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50E042F1-98DA-0646-BF3F-B52E5CDAF793}" xr6:coauthVersionLast="36" xr6:coauthVersionMax="36" xr10:uidLastSave="{00000000-0000-0000-0000-000000000000}"/>
  <bookViews>
    <workbookView xWindow="7240" yWindow="2920" windowWidth="25640" windowHeight="14440" xr2:uid="{17214D6B-1F51-724E-8CDA-D159F5337C24}"/>
  </bookViews>
  <sheets>
    <sheet name="Bglap2" sheetId="1" r:id="rId1"/>
    <sheet name="Mmp9" sheetId="3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4" i="1" l="1"/>
  <c r="I103" i="1"/>
  <c r="I102" i="1"/>
  <c r="I101" i="1"/>
  <c r="J78" i="1"/>
  <c r="B87" i="1"/>
  <c r="B86" i="1"/>
  <c r="G84" i="1"/>
  <c r="F84" i="1"/>
  <c r="D84" i="1"/>
  <c r="C84" i="1"/>
  <c r="B84" i="1"/>
  <c r="G83" i="1"/>
  <c r="F83" i="1"/>
  <c r="D83" i="1"/>
  <c r="C83" i="1"/>
  <c r="B83" i="1"/>
  <c r="G82" i="1"/>
  <c r="F82" i="1"/>
  <c r="D82" i="1"/>
  <c r="C82" i="1"/>
  <c r="B82" i="1"/>
  <c r="I81" i="1"/>
  <c r="J81" i="1" s="1"/>
  <c r="H81" i="1"/>
  <c r="D81" i="1"/>
  <c r="H80" i="1"/>
  <c r="I80" i="1" s="1"/>
  <c r="J80" i="1" s="1"/>
  <c r="D80" i="1"/>
  <c r="I79" i="1"/>
  <c r="J79" i="1" s="1"/>
  <c r="H79" i="1"/>
  <c r="D79" i="1"/>
  <c r="H78" i="1"/>
  <c r="H84" i="1" s="1"/>
  <c r="D78" i="1"/>
  <c r="B88" i="1" s="1"/>
  <c r="I78" i="1" l="1"/>
  <c r="H82" i="1"/>
  <c r="H83" i="1"/>
  <c r="I83" i="1" l="1"/>
  <c r="I82" i="1"/>
  <c r="I84" i="1"/>
  <c r="J83" i="1" l="1"/>
  <c r="J82" i="1"/>
  <c r="J84" i="1"/>
  <c r="J85" i="1" s="1"/>
  <c r="B90" i="1"/>
  <c r="B89" i="1"/>
  <c r="I59" i="1" l="1"/>
  <c r="I58" i="1"/>
  <c r="I57" i="1"/>
  <c r="I56" i="1"/>
  <c r="I36" i="1"/>
  <c r="I35" i="1"/>
  <c r="I34" i="1"/>
  <c r="I103" i="3"/>
  <c r="I102" i="3"/>
  <c r="I101" i="3"/>
  <c r="I100" i="3"/>
  <c r="I81" i="3" l="1"/>
  <c r="I80" i="3"/>
  <c r="I79" i="3"/>
  <c r="I37" i="3" l="1"/>
  <c r="J37" i="3" s="1"/>
  <c r="I36" i="3"/>
  <c r="I35" i="3"/>
  <c r="I34" i="3"/>
  <c r="B43" i="3"/>
  <c r="B42" i="3"/>
  <c r="G40" i="3"/>
  <c r="F40" i="3"/>
  <c r="C40" i="3"/>
  <c r="B40" i="3"/>
  <c r="G39" i="3"/>
  <c r="F39" i="3"/>
  <c r="C39" i="3"/>
  <c r="B39" i="3"/>
  <c r="G38" i="3"/>
  <c r="F38" i="3"/>
  <c r="C38" i="3"/>
  <c r="B38" i="3"/>
  <c r="H37" i="3"/>
  <c r="D37" i="3"/>
  <c r="H36" i="3"/>
  <c r="D36" i="3"/>
  <c r="J35" i="3"/>
  <c r="H35" i="3"/>
  <c r="D35" i="3"/>
  <c r="H34" i="3"/>
  <c r="H40" i="3" s="1"/>
  <c r="D34" i="3"/>
  <c r="B44" i="3" s="1"/>
  <c r="J36" i="3" l="1"/>
  <c r="D38" i="3"/>
  <c r="D39" i="3"/>
  <c r="D40" i="3"/>
  <c r="H38" i="3"/>
  <c r="H39" i="3"/>
  <c r="B109" i="3" l="1"/>
  <c r="B108" i="3"/>
  <c r="G106" i="3"/>
  <c r="F106" i="3"/>
  <c r="C106" i="3"/>
  <c r="B106" i="3"/>
  <c r="G105" i="3"/>
  <c r="F105" i="3"/>
  <c r="C105" i="3"/>
  <c r="B105" i="3"/>
  <c r="G104" i="3"/>
  <c r="F104" i="3"/>
  <c r="C104" i="3"/>
  <c r="B104" i="3"/>
  <c r="H103" i="3"/>
  <c r="J103" i="3" s="1"/>
  <c r="D103" i="3"/>
  <c r="H102" i="3"/>
  <c r="D102" i="3"/>
  <c r="H101" i="3"/>
  <c r="D101" i="3"/>
  <c r="H100" i="3"/>
  <c r="D100" i="3"/>
  <c r="B87" i="3"/>
  <c r="B86" i="3"/>
  <c r="G84" i="3"/>
  <c r="F84" i="3"/>
  <c r="C84" i="3"/>
  <c r="B84" i="3"/>
  <c r="G83" i="3"/>
  <c r="F83" i="3"/>
  <c r="C83" i="3"/>
  <c r="B83" i="3"/>
  <c r="G82" i="3"/>
  <c r="F82" i="3"/>
  <c r="C82" i="3"/>
  <c r="B82" i="3"/>
  <c r="H81" i="3"/>
  <c r="D81" i="3"/>
  <c r="H80" i="3"/>
  <c r="D80" i="3"/>
  <c r="H79" i="3"/>
  <c r="D79" i="3"/>
  <c r="D78" i="3"/>
  <c r="B20" i="3"/>
  <c r="B19" i="3"/>
  <c r="G17" i="3"/>
  <c r="F17" i="3"/>
  <c r="C17" i="3"/>
  <c r="B17" i="3"/>
  <c r="G16" i="3"/>
  <c r="F16" i="3"/>
  <c r="C16" i="3"/>
  <c r="B16" i="3"/>
  <c r="G15" i="3"/>
  <c r="F15" i="3"/>
  <c r="C15" i="3"/>
  <c r="B15" i="3"/>
  <c r="H14" i="3"/>
  <c r="D14" i="3"/>
  <c r="H13" i="3"/>
  <c r="I13" i="3" s="1"/>
  <c r="J13" i="3" s="1"/>
  <c r="D13" i="3"/>
  <c r="H12" i="3"/>
  <c r="H11" i="3"/>
  <c r="D11" i="3"/>
  <c r="D104" i="1"/>
  <c r="B110" i="1"/>
  <c r="B109" i="1"/>
  <c r="G107" i="1"/>
  <c r="F107" i="1"/>
  <c r="C107" i="1"/>
  <c r="B107" i="1"/>
  <c r="G106" i="1"/>
  <c r="F106" i="1"/>
  <c r="C106" i="1"/>
  <c r="B106" i="1"/>
  <c r="G105" i="1"/>
  <c r="F105" i="1"/>
  <c r="C105" i="1"/>
  <c r="B105" i="1"/>
  <c r="H104" i="1"/>
  <c r="H103" i="1"/>
  <c r="D103" i="1"/>
  <c r="H102" i="1"/>
  <c r="D102" i="1"/>
  <c r="H101" i="1"/>
  <c r="D101" i="1"/>
  <c r="B65" i="1"/>
  <c r="B64" i="1"/>
  <c r="G62" i="1"/>
  <c r="F62" i="1"/>
  <c r="C62" i="1"/>
  <c r="B62" i="1"/>
  <c r="G61" i="1"/>
  <c r="F61" i="1"/>
  <c r="C61" i="1"/>
  <c r="B61" i="1"/>
  <c r="G60" i="1"/>
  <c r="F60" i="1"/>
  <c r="C60" i="1"/>
  <c r="B60" i="1"/>
  <c r="H59" i="1"/>
  <c r="D59" i="1"/>
  <c r="H58" i="1"/>
  <c r="D58" i="1"/>
  <c r="H57" i="1"/>
  <c r="D57" i="1"/>
  <c r="H56" i="1"/>
  <c r="D56" i="1"/>
  <c r="B43" i="1"/>
  <c r="B42" i="1"/>
  <c r="G40" i="1"/>
  <c r="F40" i="1"/>
  <c r="C40" i="1"/>
  <c r="B40" i="1"/>
  <c r="G39" i="1"/>
  <c r="F39" i="1"/>
  <c r="C39" i="1"/>
  <c r="B39" i="1"/>
  <c r="G38" i="1"/>
  <c r="F38" i="1"/>
  <c r="C38" i="1"/>
  <c r="B38" i="1"/>
  <c r="D37" i="1"/>
  <c r="H36" i="1"/>
  <c r="D36" i="1"/>
  <c r="H35" i="1"/>
  <c r="D35" i="1"/>
  <c r="D39" i="1" s="1"/>
  <c r="H34" i="1"/>
  <c r="D34" i="1"/>
  <c r="B20" i="1"/>
  <c r="B19" i="1"/>
  <c r="G17" i="1"/>
  <c r="F17" i="1"/>
  <c r="C17" i="1"/>
  <c r="B17" i="1"/>
  <c r="G16" i="1"/>
  <c r="F16" i="1"/>
  <c r="C16" i="1"/>
  <c r="B16" i="1"/>
  <c r="G15" i="1"/>
  <c r="F15" i="1"/>
  <c r="C15" i="1"/>
  <c r="B15" i="1"/>
  <c r="H14" i="1"/>
  <c r="D14" i="1"/>
  <c r="J102" i="1" s="1"/>
  <c r="H13" i="1"/>
  <c r="D13" i="1"/>
  <c r="H12" i="1"/>
  <c r="D12" i="1"/>
  <c r="D11" i="1"/>
  <c r="D104" i="3" l="1"/>
  <c r="J81" i="3"/>
  <c r="H106" i="3"/>
  <c r="I12" i="3"/>
  <c r="J12" i="3" s="1"/>
  <c r="J101" i="3"/>
  <c r="I14" i="3"/>
  <c r="J14" i="3" s="1"/>
  <c r="J102" i="3"/>
  <c r="D106" i="3"/>
  <c r="D105" i="3"/>
  <c r="B110" i="3"/>
  <c r="H104" i="3"/>
  <c r="H105" i="3"/>
  <c r="H17" i="3"/>
  <c r="H84" i="3"/>
  <c r="B88" i="3"/>
  <c r="D83" i="3"/>
  <c r="D16" i="3"/>
  <c r="I84" i="3"/>
  <c r="I82" i="3"/>
  <c r="J79" i="3"/>
  <c r="D82" i="3"/>
  <c r="D84" i="3"/>
  <c r="H82" i="3"/>
  <c r="H83" i="3"/>
  <c r="D15" i="3"/>
  <c r="B21" i="3"/>
  <c r="D17" i="3"/>
  <c r="I11" i="3"/>
  <c r="H15" i="3"/>
  <c r="H16" i="3"/>
  <c r="J104" i="1"/>
  <c r="J59" i="1"/>
  <c r="H107" i="1"/>
  <c r="B21" i="1"/>
  <c r="H17" i="1"/>
  <c r="D107" i="1"/>
  <c r="D17" i="1"/>
  <c r="J57" i="1"/>
  <c r="J103" i="1"/>
  <c r="D106" i="1"/>
  <c r="B111" i="1"/>
  <c r="D105" i="1"/>
  <c r="H105" i="1"/>
  <c r="H106" i="1"/>
  <c r="D61" i="1"/>
  <c r="B44" i="1"/>
  <c r="H62" i="1"/>
  <c r="H40" i="1"/>
  <c r="J58" i="1"/>
  <c r="D60" i="1"/>
  <c r="D62" i="1"/>
  <c r="B66" i="1"/>
  <c r="H60" i="1"/>
  <c r="H61" i="1"/>
  <c r="D38" i="1"/>
  <c r="D40" i="1"/>
  <c r="H38" i="1"/>
  <c r="H39" i="1"/>
  <c r="D15" i="1"/>
  <c r="J35" i="1" s="1"/>
  <c r="D16" i="1"/>
  <c r="H15" i="1"/>
  <c r="H16" i="1"/>
  <c r="I83" i="3" l="1"/>
  <c r="J80" i="3"/>
  <c r="J84" i="3" s="1"/>
  <c r="J85" i="3" s="1"/>
  <c r="J100" i="3"/>
  <c r="I104" i="3"/>
  <c r="I105" i="3"/>
  <c r="I106" i="3"/>
  <c r="J82" i="3"/>
  <c r="B90" i="3"/>
  <c r="B89" i="3"/>
  <c r="J11" i="3"/>
  <c r="I16" i="3"/>
  <c r="I15" i="3"/>
  <c r="I17" i="3"/>
  <c r="J34" i="1"/>
  <c r="I107" i="1"/>
  <c r="J101" i="1"/>
  <c r="I106" i="1"/>
  <c r="I105" i="1"/>
  <c r="J36" i="1"/>
  <c r="I61" i="1"/>
  <c r="I60" i="1"/>
  <c r="J56" i="1"/>
  <c r="I62" i="1"/>
  <c r="I12" i="1"/>
  <c r="J12" i="1" s="1"/>
  <c r="I14" i="1"/>
  <c r="J14" i="1" s="1"/>
  <c r="I13" i="1"/>
  <c r="J13" i="1" s="1"/>
  <c r="J83" i="3" l="1"/>
  <c r="B112" i="3"/>
  <c r="B111" i="3"/>
  <c r="J104" i="3"/>
  <c r="J105" i="3"/>
  <c r="J106" i="3"/>
  <c r="J107" i="3" s="1"/>
  <c r="B23" i="3"/>
  <c r="B22" i="3"/>
  <c r="J17" i="3"/>
  <c r="J18" i="3" s="1"/>
  <c r="J16" i="3"/>
  <c r="J15" i="3"/>
  <c r="I38" i="1"/>
  <c r="I39" i="1"/>
  <c r="I40" i="1"/>
  <c r="B113" i="1"/>
  <c r="B112" i="1"/>
  <c r="J107" i="1"/>
  <c r="J108" i="1" s="1"/>
  <c r="J106" i="1"/>
  <c r="J105" i="1"/>
  <c r="J15" i="1"/>
  <c r="J62" i="1"/>
  <c r="J63" i="1" s="1"/>
  <c r="J61" i="1"/>
  <c r="J60" i="1"/>
  <c r="B68" i="1"/>
  <c r="B67" i="1"/>
  <c r="J38" i="1"/>
  <c r="J40" i="1"/>
  <c r="J41" i="1" s="1"/>
  <c r="J39" i="1"/>
  <c r="B46" i="1"/>
  <c r="I16" i="1"/>
  <c r="I15" i="1"/>
  <c r="I17" i="1"/>
  <c r="B45" i="1" l="1"/>
  <c r="B23" i="1"/>
  <c r="B22" i="1"/>
  <c r="J17" i="1"/>
  <c r="J18" i="1" s="1"/>
  <c r="J16" i="1"/>
  <c r="I40" i="3" l="1"/>
  <c r="I39" i="3"/>
  <c r="I38" i="3"/>
  <c r="J34" i="3"/>
  <c r="J39" i="3" s="1"/>
  <c r="B45" i="3" l="1"/>
  <c r="B46" i="3"/>
  <c r="J38" i="3"/>
  <c r="J40" i="3"/>
  <c r="J41" i="3" s="1"/>
</calcChain>
</file>

<file path=xl/sharedStrings.xml><?xml version="1.0" encoding="utf-8"?>
<sst xmlns="http://schemas.openxmlformats.org/spreadsheetml/2006/main" count="397" uniqueCount="58">
  <si>
    <t xml:space="preserve">2018#25 - Control and SP7 #59 shRNA (mission) 3d treatment BG, BAA, TH &amp; BAA/TH </t>
  </si>
  <si>
    <t>PPIA</t>
  </si>
  <si>
    <t xml:space="preserve">ATDC5 cells - Hit with virus 1x, hit with puro </t>
  </si>
  <si>
    <t xml:space="preserve">10% FBS then switched to 5% FBS </t>
  </si>
  <si>
    <t>threshold 0.04</t>
  </si>
  <si>
    <t>JL</t>
  </si>
  <si>
    <t>DL</t>
  </si>
  <si>
    <t>** New RT on AA group done on 4/6/2020</t>
  </si>
  <si>
    <t>Cntrl shRNA</t>
  </si>
  <si>
    <t>∆Ct</t>
  </si>
  <si>
    <t>SP7 #59</t>
  </si>
  <si>
    <t>∆∆Ct</t>
  </si>
  <si>
    <t>Fold ∆</t>
  </si>
  <si>
    <t>TH 1</t>
  </si>
  <si>
    <t>TH 2</t>
  </si>
  <si>
    <t>TH 3</t>
  </si>
  <si>
    <t>TH 4</t>
  </si>
  <si>
    <t>Average</t>
  </si>
  <si>
    <t>Median</t>
  </si>
  <si>
    <t>SD</t>
  </si>
  <si>
    <t>P value</t>
  </si>
  <si>
    <t>Ct</t>
  </si>
  <si>
    <t>Relative Fold</t>
  </si>
  <si>
    <t>Fold Incr</t>
  </si>
  <si>
    <t>OSX shRNA</t>
  </si>
  <si>
    <t>DLX3 shRNA</t>
  </si>
  <si>
    <t>2021 #10 ATDC5 DLX3 #32 shRNA</t>
  </si>
  <si>
    <t xml:space="preserve">PPIA </t>
  </si>
  <si>
    <t>GG</t>
  </si>
  <si>
    <t>No serum Free, RNA extracted at 3d</t>
  </si>
  <si>
    <t>RNA Extractions done by DL</t>
  </si>
  <si>
    <t>Nano, dilutions and RT done by DL</t>
  </si>
  <si>
    <t>Used 1ug RNA for RT</t>
  </si>
  <si>
    <t>DLX3 (#32)</t>
  </si>
  <si>
    <t xml:space="preserve">TH 1 </t>
  </si>
  <si>
    <t xml:space="preserve">TH 2 </t>
  </si>
  <si>
    <t xml:space="preserve">TH 3 </t>
  </si>
  <si>
    <t>DLX5 shRNA</t>
  </si>
  <si>
    <t xml:space="preserve">2019#25 ATDC5 DLX5 #40 shRNA </t>
  </si>
  <si>
    <t>Hit with 10MOI of virus</t>
  </si>
  <si>
    <t>RNA Extractions done by Jasmine Lau</t>
  </si>
  <si>
    <t xml:space="preserve">Nano, dilutions and RT done by JL </t>
  </si>
  <si>
    <t xml:space="preserve">Control shRNA </t>
  </si>
  <si>
    <t>DLX5 #40</t>
  </si>
  <si>
    <t>Fold Δ</t>
  </si>
  <si>
    <t>OSX/DLX3 shRNA</t>
  </si>
  <si>
    <t>2021 #18 ATDC5 SP7/DLX3 double knockdown</t>
  </si>
  <si>
    <t>SP7/DLX3</t>
  </si>
  <si>
    <t>OSX/DLX5 shRNA</t>
  </si>
  <si>
    <t>2021 #22 ATDC5 SP7/DLX5 double knockdown</t>
  </si>
  <si>
    <t>SP7/DLX5</t>
  </si>
  <si>
    <t>OP</t>
  </si>
  <si>
    <t xml:space="preserve">Bglap2 </t>
  </si>
  <si>
    <t>Bglap2</t>
  </si>
  <si>
    <t>2021 #18 ATDC5 SP7/DLX3 double knBglap2kdown</t>
  </si>
  <si>
    <t>2021 #22 ATDC5 SP7/DLX5 double knBglap2kdown</t>
  </si>
  <si>
    <t>Mmp9</t>
  </si>
  <si>
    <t>Source Data for Figure 9G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</si>
</sst>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86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14" fontId="3" fillId="0" borderId="0" xfId="0" applyNumberFormat="1" applyFont="1" applyFill="1" applyAlignment="1">
      <alignment horizontal="right"/>
    </xf>
    <xf numFmtId="14" fontId="3" fillId="0" borderId="0" xfId="0" applyNumberFormat="1" applyFont="1" applyFill="1" applyBorder="1"/>
    <xf numFmtId="0" fontId="3" fillId="0" borderId="0" xfId="0" applyFont="1" applyFill="1" applyBorder="1"/>
    <xf numFmtId="0" fontId="4" fillId="0" borderId="0" xfId="0" applyFont="1" applyFill="1"/>
    <xf numFmtId="0" fontId="5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0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/>
    <xf numFmtId="164" fontId="3" fillId="0" borderId="7" xfId="0" applyNumberFormat="1" applyFont="1" applyFill="1" applyBorder="1" applyAlignment="1">
      <alignment horizontal="center"/>
    </xf>
    <xf numFmtId="164" fontId="3" fillId="0" borderId="8" xfId="0" applyNumberFormat="1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center"/>
    </xf>
    <xf numFmtId="0" fontId="3" fillId="0" borderId="9" xfId="0" applyFont="1" applyFill="1" applyBorder="1"/>
    <xf numFmtId="0" fontId="3" fillId="0" borderId="10" xfId="0" applyFont="1" applyFill="1" applyBorder="1"/>
    <xf numFmtId="164" fontId="6" fillId="0" borderId="9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/>
    <xf numFmtId="164" fontId="6" fillId="0" borderId="12" xfId="0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left"/>
    </xf>
    <xf numFmtId="2" fontId="3" fillId="0" borderId="10" xfId="0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164" fontId="3" fillId="2" borderId="10" xfId="0" applyNumberFormat="1" applyFont="1" applyFill="1" applyBorder="1" applyAlignment="1">
      <alignment horizontal="center"/>
    </xf>
    <xf numFmtId="164" fontId="3" fillId="0" borderId="13" xfId="0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left"/>
    </xf>
    <xf numFmtId="2" fontId="3" fillId="0" borderId="9" xfId="0" applyNumberFormat="1" applyFont="1" applyFill="1" applyBorder="1" applyAlignment="1">
      <alignment horizontal="center"/>
    </xf>
    <xf numFmtId="164" fontId="3" fillId="0" borderId="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left"/>
    </xf>
    <xf numFmtId="2" fontId="3" fillId="0" borderId="12" xfId="0" applyNumberFormat="1" applyFont="1" applyFill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1" fillId="0" borderId="0" xfId="0" applyFont="1"/>
    <xf numFmtId="0" fontId="0" fillId="0" borderId="14" xfId="0" applyBorder="1"/>
    <xf numFmtId="0" fontId="7" fillId="0" borderId="0" xfId="0" applyFont="1" applyFill="1"/>
    <xf numFmtId="164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164" fontId="4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7" fillId="0" borderId="0" xfId="0" applyNumberFormat="1" applyFont="1" applyFill="1" applyAlignment="1">
      <alignment horizontal="center"/>
    </xf>
    <xf numFmtId="164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/>
    <xf numFmtId="164" fontId="3" fillId="0" borderId="0" xfId="0" applyNumberFormat="1" applyFont="1" applyFill="1" applyBorder="1"/>
    <xf numFmtId="0" fontId="3" fillId="0" borderId="15" xfId="0" applyFont="1" applyFill="1" applyBorder="1" applyAlignment="1">
      <alignment horizontal="center"/>
    </xf>
    <xf numFmtId="164" fontId="3" fillId="0" borderId="16" xfId="0" applyNumberFormat="1" applyFont="1" applyFill="1" applyBorder="1" applyAlignment="1">
      <alignment horizontal="center"/>
    </xf>
    <xf numFmtId="164" fontId="3" fillId="0" borderId="17" xfId="0" applyNumberFormat="1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164" fontId="3" fillId="0" borderId="18" xfId="0" applyNumberFormat="1" applyFont="1" applyFill="1" applyBorder="1" applyAlignment="1">
      <alignment horizontal="center"/>
    </xf>
    <xf numFmtId="164" fontId="3" fillId="0" borderId="19" xfId="0" applyNumberFormat="1" applyFont="1" applyFill="1" applyBorder="1" applyAlignment="1">
      <alignment horizontal="center"/>
    </xf>
    <xf numFmtId="164" fontId="6" fillId="0" borderId="20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164" fontId="3" fillId="0" borderId="19" xfId="1" applyNumberFormat="1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164" fontId="3" fillId="0" borderId="21" xfId="1" applyNumberFormat="1" applyFont="1" applyFill="1" applyBorder="1" applyAlignment="1">
      <alignment horizontal="center"/>
    </xf>
    <xf numFmtId="164" fontId="3" fillId="0" borderId="21" xfId="0" applyNumberFormat="1" applyFont="1" applyFill="1" applyBorder="1" applyAlignment="1">
      <alignment horizontal="center"/>
    </xf>
    <xf numFmtId="164" fontId="6" fillId="0" borderId="22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left"/>
    </xf>
    <xf numFmtId="0" fontId="3" fillId="0" borderId="18" xfId="0" applyFont="1" applyFill="1" applyBorder="1" applyAlignment="1">
      <alignment horizontal="left"/>
    </xf>
    <xf numFmtId="164" fontId="3" fillId="2" borderId="24" xfId="0" applyNumberFormat="1" applyFont="1" applyFill="1" applyBorder="1" applyAlignment="1">
      <alignment horizontal="center"/>
    </xf>
    <xf numFmtId="0" fontId="3" fillId="0" borderId="25" xfId="0" applyFont="1" applyFill="1" applyBorder="1" applyAlignment="1">
      <alignment horizontal="left"/>
    </xf>
    <xf numFmtId="0" fontId="3" fillId="0" borderId="19" xfId="0" applyFont="1" applyFill="1" applyBorder="1" applyAlignment="1">
      <alignment horizontal="left"/>
    </xf>
    <xf numFmtId="164" fontId="3" fillId="0" borderId="20" xfId="0" applyNumberFormat="1" applyFont="1" applyFill="1" applyBorder="1" applyAlignment="1">
      <alignment horizontal="center"/>
    </xf>
    <xf numFmtId="0" fontId="3" fillId="0" borderId="26" xfId="0" applyFont="1" applyFill="1" applyBorder="1" applyAlignment="1">
      <alignment horizontal="left"/>
    </xf>
    <xf numFmtId="0" fontId="3" fillId="0" borderId="21" xfId="0" applyFont="1" applyFill="1" applyBorder="1" applyAlignment="1">
      <alignment horizontal="left"/>
    </xf>
    <xf numFmtId="164" fontId="3" fillId="0" borderId="22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center"/>
    </xf>
    <xf numFmtId="164" fontId="3" fillId="0" borderId="0" xfId="0" applyNumberFormat="1" applyFont="1" applyFill="1"/>
    <xf numFmtId="0" fontId="3" fillId="0" borderId="0" xfId="0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0" fontId="7" fillId="0" borderId="0" xfId="0" applyFont="1" applyFill="1" applyBorder="1"/>
    <xf numFmtId="14" fontId="7" fillId="0" borderId="0" xfId="0" applyNumberFormat="1" applyFont="1" applyFill="1" applyAlignment="1">
      <alignment horizontal="center"/>
    </xf>
    <xf numFmtId="0" fontId="6" fillId="0" borderId="0" xfId="0" applyFont="1" applyFill="1" applyBorder="1"/>
    <xf numFmtId="164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Alignment="1">
      <alignment horizontal="right"/>
    </xf>
    <xf numFmtId="0" fontId="3" fillId="2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9" fillId="0" borderId="0" xfId="0" applyFont="1"/>
    <xf numFmtId="0" fontId="9" fillId="0" borderId="0" xfId="0" applyFont="1" applyAlignment="1">
      <alignment horizontal="right"/>
    </xf>
    <xf numFmtId="164" fontId="9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/>
    </xf>
    <xf numFmtId="14" fontId="10" fillId="0" borderId="0" xfId="0" applyNumberFormat="1" applyFont="1" applyAlignment="1">
      <alignment horizontal="center"/>
    </xf>
    <xf numFmtId="14" fontId="9" fillId="0" borderId="0" xfId="0" applyNumberFormat="1" applyFont="1" applyAlignment="1">
      <alignment horizontal="center"/>
    </xf>
    <xf numFmtId="0" fontId="11" fillId="0" borderId="0" xfId="0" applyFont="1"/>
    <xf numFmtId="0" fontId="10" fillId="0" borderId="0" xfId="0" applyFont="1"/>
    <xf numFmtId="164" fontId="9" fillId="0" borderId="0" xfId="0" applyNumberFormat="1" applyFont="1" applyAlignment="1">
      <alignment horizontal="center"/>
    </xf>
    <xf numFmtId="0" fontId="12" fillId="0" borderId="0" xfId="0" applyFont="1"/>
    <xf numFmtId="164" fontId="12" fillId="0" borderId="0" xfId="0" applyNumberFormat="1" applyFont="1" applyAlignment="1">
      <alignment horizontal="right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center"/>
    </xf>
    <xf numFmtId="164" fontId="11" fillId="0" borderId="0" xfId="0" applyNumberFormat="1" applyFont="1"/>
    <xf numFmtId="164" fontId="11" fillId="0" borderId="0" xfId="0" applyNumberFormat="1" applyFont="1" applyAlignment="1">
      <alignment horizontal="center"/>
    </xf>
    <xf numFmtId="0" fontId="11" fillId="0" borderId="15" xfId="0" applyFont="1" applyBorder="1" applyAlignment="1">
      <alignment horizontal="center"/>
    </xf>
    <xf numFmtId="164" fontId="11" fillId="0" borderId="27" xfId="0" applyNumberFormat="1" applyFont="1" applyBorder="1" applyAlignment="1">
      <alignment horizontal="center"/>
    </xf>
    <xf numFmtId="164" fontId="11" fillId="0" borderId="3" xfId="0" applyNumberFormat="1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164" fontId="11" fillId="0" borderId="29" xfId="0" applyNumberFormat="1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164" fontId="11" fillId="0" borderId="30" xfId="0" applyNumberFormat="1" applyFont="1" applyBorder="1" applyAlignment="1">
      <alignment horizontal="center"/>
    </xf>
    <xf numFmtId="164" fontId="12" fillId="0" borderId="31" xfId="0" applyNumberFormat="1" applyFont="1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164" fontId="11" fillId="0" borderId="33" xfId="0" applyNumberFormat="1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164" fontId="12" fillId="0" borderId="34" xfId="0" applyNumberFormat="1" applyFont="1" applyBorder="1" applyAlignment="1">
      <alignment horizontal="center"/>
    </xf>
    <xf numFmtId="0" fontId="11" fillId="0" borderId="35" xfId="0" applyFont="1" applyBorder="1" applyAlignment="1">
      <alignment horizontal="left"/>
    </xf>
    <xf numFmtId="164" fontId="11" fillId="0" borderId="36" xfId="0" applyNumberFormat="1" applyFont="1" applyBorder="1" applyAlignment="1">
      <alignment horizontal="center"/>
    </xf>
    <xf numFmtId="0" fontId="11" fillId="0" borderId="29" xfId="0" applyFont="1" applyBorder="1" applyAlignment="1">
      <alignment horizontal="left"/>
    </xf>
    <xf numFmtId="164" fontId="11" fillId="3" borderId="7" xfId="0" applyNumberFormat="1" applyFont="1" applyFill="1" applyBorder="1" applyAlignment="1">
      <alignment horizontal="center"/>
    </xf>
    <xf numFmtId="164" fontId="11" fillId="0" borderId="7" xfId="0" applyNumberFormat="1" applyFont="1" applyBorder="1" applyAlignment="1">
      <alignment horizontal="center"/>
    </xf>
    <xf numFmtId="0" fontId="11" fillId="0" borderId="37" xfId="0" applyFont="1" applyBorder="1" applyAlignment="1">
      <alignment horizontal="left"/>
    </xf>
    <xf numFmtId="0" fontId="11" fillId="0" borderId="33" xfId="0" applyFont="1" applyBorder="1" applyAlignment="1">
      <alignment horizontal="left"/>
    </xf>
    <xf numFmtId="164" fontId="11" fillId="0" borderId="34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164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3" borderId="0" xfId="0" applyFont="1" applyFill="1" applyAlignment="1">
      <alignment horizontal="right"/>
    </xf>
    <xf numFmtId="0" fontId="12" fillId="0" borderId="0" xfId="0" applyFont="1" applyAlignment="1">
      <alignment horizontal="left"/>
    </xf>
    <xf numFmtId="164" fontId="3" fillId="0" borderId="18" xfId="2" applyNumberFormat="1" applyFont="1" applyFill="1" applyBorder="1" applyAlignment="1">
      <alignment horizontal="center"/>
    </xf>
    <xf numFmtId="164" fontId="3" fillId="0" borderId="19" xfId="2" applyNumberFormat="1" applyFont="1" applyFill="1" applyBorder="1" applyAlignment="1">
      <alignment horizontal="center"/>
    </xf>
    <xf numFmtId="164" fontId="3" fillId="0" borderId="21" xfId="2" applyNumberFormat="1" applyFont="1" applyFill="1" applyBorder="1" applyAlignment="1">
      <alignment horizontal="center"/>
    </xf>
    <xf numFmtId="164" fontId="3" fillId="0" borderId="0" xfId="2" applyNumberFormat="1" applyFont="1" applyFill="1" applyAlignment="1">
      <alignment horizontal="center"/>
    </xf>
    <xf numFmtId="0" fontId="11" fillId="0" borderId="19" xfId="0" applyFont="1" applyBorder="1" applyAlignment="1">
      <alignment horizontal="center"/>
    </xf>
    <xf numFmtId="0" fontId="3" fillId="0" borderId="38" xfId="0" applyFont="1" applyFill="1" applyBorder="1" applyAlignment="1">
      <alignment horizontal="center"/>
    </xf>
    <xf numFmtId="164" fontId="3" fillId="0" borderId="39" xfId="0" applyNumberFormat="1" applyFont="1" applyFill="1" applyBorder="1" applyAlignment="1">
      <alignment horizontal="center"/>
    </xf>
    <xf numFmtId="164" fontId="3" fillId="0" borderId="40" xfId="0" applyNumberFormat="1" applyFont="1" applyFill="1" applyBorder="1" applyAlignment="1">
      <alignment horizontal="center"/>
    </xf>
    <xf numFmtId="164" fontId="3" fillId="0" borderId="41" xfId="0" applyNumberFormat="1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3" fillId="0" borderId="18" xfId="0" applyFont="1" applyFill="1" applyBorder="1"/>
    <xf numFmtId="0" fontId="3" fillId="0" borderId="24" xfId="0" applyFont="1" applyFill="1" applyBorder="1"/>
    <xf numFmtId="164" fontId="3" fillId="0" borderId="42" xfId="0" applyNumberFormat="1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0" fontId="3" fillId="0" borderId="26" xfId="0" applyFont="1" applyFill="1" applyBorder="1" applyAlignment="1">
      <alignment horizontal="center"/>
    </xf>
    <xf numFmtId="164" fontId="6" fillId="0" borderId="0" xfId="0" applyNumberFormat="1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164" fontId="11" fillId="0" borderId="16" xfId="0" applyNumberFormat="1" applyFont="1" applyFill="1" applyBorder="1" applyAlignment="1">
      <alignment horizontal="center"/>
    </xf>
    <xf numFmtId="164" fontId="11" fillId="0" borderId="17" xfId="0" applyNumberFormat="1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164" fontId="11" fillId="0" borderId="18" xfId="1" applyNumberFormat="1" applyFont="1" applyFill="1" applyBorder="1" applyAlignment="1">
      <alignment horizontal="center"/>
    </xf>
    <xf numFmtId="164" fontId="11" fillId="0" borderId="18" xfId="0" applyNumberFormat="1" applyFont="1" applyFill="1" applyBorder="1" applyAlignment="1">
      <alignment horizontal="center"/>
    </xf>
    <xf numFmtId="164" fontId="11" fillId="0" borderId="19" xfId="0" applyNumberFormat="1" applyFont="1" applyFill="1" applyBorder="1" applyAlignment="1">
      <alignment horizontal="center"/>
    </xf>
    <xf numFmtId="164" fontId="12" fillId="0" borderId="20" xfId="0" applyNumberFormat="1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164" fontId="11" fillId="0" borderId="19" xfId="1" applyNumberFormat="1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164" fontId="11" fillId="0" borderId="21" xfId="1" applyNumberFormat="1" applyFont="1" applyFill="1" applyBorder="1" applyAlignment="1">
      <alignment horizontal="center"/>
    </xf>
    <xf numFmtId="164" fontId="11" fillId="0" borderId="21" xfId="0" applyNumberFormat="1" applyFont="1" applyFill="1" applyBorder="1" applyAlignment="1">
      <alignment horizontal="center"/>
    </xf>
    <xf numFmtId="164" fontId="12" fillId="0" borderId="22" xfId="0" applyNumberFormat="1" applyFont="1" applyFill="1" applyBorder="1" applyAlignment="1">
      <alignment horizontal="center"/>
    </xf>
    <xf numFmtId="0" fontId="11" fillId="0" borderId="23" xfId="0" applyFont="1" applyFill="1" applyBorder="1" applyAlignment="1">
      <alignment horizontal="left"/>
    </xf>
    <xf numFmtId="0" fontId="11" fillId="0" borderId="18" xfId="0" applyFont="1" applyFill="1" applyBorder="1" applyAlignment="1">
      <alignment horizontal="left"/>
    </xf>
    <xf numFmtId="164" fontId="11" fillId="3" borderId="24" xfId="0" applyNumberFormat="1" applyFont="1" applyFill="1" applyBorder="1" applyAlignment="1">
      <alignment horizontal="center"/>
    </xf>
    <xf numFmtId="0" fontId="11" fillId="0" borderId="25" xfId="0" applyFont="1" applyFill="1" applyBorder="1" applyAlignment="1">
      <alignment horizontal="left"/>
    </xf>
    <xf numFmtId="0" fontId="11" fillId="0" borderId="19" xfId="0" applyFont="1" applyFill="1" applyBorder="1" applyAlignment="1">
      <alignment horizontal="left"/>
    </xf>
    <xf numFmtId="164" fontId="11" fillId="0" borderId="20" xfId="0" applyNumberFormat="1" applyFont="1" applyFill="1" applyBorder="1" applyAlignment="1">
      <alignment horizontal="center"/>
    </xf>
    <xf numFmtId="0" fontId="11" fillId="0" borderId="26" xfId="0" applyFont="1" applyFill="1" applyBorder="1" applyAlignment="1">
      <alignment horizontal="left"/>
    </xf>
    <xf numFmtId="0" fontId="11" fillId="0" borderId="21" xfId="0" applyFont="1" applyFill="1" applyBorder="1" applyAlignment="1">
      <alignment horizontal="left"/>
    </xf>
    <xf numFmtId="164" fontId="11" fillId="0" borderId="22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164" fontId="11" fillId="0" borderId="0" xfId="0" applyNumberFormat="1" applyFont="1" applyFill="1" applyBorder="1"/>
    <xf numFmtId="0" fontId="11" fillId="3" borderId="0" xfId="0" applyFont="1" applyFill="1" applyBorder="1" applyAlignment="1">
      <alignment horizontal="right"/>
    </xf>
    <xf numFmtId="0" fontId="11" fillId="0" borderId="0" xfId="0" applyFont="1" applyFill="1" applyBorder="1"/>
    <xf numFmtId="0" fontId="12" fillId="0" borderId="0" xfId="0" applyFont="1" applyFill="1" applyBorder="1" applyAlignment="1">
      <alignment horizontal="left"/>
    </xf>
    <xf numFmtId="164" fontId="12" fillId="0" borderId="0" xfId="0" applyNumberFormat="1" applyFont="1" applyFill="1" applyBorder="1" applyAlignment="1">
      <alignment horizontal="right"/>
    </xf>
  </cellXfs>
  <cellStyles count="3">
    <cellStyle name="Normal" xfId="0" builtinId="0"/>
    <cellStyle name="Normal 2" xfId="1" xr:uid="{820A65B9-F0A5-5347-9D5B-1AC1757548E4}"/>
    <cellStyle name="Normal 2 2" xfId="2" xr:uid="{78BBB15E-2907-F045-A635-C80547844A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DF9EF-2F20-B94F-B909-51BA35E3CA8B}">
  <dimension ref="A1:IV113"/>
  <sheetViews>
    <sheetView tabSelected="1" workbookViewId="0">
      <selection activeCell="C26" sqref="C26"/>
    </sheetView>
  </sheetViews>
  <sheetFormatPr baseColWidth="10" defaultRowHeight="16" x14ac:dyDescent="0.2"/>
  <sheetData>
    <row r="1" spans="1:13" s="45" customFormat="1" x14ac:dyDescent="0.2">
      <c r="A1" s="45" t="s">
        <v>57</v>
      </c>
    </row>
    <row r="2" spans="1:13" s="46" customFormat="1" ht="17" thickBot="1" x14ac:dyDescent="0.25"/>
    <row r="3" spans="1:13" ht="17" thickTop="1" x14ac:dyDescent="0.2">
      <c r="A3" s="45" t="s">
        <v>24</v>
      </c>
    </row>
    <row r="4" spans="1:13" s="4" customFormat="1" ht="18" x14ac:dyDescent="0.2">
      <c r="A4" s="1" t="s">
        <v>0</v>
      </c>
      <c r="B4" s="2"/>
      <c r="C4" s="3"/>
      <c r="D4" s="3"/>
      <c r="E4" s="3"/>
      <c r="F4" s="3"/>
      <c r="G4" s="3"/>
      <c r="H4" s="3"/>
      <c r="J4" s="5">
        <v>43929</v>
      </c>
      <c r="K4" s="4" t="s">
        <v>1</v>
      </c>
      <c r="L4" s="6">
        <v>44307</v>
      </c>
      <c r="M4" s="7"/>
    </row>
    <row r="5" spans="1:13" s="4" customFormat="1" x14ac:dyDescent="0.2">
      <c r="A5" s="8" t="s">
        <v>2</v>
      </c>
      <c r="B5" s="2"/>
      <c r="C5" s="3"/>
      <c r="D5" s="3"/>
      <c r="E5" s="3"/>
      <c r="F5" s="3"/>
      <c r="G5" s="3"/>
      <c r="H5" s="3"/>
      <c r="J5" s="5">
        <v>43929</v>
      </c>
      <c r="K5" s="4" t="s">
        <v>52</v>
      </c>
      <c r="L5" s="6">
        <v>44307</v>
      </c>
      <c r="M5" s="7"/>
    </row>
    <row r="6" spans="1:13" s="4" customFormat="1" x14ac:dyDescent="0.2">
      <c r="A6" s="8" t="s">
        <v>3</v>
      </c>
      <c r="B6" s="2"/>
      <c r="C6" s="3"/>
      <c r="D6" s="3"/>
      <c r="E6" s="3"/>
      <c r="F6" s="3"/>
      <c r="G6" s="3"/>
      <c r="H6" s="3"/>
      <c r="J6" s="3" t="s">
        <v>4</v>
      </c>
      <c r="K6" s="4" t="s">
        <v>5</v>
      </c>
      <c r="L6" s="7" t="s">
        <v>6</v>
      </c>
      <c r="M6" s="7"/>
    </row>
    <row r="7" spans="1:13" s="4" customFormat="1" ht="14" x14ac:dyDescent="0.15">
      <c r="A7" s="4" t="s">
        <v>7</v>
      </c>
      <c r="B7" s="2"/>
      <c r="C7" s="3"/>
      <c r="D7" s="3"/>
      <c r="E7" s="9"/>
      <c r="F7" s="3"/>
      <c r="G7" s="3"/>
      <c r="H7" s="3"/>
      <c r="L7" s="7"/>
      <c r="M7" s="7"/>
    </row>
    <row r="8" spans="1:13" s="4" customFormat="1" ht="14" x14ac:dyDescent="0.15">
      <c r="B8" s="3"/>
      <c r="C8" s="3"/>
      <c r="D8" s="3"/>
      <c r="E8" s="10"/>
      <c r="F8" s="3"/>
      <c r="G8" s="3"/>
      <c r="H8" s="3"/>
      <c r="J8" s="11"/>
      <c r="L8" s="7"/>
      <c r="M8" s="7"/>
    </row>
    <row r="9" spans="1:13" s="12" customFormat="1" ht="17" thickBot="1" x14ac:dyDescent="0.25">
      <c r="L9" s="13"/>
      <c r="M9" s="13"/>
    </row>
    <row r="10" spans="1:13" s="4" customFormat="1" ht="15" thickBot="1" x14ac:dyDescent="0.2">
      <c r="A10" s="14" t="s">
        <v>8</v>
      </c>
      <c r="B10" s="15" t="s">
        <v>53</v>
      </c>
      <c r="C10" s="15" t="s">
        <v>1</v>
      </c>
      <c r="D10" s="16" t="s">
        <v>9</v>
      </c>
      <c r="E10" s="14" t="s">
        <v>10</v>
      </c>
      <c r="F10" s="15" t="s">
        <v>53</v>
      </c>
      <c r="G10" s="15" t="s">
        <v>1</v>
      </c>
      <c r="H10" s="16" t="s">
        <v>9</v>
      </c>
      <c r="I10" s="15" t="s">
        <v>11</v>
      </c>
      <c r="J10" s="17" t="s">
        <v>12</v>
      </c>
      <c r="L10" s="7"/>
      <c r="M10" s="7"/>
    </row>
    <row r="11" spans="1:13" s="4" customFormat="1" ht="14" x14ac:dyDescent="0.15">
      <c r="A11" s="18" t="s">
        <v>13</v>
      </c>
      <c r="B11" s="19">
        <v>28.185686111450195</v>
      </c>
      <c r="C11" s="19">
        <v>14.45283317565918</v>
      </c>
      <c r="D11" s="20">
        <f t="shared" ref="D11:D14" si="0">B11-C11</f>
        <v>13.732852935791016</v>
      </c>
      <c r="E11" s="18" t="s">
        <v>13</v>
      </c>
      <c r="F11" s="19"/>
      <c r="G11" s="19"/>
      <c r="H11" s="20"/>
      <c r="I11" s="21"/>
      <c r="J11" s="22"/>
      <c r="L11" s="7"/>
      <c r="M11" s="7"/>
    </row>
    <row r="12" spans="1:13" s="4" customFormat="1" ht="14" x14ac:dyDescent="0.15">
      <c r="A12" s="18" t="s">
        <v>14</v>
      </c>
      <c r="B12" s="23">
        <v>27.740079879760742</v>
      </c>
      <c r="C12" s="23">
        <v>14.413677215576172</v>
      </c>
      <c r="D12" s="20">
        <f t="shared" si="0"/>
        <v>13.32640266418457</v>
      </c>
      <c r="E12" s="18" t="s">
        <v>14</v>
      </c>
      <c r="F12" s="24">
        <v>25.195896148681641</v>
      </c>
      <c r="G12" s="24">
        <v>14.55931568145752</v>
      </c>
      <c r="H12" s="20">
        <f>F12-G12</f>
        <v>10.636580467224121</v>
      </c>
      <c r="I12" s="21">
        <f>H12-$D$15</f>
        <v>-2.8362371921539307</v>
      </c>
      <c r="J12" s="25">
        <f>POWER(2,-I12)</f>
        <v>7.1415498108522169</v>
      </c>
      <c r="L12" s="7"/>
      <c r="M12" s="7"/>
    </row>
    <row r="13" spans="1:13" s="4" customFormat="1" ht="14" x14ac:dyDescent="0.15">
      <c r="A13" s="26" t="s">
        <v>15</v>
      </c>
      <c r="B13" s="24">
        <v>28.553796768188477</v>
      </c>
      <c r="C13" s="24">
        <v>14.604870796203613</v>
      </c>
      <c r="D13" s="20">
        <f t="shared" si="0"/>
        <v>13.948925971984863</v>
      </c>
      <c r="E13" s="26" t="s">
        <v>15</v>
      </c>
      <c r="F13" s="23">
        <v>25.218971252441406</v>
      </c>
      <c r="G13" s="23">
        <v>14.491141319274902</v>
      </c>
      <c r="H13" s="20">
        <f>F13-G13</f>
        <v>10.727829933166504</v>
      </c>
      <c r="I13" s="21">
        <f t="shared" ref="I13:I14" si="1">H13-$D$15</f>
        <v>-2.7449877262115479</v>
      </c>
      <c r="J13" s="25">
        <f>POWER(2,-I13)</f>
        <v>6.7038400439011827</v>
      </c>
      <c r="L13" s="7"/>
      <c r="M13" s="7"/>
    </row>
    <row r="14" spans="1:13" s="4" customFormat="1" ht="15" thickBot="1" x14ac:dyDescent="0.2">
      <c r="A14" s="18" t="s">
        <v>16</v>
      </c>
      <c r="B14" s="27">
        <v>27.442567825317383</v>
      </c>
      <c r="C14" s="27">
        <v>14.559478759765625</v>
      </c>
      <c r="D14" s="20">
        <f t="shared" si="0"/>
        <v>12.883089065551758</v>
      </c>
      <c r="E14" s="18" t="s">
        <v>16</v>
      </c>
      <c r="F14" s="27">
        <v>24.8153076171875</v>
      </c>
      <c r="G14" s="27">
        <v>14.413993835449219</v>
      </c>
      <c r="H14" s="20">
        <f>F14-G14</f>
        <v>10.401313781738281</v>
      </c>
      <c r="I14" s="21">
        <f t="shared" si="1"/>
        <v>-3.0715038776397705</v>
      </c>
      <c r="J14" s="28">
        <f>POWER(2,-I14)</f>
        <v>8.4064919022586739</v>
      </c>
      <c r="L14" s="7"/>
      <c r="M14" s="7"/>
    </row>
    <row r="15" spans="1:13" s="4" customFormat="1" ht="14" x14ac:dyDescent="0.15">
      <c r="A15" s="29" t="s">
        <v>17</v>
      </c>
      <c r="B15" s="30">
        <f>AVERAGE(B11:B14)</f>
        <v>27.980532646179199</v>
      </c>
      <c r="C15" s="30">
        <f>AVERAGE(C11:C14)</f>
        <v>14.507714986801147</v>
      </c>
      <c r="D15" s="31">
        <f>AVERAGE(D11:D14)</f>
        <v>13.472817659378052</v>
      </c>
      <c r="E15" s="29" t="s">
        <v>17</v>
      </c>
      <c r="F15" s="30">
        <f>AVERAGE(F11:F14)</f>
        <v>25.076725006103516</v>
      </c>
      <c r="G15" s="30">
        <f>AVERAGE(G11:G14)</f>
        <v>14.488150278727213</v>
      </c>
      <c r="H15" s="31">
        <f>AVERAGE(H11:H14)</f>
        <v>10.588574727376303</v>
      </c>
      <c r="I15" s="31">
        <f>AVERAGE(I11:I14)</f>
        <v>-2.8842429320017495</v>
      </c>
      <c r="J15" s="32">
        <f>AVERAGE(J11:J14)</f>
        <v>7.4172939190040239</v>
      </c>
      <c r="K15" s="33"/>
      <c r="L15" s="7"/>
      <c r="M15" s="7"/>
    </row>
    <row r="16" spans="1:13" s="4" customFormat="1" ht="14" x14ac:dyDescent="0.15">
      <c r="A16" s="34" t="s">
        <v>18</v>
      </c>
      <c r="B16" s="35">
        <f>MEDIAN(B11:B14)</f>
        <v>27.962882995605469</v>
      </c>
      <c r="C16" s="35">
        <f>MEDIAN(C11:C14)</f>
        <v>14.506155967712402</v>
      </c>
      <c r="D16" s="36">
        <f>MEDIAN(D11:D14)</f>
        <v>13.529627799987793</v>
      </c>
      <c r="E16" s="34" t="s">
        <v>18</v>
      </c>
      <c r="F16" s="35">
        <f>MEDIAN(F11:F14)</f>
        <v>25.195896148681641</v>
      </c>
      <c r="G16" s="35">
        <f>MEDIAN(G11:G14)</f>
        <v>14.491141319274902</v>
      </c>
      <c r="H16" s="36">
        <f>MEDIAN(H11:H14)</f>
        <v>10.636580467224121</v>
      </c>
      <c r="I16" s="36">
        <f>MEDIAN(I11:I14)</f>
        <v>-2.8362371921539307</v>
      </c>
      <c r="J16" s="36">
        <f>MEDIAN(J11:J14)</f>
        <v>7.1415498108522169</v>
      </c>
      <c r="L16" s="7"/>
      <c r="M16" s="7"/>
    </row>
    <row r="17" spans="1:256" s="4" customFormat="1" ht="15" thickBot="1" x14ac:dyDescent="0.2">
      <c r="A17" s="37" t="s">
        <v>19</v>
      </c>
      <c r="B17" s="38">
        <f>STDEV(B11:B14)</f>
        <v>0.4891977716148963</v>
      </c>
      <c r="C17" s="38">
        <f>STDEV(C11:C14)</f>
        <v>8.9393987686252716E-2</v>
      </c>
      <c r="D17" s="39">
        <f>STDEV(D11:D14)</f>
        <v>0.47028878911661542</v>
      </c>
      <c r="E17" s="37" t="s">
        <v>19</v>
      </c>
      <c r="F17" s="38">
        <f>STDEV(F11:F14)</f>
        <v>0.22668789893625005</v>
      </c>
      <c r="G17" s="38">
        <f>STDEV(G11:G14)</f>
        <v>7.270707994744055E-2</v>
      </c>
      <c r="H17" s="39">
        <f>STDEV(H11:H14)</f>
        <v>0.16846843199729397</v>
      </c>
      <c r="I17" s="39">
        <f>STDEV(I11:I14)</f>
        <v>0.16846843199729397</v>
      </c>
      <c r="J17" s="39">
        <f>STDEV(J11:J14)</f>
        <v>0.88418434026925707</v>
      </c>
      <c r="L17" s="7"/>
      <c r="M17" s="7"/>
    </row>
    <row r="18" spans="1:256" s="4" customFormat="1" ht="14" x14ac:dyDescent="0.15">
      <c r="A18" s="3"/>
      <c r="B18" s="3" t="s">
        <v>20</v>
      </c>
      <c r="C18" s="3"/>
      <c r="D18" s="3"/>
      <c r="E18" s="3"/>
      <c r="F18" s="3"/>
      <c r="G18" s="3"/>
      <c r="H18" s="3"/>
      <c r="I18" s="3"/>
      <c r="J18" s="40">
        <f>J17/(SQRT(4))</f>
        <v>0.44209217013462854</v>
      </c>
      <c r="L18" s="7"/>
      <c r="M18" s="7"/>
    </row>
    <row r="19" spans="1:256" s="4" customFormat="1" ht="14" x14ac:dyDescent="0.15">
      <c r="A19" s="2" t="s">
        <v>53</v>
      </c>
      <c r="B19" s="3">
        <f>TTEST(B11:B14,F11:F14,2,2)</f>
        <v>2.3167455592098542E-4</v>
      </c>
      <c r="C19" s="3"/>
      <c r="F19" s="7"/>
      <c r="G19" s="7"/>
      <c r="H19" s="7"/>
      <c r="L19" s="7"/>
      <c r="M19" s="7"/>
    </row>
    <row r="20" spans="1:256" s="4" customFormat="1" ht="14" x14ac:dyDescent="0.15">
      <c r="A20" s="2" t="s">
        <v>1</v>
      </c>
      <c r="B20" s="3">
        <f>TTEST(C11:C14,G11:G14,2,2)</f>
        <v>0.7703741877692325</v>
      </c>
      <c r="C20" s="3"/>
      <c r="D20" s="3"/>
      <c r="E20" s="41"/>
      <c r="F20" s="42"/>
      <c r="L20" s="7"/>
      <c r="M20" s="7"/>
    </row>
    <row r="21" spans="1:256" s="4" customFormat="1" ht="14" x14ac:dyDescent="0.15">
      <c r="A21" s="2" t="s">
        <v>21</v>
      </c>
      <c r="B21" s="43">
        <f>TTEST(D11:D14,H11:H14,2,2)</f>
        <v>1.7513412534957108E-4</v>
      </c>
      <c r="C21" s="3"/>
      <c r="D21" s="3"/>
      <c r="L21" s="7"/>
      <c r="M21" s="7"/>
    </row>
    <row r="22" spans="1:256" s="4" customFormat="1" ht="14" x14ac:dyDescent="0.15">
      <c r="A22" s="44" t="s">
        <v>22</v>
      </c>
      <c r="B22" s="11">
        <f>POWER(-(-I15-I17),2)</f>
        <v>7.3754311348744519</v>
      </c>
      <c r="C22" s="11"/>
      <c r="D22" s="3"/>
      <c r="E22" s="3"/>
      <c r="F22" s="3"/>
      <c r="L22" s="7"/>
      <c r="M22" s="7"/>
    </row>
    <row r="23" spans="1:256" s="4" customFormat="1" ht="14" x14ac:dyDescent="0.15">
      <c r="A23" s="44" t="s">
        <v>23</v>
      </c>
      <c r="B23" s="11">
        <f>POWER(2,-I15)</f>
        <v>7.3831830732783432</v>
      </c>
      <c r="C23" s="11"/>
      <c r="D23" s="3"/>
      <c r="E23" s="3"/>
      <c r="F23" s="3"/>
      <c r="G23" s="3"/>
      <c r="L23" s="7"/>
      <c r="M23" s="7"/>
    </row>
    <row r="24" spans="1:256" s="46" customFormat="1" ht="17" thickBot="1" x14ac:dyDescent="0.25"/>
    <row r="25" spans="1:256" ht="17" thickTop="1" x14ac:dyDescent="0.2">
      <c r="A25" s="45" t="s">
        <v>25</v>
      </c>
    </row>
    <row r="26" spans="1:256" s="47" customFormat="1" x14ac:dyDescent="0.2">
      <c r="A26" s="47" t="s">
        <v>26</v>
      </c>
      <c r="B26" s="48"/>
      <c r="C26" s="48"/>
      <c r="D26" s="48"/>
      <c r="E26" s="49"/>
      <c r="F26" s="48"/>
      <c r="G26" s="48"/>
      <c r="H26" s="50" t="s">
        <v>27</v>
      </c>
      <c r="I26" s="51">
        <v>44291</v>
      </c>
      <c r="J26" s="51" t="s">
        <v>28</v>
      </c>
    </row>
    <row r="27" spans="1:256" s="47" customFormat="1" x14ac:dyDescent="0.2">
      <c r="A27" s="4" t="s">
        <v>29</v>
      </c>
      <c r="B27" s="48"/>
      <c r="C27" s="48"/>
      <c r="D27" s="48"/>
      <c r="E27" s="49"/>
      <c r="F27" s="48"/>
      <c r="G27" s="48"/>
      <c r="H27" s="52" t="s">
        <v>53</v>
      </c>
      <c r="I27" s="51">
        <v>44294</v>
      </c>
      <c r="J27" s="51" t="s">
        <v>28</v>
      </c>
    </row>
    <row r="28" spans="1:256" s="47" customFormat="1" x14ac:dyDescent="0.2">
      <c r="A28" s="4" t="s">
        <v>30</v>
      </c>
      <c r="B28" s="48"/>
      <c r="C28" s="48"/>
      <c r="D28" s="48"/>
      <c r="E28" s="49"/>
      <c r="F28" s="48"/>
      <c r="G28" s="48"/>
      <c r="H28" s="53"/>
      <c r="I28" s="53"/>
      <c r="J28" s="51"/>
    </row>
    <row r="29" spans="1:256" s="4" customFormat="1" ht="14" x14ac:dyDescent="0.15">
      <c r="A29" s="4" t="s">
        <v>31</v>
      </c>
      <c r="B29" s="54"/>
      <c r="C29" s="54"/>
      <c r="D29" s="54"/>
      <c r="E29" s="11"/>
      <c r="F29" s="54"/>
      <c r="G29" s="54"/>
      <c r="H29" s="55"/>
      <c r="I29" s="55"/>
      <c r="J29" s="55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6"/>
      <c r="FB29" s="56"/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6"/>
      <c r="FO29" s="56"/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  <c r="IR29" s="56"/>
      <c r="IS29" s="56"/>
      <c r="IT29" s="56"/>
      <c r="IU29" s="56"/>
      <c r="IV29" s="56"/>
    </row>
    <row r="30" spans="1:256" s="4" customFormat="1" ht="14" x14ac:dyDescent="0.15">
      <c r="A30" s="4" t="s">
        <v>32</v>
      </c>
      <c r="B30" s="54"/>
      <c r="C30" s="54"/>
      <c r="D30" s="54"/>
      <c r="E30" s="11"/>
      <c r="F30" s="54"/>
      <c r="G30" s="54"/>
      <c r="H30" s="55"/>
      <c r="I30" s="55"/>
      <c r="J30" s="55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  <c r="IP30" s="56"/>
      <c r="IQ30" s="56"/>
      <c r="IR30" s="56"/>
      <c r="IS30" s="56"/>
      <c r="IT30" s="56"/>
      <c r="IU30" s="56"/>
      <c r="IV30" s="56"/>
    </row>
    <row r="31" spans="1:256" s="7" customFormat="1" ht="14" x14ac:dyDescent="0.15">
      <c r="B31" s="57"/>
      <c r="C31" s="57"/>
      <c r="D31" s="57"/>
      <c r="F31" s="57"/>
      <c r="G31" s="57"/>
      <c r="H31" s="57"/>
      <c r="I31" s="57"/>
      <c r="J31" s="57"/>
    </row>
    <row r="32" spans="1:256" s="12" customFormat="1" ht="17" thickBot="1" x14ac:dyDescent="0.25"/>
    <row r="33" spans="1:11" s="4" customFormat="1" ht="15" thickBot="1" x14ac:dyDescent="0.2">
      <c r="A33" s="58" t="s">
        <v>8</v>
      </c>
      <c r="B33" s="59" t="s">
        <v>53</v>
      </c>
      <c r="C33" s="59" t="s">
        <v>1</v>
      </c>
      <c r="D33" s="59" t="s">
        <v>9</v>
      </c>
      <c r="E33" s="58" t="s">
        <v>33</v>
      </c>
      <c r="F33" s="59" t="s">
        <v>53</v>
      </c>
      <c r="G33" s="59" t="s">
        <v>1</v>
      </c>
      <c r="H33" s="59" t="s">
        <v>9</v>
      </c>
      <c r="I33" s="59" t="s">
        <v>11</v>
      </c>
      <c r="J33" s="60" t="s">
        <v>12</v>
      </c>
    </row>
    <row r="34" spans="1:11" s="4" customFormat="1" ht="14" x14ac:dyDescent="0.15">
      <c r="A34" s="61" t="s">
        <v>34</v>
      </c>
      <c r="B34" s="62">
        <v>23.85041618347168</v>
      </c>
      <c r="C34" s="62">
        <v>14.699</v>
      </c>
      <c r="D34" s="63">
        <f t="shared" ref="D34:D37" si="2">B34-C34</f>
        <v>9.1514161834716798</v>
      </c>
      <c r="E34" s="61" t="s">
        <v>34</v>
      </c>
      <c r="F34" s="62">
        <v>23.438970565795898</v>
      </c>
      <c r="G34" s="62">
        <v>14.766</v>
      </c>
      <c r="H34" s="64">
        <f t="shared" ref="H34:H36" si="3">F34-G34</f>
        <v>8.6729705657958984</v>
      </c>
      <c r="I34" s="64">
        <f>H34-D38</f>
        <v>-0.4733305435180668</v>
      </c>
      <c r="J34" s="65">
        <f t="shared" ref="J34:J36" si="4">POWER(2,-I34)</f>
        <v>1.3883107658276614</v>
      </c>
    </row>
    <row r="35" spans="1:11" s="4" customFormat="1" ht="14" x14ac:dyDescent="0.15">
      <c r="A35" s="66" t="s">
        <v>35</v>
      </c>
      <c r="B35" s="67">
        <v>23.851390838623047</v>
      </c>
      <c r="C35" s="67">
        <v>14.598000000000001</v>
      </c>
      <c r="D35" s="64">
        <f t="shared" si="2"/>
        <v>9.2533908386230461</v>
      </c>
      <c r="E35" s="66" t="s">
        <v>35</v>
      </c>
      <c r="F35" s="67">
        <v>23.732429504394531</v>
      </c>
      <c r="G35" s="67">
        <v>14.717000000000001</v>
      </c>
      <c r="H35" s="64">
        <f t="shared" si="3"/>
        <v>9.0154295043945307</v>
      </c>
      <c r="I35" s="64">
        <f>H35-D38</f>
        <v>-0.1308716049194345</v>
      </c>
      <c r="J35" s="65">
        <f t="shared" si="4"/>
        <v>1.0949550190868913</v>
      </c>
    </row>
    <row r="36" spans="1:11" s="4" customFormat="1" ht="14" x14ac:dyDescent="0.15">
      <c r="A36" s="66" t="s">
        <v>36</v>
      </c>
      <c r="B36" s="67">
        <v>23.815052032470703</v>
      </c>
      <c r="C36" s="67">
        <v>14.689</v>
      </c>
      <c r="D36" s="64">
        <f t="shared" si="2"/>
        <v>9.1260520324707031</v>
      </c>
      <c r="E36" s="66" t="s">
        <v>36</v>
      </c>
      <c r="F36" s="67">
        <v>24.422508239746094</v>
      </c>
      <c r="G36" s="67">
        <v>14.695</v>
      </c>
      <c r="H36" s="64">
        <f t="shared" si="3"/>
        <v>9.7275082397460935</v>
      </c>
      <c r="I36" s="64">
        <f>H36-D38</f>
        <v>0.58120713043212824</v>
      </c>
      <c r="J36" s="65">
        <f t="shared" si="4"/>
        <v>0.66840427675807013</v>
      </c>
    </row>
    <row r="37" spans="1:11" s="4" customFormat="1" ht="15" thickBot="1" x14ac:dyDescent="0.2">
      <c r="A37" s="68" t="s">
        <v>16</v>
      </c>
      <c r="B37" s="69">
        <v>23.71534538269043</v>
      </c>
      <c r="C37" s="69">
        <v>14.661</v>
      </c>
      <c r="D37" s="64">
        <f t="shared" si="2"/>
        <v>9.0543453826904301</v>
      </c>
      <c r="E37" s="68" t="s">
        <v>16</v>
      </c>
      <c r="F37" s="69"/>
      <c r="G37" s="69"/>
      <c r="H37" s="70"/>
      <c r="I37" s="64"/>
      <c r="J37" s="71"/>
    </row>
    <row r="38" spans="1:11" s="4" customFormat="1" ht="14" x14ac:dyDescent="0.15">
      <c r="A38" s="72" t="s">
        <v>17</v>
      </c>
      <c r="B38" s="63">
        <f>AVERAGE(B34:B37)</f>
        <v>23.808051109313965</v>
      </c>
      <c r="C38" s="63">
        <f>AVERAGE(C34:C37)</f>
        <v>14.661750000000001</v>
      </c>
      <c r="D38" s="63">
        <f>AVERAGE(D34:D37)</f>
        <v>9.1463011093139652</v>
      </c>
      <c r="E38" s="73" t="s">
        <v>17</v>
      </c>
      <c r="F38" s="63">
        <f>AVERAGE(F34:F37)</f>
        <v>23.864636103312176</v>
      </c>
      <c r="G38" s="63">
        <f>AVERAGE(G34:G37)</f>
        <v>14.725999999999999</v>
      </c>
      <c r="H38" s="63">
        <f>AVERAGE(H34:H37)</f>
        <v>9.1386361033121748</v>
      </c>
      <c r="I38" s="63">
        <f>AVERAGE(I34:I37)</f>
        <v>-7.6650060017910233E-3</v>
      </c>
      <c r="J38" s="74">
        <f>AVERAGE(J34:J37)</f>
        <v>1.0505566872242076</v>
      </c>
      <c r="K38" s="40"/>
    </row>
    <row r="39" spans="1:11" s="4" customFormat="1" ht="14" x14ac:dyDescent="0.15">
      <c r="A39" s="75" t="s">
        <v>18</v>
      </c>
      <c r="B39" s="64">
        <f>MEDIAN(B34:B37)</f>
        <v>23.832734107971191</v>
      </c>
      <c r="C39" s="64">
        <f>MEDIAN(C34:C37)</f>
        <v>14.675000000000001</v>
      </c>
      <c r="D39" s="64">
        <f>MEDIAN(D34:D37)</f>
        <v>9.1387341079711923</v>
      </c>
      <c r="E39" s="76" t="s">
        <v>18</v>
      </c>
      <c r="F39" s="64">
        <f>MEDIAN(F34:F37)</f>
        <v>23.732429504394531</v>
      </c>
      <c r="G39" s="64">
        <f>MEDIAN(G34:G37)</f>
        <v>14.717000000000001</v>
      </c>
      <c r="H39" s="64">
        <f>MEDIAN(H34:H37)</f>
        <v>9.0154295043945307</v>
      </c>
      <c r="I39" s="64">
        <f>MEDIAN(I34:I37)</f>
        <v>-0.1308716049194345</v>
      </c>
      <c r="J39" s="77">
        <f>MEDIAN(J34:J37)</f>
        <v>1.0949550190868913</v>
      </c>
    </row>
    <row r="40" spans="1:11" s="4" customFormat="1" ht="15" thickBot="1" x14ac:dyDescent="0.2">
      <c r="A40" s="78" t="s">
        <v>19</v>
      </c>
      <c r="B40" s="70">
        <f>STDEV(B34:B37)</f>
        <v>6.4074166189963991E-2</v>
      </c>
      <c r="C40" s="70">
        <f>STDEV(C34:C37)</f>
        <v>4.5441354146488991E-2</v>
      </c>
      <c r="D40" s="70">
        <f>STDEV(D34:D37)</f>
        <v>8.2381743282917974E-2</v>
      </c>
      <c r="E40" s="79" t="s">
        <v>19</v>
      </c>
      <c r="F40" s="70">
        <f>STDEV(F34:F37)</f>
        <v>0.50492130834207039</v>
      </c>
      <c r="G40" s="70">
        <f>STDEV(G34:G37)</f>
        <v>3.6345563690772319E-2</v>
      </c>
      <c r="H40" s="70">
        <f>STDEV(H34:H37)</f>
        <v>0.53795662088844276</v>
      </c>
      <c r="I40" s="70">
        <f>STDEV(I34:I37)</f>
        <v>0.53795662088844276</v>
      </c>
      <c r="J40" s="80">
        <f>STDEV(J34:J37)</f>
        <v>0.36200103198094374</v>
      </c>
    </row>
    <row r="41" spans="1:11" s="4" customFormat="1" ht="14" x14ac:dyDescent="0.15">
      <c r="A41" s="3"/>
      <c r="B41" s="81" t="s">
        <v>20</v>
      </c>
      <c r="C41" s="81"/>
      <c r="D41" s="81"/>
      <c r="E41" s="3"/>
      <c r="F41" s="40"/>
      <c r="G41" s="40"/>
      <c r="H41" s="40"/>
      <c r="I41" s="40"/>
      <c r="J41" s="40">
        <f>J40/(SQRT(4))</f>
        <v>0.18100051599047187</v>
      </c>
    </row>
    <row r="42" spans="1:11" s="4" customFormat="1" ht="14" x14ac:dyDescent="0.15">
      <c r="A42" s="2" t="s">
        <v>53</v>
      </c>
      <c r="B42" s="3">
        <f>TTEST(B34:B37,F34:F37,2,2)</f>
        <v>0.82775817832904119</v>
      </c>
      <c r="C42" s="81"/>
      <c r="D42" s="41"/>
      <c r="E42" s="82"/>
      <c r="F42" s="82"/>
      <c r="G42" s="83"/>
      <c r="H42" s="83"/>
      <c r="I42" s="83"/>
      <c r="J42" s="83"/>
    </row>
    <row r="43" spans="1:11" s="4" customFormat="1" ht="14" x14ac:dyDescent="0.15">
      <c r="A43" s="2" t="s">
        <v>1</v>
      </c>
      <c r="B43" s="3">
        <f>TTEST(C34:C37,G34:G37,2,2)</f>
        <v>0.10180557278078486</v>
      </c>
      <c r="C43" s="81"/>
      <c r="D43" s="41"/>
      <c r="E43" s="82"/>
      <c r="F43" s="84"/>
      <c r="G43" s="85"/>
      <c r="H43" s="85"/>
      <c r="I43" s="83"/>
      <c r="J43" s="83"/>
    </row>
    <row r="44" spans="1:11" s="4" customFormat="1" ht="14" x14ac:dyDescent="0.15">
      <c r="A44" s="2" t="s">
        <v>21</v>
      </c>
      <c r="B44" s="43">
        <f>TTEST(D34:D37,H34:H37,2,2)</f>
        <v>0.97799302243058017</v>
      </c>
      <c r="C44" s="3"/>
      <c r="D44" s="81"/>
      <c r="F44" s="83"/>
      <c r="G44" s="81"/>
      <c r="H44" s="83"/>
      <c r="I44" s="83"/>
      <c r="J44" s="83"/>
    </row>
    <row r="45" spans="1:11" s="4" customFormat="1" ht="14" x14ac:dyDescent="0.15">
      <c r="A45" s="44" t="s">
        <v>22</v>
      </c>
      <c r="B45" s="54">
        <f>POWER(-(-I38-I40),2)</f>
        <v>0.28120919681909301</v>
      </c>
      <c r="C45" s="54"/>
      <c r="D45" s="81"/>
      <c r="E45" s="3"/>
      <c r="F45" s="81"/>
      <c r="G45" s="81"/>
      <c r="H45" s="83"/>
      <c r="I45" s="83"/>
      <c r="J45" s="83"/>
    </row>
    <row r="46" spans="1:11" s="4" customFormat="1" ht="14" x14ac:dyDescent="0.15">
      <c r="A46" s="44" t="s">
        <v>23</v>
      </c>
      <c r="B46" s="54">
        <f>POWER(2,-I38)</f>
        <v>1.0053271161917887</v>
      </c>
      <c r="C46" s="54"/>
      <c r="D46" s="81"/>
      <c r="E46" s="3"/>
      <c r="F46" s="81"/>
      <c r="G46" s="81"/>
      <c r="H46" s="83"/>
      <c r="I46" s="83"/>
      <c r="J46" s="83"/>
    </row>
    <row r="47" spans="1:11" s="46" customFormat="1" ht="17" thickBot="1" x14ac:dyDescent="0.25"/>
    <row r="48" spans="1:11" ht="17" thickTop="1" x14ac:dyDescent="0.2">
      <c r="A48" s="45" t="s">
        <v>37</v>
      </c>
    </row>
    <row r="49" spans="1:256" s="47" customFormat="1" x14ac:dyDescent="0.2">
      <c r="A49" s="47" t="s">
        <v>38</v>
      </c>
      <c r="B49" s="48"/>
      <c r="C49" s="48"/>
      <c r="D49" s="48"/>
      <c r="E49" s="49"/>
      <c r="F49" s="48"/>
      <c r="G49" s="48"/>
      <c r="H49" s="50" t="s">
        <v>27</v>
      </c>
      <c r="I49" s="51">
        <v>43927</v>
      </c>
      <c r="J49" s="51">
        <v>44305</v>
      </c>
      <c r="K49" s="8" t="s">
        <v>28</v>
      </c>
      <c r="L49" s="86"/>
    </row>
    <row r="50" spans="1:256" s="47" customFormat="1" x14ac:dyDescent="0.2">
      <c r="A50" s="4" t="s">
        <v>39</v>
      </c>
      <c r="B50" s="48"/>
      <c r="C50" s="48"/>
      <c r="D50" s="48"/>
      <c r="E50" s="49"/>
      <c r="F50" s="48"/>
      <c r="G50" s="48"/>
      <c r="H50" s="50" t="s">
        <v>53</v>
      </c>
      <c r="I50" s="51">
        <v>43927</v>
      </c>
      <c r="J50" s="51">
        <v>44319</v>
      </c>
      <c r="K50" s="8" t="s">
        <v>28</v>
      </c>
      <c r="L50" s="86"/>
    </row>
    <row r="51" spans="1:256" s="47" customFormat="1" x14ac:dyDescent="0.2">
      <c r="A51" s="4" t="s">
        <v>29</v>
      </c>
      <c r="B51" s="48"/>
      <c r="C51" s="48"/>
      <c r="D51" s="48"/>
      <c r="E51" s="49"/>
      <c r="F51" s="48"/>
      <c r="G51" s="48"/>
      <c r="J51" s="87"/>
      <c r="L51" s="86"/>
    </row>
    <row r="52" spans="1:256" s="47" customFormat="1" x14ac:dyDescent="0.2">
      <c r="A52" s="4" t="s">
        <v>40</v>
      </c>
      <c r="B52" s="48"/>
      <c r="C52" s="48"/>
      <c r="D52" s="48"/>
      <c r="E52" s="49"/>
      <c r="F52" s="48"/>
      <c r="G52" s="48"/>
      <c r="H52" s="53"/>
      <c r="I52" s="53"/>
      <c r="J52" s="87"/>
      <c r="L52" s="86"/>
    </row>
    <row r="53" spans="1:256" s="4" customFormat="1" ht="14" x14ac:dyDescent="0.15">
      <c r="A53" s="4" t="s">
        <v>41</v>
      </c>
      <c r="B53" s="54"/>
      <c r="C53" s="54"/>
      <c r="D53" s="54"/>
      <c r="E53" s="11"/>
      <c r="F53" s="54"/>
      <c r="G53" s="54"/>
      <c r="H53" s="55"/>
      <c r="I53" s="55"/>
      <c r="J53" s="55"/>
      <c r="L53" s="88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  <c r="BM53" s="56"/>
      <c r="BN53" s="56"/>
      <c r="BO53" s="56"/>
      <c r="BP53" s="56"/>
      <c r="BQ53" s="56"/>
      <c r="BR53" s="56"/>
      <c r="BS53" s="56"/>
      <c r="BT53" s="56"/>
      <c r="BU53" s="56"/>
      <c r="BV53" s="56"/>
      <c r="BW53" s="56"/>
      <c r="BX53" s="56"/>
      <c r="BY53" s="56"/>
      <c r="BZ53" s="56"/>
      <c r="CA53" s="56"/>
      <c r="CB53" s="56"/>
      <c r="CC53" s="56"/>
      <c r="CD53" s="56"/>
      <c r="CE53" s="56"/>
      <c r="CF53" s="56"/>
      <c r="CG53" s="56"/>
      <c r="CH53" s="56"/>
      <c r="CI53" s="56"/>
      <c r="CJ53" s="56"/>
      <c r="CK53" s="56"/>
      <c r="CL53" s="56"/>
      <c r="CM53" s="56"/>
      <c r="CN53" s="56"/>
      <c r="CO53" s="56"/>
      <c r="CP53" s="56"/>
      <c r="CQ53" s="56"/>
      <c r="CR53" s="56"/>
      <c r="CS53" s="56"/>
      <c r="CT53" s="56"/>
      <c r="CU53" s="56"/>
      <c r="CV53" s="56"/>
      <c r="CW53" s="56"/>
      <c r="CX53" s="56"/>
      <c r="CY53" s="56"/>
      <c r="CZ53" s="56"/>
      <c r="DA53" s="56"/>
      <c r="DB53" s="56"/>
      <c r="DC53" s="56"/>
      <c r="DD53" s="56"/>
      <c r="DE53" s="56"/>
      <c r="DF53" s="56"/>
      <c r="DG53" s="56"/>
      <c r="DH53" s="56"/>
      <c r="DI53" s="56"/>
      <c r="DJ53" s="56"/>
      <c r="DK53" s="56"/>
      <c r="DL53" s="56"/>
      <c r="DM53" s="56"/>
      <c r="DN53" s="56"/>
      <c r="DO53" s="56"/>
      <c r="DP53" s="56"/>
      <c r="DQ53" s="56"/>
      <c r="DR53" s="56"/>
      <c r="DS53" s="56"/>
      <c r="DT53" s="56"/>
      <c r="DU53" s="56"/>
      <c r="DV53" s="56"/>
      <c r="DW53" s="56"/>
      <c r="DX53" s="56"/>
      <c r="DY53" s="56"/>
      <c r="DZ53" s="56"/>
      <c r="EA53" s="56"/>
      <c r="EB53" s="56"/>
      <c r="EC53" s="56"/>
      <c r="ED53" s="56"/>
      <c r="EE53" s="56"/>
      <c r="EF53" s="56"/>
      <c r="EG53" s="56"/>
      <c r="EH53" s="56"/>
      <c r="EI53" s="56"/>
      <c r="EJ53" s="56"/>
      <c r="EK53" s="56"/>
      <c r="EL53" s="56"/>
      <c r="EM53" s="56"/>
      <c r="EN53" s="56"/>
      <c r="EO53" s="56"/>
      <c r="EP53" s="56"/>
      <c r="EQ53" s="56"/>
      <c r="ER53" s="56"/>
      <c r="ES53" s="56"/>
      <c r="ET53" s="56"/>
      <c r="EU53" s="56"/>
      <c r="EV53" s="56"/>
      <c r="EW53" s="56"/>
      <c r="EX53" s="56"/>
      <c r="EY53" s="56"/>
      <c r="EZ53" s="56"/>
      <c r="FA53" s="56"/>
      <c r="FB53" s="56"/>
      <c r="FC53" s="56"/>
      <c r="FD53" s="56"/>
      <c r="FE53" s="56"/>
      <c r="FF53" s="56"/>
      <c r="FG53" s="56"/>
      <c r="FH53" s="56"/>
      <c r="FI53" s="56"/>
      <c r="FJ53" s="56"/>
      <c r="FK53" s="56"/>
      <c r="FL53" s="56"/>
      <c r="FM53" s="56"/>
      <c r="FN53" s="56"/>
      <c r="FO53" s="56"/>
      <c r="FP53" s="56"/>
      <c r="FQ53" s="56"/>
      <c r="FR53" s="56"/>
      <c r="FS53" s="56"/>
      <c r="FT53" s="56"/>
      <c r="FU53" s="56"/>
      <c r="FV53" s="56"/>
      <c r="FW53" s="56"/>
      <c r="FX53" s="56"/>
      <c r="FY53" s="56"/>
      <c r="FZ53" s="56"/>
      <c r="GA53" s="56"/>
      <c r="GB53" s="56"/>
      <c r="GC53" s="56"/>
      <c r="GD53" s="56"/>
      <c r="GE53" s="56"/>
      <c r="GF53" s="56"/>
      <c r="GG53" s="56"/>
      <c r="GH53" s="56"/>
      <c r="GI53" s="56"/>
      <c r="GJ53" s="56"/>
      <c r="GK53" s="56"/>
      <c r="GL53" s="56"/>
      <c r="GM53" s="56"/>
      <c r="GN53" s="56"/>
      <c r="GO53" s="56"/>
      <c r="GP53" s="56"/>
      <c r="GQ53" s="56"/>
      <c r="GR53" s="56"/>
      <c r="GS53" s="56"/>
      <c r="GT53" s="56"/>
      <c r="GU53" s="56"/>
      <c r="GV53" s="56"/>
      <c r="GW53" s="56"/>
      <c r="GX53" s="56"/>
      <c r="GY53" s="56"/>
      <c r="GZ53" s="56"/>
      <c r="HA53" s="56"/>
      <c r="HB53" s="56"/>
      <c r="HC53" s="56"/>
      <c r="HD53" s="56"/>
      <c r="HE53" s="56"/>
      <c r="HF53" s="56"/>
      <c r="HG53" s="56"/>
      <c r="HH53" s="56"/>
      <c r="HI53" s="56"/>
      <c r="HJ53" s="56"/>
      <c r="HK53" s="56"/>
      <c r="HL53" s="56"/>
      <c r="HM53" s="56"/>
      <c r="HN53" s="56"/>
      <c r="HO53" s="56"/>
      <c r="HP53" s="56"/>
      <c r="HQ53" s="56"/>
      <c r="HR53" s="56"/>
      <c r="HS53" s="56"/>
      <c r="HT53" s="56"/>
      <c r="HU53" s="56"/>
      <c r="HV53" s="56"/>
      <c r="HW53" s="56"/>
      <c r="HX53" s="56"/>
      <c r="HY53" s="56"/>
      <c r="HZ53" s="56"/>
      <c r="IA53" s="56"/>
      <c r="IB53" s="56"/>
      <c r="IC53" s="56"/>
      <c r="ID53" s="56"/>
      <c r="IE53" s="56"/>
      <c r="IF53" s="56"/>
      <c r="IG53" s="56"/>
      <c r="IH53" s="56"/>
      <c r="II53" s="56"/>
      <c r="IJ53" s="56"/>
      <c r="IK53" s="56"/>
      <c r="IL53" s="56"/>
      <c r="IM53" s="56"/>
      <c r="IN53" s="56"/>
      <c r="IO53" s="56"/>
      <c r="IP53" s="56"/>
      <c r="IQ53" s="56"/>
      <c r="IR53" s="56"/>
      <c r="IS53" s="56"/>
      <c r="IT53" s="56"/>
      <c r="IU53" s="56"/>
      <c r="IV53" s="56"/>
    </row>
    <row r="54" spans="1:256" s="4" customFormat="1" ht="15" thickBot="1" x14ac:dyDescent="0.2">
      <c r="A54" s="7"/>
    </row>
    <row r="55" spans="1:256" s="4" customFormat="1" ht="15" thickBot="1" x14ac:dyDescent="0.2">
      <c r="A55" s="58" t="s">
        <v>42</v>
      </c>
      <c r="B55" s="59" t="s">
        <v>53</v>
      </c>
      <c r="C55" s="59" t="s">
        <v>1</v>
      </c>
      <c r="D55" s="59" t="s">
        <v>9</v>
      </c>
      <c r="E55" s="58" t="s">
        <v>43</v>
      </c>
      <c r="F55" s="59" t="s">
        <v>53</v>
      </c>
      <c r="G55" s="59" t="s">
        <v>1</v>
      </c>
      <c r="H55" s="59" t="s">
        <v>9</v>
      </c>
      <c r="I55" s="59" t="s">
        <v>11</v>
      </c>
      <c r="J55" s="60" t="s">
        <v>44</v>
      </c>
      <c r="L55" s="7"/>
    </row>
    <row r="56" spans="1:256" s="4" customFormat="1" ht="14" x14ac:dyDescent="0.15">
      <c r="A56" s="66" t="s">
        <v>34</v>
      </c>
      <c r="B56" s="62">
        <v>19.580419540405273</v>
      </c>
      <c r="C56" s="67">
        <v>14.502713203430176</v>
      </c>
      <c r="D56" s="64">
        <f t="shared" ref="D56:D59" si="5">B56-C56</f>
        <v>5.0777063369750977</v>
      </c>
      <c r="E56" s="61" t="s">
        <v>34</v>
      </c>
      <c r="F56" s="62">
        <v>22.262348175048828</v>
      </c>
      <c r="G56" s="62">
        <v>14.43486499786377</v>
      </c>
      <c r="H56" s="64">
        <f t="shared" ref="H56:H59" si="6">F56-G56</f>
        <v>7.8274831771850586</v>
      </c>
      <c r="I56" s="64">
        <f>H56-D60</f>
        <v>2.7062661647796524</v>
      </c>
      <c r="J56" s="65">
        <f t="shared" ref="J56:J59" si="7">POWER(2,-I56)</f>
        <v>0.15322608600879759</v>
      </c>
      <c r="L56" s="7"/>
    </row>
    <row r="57" spans="1:256" s="4" customFormat="1" ht="14" x14ac:dyDescent="0.15">
      <c r="A57" s="66" t="s">
        <v>35</v>
      </c>
      <c r="B57" s="67">
        <v>19.355117797851562</v>
      </c>
      <c r="C57" s="67">
        <v>14.4795179367065</v>
      </c>
      <c r="D57" s="64">
        <f t="shared" si="5"/>
        <v>4.8755998611450622</v>
      </c>
      <c r="E57" s="66" t="s">
        <v>35</v>
      </c>
      <c r="F57" s="67">
        <v>22.307168960571289</v>
      </c>
      <c r="G57" s="67">
        <v>14.460453987121582</v>
      </c>
      <c r="H57" s="64">
        <f t="shared" si="6"/>
        <v>7.846714973449707</v>
      </c>
      <c r="I57" s="64">
        <f>H57-D60</f>
        <v>2.7254979610443009</v>
      </c>
      <c r="J57" s="65">
        <f t="shared" si="7"/>
        <v>0.15119706492153362</v>
      </c>
      <c r="L57" s="7"/>
    </row>
    <row r="58" spans="1:256" s="4" customFormat="1" ht="14" x14ac:dyDescent="0.15">
      <c r="A58" s="66" t="s">
        <v>36</v>
      </c>
      <c r="B58" s="67">
        <v>19.582998275756836</v>
      </c>
      <c r="C58" s="67">
        <v>14.467402458190918</v>
      </c>
      <c r="D58" s="64">
        <f t="shared" si="5"/>
        <v>5.115595817565918</v>
      </c>
      <c r="E58" s="66" t="s">
        <v>36</v>
      </c>
      <c r="F58" s="67">
        <v>22.254680633544922</v>
      </c>
      <c r="G58" s="67">
        <v>14.45539665222168</v>
      </c>
      <c r="H58" s="64">
        <f t="shared" si="6"/>
        <v>7.7992839813232422</v>
      </c>
      <c r="I58" s="64">
        <f>H58-D60</f>
        <v>2.678066968917836</v>
      </c>
      <c r="J58" s="65">
        <f t="shared" si="7"/>
        <v>0.15625053461177543</v>
      </c>
      <c r="L58" s="7"/>
    </row>
    <row r="59" spans="1:256" s="4" customFormat="1" ht="15" thickBot="1" x14ac:dyDescent="0.2">
      <c r="A59" s="68" t="s">
        <v>16</v>
      </c>
      <c r="B59" s="69">
        <v>19.884710311889648</v>
      </c>
      <c r="C59" s="69">
        <v>14.468744277954102</v>
      </c>
      <c r="D59" s="64">
        <f t="shared" si="5"/>
        <v>5.4159660339355469</v>
      </c>
      <c r="E59" s="68" t="s">
        <v>16</v>
      </c>
      <c r="F59" s="69">
        <v>22.293756484985352</v>
      </c>
      <c r="G59" s="69">
        <v>14.464958190917969</v>
      </c>
      <c r="H59" s="70">
        <f t="shared" si="6"/>
        <v>7.8287982940673828</v>
      </c>
      <c r="I59" s="64">
        <f>H59-D60</f>
        <v>2.7075812816619766</v>
      </c>
      <c r="J59" s="71">
        <f t="shared" si="7"/>
        <v>0.15308647341609594</v>
      </c>
      <c r="L59" s="7"/>
    </row>
    <row r="60" spans="1:256" s="4" customFormat="1" ht="14" x14ac:dyDescent="0.15">
      <c r="A60" s="72" t="s">
        <v>17</v>
      </c>
      <c r="B60" s="63">
        <f>AVERAGE(B56:B59)</f>
        <v>19.60081148147583</v>
      </c>
      <c r="C60" s="63">
        <f>AVERAGE(C56:C59)</f>
        <v>14.479594469070424</v>
      </c>
      <c r="D60" s="63">
        <f>AVERAGE(D56:D59)</f>
        <v>5.1212170124054062</v>
      </c>
      <c r="E60" s="73" t="s">
        <v>17</v>
      </c>
      <c r="F60" s="63">
        <f>AVERAGE(F56:F59)</f>
        <v>22.279488563537598</v>
      </c>
      <c r="G60" s="63">
        <f>AVERAGE(G56:G59)</f>
        <v>14.45391845703125</v>
      </c>
      <c r="H60" s="63">
        <f>AVERAGE(H56:H59)</f>
        <v>7.8255701065063477</v>
      </c>
      <c r="I60" s="63">
        <f>AVERAGE(I56:I59)</f>
        <v>2.7043530941009415</v>
      </c>
      <c r="J60" s="74">
        <f>AVERAGE(J56:J59)</f>
        <v>0.15344003973955064</v>
      </c>
      <c r="K60" s="89"/>
      <c r="L60" s="7"/>
    </row>
    <row r="61" spans="1:256" s="4" customFormat="1" ht="14" x14ac:dyDescent="0.15">
      <c r="A61" s="75" t="s">
        <v>18</v>
      </c>
      <c r="B61" s="64">
        <f>MEDIAN(B56:B59)</f>
        <v>19.581708908081055</v>
      </c>
      <c r="C61" s="64">
        <f>MEDIAN(C56:C59)</f>
        <v>14.474131107330301</v>
      </c>
      <c r="D61" s="64">
        <f>MEDIAN(D56:D59)</f>
        <v>5.0966510772705078</v>
      </c>
      <c r="E61" s="76" t="s">
        <v>18</v>
      </c>
      <c r="F61" s="64">
        <f>MEDIAN(F56:F59)</f>
        <v>22.27805233001709</v>
      </c>
      <c r="G61" s="64">
        <f>MEDIAN(G56:G59)</f>
        <v>14.457925319671631</v>
      </c>
      <c r="H61" s="64">
        <f>MEDIAN(H56:H59)</f>
        <v>7.8281407356262207</v>
      </c>
      <c r="I61" s="64">
        <f>MEDIAN(I56:I59)</f>
        <v>2.7069237232208145</v>
      </c>
      <c r="J61" s="77">
        <f>MEDIAN(J56:J59)</f>
        <v>0.15315627971244677</v>
      </c>
      <c r="L61" s="7"/>
    </row>
    <row r="62" spans="1:256" s="4" customFormat="1" ht="15" thickBot="1" x14ac:dyDescent="0.2">
      <c r="A62" s="78" t="s">
        <v>19</v>
      </c>
      <c r="B62" s="70">
        <f>STDEV(B56:B59)</f>
        <v>0.21733006667417798</v>
      </c>
      <c r="C62" s="70">
        <f>STDEV(C56:C59)</f>
        <v>1.6338640418205052E-2</v>
      </c>
      <c r="D62" s="70">
        <f>STDEV(D56:D59)</f>
        <v>0.22295705669780685</v>
      </c>
      <c r="E62" s="79" t="s">
        <v>19</v>
      </c>
      <c r="F62" s="70">
        <f>STDEV(F56:F59)</f>
        <v>2.5026680898922744E-2</v>
      </c>
      <c r="G62" s="70">
        <f>STDEV(G56:G59)</f>
        <v>1.3289196678995269E-2</v>
      </c>
      <c r="H62" s="70">
        <f>STDEV(H56:H59)</f>
        <v>1.9597166543025457E-2</v>
      </c>
      <c r="I62" s="70">
        <f>STDEV(I56:I59)</f>
        <v>1.9597166543025457E-2</v>
      </c>
      <c r="J62" s="80">
        <f>STDEV(J56:J59)</f>
        <v>2.089705147067784E-3</v>
      </c>
      <c r="L62" s="7"/>
    </row>
    <row r="63" spans="1:256" s="4" customFormat="1" ht="14" x14ac:dyDescent="0.15">
      <c r="A63" s="3"/>
      <c r="B63" s="81" t="s">
        <v>20</v>
      </c>
      <c r="C63" s="81"/>
      <c r="D63" s="81"/>
      <c r="E63" s="3"/>
      <c r="F63" s="40"/>
      <c r="G63" s="40"/>
      <c r="H63" s="40"/>
      <c r="I63" s="40"/>
      <c r="J63" s="40">
        <f>J62/(SQRT(4))</f>
        <v>1.044852573533892E-3</v>
      </c>
      <c r="L63" s="7"/>
    </row>
    <row r="64" spans="1:256" s="4" customFormat="1" ht="14" x14ac:dyDescent="0.15">
      <c r="A64" s="2" t="s">
        <v>53</v>
      </c>
      <c r="B64" s="90">
        <f>TTEST(B56:B59,F56:F59,2,2)</f>
        <v>3.0488327766057229E-7</v>
      </c>
      <c r="C64" s="81"/>
      <c r="D64" s="84"/>
      <c r="E64" s="85"/>
      <c r="F64" s="85"/>
      <c r="G64" s="83"/>
      <c r="H64" s="83"/>
      <c r="I64" s="83"/>
      <c r="J64" s="83"/>
      <c r="L64" s="7"/>
    </row>
    <row r="65" spans="1:256" s="4" customFormat="1" ht="14" x14ac:dyDescent="0.15">
      <c r="A65" s="2" t="s">
        <v>1</v>
      </c>
      <c r="B65" s="90">
        <f>TTEST(C56:C59,G56:G59,2,2)</f>
        <v>5.0589499852790522E-2</v>
      </c>
      <c r="C65" s="81"/>
      <c r="D65" s="84"/>
      <c r="E65" s="85"/>
      <c r="F65" s="85"/>
      <c r="G65" s="89"/>
      <c r="H65" s="83"/>
      <c r="I65" s="83"/>
      <c r="J65" s="83"/>
      <c r="L65" s="7"/>
    </row>
    <row r="66" spans="1:256" s="4" customFormat="1" ht="14" x14ac:dyDescent="0.15">
      <c r="A66" s="2" t="s">
        <v>21</v>
      </c>
      <c r="B66" s="91">
        <f>TTEST(D56:D59,H56:H59,2,2)</f>
        <v>3.2994634825428527E-7</v>
      </c>
      <c r="C66" s="90"/>
      <c r="D66" s="92"/>
      <c r="E66" s="7"/>
      <c r="F66" s="57"/>
      <c r="G66" s="92"/>
      <c r="H66" s="83"/>
      <c r="I66" s="83"/>
      <c r="J66" s="83"/>
    </row>
    <row r="67" spans="1:256" s="4" customFormat="1" ht="14" x14ac:dyDescent="0.15">
      <c r="A67" s="44" t="s">
        <v>22</v>
      </c>
      <c r="B67" s="54">
        <f>POWER(-(-I60-I62),2)</f>
        <v>7.4199050224623369</v>
      </c>
      <c r="C67" s="54"/>
      <c r="D67" s="92"/>
      <c r="E67" s="93"/>
      <c r="F67" s="92"/>
      <c r="G67" s="92"/>
      <c r="H67" s="83"/>
      <c r="I67" s="83"/>
      <c r="J67" s="83"/>
    </row>
    <row r="68" spans="1:256" s="4" customFormat="1" ht="14" x14ac:dyDescent="0.15">
      <c r="A68" s="44" t="s">
        <v>23</v>
      </c>
      <c r="B68" s="54">
        <f>POWER(2,-I60)</f>
        <v>0.15342940463297738</v>
      </c>
      <c r="C68" s="54"/>
      <c r="D68" s="81"/>
      <c r="E68" s="3"/>
      <c r="F68" s="92"/>
      <c r="G68" s="92"/>
      <c r="H68" s="57"/>
      <c r="I68" s="57"/>
      <c r="J68" s="83"/>
    </row>
    <row r="69" spans="1:256" s="46" customFormat="1" ht="17" thickBot="1" x14ac:dyDescent="0.25"/>
    <row r="70" spans="1:256" ht="17" thickTop="1" x14ac:dyDescent="0.2">
      <c r="A70" s="45" t="s">
        <v>45</v>
      </c>
    </row>
    <row r="71" spans="1:256" x14ac:dyDescent="0.2">
      <c r="A71" s="94" t="s">
        <v>54</v>
      </c>
      <c r="B71" s="94"/>
      <c r="C71" s="94"/>
      <c r="D71" s="94"/>
      <c r="E71" s="95"/>
      <c r="F71" s="96"/>
      <c r="G71" s="96"/>
      <c r="H71" s="97" t="s">
        <v>27</v>
      </c>
      <c r="I71" s="98">
        <v>44371</v>
      </c>
      <c r="J71" s="99"/>
      <c r="K71" s="94"/>
      <c r="L71" s="94"/>
      <c r="M71" s="94"/>
      <c r="N71" s="94"/>
      <c r="O71" s="94"/>
      <c r="P71" s="94"/>
      <c r="Q71" s="94"/>
      <c r="R71" s="94"/>
      <c r="S71" s="94"/>
      <c r="T71" s="94"/>
      <c r="U71" s="94"/>
      <c r="V71" s="94"/>
      <c r="W71" s="94"/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BM71" s="94"/>
      <c r="BN71" s="94"/>
      <c r="BO71" s="94"/>
      <c r="BP71" s="94"/>
      <c r="BQ71" s="94"/>
      <c r="BR71" s="94"/>
      <c r="BS71" s="94"/>
      <c r="BT71" s="94"/>
      <c r="BU71" s="94"/>
      <c r="BV71" s="94"/>
      <c r="BW71" s="94"/>
      <c r="BX71" s="94"/>
      <c r="BY71" s="94"/>
      <c r="BZ71" s="94"/>
      <c r="CA71" s="94"/>
      <c r="CB71" s="94"/>
      <c r="CC71" s="94"/>
      <c r="CD71" s="94"/>
      <c r="CE71" s="94"/>
      <c r="CF71" s="94"/>
      <c r="CG71" s="94"/>
      <c r="CH71" s="94"/>
      <c r="CI71" s="94"/>
      <c r="CJ71" s="94"/>
      <c r="CK71" s="94"/>
      <c r="CL71" s="94"/>
      <c r="CM71" s="94"/>
      <c r="CN71" s="94"/>
      <c r="CO71" s="94"/>
      <c r="CP71" s="94"/>
      <c r="CQ71" s="94"/>
      <c r="CR71" s="94"/>
      <c r="CS71" s="94"/>
      <c r="CT71" s="94"/>
      <c r="CU71" s="94"/>
      <c r="CV71" s="94"/>
      <c r="CW71" s="94"/>
      <c r="CX71" s="94"/>
      <c r="CY71" s="94"/>
      <c r="CZ71" s="94"/>
      <c r="DA71" s="94"/>
      <c r="DB71" s="94"/>
      <c r="DC71" s="94"/>
      <c r="DD71" s="94"/>
      <c r="DE71" s="94"/>
      <c r="DF71" s="94"/>
      <c r="DG71" s="94"/>
      <c r="DH71" s="94"/>
      <c r="DI71" s="94"/>
      <c r="DJ71" s="94"/>
      <c r="DK71" s="94"/>
      <c r="DL71" s="94"/>
      <c r="DM71" s="94"/>
      <c r="DN71" s="94"/>
      <c r="DO71" s="94"/>
      <c r="DP71" s="94"/>
      <c r="DQ71" s="94"/>
      <c r="DR71" s="94"/>
      <c r="DS71" s="94"/>
      <c r="DT71" s="94"/>
      <c r="DU71" s="94"/>
      <c r="DV71" s="94"/>
      <c r="DW71" s="94"/>
      <c r="DX71" s="94"/>
      <c r="DY71" s="94"/>
      <c r="DZ71" s="94"/>
      <c r="EA71" s="94"/>
      <c r="EB71" s="94"/>
      <c r="EC71" s="94"/>
      <c r="ED71" s="94"/>
      <c r="EE71" s="94"/>
      <c r="EF71" s="94"/>
      <c r="EG71" s="94"/>
      <c r="EH71" s="94"/>
      <c r="EI71" s="94"/>
      <c r="EJ71" s="94"/>
      <c r="EK71" s="94"/>
      <c r="EL71" s="94"/>
      <c r="EM71" s="94"/>
      <c r="EN71" s="94"/>
      <c r="EO71" s="94"/>
      <c r="EP71" s="94"/>
      <c r="EQ71" s="94"/>
      <c r="ER71" s="94"/>
      <c r="ES71" s="94"/>
      <c r="ET71" s="94"/>
      <c r="EU71" s="94"/>
      <c r="EV71" s="94"/>
      <c r="EW71" s="94"/>
      <c r="EX71" s="94"/>
      <c r="EY71" s="94"/>
      <c r="EZ71" s="94"/>
      <c r="FA71" s="94"/>
      <c r="FB71" s="94"/>
      <c r="FC71" s="94"/>
      <c r="FD71" s="94"/>
      <c r="FE71" s="94"/>
      <c r="FF71" s="94"/>
      <c r="FG71" s="94"/>
      <c r="FH71" s="94"/>
      <c r="FI71" s="94"/>
      <c r="FJ71" s="94"/>
      <c r="FK71" s="94"/>
      <c r="FL71" s="94"/>
      <c r="FM71" s="94"/>
      <c r="FN71" s="94"/>
      <c r="FO71" s="94"/>
      <c r="FP71" s="94"/>
      <c r="FQ71" s="94"/>
      <c r="FR71" s="94"/>
      <c r="FS71" s="94"/>
      <c r="FT71" s="94"/>
      <c r="FU71" s="94"/>
      <c r="FV71" s="94"/>
      <c r="FW71" s="94"/>
      <c r="FX71" s="94"/>
      <c r="FY71" s="94"/>
      <c r="FZ71" s="94"/>
      <c r="GA71" s="94"/>
      <c r="GB71" s="94"/>
      <c r="GC71" s="94"/>
      <c r="GD71" s="94"/>
      <c r="GE71" s="94"/>
      <c r="GF71" s="94"/>
      <c r="GG71" s="94"/>
      <c r="GH71" s="94"/>
      <c r="GI71" s="94"/>
      <c r="GJ71" s="94"/>
      <c r="GK71" s="94"/>
      <c r="GL71" s="94"/>
      <c r="GM71" s="94"/>
      <c r="GN71" s="94"/>
      <c r="GO71" s="94"/>
      <c r="GP71" s="94"/>
      <c r="GQ71" s="94"/>
      <c r="GR71" s="94"/>
      <c r="GS71" s="94"/>
      <c r="GT71" s="94"/>
      <c r="GU71" s="94"/>
      <c r="GV71" s="94"/>
      <c r="GW71" s="94"/>
      <c r="GX71" s="94"/>
      <c r="GY71" s="94"/>
      <c r="GZ71" s="94"/>
      <c r="HA71" s="94"/>
      <c r="HB71" s="94"/>
      <c r="HC71" s="94"/>
      <c r="HD71" s="94"/>
      <c r="HE71" s="94"/>
      <c r="HF71" s="94"/>
      <c r="HG71" s="94"/>
      <c r="HH71" s="94"/>
      <c r="HI71" s="94"/>
      <c r="HJ71" s="94"/>
      <c r="HK71" s="94"/>
      <c r="HL71" s="94"/>
      <c r="HM71" s="94"/>
      <c r="HN71" s="94"/>
      <c r="HO71" s="94"/>
      <c r="HP71" s="94"/>
      <c r="HQ71" s="94"/>
      <c r="HR71" s="94"/>
      <c r="HS71" s="94"/>
      <c r="HT71" s="94"/>
      <c r="HU71" s="94"/>
      <c r="HV71" s="94"/>
      <c r="HW71" s="94"/>
      <c r="HX71" s="94"/>
      <c r="HY71" s="94"/>
      <c r="HZ71" s="94"/>
      <c r="IA71" s="94"/>
      <c r="IB71" s="94"/>
      <c r="IC71" s="94"/>
      <c r="ID71" s="94"/>
      <c r="IE71" s="94"/>
      <c r="IF71" s="94"/>
      <c r="IG71" s="94"/>
      <c r="IH71" s="94"/>
      <c r="II71" s="94"/>
      <c r="IJ71" s="94"/>
      <c r="IK71" s="94"/>
      <c r="IL71" s="94"/>
      <c r="IM71" s="94"/>
      <c r="IN71" s="94"/>
      <c r="IO71" s="94"/>
      <c r="IP71" s="94"/>
      <c r="IQ71" s="94"/>
      <c r="IR71" s="94"/>
      <c r="IS71" s="94"/>
      <c r="IT71" s="94"/>
      <c r="IU71" s="94"/>
      <c r="IV71" s="94"/>
    </row>
    <row r="72" spans="1:256" x14ac:dyDescent="0.2">
      <c r="A72" s="100" t="s">
        <v>39</v>
      </c>
      <c r="B72" s="100"/>
      <c r="C72" s="96"/>
      <c r="D72" s="96"/>
      <c r="E72" s="95"/>
      <c r="F72" s="96"/>
      <c r="G72" s="96"/>
      <c r="H72" s="97" t="s">
        <v>53</v>
      </c>
      <c r="I72" s="98">
        <v>44378</v>
      </c>
      <c r="J72" s="99"/>
      <c r="K72" s="94"/>
      <c r="L72" s="94"/>
      <c r="M72" s="94"/>
      <c r="N72" s="94"/>
      <c r="O72" s="94"/>
      <c r="P72" s="94"/>
      <c r="Q72" s="94"/>
      <c r="R72" s="94"/>
      <c r="S72" s="94"/>
      <c r="T72" s="94"/>
      <c r="U72" s="94"/>
      <c r="V72" s="94"/>
      <c r="W72" s="94"/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/>
      <c r="BO72" s="94"/>
      <c r="BP72" s="94"/>
      <c r="BQ72" s="94"/>
      <c r="BR72" s="94"/>
      <c r="BS72" s="94"/>
      <c r="BT72" s="94"/>
      <c r="BU72" s="94"/>
      <c r="BV72" s="94"/>
      <c r="BW72" s="94"/>
      <c r="BX72" s="94"/>
      <c r="BY72" s="94"/>
      <c r="BZ72" s="94"/>
      <c r="CA72" s="94"/>
      <c r="CB72" s="94"/>
      <c r="CC72" s="94"/>
      <c r="CD72" s="94"/>
      <c r="CE72" s="94"/>
      <c r="CF72" s="9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  <c r="CR72" s="94"/>
      <c r="CS72" s="94"/>
      <c r="CT72" s="94"/>
      <c r="CU72" s="94"/>
      <c r="CV72" s="94"/>
      <c r="CW72" s="94"/>
      <c r="CX72" s="94"/>
      <c r="CY72" s="94"/>
      <c r="CZ72" s="94"/>
      <c r="DA72" s="94"/>
      <c r="DB72" s="94"/>
      <c r="DC72" s="94"/>
      <c r="DD72" s="94"/>
      <c r="DE72" s="94"/>
      <c r="DF72" s="94"/>
      <c r="DG72" s="94"/>
      <c r="DH72" s="94"/>
      <c r="DI72" s="94"/>
      <c r="DJ72" s="94"/>
      <c r="DK72" s="94"/>
      <c r="DL72" s="94"/>
      <c r="DM72" s="94"/>
      <c r="DN72" s="94"/>
      <c r="DO72" s="94"/>
      <c r="DP72" s="94"/>
      <c r="DQ72" s="94"/>
      <c r="DR72" s="94"/>
      <c r="DS72" s="94"/>
      <c r="DT72" s="94"/>
      <c r="DU72" s="94"/>
      <c r="DV72" s="94"/>
      <c r="DW72" s="94"/>
      <c r="DX72" s="94"/>
      <c r="DY72" s="94"/>
      <c r="DZ72" s="94"/>
      <c r="EA72" s="94"/>
      <c r="EB72" s="94"/>
      <c r="EC72" s="94"/>
      <c r="ED72" s="94"/>
      <c r="EE72" s="94"/>
      <c r="EF72" s="94"/>
      <c r="EG72" s="94"/>
      <c r="EH72" s="94"/>
      <c r="EI72" s="94"/>
      <c r="EJ72" s="94"/>
      <c r="EK72" s="94"/>
      <c r="EL72" s="94"/>
      <c r="EM72" s="94"/>
      <c r="EN72" s="94"/>
      <c r="EO72" s="94"/>
      <c r="EP72" s="94"/>
      <c r="EQ72" s="94"/>
      <c r="ER72" s="94"/>
      <c r="ES72" s="94"/>
      <c r="ET72" s="94"/>
      <c r="EU72" s="94"/>
      <c r="EV72" s="94"/>
      <c r="EW72" s="94"/>
      <c r="EX72" s="94"/>
      <c r="EY72" s="94"/>
      <c r="EZ72" s="94"/>
      <c r="FA72" s="94"/>
      <c r="FB72" s="94"/>
      <c r="FC72" s="94"/>
      <c r="FD72" s="94"/>
      <c r="FE72" s="94"/>
      <c r="FF72" s="94"/>
      <c r="FG72" s="94"/>
      <c r="FH72" s="94"/>
      <c r="FI72" s="94"/>
      <c r="FJ72" s="94"/>
      <c r="FK72" s="94"/>
      <c r="FL72" s="94"/>
      <c r="FM72" s="94"/>
      <c r="FN72" s="94"/>
      <c r="FO72" s="94"/>
      <c r="FP72" s="94"/>
      <c r="FQ72" s="94"/>
      <c r="FR72" s="94"/>
      <c r="FS72" s="94"/>
      <c r="FT72" s="94"/>
      <c r="FU72" s="94"/>
      <c r="FV72" s="94"/>
      <c r="FW72" s="94"/>
      <c r="FX72" s="94"/>
      <c r="FY72" s="94"/>
      <c r="FZ72" s="94"/>
      <c r="GA72" s="94"/>
      <c r="GB72" s="94"/>
      <c r="GC72" s="94"/>
      <c r="GD72" s="94"/>
      <c r="GE72" s="94"/>
      <c r="GF72" s="94"/>
      <c r="GG72" s="94"/>
      <c r="GH72" s="94"/>
      <c r="GI72" s="94"/>
      <c r="GJ72" s="94"/>
      <c r="GK72" s="94"/>
      <c r="GL72" s="94"/>
      <c r="GM72" s="94"/>
      <c r="GN72" s="94"/>
      <c r="GO72" s="94"/>
      <c r="GP72" s="94"/>
      <c r="GQ72" s="94"/>
      <c r="GR72" s="94"/>
      <c r="GS72" s="94"/>
      <c r="GT72" s="94"/>
      <c r="GU72" s="94"/>
      <c r="GV72" s="94"/>
      <c r="GW72" s="94"/>
      <c r="GX72" s="94"/>
      <c r="GY72" s="94"/>
      <c r="GZ72" s="94"/>
      <c r="HA72" s="94"/>
      <c r="HB72" s="94"/>
      <c r="HC72" s="94"/>
      <c r="HD72" s="94"/>
      <c r="HE72" s="94"/>
      <c r="HF72" s="94"/>
      <c r="HG72" s="94"/>
      <c r="HH72" s="94"/>
      <c r="HI72" s="94"/>
      <c r="HJ72" s="94"/>
      <c r="HK72" s="94"/>
      <c r="HL72" s="94"/>
      <c r="HM72" s="94"/>
      <c r="HN72" s="94"/>
      <c r="HO72" s="94"/>
      <c r="HP72" s="94"/>
      <c r="HQ72" s="94"/>
      <c r="HR72" s="94"/>
      <c r="HS72" s="94"/>
      <c r="HT72" s="94"/>
      <c r="HU72" s="94"/>
      <c r="HV72" s="94"/>
      <c r="HW72" s="94"/>
      <c r="HX72" s="94"/>
      <c r="HY72" s="94"/>
      <c r="HZ72" s="94"/>
      <c r="IA72" s="94"/>
      <c r="IB72" s="94"/>
      <c r="IC72" s="94"/>
      <c r="ID72" s="94"/>
      <c r="IE72" s="94"/>
      <c r="IF72" s="94"/>
      <c r="IG72" s="94"/>
      <c r="IH72" s="94"/>
      <c r="II72" s="94"/>
      <c r="IJ72" s="94"/>
      <c r="IK72" s="94"/>
      <c r="IL72" s="94"/>
      <c r="IM72" s="94"/>
      <c r="IN72" s="94"/>
      <c r="IO72" s="94"/>
      <c r="IP72" s="94"/>
      <c r="IQ72" s="94"/>
      <c r="IR72" s="94"/>
      <c r="IS72" s="94"/>
      <c r="IT72" s="94"/>
      <c r="IU72" s="94"/>
      <c r="IV72" s="94"/>
    </row>
    <row r="73" spans="1:256" x14ac:dyDescent="0.2">
      <c r="A73" s="100" t="s">
        <v>29</v>
      </c>
      <c r="B73" s="100"/>
      <c r="C73" s="100"/>
      <c r="D73" s="96"/>
      <c r="E73" s="95"/>
      <c r="F73" s="96"/>
      <c r="G73" s="96"/>
      <c r="H73" s="94"/>
      <c r="I73" s="101" t="s">
        <v>6</v>
      </c>
      <c r="J73" s="99"/>
      <c r="K73" s="94"/>
      <c r="L73" s="94"/>
      <c r="M73" s="94"/>
      <c r="N73" s="94"/>
      <c r="O73" s="94"/>
      <c r="P73" s="94"/>
      <c r="Q73" s="94"/>
      <c r="R73" s="94"/>
      <c r="S73" s="94"/>
      <c r="T73" s="94"/>
      <c r="U73" s="94"/>
      <c r="V73" s="94"/>
      <c r="W73" s="94"/>
      <c r="X73" s="94"/>
      <c r="Y73" s="94"/>
      <c r="Z73" s="94"/>
      <c r="AA73" s="94"/>
      <c r="AB73" s="94"/>
      <c r="AC73" s="94"/>
      <c r="AD73" s="94"/>
      <c r="AE73" s="94"/>
      <c r="AF73" s="94"/>
      <c r="AG73" s="94"/>
      <c r="AH73" s="94"/>
      <c r="AI73" s="94"/>
      <c r="AJ73" s="94"/>
      <c r="AK73" s="94"/>
      <c r="AL73" s="94"/>
      <c r="AM73" s="94"/>
      <c r="AN73" s="94"/>
      <c r="AO73" s="94"/>
      <c r="AP73" s="94"/>
      <c r="AQ73" s="94"/>
      <c r="AR73" s="94"/>
      <c r="AS73" s="94"/>
      <c r="AT73" s="94"/>
      <c r="AU73" s="94"/>
      <c r="AV73" s="94"/>
      <c r="AW73" s="94"/>
      <c r="AX73" s="94"/>
      <c r="AY73" s="94"/>
      <c r="AZ73" s="94"/>
      <c r="BA73" s="94"/>
      <c r="BB73" s="94"/>
      <c r="BC73" s="94"/>
      <c r="BD73" s="94"/>
      <c r="BE73" s="94"/>
      <c r="BF73" s="94"/>
      <c r="BG73" s="94"/>
      <c r="BH73" s="94"/>
      <c r="BI73" s="94"/>
      <c r="BJ73" s="94"/>
      <c r="BK73" s="94"/>
      <c r="BL73" s="94"/>
      <c r="BM73" s="94"/>
      <c r="BN73" s="94"/>
      <c r="BO73" s="94"/>
      <c r="BP73" s="94"/>
      <c r="BQ73" s="94"/>
      <c r="BR73" s="94"/>
      <c r="BS73" s="94"/>
      <c r="BT73" s="94"/>
      <c r="BU73" s="94"/>
      <c r="BV73" s="94"/>
      <c r="BW73" s="94"/>
      <c r="BX73" s="94"/>
      <c r="BY73" s="94"/>
      <c r="BZ73" s="94"/>
      <c r="CA73" s="94"/>
      <c r="CB73" s="94"/>
      <c r="CC73" s="94"/>
      <c r="CD73" s="94"/>
      <c r="CE73" s="94"/>
      <c r="CF73" s="94"/>
      <c r="CG73" s="94"/>
      <c r="CH73" s="94"/>
      <c r="CI73" s="94"/>
      <c r="CJ73" s="94"/>
      <c r="CK73" s="94"/>
      <c r="CL73" s="94"/>
      <c r="CM73" s="94"/>
      <c r="CN73" s="94"/>
      <c r="CO73" s="94"/>
      <c r="CP73" s="94"/>
      <c r="CQ73" s="94"/>
      <c r="CR73" s="94"/>
      <c r="CS73" s="94"/>
      <c r="CT73" s="94"/>
      <c r="CU73" s="94"/>
      <c r="CV73" s="94"/>
      <c r="CW73" s="94"/>
      <c r="CX73" s="94"/>
      <c r="CY73" s="94"/>
      <c r="CZ73" s="94"/>
      <c r="DA73" s="94"/>
      <c r="DB73" s="94"/>
      <c r="DC73" s="94"/>
      <c r="DD73" s="94"/>
      <c r="DE73" s="94"/>
      <c r="DF73" s="94"/>
      <c r="DG73" s="94"/>
      <c r="DH73" s="94"/>
      <c r="DI73" s="94"/>
      <c r="DJ73" s="94"/>
      <c r="DK73" s="94"/>
      <c r="DL73" s="94"/>
      <c r="DM73" s="94"/>
      <c r="DN73" s="94"/>
      <c r="DO73" s="94"/>
      <c r="DP73" s="94"/>
      <c r="DQ73" s="94"/>
      <c r="DR73" s="94"/>
      <c r="DS73" s="94"/>
      <c r="DT73" s="94"/>
      <c r="DU73" s="94"/>
      <c r="DV73" s="94"/>
      <c r="DW73" s="94"/>
      <c r="DX73" s="94"/>
      <c r="DY73" s="94"/>
      <c r="DZ73" s="94"/>
      <c r="EA73" s="94"/>
      <c r="EB73" s="94"/>
      <c r="EC73" s="94"/>
      <c r="ED73" s="94"/>
      <c r="EE73" s="94"/>
      <c r="EF73" s="94"/>
      <c r="EG73" s="94"/>
      <c r="EH73" s="94"/>
      <c r="EI73" s="94"/>
      <c r="EJ73" s="94"/>
      <c r="EK73" s="94"/>
      <c r="EL73" s="94"/>
      <c r="EM73" s="94"/>
      <c r="EN73" s="94"/>
      <c r="EO73" s="94"/>
      <c r="EP73" s="94"/>
      <c r="EQ73" s="94"/>
      <c r="ER73" s="94"/>
      <c r="ES73" s="94"/>
      <c r="ET73" s="94"/>
      <c r="EU73" s="94"/>
      <c r="EV73" s="94"/>
      <c r="EW73" s="94"/>
      <c r="EX73" s="94"/>
      <c r="EY73" s="94"/>
      <c r="EZ73" s="94"/>
      <c r="FA73" s="94"/>
      <c r="FB73" s="94"/>
      <c r="FC73" s="94"/>
      <c r="FD73" s="94"/>
      <c r="FE73" s="94"/>
      <c r="FF73" s="94"/>
      <c r="FG73" s="94"/>
      <c r="FH73" s="94"/>
      <c r="FI73" s="94"/>
      <c r="FJ73" s="94"/>
      <c r="FK73" s="94"/>
      <c r="FL73" s="94"/>
      <c r="FM73" s="94"/>
      <c r="FN73" s="94"/>
      <c r="FO73" s="94"/>
      <c r="FP73" s="94"/>
      <c r="FQ73" s="94"/>
      <c r="FR73" s="94"/>
      <c r="FS73" s="94"/>
      <c r="FT73" s="94"/>
      <c r="FU73" s="94"/>
      <c r="FV73" s="94"/>
      <c r="FW73" s="94"/>
      <c r="FX73" s="94"/>
      <c r="FY73" s="94"/>
      <c r="FZ73" s="94"/>
      <c r="GA73" s="94"/>
      <c r="GB73" s="94"/>
      <c r="GC73" s="94"/>
      <c r="GD73" s="94"/>
      <c r="GE73" s="94"/>
      <c r="GF73" s="94"/>
      <c r="GG73" s="94"/>
      <c r="GH73" s="94"/>
      <c r="GI73" s="94"/>
      <c r="GJ73" s="94"/>
      <c r="GK73" s="94"/>
      <c r="GL73" s="94"/>
      <c r="GM73" s="94"/>
      <c r="GN73" s="94"/>
      <c r="GO73" s="94"/>
      <c r="GP73" s="94"/>
      <c r="GQ73" s="94"/>
      <c r="GR73" s="94"/>
      <c r="GS73" s="94"/>
      <c r="GT73" s="94"/>
      <c r="GU73" s="94"/>
      <c r="GV73" s="94"/>
      <c r="GW73" s="94"/>
      <c r="GX73" s="94"/>
      <c r="GY73" s="94"/>
      <c r="GZ73" s="94"/>
      <c r="HA73" s="94"/>
      <c r="HB73" s="94"/>
      <c r="HC73" s="94"/>
      <c r="HD73" s="94"/>
      <c r="HE73" s="94"/>
      <c r="HF73" s="94"/>
      <c r="HG73" s="94"/>
      <c r="HH73" s="94"/>
      <c r="HI73" s="94"/>
      <c r="HJ73" s="94"/>
      <c r="HK73" s="94"/>
      <c r="HL73" s="94"/>
      <c r="HM73" s="94"/>
      <c r="HN73" s="94"/>
      <c r="HO73" s="94"/>
      <c r="HP73" s="94"/>
      <c r="HQ73" s="94"/>
      <c r="HR73" s="94"/>
      <c r="HS73" s="94"/>
      <c r="HT73" s="94"/>
      <c r="HU73" s="94"/>
      <c r="HV73" s="94"/>
      <c r="HW73" s="94"/>
      <c r="HX73" s="94"/>
      <c r="HY73" s="94"/>
      <c r="HZ73" s="94"/>
      <c r="IA73" s="94"/>
      <c r="IB73" s="94"/>
      <c r="IC73" s="94"/>
      <c r="ID73" s="94"/>
      <c r="IE73" s="94"/>
      <c r="IF73" s="94"/>
      <c r="IG73" s="94"/>
      <c r="IH73" s="94"/>
      <c r="II73" s="94"/>
      <c r="IJ73" s="94"/>
      <c r="IK73" s="94"/>
      <c r="IL73" s="94"/>
      <c r="IM73" s="94"/>
      <c r="IN73" s="94"/>
      <c r="IO73" s="94"/>
      <c r="IP73" s="94"/>
      <c r="IQ73" s="94"/>
      <c r="IR73" s="94"/>
      <c r="IS73" s="94"/>
      <c r="IT73" s="94"/>
      <c r="IU73" s="94"/>
      <c r="IV73" s="94"/>
    </row>
    <row r="74" spans="1:256" x14ac:dyDescent="0.2">
      <c r="A74" s="100" t="s">
        <v>30</v>
      </c>
      <c r="B74" s="100"/>
      <c r="C74" s="96"/>
      <c r="D74" s="96"/>
      <c r="E74" s="95"/>
      <c r="F74" s="96"/>
      <c r="G74" s="96"/>
      <c r="H74" s="102"/>
      <c r="I74" s="102"/>
      <c r="J74" s="99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  <c r="AB74" s="94"/>
      <c r="AC74" s="94"/>
      <c r="AD74" s="94"/>
      <c r="AE74" s="94"/>
      <c r="AF74" s="94"/>
      <c r="AG74" s="94"/>
      <c r="AH74" s="94"/>
      <c r="AI74" s="94"/>
      <c r="AJ74" s="94"/>
      <c r="AK74" s="94"/>
      <c r="AL74" s="94"/>
      <c r="AM74" s="94"/>
      <c r="AN74" s="94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  <c r="BM74" s="94"/>
      <c r="BN74" s="94"/>
      <c r="BO74" s="94"/>
      <c r="BP74" s="94"/>
      <c r="BQ74" s="94"/>
      <c r="BR74" s="94"/>
      <c r="BS74" s="94"/>
      <c r="BT74" s="94"/>
      <c r="BU74" s="94"/>
      <c r="BV74" s="94"/>
      <c r="BW74" s="94"/>
      <c r="BX74" s="94"/>
      <c r="BY74" s="94"/>
      <c r="BZ74" s="94"/>
      <c r="CA74" s="94"/>
      <c r="CB74" s="94"/>
      <c r="CC74" s="94"/>
      <c r="CD74" s="94"/>
      <c r="CE74" s="94"/>
      <c r="CF74" s="94"/>
      <c r="CG74" s="94"/>
      <c r="CH74" s="94"/>
      <c r="CI74" s="94"/>
      <c r="CJ74" s="94"/>
      <c r="CK74" s="94"/>
      <c r="CL74" s="94"/>
      <c r="CM74" s="94"/>
      <c r="CN74" s="94"/>
      <c r="CO74" s="94"/>
      <c r="CP74" s="94"/>
      <c r="CQ74" s="94"/>
      <c r="CR74" s="94"/>
      <c r="CS74" s="94"/>
      <c r="CT74" s="94"/>
      <c r="CU74" s="94"/>
      <c r="CV74" s="94"/>
      <c r="CW74" s="94"/>
      <c r="CX74" s="94"/>
      <c r="CY74" s="94"/>
      <c r="CZ74" s="94"/>
      <c r="DA74" s="94"/>
      <c r="DB74" s="94"/>
      <c r="DC74" s="94"/>
      <c r="DD74" s="94"/>
      <c r="DE74" s="94"/>
      <c r="DF74" s="94"/>
      <c r="DG74" s="94"/>
      <c r="DH74" s="94"/>
      <c r="DI74" s="94"/>
      <c r="DJ74" s="94"/>
      <c r="DK74" s="94"/>
      <c r="DL74" s="94"/>
      <c r="DM74" s="94"/>
      <c r="DN74" s="94"/>
      <c r="DO74" s="94"/>
      <c r="DP74" s="94"/>
      <c r="DQ74" s="94"/>
      <c r="DR74" s="94"/>
      <c r="DS74" s="94"/>
      <c r="DT74" s="94"/>
      <c r="DU74" s="94"/>
      <c r="DV74" s="94"/>
      <c r="DW74" s="94"/>
      <c r="DX74" s="94"/>
      <c r="DY74" s="94"/>
      <c r="DZ74" s="94"/>
      <c r="EA74" s="94"/>
      <c r="EB74" s="94"/>
      <c r="EC74" s="94"/>
      <c r="ED74" s="94"/>
      <c r="EE74" s="94"/>
      <c r="EF74" s="94"/>
      <c r="EG74" s="94"/>
      <c r="EH74" s="94"/>
      <c r="EI74" s="94"/>
      <c r="EJ74" s="94"/>
      <c r="EK74" s="94"/>
      <c r="EL74" s="94"/>
      <c r="EM74" s="94"/>
      <c r="EN74" s="94"/>
      <c r="EO74" s="94"/>
      <c r="EP74" s="94"/>
      <c r="EQ74" s="94"/>
      <c r="ER74" s="94"/>
      <c r="ES74" s="94"/>
      <c r="ET74" s="94"/>
      <c r="EU74" s="94"/>
      <c r="EV74" s="94"/>
      <c r="EW74" s="94"/>
      <c r="EX74" s="94"/>
      <c r="EY74" s="94"/>
      <c r="EZ74" s="94"/>
      <c r="FA74" s="94"/>
      <c r="FB74" s="94"/>
      <c r="FC74" s="94"/>
      <c r="FD74" s="94"/>
      <c r="FE74" s="94"/>
      <c r="FF74" s="94"/>
      <c r="FG74" s="94"/>
      <c r="FH74" s="94"/>
      <c r="FI74" s="94"/>
      <c r="FJ74" s="94"/>
      <c r="FK74" s="94"/>
      <c r="FL74" s="94"/>
      <c r="FM74" s="94"/>
      <c r="FN74" s="94"/>
      <c r="FO74" s="94"/>
      <c r="FP74" s="94"/>
      <c r="FQ74" s="94"/>
      <c r="FR74" s="94"/>
      <c r="FS74" s="94"/>
      <c r="FT74" s="94"/>
      <c r="FU74" s="94"/>
      <c r="FV74" s="94"/>
      <c r="FW74" s="94"/>
      <c r="FX74" s="94"/>
      <c r="FY74" s="94"/>
      <c r="FZ74" s="94"/>
      <c r="GA74" s="94"/>
      <c r="GB74" s="94"/>
      <c r="GC74" s="94"/>
      <c r="GD74" s="94"/>
      <c r="GE74" s="94"/>
      <c r="GF74" s="94"/>
      <c r="GG74" s="94"/>
      <c r="GH74" s="94"/>
      <c r="GI74" s="94"/>
      <c r="GJ74" s="94"/>
      <c r="GK74" s="94"/>
      <c r="GL74" s="94"/>
      <c r="GM74" s="94"/>
      <c r="GN74" s="94"/>
      <c r="GO74" s="94"/>
      <c r="GP74" s="94"/>
      <c r="GQ74" s="94"/>
      <c r="GR74" s="94"/>
      <c r="GS74" s="94"/>
      <c r="GT74" s="94"/>
      <c r="GU74" s="94"/>
      <c r="GV74" s="94"/>
      <c r="GW74" s="94"/>
      <c r="GX74" s="94"/>
      <c r="GY74" s="94"/>
      <c r="GZ74" s="94"/>
      <c r="HA74" s="94"/>
      <c r="HB74" s="94"/>
      <c r="HC74" s="94"/>
      <c r="HD74" s="94"/>
      <c r="HE74" s="94"/>
      <c r="HF74" s="94"/>
      <c r="HG74" s="94"/>
      <c r="HH74" s="94"/>
      <c r="HI74" s="94"/>
      <c r="HJ74" s="94"/>
      <c r="HK74" s="94"/>
      <c r="HL74" s="94"/>
      <c r="HM74" s="94"/>
      <c r="HN74" s="94"/>
      <c r="HO74" s="94"/>
      <c r="HP74" s="94"/>
      <c r="HQ74" s="94"/>
      <c r="HR74" s="94"/>
      <c r="HS74" s="94"/>
      <c r="HT74" s="94"/>
      <c r="HU74" s="94"/>
      <c r="HV74" s="94"/>
      <c r="HW74" s="94"/>
      <c r="HX74" s="94"/>
      <c r="HY74" s="94"/>
      <c r="HZ74" s="94"/>
      <c r="IA74" s="94"/>
      <c r="IB74" s="94"/>
      <c r="IC74" s="94"/>
      <c r="ID74" s="94"/>
      <c r="IE74" s="94"/>
      <c r="IF74" s="94"/>
      <c r="IG74" s="94"/>
      <c r="IH74" s="94"/>
      <c r="II74" s="94"/>
      <c r="IJ74" s="94"/>
      <c r="IK74" s="94"/>
      <c r="IL74" s="94"/>
      <c r="IM74" s="94"/>
      <c r="IN74" s="94"/>
      <c r="IO74" s="94"/>
      <c r="IP74" s="94"/>
      <c r="IQ74" s="94"/>
      <c r="IR74" s="94"/>
      <c r="IS74" s="94"/>
      <c r="IT74" s="94"/>
      <c r="IU74" s="94"/>
      <c r="IV74" s="94"/>
    </row>
    <row r="75" spans="1:256" x14ac:dyDescent="0.2">
      <c r="A75" s="100" t="s">
        <v>31</v>
      </c>
      <c r="B75" s="100"/>
      <c r="C75" s="100"/>
      <c r="D75" s="104"/>
      <c r="E75" s="105"/>
      <c r="F75" s="104"/>
      <c r="G75" s="104"/>
      <c r="H75" s="106"/>
      <c r="I75" s="106"/>
      <c r="J75" s="106"/>
      <c r="K75" s="100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3"/>
      <c r="Z75" s="103"/>
      <c r="AA75" s="103"/>
      <c r="AB75" s="103"/>
      <c r="AC75" s="103"/>
      <c r="AD75" s="103"/>
      <c r="AE75" s="103"/>
      <c r="AF75" s="103"/>
      <c r="AG75" s="103"/>
      <c r="AH75" s="103"/>
      <c r="AI75" s="103"/>
      <c r="AJ75" s="103"/>
      <c r="AK75" s="103"/>
      <c r="AL75" s="103"/>
      <c r="AM75" s="103"/>
      <c r="AN75" s="103"/>
      <c r="AO75" s="103"/>
      <c r="AP75" s="103"/>
      <c r="AQ75" s="103"/>
      <c r="AR75" s="103"/>
      <c r="AS75" s="103"/>
      <c r="AT75" s="103"/>
      <c r="AU75" s="103"/>
      <c r="AV75" s="103"/>
      <c r="AW75" s="103"/>
      <c r="AX75" s="103"/>
      <c r="AY75" s="103"/>
      <c r="AZ75" s="103"/>
      <c r="BA75" s="103"/>
      <c r="BB75" s="103"/>
      <c r="BC75" s="103"/>
      <c r="BD75" s="103"/>
      <c r="BE75" s="103"/>
      <c r="BF75" s="103"/>
      <c r="BG75" s="103"/>
      <c r="BH75" s="103"/>
      <c r="BI75" s="103"/>
      <c r="BJ75" s="103"/>
      <c r="BK75" s="103"/>
      <c r="BL75" s="103"/>
      <c r="BM75" s="103"/>
      <c r="BN75" s="103"/>
      <c r="BO75" s="103"/>
      <c r="BP75" s="103"/>
      <c r="BQ75" s="103"/>
      <c r="BR75" s="103"/>
      <c r="BS75" s="103"/>
      <c r="BT75" s="103"/>
      <c r="BU75" s="103"/>
      <c r="BV75" s="103"/>
      <c r="BW75" s="103"/>
      <c r="BX75" s="103"/>
      <c r="BY75" s="103"/>
      <c r="BZ75" s="103"/>
      <c r="CA75" s="103"/>
      <c r="CB75" s="103"/>
      <c r="CC75" s="103"/>
      <c r="CD75" s="103"/>
      <c r="CE75" s="103"/>
      <c r="CF75" s="103"/>
      <c r="CG75" s="103"/>
      <c r="CH75" s="103"/>
      <c r="CI75" s="103"/>
      <c r="CJ75" s="103"/>
      <c r="CK75" s="103"/>
      <c r="CL75" s="103"/>
      <c r="CM75" s="103"/>
      <c r="CN75" s="103"/>
      <c r="CO75" s="103"/>
      <c r="CP75" s="103"/>
      <c r="CQ75" s="103"/>
      <c r="CR75" s="103"/>
      <c r="CS75" s="103"/>
      <c r="CT75" s="103"/>
      <c r="CU75" s="103"/>
      <c r="CV75" s="103"/>
      <c r="CW75" s="103"/>
      <c r="CX75" s="103"/>
      <c r="CY75" s="103"/>
      <c r="CZ75" s="103"/>
      <c r="DA75" s="103"/>
      <c r="DB75" s="103"/>
      <c r="DC75" s="103"/>
      <c r="DD75" s="103"/>
      <c r="DE75" s="103"/>
      <c r="DF75" s="103"/>
      <c r="DG75" s="103"/>
      <c r="DH75" s="103"/>
      <c r="DI75" s="103"/>
      <c r="DJ75" s="103"/>
      <c r="DK75" s="103"/>
      <c r="DL75" s="103"/>
      <c r="DM75" s="103"/>
      <c r="DN75" s="103"/>
      <c r="DO75" s="103"/>
      <c r="DP75" s="103"/>
      <c r="DQ75" s="103"/>
      <c r="DR75" s="103"/>
      <c r="DS75" s="103"/>
      <c r="DT75" s="103"/>
      <c r="DU75" s="103"/>
      <c r="DV75" s="103"/>
      <c r="DW75" s="103"/>
      <c r="DX75" s="103"/>
      <c r="DY75" s="103"/>
      <c r="DZ75" s="103"/>
      <c r="EA75" s="103"/>
      <c r="EB75" s="103"/>
      <c r="EC75" s="103"/>
      <c r="ED75" s="103"/>
      <c r="EE75" s="103"/>
      <c r="EF75" s="103"/>
      <c r="EG75" s="103"/>
      <c r="EH75" s="103"/>
      <c r="EI75" s="103"/>
      <c r="EJ75" s="103"/>
      <c r="EK75" s="103"/>
      <c r="EL75" s="103"/>
      <c r="EM75" s="103"/>
      <c r="EN75" s="103"/>
      <c r="EO75" s="103"/>
      <c r="EP75" s="103"/>
      <c r="EQ75" s="103"/>
      <c r="ER75" s="103"/>
      <c r="ES75" s="103"/>
      <c r="ET75" s="103"/>
      <c r="EU75" s="103"/>
      <c r="EV75" s="103"/>
      <c r="EW75" s="103"/>
      <c r="EX75" s="103"/>
      <c r="EY75" s="103"/>
      <c r="EZ75" s="103"/>
      <c r="FA75" s="103"/>
      <c r="FB75" s="103"/>
      <c r="FC75" s="103"/>
      <c r="FD75" s="103"/>
      <c r="FE75" s="103"/>
      <c r="FF75" s="103"/>
      <c r="FG75" s="103"/>
      <c r="FH75" s="103"/>
      <c r="FI75" s="103"/>
      <c r="FJ75" s="103"/>
      <c r="FK75" s="103"/>
      <c r="FL75" s="103"/>
      <c r="FM75" s="103"/>
      <c r="FN75" s="103"/>
      <c r="FO75" s="103"/>
      <c r="FP75" s="103"/>
      <c r="FQ75" s="103"/>
      <c r="FR75" s="103"/>
      <c r="FS75" s="103"/>
      <c r="FT75" s="103"/>
      <c r="FU75" s="103"/>
      <c r="FV75" s="103"/>
      <c r="FW75" s="103"/>
      <c r="FX75" s="103"/>
      <c r="FY75" s="103"/>
      <c r="FZ75" s="103"/>
      <c r="GA75" s="103"/>
      <c r="GB75" s="103"/>
      <c r="GC75" s="103"/>
      <c r="GD75" s="103"/>
      <c r="GE75" s="103"/>
      <c r="GF75" s="103"/>
      <c r="GG75" s="103"/>
      <c r="GH75" s="103"/>
      <c r="GI75" s="103"/>
      <c r="GJ75" s="103"/>
      <c r="GK75" s="103"/>
      <c r="GL75" s="103"/>
      <c r="GM75" s="103"/>
      <c r="GN75" s="103"/>
      <c r="GO75" s="103"/>
      <c r="GP75" s="103"/>
      <c r="GQ75" s="103"/>
      <c r="GR75" s="103"/>
      <c r="GS75" s="103"/>
      <c r="GT75" s="103"/>
      <c r="GU75" s="103"/>
      <c r="GV75" s="103"/>
      <c r="GW75" s="103"/>
      <c r="GX75" s="103"/>
      <c r="GY75" s="103"/>
      <c r="GZ75" s="103"/>
      <c r="HA75" s="103"/>
      <c r="HB75" s="103"/>
      <c r="HC75" s="103"/>
      <c r="HD75" s="103"/>
      <c r="HE75" s="103"/>
      <c r="HF75" s="103"/>
      <c r="HG75" s="103"/>
      <c r="HH75" s="103"/>
      <c r="HI75" s="103"/>
      <c r="HJ75" s="103"/>
      <c r="HK75" s="103"/>
      <c r="HL75" s="103"/>
      <c r="HM75" s="103"/>
      <c r="HN75" s="103"/>
      <c r="HO75" s="103"/>
      <c r="HP75" s="103"/>
      <c r="HQ75" s="103"/>
      <c r="HR75" s="103"/>
      <c r="HS75" s="103"/>
      <c r="HT75" s="103"/>
      <c r="HU75" s="103"/>
      <c r="HV75" s="103"/>
      <c r="HW75" s="103"/>
      <c r="HX75" s="103"/>
      <c r="HY75" s="103"/>
      <c r="HZ75" s="103"/>
      <c r="IA75" s="103"/>
      <c r="IB75" s="103"/>
      <c r="IC75" s="103"/>
      <c r="ID75" s="103"/>
      <c r="IE75" s="103"/>
      <c r="IF75" s="103"/>
      <c r="IG75" s="103"/>
      <c r="IH75" s="103"/>
      <c r="II75" s="103"/>
      <c r="IJ75" s="103"/>
      <c r="IK75" s="103"/>
      <c r="IL75" s="103"/>
      <c r="IM75" s="103"/>
      <c r="IN75" s="103"/>
      <c r="IO75" s="103"/>
      <c r="IP75" s="103"/>
      <c r="IQ75" s="103"/>
      <c r="IR75" s="103"/>
      <c r="IS75" s="103"/>
      <c r="IT75" s="103"/>
      <c r="IU75" s="103"/>
      <c r="IV75" s="103"/>
    </row>
    <row r="76" spans="1:256" ht="17" thickBot="1" x14ac:dyDescent="0.25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8"/>
      <c r="L76" s="100"/>
      <c r="M76" s="100"/>
      <c r="N76" s="100"/>
      <c r="O76" s="100"/>
      <c r="P76" s="100"/>
      <c r="Q76" s="100"/>
      <c r="R76" s="100"/>
      <c r="S76" s="100"/>
      <c r="T76" s="100"/>
      <c r="U76" s="100"/>
      <c r="V76" s="100"/>
      <c r="W76" s="100"/>
      <c r="X76" s="100"/>
      <c r="Y76" s="100"/>
      <c r="Z76" s="100"/>
      <c r="AA76" s="100"/>
      <c r="AB76" s="100"/>
      <c r="AC76" s="100"/>
      <c r="AD76" s="100"/>
      <c r="AE76" s="100"/>
      <c r="AF76" s="100"/>
      <c r="AG76" s="100"/>
      <c r="AH76" s="100"/>
      <c r="AI76" s="100"/>
      <c r="AJ76" s="100"/>
      <c r="AK76" s="100"/>
      <c r="AL76" s="100"/>
      <c r="AM76" s="100"/>
      <c r="AN76" s="100"/>
      <c r="AO76" s="100"/>
      <c r="AP76" s="100"/>
      <c r="AQ76" s="100"/>
      <c r="AR76" s="100"/>
      <c r="AS76" s="100"/>
      <c r="AT76" s="100"/>
      <c r="AU76" s="100"/>
      <c r="AV76" s="100"/>
      <c r="AW76" s="100"/>
      <c r="AX76" s="100"/>
      <c r="AY76" s="100"/>
      <c r="AZ76" s="100"/>
      <c r="BA76" s="100"/>
      <c r="BB76" s="100"/>
      <c r="BC76" s="100"/>
      <c r="BD76" s="100"/>
      <c r="BE76" s="100"/>
      <c r="BF76" s="100"/>
      <c r="BG76" s="100"/>
      <c r="BH76" s="100"/>
      <c r="BI76" s="100"/>
      <c r="BJ76" s="100"/>
      <c r="BK76" s="100"/>
      <c r="BL76" s="100"/>
      <c r="BM76" s="100"/>
      <c r="BN76" s="100"/>
      <c r="BO76" s="100"/>
      <c r="BP76" s="100"/>
      <c r="BQ76" s="100"/>
      <c r="BR76" s="100"/>
      <c r="BS76" s="100"/>
      <c r="BT76" s="100"/>
      <c r="BU76" s="100"/>
      <c r="BV76" s="100"/>
      <c r="BW76" s="100"/>
      <c r="BX76" s="100"/>
      <c r="BY76" s="100"/>
      <c r="BZ76" s="100"/>
      <c r="CA76" s="100"/>
      <c r="CB76" s="100"/>
      <c r="CC76" s="100"/>
      <c r="CD76" s="100"/>
      <c r="CE76" s="100"/>
      <c r="CF76" s="100"/>
      <c r="CG76" s="100"/>
      <c r="CH76" s="100"/>
      <c r="CI76" s="100"/>
      <c r="CJ76" s="100"/>
      <c r="CK76" s="100"/>
      <c r="CL76" s="100"/>
      <c r="CM76" s="100"/>
      <c r="CN76" s="100"/>
      <c r="CO76" s="100"/>
      <c r="CP76" s="100"/>
      <c r="CQ76" s="100"/>
      <c r="CR76" s="100"/>
      <c r="CS76" s="100"/>
      <c r="CT76" s="100"/>
      <c r="CU76" s="100"/>
      <c r="CV76" s="100"/>
      <c r="CW76" s="100"/>
      <c r="CX76" s="100"/>
      <c r="CY76" s="100"/>
      <c r="CZ76" s="100"/>
      <c r="DA76" s="100"/>
      <c r="DB76" s="100"/>
      <c r="DC76" s="100"/>
      <c r="DD76" s="100"/>
      <c r="DE76" s="100"/>
      <c r="DF76" s="100"/>
      <c r="DG76" s="100"/>
      <c r="DH76" s="100"/>
      <c r="DI76" s="100"/>
      <c r="DJ76" s="100"/>
      <c r="DK76" s="100"/>
      <c r="DL76" s="100"/>
      <c r="DM76" s="100"/>
      <c r="DN76" s="100"/>
      <c r="DO76" s="100"/>
      <c r="DP76" s="100"/>
      <c r="DQ76" s="100"/>
      <c r="DR76" s="100"/>
      <c r="DS76" s="100"/>
      <c r="DT76" s="100"/>
      <c r="DU76" s="100"/>
      <c r="DV76" s="100"/>
      <c r="DW76" s="100"/>
      <c r="DX76" s="100"/>
      <c r="DY76" s="100"/>
      <c r="DZ76" s="100"/>
      <c r="EA76" s="100"/>
      <c r="EB76" s="100"/>
      <c r="EC76" s="100"/>
      <c r="ED76" s="100"/>
      <c r="EE76" s="100"/>
      <c r="EF76" s="100"/>
      <c r="EG76" s="100"/>
      <c r="EH76" s="100"/>
      <c r="EI76" s="100"/>
      <c r="EJ76" s="100"/>
      <c r="EK76" s="100"/>
      <c r="EL76" s="100"/>
      <c r="EM76" s="100"/>
      <c r="EN76" s="100"/>
      <c r="EO76" s="100"/>
      <c r="EP76" s="100"/>
      <c r="EQ76" s="100"/>
      <c r="ER76" s="100"/>
      <c r="ES76" s="100"/>
      <c r="ET76" s="100"/>
      <c r="EU76" s="100"/>
      <c r="EV76" s="100"/>
      <c r="EW76" s="100"/>
      <c r="EX76" s="100"/>
      <c r="EY76" s="100"/>
      <c r="EZ76" s="100"/>
      <c r="FA76" s="100"/>
      <c r="FB76" s="100"/>
      <c r="FC76" s="100"/>
      <c r="FD76" s="100"/>
      <c r="FE76" s="100"/>
      <c r="FF76" s="100"/>
      <c r="FG76" s="100"/>
      <c r="FH76" s="100"/>
      <c r="FI76" s="100"/>
      <c r="FJ76" s="100"/>
      <c r="FK76" s="100"/>
      <c r="FL76" s="100"/>
      <c r="FM76" s="100"/>
      <c r="FN76" s="100"/>
      <c r="FO76" s="100"/>
      <c r="FP76" s="100"/>
      <c r="FQ76" s="100"/>
      <c r="FR76" s="100"/>
      <c r="FS76" s="100"/>
      <c r="FT76" s="100"/>
      <c r="FU76" s="100"/>
      <c r="FV76" s="100"/>
      <c r="FW76" s="100"/>
      <c r="FX76" s="100"/>
      <c r="FY76" s="100"/>
      <c r="FZ76" s="100"/>
      <c r="GA76" s="100"/>
      <c r="GB76" s="100"/>
      <c r="GC76" s="100"/>
      <c r="GD76" s="100"/>
      <c r="GE76" s="100"/>
      <c r="GF76" s="100"/>
      <c r="GG76" s="100"/>
      <c r="GH76" s="100"/>
      <c r="GI76" s="100"/>
      <c r="GJ76" s="100"/>
      <c r="GK76" s="100"/>
      <c r="GL76" s="100"/>
      <c r="GM76" s="100"/>
      <c r="GN76" s="100"/>
      <c r="GO76" s="100"/>
      <c r="GP76" s="100"/>
      <c r="GQ76" s="100"/>
      <c r="GR76" s="100"/>
      <c r="GS76" s="100"/>
      <c r="GT76" s="100"/>
      <c r="GU76" s="100"/>
      <c r="GV76" s="100"/>
      <c r="GW76" s="100"/>
      <c r="GX76" s="100"/>
      <c r="GY76" s="100"/>
      <c r="GZ76" s="100"/>
      <c r="HA76" s="100"/>
      <c r="HB76" s="100"/>
      <c r="HC76" s="100"/>
      <c r="HD76" s="100"/>
      <c r="HE76" s="100"/>
      <c r="HF76" s="100"/>
      <c r="HG76" s="100"/>
      <c r="HH76" s="100"/>
      <c r="HI76" s="100"/>
      <c r="HJ76" s="100"/>
      <c r="HK76" s="100"/>
      <c r="HL76" s="100"/>
      <c r="HM76" s="100"/>
      <c r="HN76" s="100"/>
      <c r="HO76" s="100"/>
      <c r="HP76" s="100"/>
      <c r="HQ76" s="100"/>
      <c r="HR76" s="100"/>
      <c r="HS76" s="100"/>
      <c r="HT76" s="100"/>
      <c r="HU76" s="100"/>
      <c r="HV76" s="100"/>
      <c r="HW76" s="100"/>
      <c r="HX76" s="100"/>
      <c r="HY76" s="100"/>
      <c r="HZ76" s="100"/>
      <c r="IA76" s="100"/>
      <c r="IB76" s="100"/>
      <c r="IC76" s="100"/>
      <c r="ID76" s="100"/>
      <c r="IE76" s="100"/>
      <c r="IF76" s="100"/>
      <c r="IG76" s="100"/>
      <c r="IH76" s="100"/>
      <c r="II76" s="100"/>
      <c r="IJ76" s="100"/>
      <c r="IK76" s="100"/>
      <c r="IL76" s="100"/>
      <c r="IM76" s="100"/>
      <c r="IN76" s="100"/>
      <c r="IO76" s="100"/>
      <c r="IP76" s="100"/>
      <c r="IQ76" s="100"/>
      <c r="IR76" s="100"/>
      <c r="IS76" s="100"/>
      <c r="IT76" s="100"/>
      <c r="IU76" s="100"/>
      <c r="IV76" s="100"/>
    </row>
    <row r="77" spans="1:256" ht="17" thickBot="1" x14ac:dyDescent="0.25">
      <c r="A77" s="58" t="s">
        <v>42</v>
      </c>
      <c r="B77" s="59" t="s">
        <v>53</v>
      </c>
      <c r="C77" s="59" t="s">
        <v>1</v>
      </c>
      <c r="D77" s="59" t="s">
        <v>9</v>
      </c>
      <c r="E77" s="58" t="s">
        <v>47</v>
      </c>
      <c r="F77" s="59" t="s">
        <v>53</v>
      </c>
      <c r="G77" s="59" t="s">
        <v>1</v>
      </c>
      <c r="H77" s="59" t="s">
        <v>9</v>
      </c>
      <c r="I77" s="59" t="s">
        <v>11</v>
      </c>
      <c r="J77" s="60" t="s">
        <v>44</v>
      </c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0"/>
      <c r="Z77" s="100"/>
      <c r="AA77" s="100"/>
      <c r="AB77" s="100"/>
      <c r="AC77" s="100"/>
      <c r="AD77" s="100"/>
      <c r="AE77" s="100"/>
      <c r="AF77" s="100"/>
      <c r="AG77" s="100"/>
      <c r="AH77" s="100"/>
      <c r="AI77" s="100"/>
      <c r="AJ77" s="100"/>
      <c r="AK77" s="100"/>
      <c r="AL77" s="100"/>
      <c r="AM77" s="100"/>
      <c r="AN77" s="100"/>
      <c r="AO77" s="100"/>
      <c r="AP77" s="100"/>
      <c r="AQ77" s="100"/>
      <c r="AR77" s="100"/>
      <c r="AS77" s="100"/>
      <c r="AT77" s="100"/>
      <c r="AU77" s="100"/>
      <c r="AV77" s="100"/>
      <c r="AW77" s="100"/>
      <c r="AX77" s="100"/>
      <c r="AY77" s="100"/>
      <c r="AZ77" s="100"/>
      <c r="BA77" s="100"/>
      <c r="BB77" s="100"/>
      <c r="BC77" s="100"/>
      <c r="BD77" s="100"/>
      <c r="BE77" s="100"/>
      <c r="BF77" s="100"/>
      <c r="BG77" s="100"/>
      <c r="BH77" s="100"/>
      <c r="BI77" s="100"/>
      <c r="BJ77" s="100"/>
      <c r="BK77" s="100"/>
      <c r="BL77" s="100"/>
      <c r="BM77" s="100"/>
      <c r="BN77" s="100"/>
      <c r="BO77" s="100"/>
      <c r="BP77" s="100"/>
      <c r="BQ77" s="100"/>
      <c r="BR77" s="100"/>
      <c r="BS77" s="100"/>
      <c r="BT77" s="100"/>
      <c r="BU77" s="100"/>
      <c r="BV77" s="100"/>
      <c r="BW77" s="100"/>
      <c r="BX77" s="100"/>
      <c r="BY77" s="100"/>
      <c r="BZ77" s="100"/>
      <c r="CA77" s="100"/>
      <c r="CB77" s="100"/>
      <c r="CC77" s="100"/>
      <c r="CD77" s="100"/>
      <c r="CE77" s="100"/>
      <c r="CF77" s="100"/>
      <c r="CG77" s="100"/>
      <c r="CH77" s="100"/>
      <c r="CI77" s="100"/>
      <c r="CJ77" s="100"/>
      <c r="CK77" s="100"/>
      <c r="CL77" s="100"/>
      <c r="CM77" s="100"/>
      <c r="CN77" s="100"/>
      <c r="CO77" s="100"/>
      <c r="CP77" s="100"/>
      <c r="CQ77" s="100"/>
      <c r="CR77" s="100"/>
      <c r="CS77" s="100"/>
      <c r="CT77" s="100"/>
      <c r="CU77" s="100"/>
      <c r="CV77" s="100"/>
      <c r="CW77" s="100"/>
      <c r="CX77" s="100"/>
      <c r="CY77" s="100"/>
      <c r="CZ77" s="100"/>
      <c r="DA77" s="100"/>
      <c r="DB77" s="100"/>
      <c r="DC77" s="100"/>
      <c r="DD77" s="100"/>
      <c r="DE77" s="100"/>
      <c r="DF77" s="100"/>
      <c r="DG77" s="100"/>
      <c r="DH77" s="100"/>
      <c r="DI77" s="100"/>
      <c r="DJ77" s="100"/>
      <c r="DK77" s="100"/>
      <c r="DL77" s="100"/>
      <c r="DM77" s="100"/>
      <c r="DN77" s="100"/>
      <c r="DO77" s="100"/>
      <c r="DP77" s="100"/>
      <c r="DQ77" s="100"/>
      <c r="DR77" s="100"/>
      <c r="DS77" s="100"/>
      <c r="DT77" s="100"/>
      <c r="DU77" s="100"/>
      <c r="DV77" s="100"/>
      <c r="DW77" s="100"/>
      <c r="DX77" s="100"/>
      <c r="DY77" s="100"/>
      <c r="DZ77" s="100"/>
      <c r="EA77" s="100"/>
      <c r="EB77" s="100"/>
      <c r="EC77" s="100"/>
      <c r="ED77" s="100"/>
      <c r="EE77" s="100"/>
      <c r="EF77" s="100"/>
      <c r="EG77" s="100"/>
      <c r="EH77" s="100"/>
      <c r="EI77" s="100"/>
      <c r="EJ77" s="100"/>
      <c r="EK77" s="100"/>
      <c r="EL77" s="100"/>
      <c r="EM77" s="100"/>
      <c r="EN77" s="100"/>
      <c r="EO77" s="100"/>
      <c r="EP77" s="100"/>
      <c r="EQ77" s="100"/>
      <c r="ER77" s="100"/>
      <c r="ES77" s="100"/>
      <c r="ET77" s="100"/>
      <c r="EU77" s="100"/>
      <c r="EV77" s="100"/>
      <c r="EW77" s="100"/>
      <c r="EX77" s="100"/>
      <c r="EY77" s="100"/>
      <c r="EZ77" s="100"/>
      <c r="FA77" s="100"/>
      <c r="FB77" s="100"/>
      <c r="FC77" s="100"/>
      <c r="FD77" s="100"/>
      <c r="FE77" s="100"/>
      <c r="FF77" s="100"/>
      <c r="FG77" s="100"/>
      <c r="FH77" s="100"/>
      <c r="FI77" s="100"/>
      <c r="FJ77" s="100"/>
      <c r="FK77" s="100"/>
      <c r="FL77" s="100"/>
      <c r="FM77" s="100"/>
      <c r="FN77" s="100"/>
      <c r="FO77" s="100"/>
      <c r="FP77" s="100"/>
      <c r="FQ77" s="100"/>
      <c r="FR77" s="100"/>
      <c r="FS77" s="100"/>
      <c r="FT77" s="100"/>
      <c r="FU77" s="100"/>
      <c r="FV77" s="100"/>
      <c r="FW77" s="100"/>
      <c r="FX77" s="100"/>
      <c r="FY77" s="100"/>
      <c r="FZ77" s="100"/>
      <c r="GA77" s="100"/>
      <c r="GB77" s="100"/>
      <c r="GC77" s="100"/>
      <c r="GD77" s="100"/>
      <c r="GE77" s="100"/>
      <c r="GF77" s="100"/>
      <c r="GG77" s="100"/>
      <c r="GH77" s="100"/>
      <c r="GI77" s="100"/>
      <c r="GJ77" s="100"/>
      <c r="GK77" s="100"/>
      <c r="GL77" s="100"/>
      <c r="GM77" s="100"/>
      <c r="GN77" s="100"/>
      <c r="GO77" s="100"/>
      <c r="GP77" s="100"/>
      <c r="GQ77" s="100"/>
      <c r="GR77" s="100"/>
      <c r="GS77" s="100"/>
      <c r="GT77" s="100"/>
      <c r="GU77" s="100"/>
      <c r="GV77" s="100"/>
      <c r="GW77" s="100"/>
      <c r="GX77" s="100"/>
      <c r="GY77" s="100"/>
      <c r="GZ77" s="100"/>
      <c r="HA77" s="100"/>
      <c r="HB77" s="100"/>
      <c r="HC77" s="100"/>
      <c r="HD77" s="100"/>
      <c r="HE77" s="100"/>
      <c r="HF77" s="100"/>
      <c r="HG77" s="100"/>
      <c r="HH77" s="100"/>
      <c r="HI77" s="100"/>
      <c r="HJ77" s="100"/>
      <c r="HK77" s="100"/>
      <c r="HL77" s="100"/>
      <c r="HM77" s="100"/>
      <c r="HN77" s="100"/>
      <c r="HO77" s="100"/>
      <c r="HP77" s="100"/>
      <c r="HQ77" s="100"/>
      <c r="HR77" s="100"/>
      <c r="HS77" s="100"/>
      <c r="HT77" s="100"/>
      <c r="HU77" s="100"/>
      <c r="HV77" s="100"/>
      <c r="HW77" s="100"/>
      <c r="HX77" s="100"/>
      <c r="HY77" s="100"/>
      <c r="HZ77" s="100"/>
      <c r="IA77" s="100"/>
      <c r="IB77" s="100"/>
      <c r="IC77" s="100"/>
      <c r="ID77" s="100"/>
      <c r="IE77" s="100"/>
      <c r="IF77" s="100"/>
      <c r="IG77" s="100"/>
      <c r="IH77" s="100"/>
      <c r="II77" s="100"/>
      <c r="IJ77" s="100"/>
      <c r="IK77" s="100"/>
      <c r="IL77" s="100"/>
      <c r="IM77" s="100"/>
      <c r="IN77" s="100"/>
      <c r="IO77" s="100"/>
      <c r="IP77" s="100"/>
      <c r="IQ77" s="100"/>
      <c r="IR77" s="100"/>
      <c r="IS77" s="100"/>
      <c r="IT77" s="100"/>
      <c r="IU77" s="100"/>
      <c r="IV77" s="100"/>
    </row>
    <row r="78" spans="1:256" x14ac:dyDescent="0.2">
      <c r="A78" s="61" t="s">
        <v>34</v>
      </c>
      <c r="B78" s="62">
        <v>29.423402786254883</v>
      </c>
      <c r="C78" s="62">
        <v>15.525627136230469</v>
      </c>
      <c r="D78" s="63">
        <f>B78-C78</f>
        <v>13.897775650024414</v>
      </c>
      <c r="E78" s="61" t="s">
        <v>34</v>
      </c>
      <c r="F78" s="62">
        <v>27.373893737792969</v>
      </c>
      <c r="G78" s="62">
        <v>15.325913429260254</v>
      </c>
      <c r="H78" s="64">
        <f>F78-G78</f>
        <v>12.047980308532715</v>
      </c>
      <c r="I78" s="64">
        <f>H78-D82</f>
        <v>-1.8077855110168457</v>
      </c>
      <c r="J78" s="65">
        <f>POWER(2,-I78)</f>
        <v>3.5010447712350268</v>
      </c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  <c r="Y78" s="100"/>
      <c r="Z78" s="100"/>
      <c r="AA78" s="100"/>
      <c r="AB78" s="100"/>
      <c r="AC78" s="100"/>
      <c r="AD78" s="100"/>
      <c r="AE78" s="100"/>
      <c r="AF78" s="100"/>
      <c r="AG78" s="100"/>
      <c r="AH78" s="100"/>
      <c r="AI78" s="100"/>
      <c r="AJ78" s="100"/>
      <c r="AK78" s="100"/>
      <c r="AL78" s="100"/>
      <c r="AM78" s="100"/>
      <c r="AN78" s="100"/>
      <c r="AO78" s="100"/>
      <c r="AP78" s="100"/>
      <c r="AQ78" s="100"/>
      <c r="AR78" s="100"/>
      <c r="AS78" s="100"/>
      <c r="AT78" s="100"/>
      <c r="AU78" s="100"/>
      <c r="AV78" s="100"/>
      <c r="AW78" s="100"/>
      <c r="AX78" s="100"/>
      <c r="AY78" s="100"/>
      <c r="AZ78" s="100"/>
      <c r="BA78" s="100"/>
      <c r="BB78" s="100"/>
      <c r="BC78" s="100"/>
      <c r="BD78" s="100"/>
      <c r="BE78" s="100"/>
      <c r="BF78" s="100"/>
      <c r="BG78" s="100"/>
      <c r="BH78" s="100"/>
      <c r="BI78" s="100"/>
      <c r="BJ78" s="100"/>
      <c r="BK78" s="100"/>
      <c r="BL78" s="100"/>
      <c r="BM78" s="100"/>
      <c r="BN78" s="100"/>
      <c r="BO78" s="100"/>
      <c r="BP78" s="100"/>
      <c r="BQ78" s="100"/>
      <c r="BR78" s="100"/>
      <c r="BS78" s="100"/>
      <c r="BT78" s="100"/>
      <c r="BU78" s="100"/>
      <c r="BV78" s="100"/>
      <c r="BW78" s="100"/>
      <c r="BX78" s="100"/>
      <c r="BY78" s="100"/>
      <c r="BZ78" s="100"/>
      <c r="CA78" s="100"/>
      <c r="CB78" s="100"/>
      <c r="CC78" s="100"/>
      <c r="CD78" s="100"/>
      <c r="CE78" s="100"/>
      <c r="CF78" s="100"/>
      <c r="CG78" s="100"/>
      <c r="CH78" s="100"/>
      <c r="CI78" s="100"/>
      <c r="CJ78" s="100"/>
      <c r="CK78" s="100"/>
      <c r="CL78" s="100"/>
      <c r="CM78" s="100"/>
      <c r="CN78" s="100"/>
      <c r="CO78" s="100"/>
      <c r="CP78" s="100"/>
      <c r="CQ78" s="100"/>
      <c r="CR78" s="100"/>
      <c r="CS78" s="100"/>
      <c r="CT78" s="100"/>
      <c r="CU78" s="100"/>
      <c r="CV78" s="100"/>
      <c r="CW78" s="100"/>
      <c r="CX78" s="100"/>
      <c r="CY78" s="100"/>
      <c r="CZ78" s="100"/>
      <c r="DA78" s="100"/>
      <c r="DB78" s="100"/>
      <c r="DC78" s="100"/>
      <c r="DD78" s="100"/>
      <c r="DE78" s="100"/>
      <c r="DF78" s="100"/>
      <c r="DG78" s="100"/>
      <c r="DH78" s="100"/>
      <c r="DI78" s="100"/>
      <c r="DJ78" s="100"/>
      <c r="DK78" s="100"/>
      <c r="DL78" s="100"/>
      <c r="DM78" s="100"/>
      <c r="DN78" s="100"/>
      <c r="DO78" s="100"/>
      <c r="DP78" s="100"/>
      <c r="DQ78" s="100"/>
      <c r="DR78" s="100"/>
      <c r="DS78" s="100"/>
      <c r="DT78" s="100"/>
      <c r="DU78" s="100"/>
      <c r="DV78" s="100"/>
      <c r="DW78" s="100"/>
      <c r="DX78" s="100"/>
      <c r="DY78" s="100"/>
      <c r="DZ78" s="100"/>
      <c r="EA78" s="100"/>
      <c r="EB78" s="100"/>
      <c r="EC78" s="100"/>
      <c r="ED78" s="100"/>
      <c r="EE78" s="100"/>
      <c r="EF78" s="100"/>
      <c r="EG78" s="100"/>
      <c r="EH78" s="100"/>
      <c r="EI78" s="100"/>
      <c r="EJ78" s="100"/>
      <c r="EK78" s="100"/>
      <c r="EL78" s="100"/>
      <c r="EM78" s="100"/>
      <c r="EN78" s="100"/>
      <c r="EO78" s="100"/>
      <c r="EP78" s="100"/>
      <c r="EQ78" s="100"/>
      <c r="ER78" s="100"/>
      <c r="ES78" s="100"/>
      <c r="ET78" s="100"/>
      <c r="EU78" s="100"/>
      <c r="EV78" s="100"/>
      <c r="EW78" s="100"/>
      <c r="EX78" s="100"/>
      <c r="EY78" s="100"/>
      <c r="EZ78" s="100"/>
      <c r="FA78" s="100"/>
      <c r="FB78" s="100"/>
      <c r="FC78" s="100"/>
      <c r="FD78" s="100"/>
      <c r="FE78" s="100"/>
      <c r="FF78" s="100"/>
      <c r="FG78" s="100"/>
      <c r="FH78" s="100"/>
      <c r="FI78" s="100"/>
      <c r="FJ78" s="100"/>
      <c r="FK78" s="100"/>
      <c r="FL78" s="100"/>
      <c r="FM78" s="100"/>
      <c r="FN78" s="100"/>
      <c r="FO78" s="100"/>
      <c r="FP78" s="100"/>
      <c r="FQ78" s="100"/>
      <c r="FR78" s="100"/>
      <c r="FS78" s="100"/>
      <c r="FT78" s="100"/>
      <c r="FU78" s="100"/>
      <c r="FV78" s="100"/>
      <c r="FW78" s="100"/>
      <c r="FX78" s="100"/>
      <c r="FY78" s="100"/>
      <c r="FZ78" s="100"/>
      <c r="GA78" s="100"/>
      <c r="GB78" s="100"/>
      <c r="GC78" s="100"/>
      <c r="GD78" s="100"/>
      <c r="GE78" s="100"/>
      <c r="GF78" s="100"/>
      <c r="GG78" s="100"/>
      <c r="GH78" s="100"/>
      <c r="GI78" s="100"/>
      <c r="GJ78" s="100"/>
      <c r="GK78" s="100"/>
      <c r="GL78" s="100"/>
      <c r="GM78" s="100"/>
      <c r="GN78" s="100"/>
      <c r="GO78" s="100"/>
      <c r="GP78" s="100"/>
      <c r="GQ78" s="100"/>
      <c r="GR78" s="100"/>
      <c r="GS78" s="100"/>
      <c r="GT78" s="100"/>
      <c r="GU78" s="100"/>
      <c r="GV78" s="100"/>
      <c r="GW78" s="100"/>
      <c r="GX78" s="100"/>
      <c r="GY78" s="100"/>
      <c r="GZ78" s="100"/>
      <c r="HA78" s="100"/>
      <c r="HB78" s="100"/>
      <c r="HC78" s="100"/>
      <c r="HD78" s="100"/>
      <c r="HE78" s="100"/>
      <c r="HF78" s="100"/>
      <c r="HG78" s="100"/>
      <c r="HH78" s="100"/>
      <c r="HI78" s="100"/>
      <c r="HJ78" s="100"/>
      <c r="HK78" s="100"/>
      <c r="HL78" s="100"/>
      <c r="HM78" s="100"/>
      <c r="HN78" s="100"/>
      <c r="HO78" s="100"/>
      <c r="HP78" s="100"/>
      <c r="HQ78" s="100"/>
      <c r="HR78" s="100"/>
      <c r="HS78" s="100"/>
      <c r="HT78" s="100"/>
      <c r="HU78" s="100"/>
      <c r="HV78" s="100"/>
      <c r="HW78" s="100"/>
      <c r="HX78" s="100"/>
      <c r="HY78" s="100"/>
      <c r="HZ78" s="100"/>
      <c r="IA78" s="100"/>
      <c r="IB78" s="100"/>
      <c r="IC78" s="100"/>
      <c r="ID78" s="100"/>
      <c r="IE78" s="100"/>
      <c r="IF78" s="100"/>
      <c r="IG78" s="100"/>
      <c r="IH78" s="100"/>
      <c r="II78" s="100"/>
      <c r="IJ78" s="100"/>
      <c r="IK78" s="100"/>
      <c r="IL78" s="100"/>
      <c r="IM78" s="100"/>
      <c r="IN78" s="100"/>
      <c r="IO78" s="100"/>
      <c r="IP78" s="100"/>
      <c r="IQ78" s="100"/>
      <c r="IR78" s="100"/>
      <c r="IS78" s="100"/>
      <c r="IT78" s="100"/>
      <c r="IU78" s="100"/>
      <c r="IV78" s="100"/>
    </row>
    <row r="79" spans="1:256" x14ac:dyDescent="0.2">
      <c r="A79" s="66" t="s">
        <v>35</v>
      </c>
      <c r="B79" s="67">
        <v>29.763635635375977</v>
      </c>
      <c r="C79" s="67">
        <v>15.663299560546875</v>
      </c>
      <c r="D79" s="64">
        <f t="shared" ref="D79:D81" si="8">B79-C79</f>
        <v>14.100336074829102</v>
      </c>
      <c r="E79" s="66" t="s">
        <v>35</v>
      </c>
      <c r="F79" s="67">
        <v>27.748441696166992</v>
      </c>
      <c r="G79" s="67">
        <v>15.184314727783203</v>
      </c>
      <c r="H79" s="64">
        <f t="shared" ref="H79:H81" si="9">F79-G79</f>
        <v>12.564126968383789</v>
      </c>
      <c r="I79" s="64">
        <f>H79-D82</f>
        <v>-1.2916388511657715</v>
      </c>
      <c r="J79" s="65">
        <f>POWER(2,-I79)</f>
        <v>2.4480598869818864</v>
      </c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0"/>
      <c r="Z79" s="100"/>
      <c r="AA79" s="100"/>
      <c r="AB79" s="100"/>
      <c r="AC79" s="100"/>
      <c r="AD79" s="100"/>
      <c r="AE79" s="100"/>
      <c r="AF79" s="100"/>
      <c r="AG79" s="100"/>
      <c r="AH79" s="100"/>
      <c r="AI79" s="100"/>
      <c r="AJ79" s="100"/>
      <c r="AK79" s="100"/>
      <c r="AL79" s="100"/>
      <c r="AM79" s="100"/>
      <c r="AN79" s="100"/>
      <c r="AO79" s="100"/>
      <c r="AP79" s="100"/>
      <c r="AQ79" s="100"/>
      <c r="AR79" s="100"/>
      <c r="AS79" s="100"/>
      <c r="AT79" s="100"/>
      <c r="AU79" s="100"/>
      <c r="AV79" s="100"/>
      <c r="AW79" s="100"/>
      <c r="AX79" s="100"/>
      <c r="AY79" s="100"/>
      <c r="AZ79" s="100"/>
      <c r="BA79" s="100"/>
      <c r="BB79" s="100"/>
      <c r="BC79" s="100"/>
      <c r="BD79" s="100"/>
      <c r="BE79" s="100"/>
      <c r="BF79" s="100"/>
      <c r="BG79" s="100"/>
      <c r="BH79" s="100"/>
      <c r="BI79" s="100"/>
      <c r="BJ79" s="100"/>
      <c r="BK79" s="100"/>
      <c r="BL79" s="100"/>
      <c r="BM79" s="100"/>
      <c r="BN79" s="100"/>
      <c r="BO79" s="100"/>
      <c r="BP79" s="100"/>
      <c r="BQ79" s="100"/>
      <c r="BR79" s="100"/>
      <c r="BS79" s="100"/>
      <c r="BT79" s="100"/>
      <c r="BU79" s="100"/>
      <c r="BV79" s="100"/>
      <c r="BW79" s="100"/>
      <c r="BX79" s="100"/>
      <c r="BY79" s="100"/>
      <c r="BZ79" s="100"/>
      <c r="CA79" s="100"/>
      <c r="CB79" s="100"/>
      <c r="CC79" s="100"/>
      <c r="CD79" s="100"/>
      <c r="CE79" s="100"/>
      <c r="CF79" s="100"/>
      <c r="CG79" s="100"/>
      <c r="CH79" s="100"/>
      <c r="CI79" s="100"/>
      <c r="CJ79" s="100"/>
      <c r="CK79" s="100"/>
      <c r="CL79" s="100"/>
      <c r="CM79" s="100"/>
      <c r="CN79" s="100"/>
      <c r="CO79" s="100"/>
      <c r="CP79" s="100"/>
      <c r="CQ79" s="100"/>
      <c r="CR79" s="100"/>
      <c r="CS79" s="100"/>
      <c r="CT79" s="100"/>
      <c r="CU79" s="100"/>
      <c r="CV79" s="100"/>
      <c r="CW79" s="100"/>
      <c r="CX79" s="100"/>
      <c r="CY79" s="100"/>
      <c r="CZ79" s="100"/>
      <c r="DA79" s="100"/>
      <c r="DB79" s="100"/>
      <c r="DC79" s="100"/>
      <c r="DD79" s="100"/>
      <c r="DE79" s="100"/>
      <c r="DF79" s="100"/>
      <c r="DG79" s="100"/>
      <c r="DH79" s="100"/>
      <c r="DI79" s="100"/>
      <c r="DJ79" s="100"/>
      <c r="DK79" s="100"/>
      <c r="DL79" s="100"/>
      <c r="DM79" s="100"/>
      <c r="DN79" s="100"/>
      <c r="DO79" s="100"/>
      <c r="DP79" s="100"/>
      <c r="DQ79" s="100"/>
      <c r="DR79" s="100"/>
      <c r="DS79" s="100"/>
      <c r="DT79" s="100"/>
      <c r="DU79" s="100"/>
      <c r="DV79" s="100"/>
      <c r="DW79" s="100"/>
      <c r="DX79" s="100"/>
      <c r="DY79" s="100"/>
      <c r="DZ79" s="100"/>
      <c r="EA79" s="100"/>
      <c r="EB79" s="100"/>
      <c r="EC79" s="100"/>
      <c r="ED79" s="100"/>
      <c r="EE79" s="100"/>
      <c r="EF79" s="100"/>
      <c r="EG79" s="100"/>
      <c r="EH79" s="100"/>
      <c r="EI79" s="100"/>
      <c r="EJ79" s="100"/>
      <c r="EK79" s="100"/>
      <c r="EL79" s="100"/>
      <c r="EM79" s="100"/>
      <c r="EN79" s="100"/>
      <c r="EO79" s="100"/>
      <c r="EP79" s="100"/>
      <c r="EQ79" s="100"/>
      <c r="ER79" s="100"/>
      <c r="ES79" s="100"/>
      <c r="ET79" s="100"/>
      <c r="EU79" s="100"/>
      <c r="EV79" s="100"/>
      <c r="EW79" s="100"/>
      <c r="EX79" s="100"/>
      <c r="EY79" s="100"/>
      <c r="EZ79" s="100"/>
      <c r="FA79" s="100"/>
      <c r="FB79" s="100"/>
      <c r="FC79" s="100"/>
      <c r="FD79" s="100"/>
      <c r="FE79" s="100"/>
      <c r="FF79" s="100"/>
      <c r="FG79" s="100"/>
      <c r="FH79" s="100"/>
      <c r="FI79" s="100"/>
      <c r="FJ79" s="100"/>
      <c r="FK79" s="100"/>
      <c r="FL79" s="100"/>
      <c r="FM79" s="100"/>
      <c r="FN79" s="100"/>
      <c r="FO79" s="100"/>
      <c r="FP79" s="100"/>
      <c r="FQ79" s="100"/>
      <c r="FR79" s="100"/>
      <c r="FS79" s="100"/>
      <c r="FT79" s="100"/>
      <c r="FU79" s="100"/>
      <c r="FV79" s="100"/>
      <c r="FW79" s="100"/>
      <c r="FX79" s="100"/>
      <c r="FY79" s="100"/>
      <c r="FZ79" s="100"/>
      <c r="GA79" s="100"/>
      <c r="GB79" s="100"/>
      <c r="GC79" s="100"/>
      <c r="GD79" s="100"/>
      <c r="GE79" s="100"/>
      <c r="GF79" s="100"/>
      <c r="GG79" s="100"/>
      <c r="GH79" s="100"/>
      <c r="GI79" s="100"/>
      <c r="GJ79" s="100"/>
      <c r="GK79" s="100"/>
      <c r="GL79" s="100"/>
      <c r="GM79" s="100"/>
      <c r="GN79" s="100"/>
      <c r="GO79" s="100"/>
      <c r="GP79" s="100"/>
      <c r="GQ79" s="100"/>
      <c r="GR79" s="100"/>
      <c r="GS79" s="100"/>
      <c r="GT79" s="100"/>
      <c r="GU79" s="100"/>
      <c r="GV79" s="100"/>
      <c r="GW79" s="100"/>
      <c r="GX79" s="100"/>
      <c r="GY79" s="100"/>
      <c r="GZ79" s="100"/>
      <c r="HA79" s="100"/>
      <c r="HB79" s="100"/>
      <c r="HC79" s="100"/>
      <c r="HD79" s="100"/>
      <c r="HE79" s="100"/>
      <c r="HF79" s="100"/>
      <c r="HG79" s="100"/>
      <c r="HH79" s="100"/>
      <c r="HI79" s="100"/>
      <c r="HJ79" s="100"/>
      <c r="HK79" s="100"/>
      <c r="HL79" s="100"/>
      <c r="HM79" s="100"/>
      <c r="HN79" s="100"/>
      <c r="HO79" s="100"/>
      <c r="HP79" s="100"/>
      <c r="HQ79" s="100"/>
      <c r="HR79" s="100"/>
      <c r="HS79" s="100"/>
      <c r="HT79" s="100"/>
      <c r="HU79" s="100"/>
      <c r="HV79" s="100"/>
      <c r="HW79" s="100"/>
      <c r="HX79" s="100"/>
      <c r="HY79" s="100"/>
      <c r="HZ79" s="100"/>
      <c r="IA79" s="100"/>
      <c r="IB79" s="100"/>
      <c r="IC79" s="100"/>
      <c r="ID79" s="100"/>
      <c r="IE79" s="100"/>
      <c r="IF79" s="100"/>
      <c r="IG79" s="100"/>
      <c r="IH79" s="100"/>
      <c r="II79" s="100"/>
      <c r="IJ79" s="100"/>
      <c r="IK79" s="100"/>
      <c r="IL79" s="100"/>
      <c r="IM79" s="100"/>
      <c r="IN79" s="100"/>
      <c r="IO79" s="100"/>
      <c r="IP79" s="100"/>
      <c r="IQ79" s="100"/>
      <c r="IR79" s="100"/>
      <c r="IS79" s="100"/>
      <c r="IT79" s="100"/>
      <c r="IU79" s="100"/>
      <c r="IV79" s="100"/>
    </row>
    <row r="80" spans="1:256" x14ac:dyDescent="0.2">
      <c r="A80" s="66" t="s">
        <v>36</v>
      </c>
      <c r="B80" s="67">
        <v>29.437862396240234</v>
      </c>
      <c r="C80" s="67">
        <v>15.421758651733398</v>
      </c>
      <c r="D80" s="64">
        <f t="shared" si="8"/>
        <v>14.016103744506836</v>
      </c>
      <c r="E80" s="66" t="s">
        <v>36</v>
      </c>
      <c r="F80" s="67">
        <v>26.897434234619141</v>
      </c>
      <c r="G80" s="67">
        <v>15.20229434967041</v>
      </c>
      <c r="H80" s="64">
        <f t="shared" si="9"/>
        <v>11.69513988494873</v>
      </c>
      <c r="I80" s="64">
        <f>H80-D82</f>
        <v>-2.1606259346008301</v>
      </c>
      <c r="J80" s="65">
        <f>POWER(2,-I80)</f>
        <v>4.4710879792427081</v>
      </c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0"/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N80" s="100"/>
      <c r="AO80" s="100"/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  <c r="BH80" s="100"/>
      <c r="BI80" s="100"/>
      <c r="BJ80" s="100"/>
      <c r="BK80" s="100"/>
      <c r="BL80" s="100"/>
      <c r="BM80" s="100"/>
      <c r="BN80" s="100"/>
      <c r="BO80" s="100"/>
      <c r="BP80" s="100"/>
      <c r="BQ80" s="100"/>
      <c r="BR80" s="100"/>
      <c r="BS80" s="100"/>
      <c r="BT80" s="100"/>
      <c r="BU80" s="100"/>
      <c r="BV80" s="100"/>
      <c r="BW80" s="100"/>
      <c r="BX80" s="100"/>
      <c r="BY80" s="100"/>
      <c r="BZ80" s="100"/>
      <c r="CA80" s="100"/>
      <c r="CB80" s="100"/>
      <c r="CC80" s="100"/>
      <c r="CD80" s="100"/>
      <c r="CE80" s="100"/>
      <c r="CF80" s="100"/>
      <c r="CG80" s="100"/>
      <c r="CH80" s="100"/>
      <c r="CI80" s="100"/>
      <c r="CJ80" s="100"/>
      <c r="CK80" s="100"/>
      <c r="CL80" s="100"/>
      <c r="CM80" s="100"/>
      <c r="CN80" s="100"/>
      <c r="CO80" s="100"/>
      <c r="CP80" s="100"/>
      <c r="CQ80" s="100"/>
      <c r="CR80" s="100"/>
      <c r="CS80" s="100"/>
      <c r="CT80" s="100"/>
      <c r="CU80" s="100"/>
      <c r="CV80" s="100"/>
      <c r="CW80" s="100"/>
      <c r="CX80" s="100"/>
      <c r="CY80" s="100"/>
      <c r="CZ80" s="100"/>
      <c r="DA80" s="100"/>
      <c r="DB80" s="100"/>
      <c r="DC80" s="100"/>
      <c r="DD80" s="100"/>
      <c r="DE80" s="100"/>
      <c r="DF80" s="100"/>
      <c r="DG80" s="100"/>
      <c r="DH80" s="100"/>
      <c r="DI80" s="100"/>
      <c r="DJ80" s="100"/>
      <c r="DK80" s="100"/>
      <c r="DL80" s="100"/>
      <c r="DM80" s="100"/>
      <c r="DN80" s="100"/>
      <c r="DO80" s="100"/>
      <c r="DP80" s="100"/>
      <c r="DQ80" s="100"/>
      <c r="DR80" s="100"/>
      <c r="DS80" s="100"/>
      <c r="DT80" s="100"/>
      <c r="DU80" s="100"/>
      <c r="DV80" s="100"/>
      <c r="DW80" s="100"/>
      <c r="DX80" s="100"/>
      <c r="DY80" s="100"/>
      <c r="DZ80" s="100"/>
      <c r="EA80" s="100"/>
      <c r="EB80" s="100"/>
      <c r="EC80" s="100"/>
      <c r="ED80" s="100"/>
      <c r="EE80" s="100"/>
      <c r="EF80" s="100"/>
      <c r="EG80" s="100"/>
      <c r="EH80" s="100"/>
      <c r="EI80" s="100"/>
      <c r="EJ80" s="100"/>
      <c r="EK80" s="100"/>
      <c r="EL80" s="100"/>
      <c r="EM80" s="100"/>
      <c r="EN80" s="100"/>
      <c r="EO80" s="100"/>
      <c r="EP80" s="100"/>
      <c r="EQ80" s="100"/>
      <c r="ER80" s="100"/>
      <c r="ES80" s="100"/>
      <c r="ET80" s="100"/>
      <c r="EU80" s="100"/>
      <c r="EV80" s="100"/>
      <c r="EW80" s="100"/>
      <c r="EX80" s="100"/>
      <c r="EY80" s="100"/>
      <c r="EZ80" s="100"/>
      <c r="FA80" s="100"/>
      <c r="FB80" s="100"/>
      <c r="FC80" s="100"/>
      <c r="FD80" s="100"/>
      <c r="FE80" s="100"/>
      <c r="FF80" s="100"/>
      <c r="FG80" s="100"/>
      <c r="FH80" s="100"/>
      <c r="FI80" s="100"/>
      <c r="FJ80" s="100"/>
      <c r="FK80" s="100"/>
      <c r="FL80" s="100"/>
      <c r="FM80" s="100"/>
      <c r="FN80" s="100"/>
      <c r="FO80" s="100"/>
      <c r="FP80" s="100"/>
      <c r="FQ80" s="100"/>
      <c r="FR80" s="100"/>
      <c r="FS80" s="100"/>
      <c r="FT80" s="100"/>
      <c r="FU80" s="100"/>
      <c r="FV80" s="100"/>
      <c r="FW80" s="100"/>
      <c r="FX80" s="100"/>
      <c r="FY80" s="100"/>
      <c r="FZ80" s="100"/>
      <c r="GA80" s="100"/>
      <c r="GB80" s="100"/>
      <c r="GC80" s="100"/>
      <c r="GD80" s="100"/>
      <c r="GE80" s="100"/>
      <c r="GF80" s="100"/>
      <c r="GG80" s="100"/>
      <c r="GH80" s="100"/>
      <c r="GI80" s="100"/>
      <c r="GJ80" s="100"/>
      <c r="GK80" s="100"/>
      <c r="GL80" s="100"/>
      <c r="GM80" s="100"/>
      <c r="GN80" s="100"/>
      <c r="GO80" s="100"/>
      <c r="GP80" s="100"/>
      <c r="GQ80" s="100"/>
      <c r="GR80" s="100"/>
      <c r="GS80" s="100"/>
      <c r="GT80" s="100"/>
      <c r="GU80" s="100"/>
      <c r="GV80" s="100"/>
      <c r="GW80" s="100"/>
      <c r="GX80" s="100"/>
      <c r="GY80" s="100"/>
      <c r="GZ80" s="100"/>
      <c r="HA80" s="100"/>
      <c r="HB80" s="100"/>
      <c r="HC80" s="100"/>
      <c r="HD80" s="100"/>
      <c r="HE80" s="100"/>
      <c r="HF80" s="100"/>
      <c r="HG80" s="100"/>
      <c r="HH80" s="100"/>
      <c r="HI80" s="100"/>
      <c r="HJ80" s="100"/>
      <c r="HK80" s="100"/>
      <c r="HL80" s="100"/>
      <c r="HM80" s="100"/>
      <c r="HN80" s="100"/>
      <c r="HO80" s="100"/>
      <c r="HP80" s="100"/>
      <c r="HQ80" s="100"/>
      <c r="HR80" s="100"/>
      <c r="HS80" s="100"/>
      <c r="HT80" s="100"/>
      <c r="HU80" s="100"/>
      <c r="HV80" s="100"/>
      <c r="HW80" s="100"/>
      <c r="HX80" s="100"/>
      <c r="HY80" s="100"/>
      <c r="HZ80" s="100"/>
      <c r="IA80" s="100"/>
      <c r="IB80" s="100"/>
      <c r="IC80" s="100"/>
      <c r="ID80" s="100"/>
      <c r="IE80" s="100"/>
      <c r="IF80" s="100"/>
      <c r="IG80" s="100"/>
      <c r="IH80" s="100"/>
      <c r="II80" s="100"/>
      <c r="IJ80" s="100"/>
      <c r="IK80" s="100"/>
      <c r="IL80" s="100"/>
      <c r="IM80" s="100"/>
      <c r="IN80" s="100"/>
      <c r="IO80" s="100"/>
      <c r="IP80" s="100"/>
      <c r="IQ80" s="100"/>
      <c r="IR80" s="100"/>
      <c r="IS80" s="100"/>
      <c r="IT80" s="100"/>
      <c r="IU80" s="100"/>
      <c r="IV80" s="100"/>
    </row>
    <row r="81" spans="1:256" ht="17" thickBot="1" x14ac:dyDescent="0.25">
      <c r="A81" s="68" t="s">
        <v>16</v>
      </c>
      <c r="B81" s="69">
        <v>29.367952346801758</v>
      </c>
      <c r="C81" s="69">
        <v>15.959104537963867</v>
      </c>
      <c r="D81" s="64">
        <f t="shared" si="8"/>
        <v>13.408847808837891</v>
      </c>
      <c r="E81" s="68" t="s">
        <v>16</v>
      </c>
      <c r="F81" s="69">
        <v>26.412141799926758</v>
      </c>
      <c r="G81" s="69">
        <v>15.256641387939453</v>
      </c>
      <c r="H81" s="64">
        <f t="shared" si="9"/>
        <v>11.155500411987305</v>
      </c>
      <c r="I81" s="64">
        <f>H81-D82</f>
        <v>-2.7002654075622559</v>
      </c>
      <c r="J81" s="71">
        <f t="shared" ref="J81" si="10">POWER(2,-I81)</f>
        <v>6.4992146986814365</v>
      </c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0"/>
      <c r="Z81" s="100"/>
      <c r="AA81" s="100"/>
      <c r="AB81" s="100"/>
      <c r="AC81" s="100"/>
      <c r="AD81" s="100"/>
      <c r="AE81" s="100"/>
      <c r="AF81" s="100"/>
      <c r="AG81" s="100"/>
      <c r="AH81" s="100"/>
      <c r="AI81" s="100"/>
      <c r="AJ81" s="100"/>
      <c r="AK81" s="100"/>
      <c r="AL81" s="100"/>
      <c r="AM81" s="100"/>
      <c r="AN81" s="100"/>
      <c r="AO81" s="100"/>
      <c r="AP81" s="100"/>
      <c r="AQ81" s="100"/>
      <c r="AR81" s="100"/>
      <c r="AS81" s="100"/>
      <c r="AT81" s="100"/>
      <c r="AU81" s="100"/>
      <c r="AV81" s="100"/>
      <c r="AW81" s="100"/>
      <c r="AX81" s="100"/>
      <c r="AY81" s="100"/>
      <c r="AZ81" s="100"/>
      <c r="BA81" s="100"/>
      <c r="BB81" s="100"/>
      <c r="BC81" s="100"/>
      <c r="BD81" s="100"/>
      <c r="BE81" s="100"/>
      <c r="BF81" s="100"/>
      <c r="BG81" s="100"/>
      <c r="BH81" s="100"/>
      <c r="BI81" s="100"/>
      <c r="BJ81" s="100"/>
      <c r="BK81" s="100"/>
      <c r="BL81" s="100"/>
      <c r="BM81" s="100"/>
      <c r="BN81" s="100"/>
      <c r="BO81" s="100"/>
      <c r="BP81" s="100"/>
      <c r="BQ81" s="100"/>
      <c r="BR81" s="100"/>
      <c r="BS81" s="100"/>
      <c r="BT81" s="100"/>
      <c r="BU81" s="100"/>
      <c r="BV81" s="100"/>
      <c r="BW81" s="100"/>
      <c r="BX81" s="100"/>
      <c r="BY81" s="100"/>
      <c r="BZ81" s="100"/>
      <c r="CA81" s="100"/>
      <c r="CB81" s="100"/>
      <c r="CC81" s="100"/>
      <c r="CD81" s="100"/>
      <c r="CE81" s="100"/>
      <c r="CF81" s="100"/>
      <c r="CG81" s="100"/>
      <c r="CH81" s="100"/>
      <c r="CI81" s="100"/>
      <c r="CJ81" s="100"/>
      <c r="CK81" s="100"/>
      <c r="CL81" s="100"/>
      <c r="CM81" s="100"/>
      <c r="CN81" s="100"/>
      <c r="CO81" s="100"/>
      <c r="CP81" s="100"/>
      <c r="CQ81" s="100"/>
      <c r="CR81" s="100"/>
      <c r="CS81" s="100"/>
      <c r="CT81" s="100"/>
      <c r="CU81" s="100"/>
      <c r="CV81" s="100"/>
      <c r="CW81" s="100"/>
      <c r="CX81" s="100"/>
      <c r="CY81" s="100"/>
      <c r="CZ81" s="100"/>
      <c r="DA81" s="100"/>
      <c r="DB81" s="100"/>
      <c r="DC81" s="100"/>
      <c r="DD81" s="100"/>
      <c r="DE81" s="100"/>
      <c r="DF81" s="100"/>
      <c r="DG81" s="100"/>
      <c r="DH81" s="100"/>
      <c r="DI81" s="100"/>
      <c r="DJ81" s="100"/>
      <c r="DK81" s="100"/>
      <c r="DL81" s="100"/>
      <c r="DM81" s="100"/>
      <c r="DN81" s="100"/>
      <c r="DO81" s="100"/>
      <c r="DP81" s="100"/>
      <c r="DQ81" s="100"/>
      <c r="DR81" s="100"/>
      <c r="DS81" s="100"/>
      <c r="DT81" s="100"/>
      <c r="DU81" s="100"/>
      <c r="DV81" s="100"/>
      <c r="DW81" s="100"/>
      <c r="DX81" s="100"/>
      <c r="DY81" s="100"/>
      <c r="DZ81" s="100"/>
      <c r="EA81" s="100"/>
      <c r="EB81" s="100"/>
      <c r="EC81" s="100"/>
      <c r="ED81" s="100"/>
      <c r="EE81" s="100"/>
      <c r="EF81" s="100"/>
      <c r="EG81" s="100"/>
      <c r="EH81" s="100"/>
      <c r="EI81" s="100"/>
      <c r="EJ81" s="100"/>
      <c r="EK81" s="100"/>
      <c r="EL81" s="100"/>
      <c r="EM81" s="100"/>
      <c r="EN81" s="100"/>
      <c r="EO81" s="100"/>
      <c r="EP81" s="100"/>
      <c r="EQ81" s="100"/>
      <c r="ER81" s="100"/>
      <c r="ES81" s="100"/>
      <c r="ET81" s="100"/>
      <c r="EU81" s="100"/>
      <c r="EV81" s="100"/>
      <c r="EW81" s="100"/>
      <c r="EX81" s="100"/>
      <c r="EY81" s="100"/>
      <c r="EZ81" s="100"/>
      <c r="FA81" s="100"/>
      <c r="FB81" s="100"/>
      <c r="FC81" s="100"/>
      <c r="FD81" s="100"/>
      <c r="FE81" s="100"/>
      <c r="FF81" s="100"/>
      <c r="FG81" s="100"/>
      <c r="FH81" s="100"/>
      <c r="FI81" s="100"/>
      <c r="FJ81" s="100"/>
      <c r="FK81" s="100"/>
      <c r="FL81" s="100"/>
      <c r="FM81" s="100"/>
      <c r="FN81" s="100"/>
      <c r="FO81" s="100"/>
      <c r="FP81" s="100"/>
      <c r="FQ81" s="100"/>
      <c r="FR81" s="100"/>
      <c r="FS81" s="100"/>
      <c r="FT81" s="100"/>
      <c r="FU81" s="100"/>
      <c r="FV81" s="100"/>
      <c r="FW81" s="100"/>
      <c r="FX81" s="100"/>
      <c r="FY81" s="100"/>
      <c r="FZ81" s="100"/>
      <c r="GA81" s="100"/>
      <c r="GB81" s="100"/>
      <c r="GC81" s="100"/>
      <c r="GD81" s="100"/>
      <c r="GE81" s="100"/>
      <c r="GF81" s="100"/>
      <c r="GG81" s="100"/>
      <c r="GH81" s="100"/>
      <c r="GI81" s="100"/>
      <c r="GJ81" s="100"/>
      <c r="GK81" s="100"/>
      <c r="GL81" s="100"/>
      <c r="GM81" s="100"/>
      <c r="GN81" s="100"/>
      <c r="GO81" s="100"/>
      <c r="GP81" s="100"/>
      <c r="GQ81" s="100"/>
      <c r="GR81" s="100"/>
      <c r="GS81" s="100"/>
      <c r="GT81" s="100"/>
      <c r="GU81" s="100"/>
      <c r="GV81" s="100"/>
      <c r="GW81" s="100"/>
      <c r="GX81" s="100"/>
      <c r="GY81" s="100"/>
      <c r="GZ81" s="100"/>
      <c r="HA81" s="100"/>
      <c r="HB81" s="100"/>
      <c r="HC81" s="100"/>
      <c r="HD81" s="100"/>
      <c r="HE81" s="100"/>
      <c r="HF81" s="100"/>
      <c r="HG81" s="100"/>
      <c r="HH81" s="100"/>
      <c r="HI81" s="100"/>
      <c r="HJ81" s="100"/>
      <c r="HK81" s="100"/>
      <c r="HL81" s="100"/>
      <c r="HM81" s="100"/>
      <c r="HN81" s="100"/>
      <c r="HO81" s="100"/>
      <c r="HP81" s="100"/>
      <c r="HQ81" s="100"/>
      <c r="HR81" s="100"/>
      <c r="HS81" s="100"/>
      <c r="HT81" s="100"/>
      <c r="HU81" s="100"/>
      <c r="HV81" s="100"/>
      <c r="HW81" s="100"/>
      <c r="HX81" s="100"/>
      <c r="HY81" s="100"/>
      <c r="HZ81" s="100"/>
      <c r="IA81" s="100"/>
      <c r="IB81" s="100"/>
      <c r="IC81" s="100"/>
      <c r="ID81" s="100"/>
      <c r="IE81" s="100"/>
      <c r="IF81" s="100"/>
      <c r="IG81" s="100"/>
      <c r="IH81" s="100"/>
      <c r="II81" s="100"/>
      <c r="IJ81" s="100"/>
      <c r="IK81" s="100"/>
      <c r="IL81" s="100"/>
      <c r="IM81" s="100"/>
      <c r="IN81" s="100"/>
      <c r="IO81" s="100"/>
      <c r="IP81" s="100"/>
      <c r="IQ81" s="100"/>
      <c r="IR81" s="100"/>
      <c r="IS81" s="100"/>
      <c r="IT81" s="100"/>
      <c r="IU81" s="100"/>
      <c r="IV81" s="100"/>
    </row>
    <row r="82" spans="1:256" x14ac:dyDescent="0.2">
      <c r="A82" s="72" t="s">
        <v>17</v>
      </c>
      <c r="B82" s="63">
        <f>AVERAGE(B78:B81)</f>
        <v>29.498213291168213</v>
      </c>
      <c r="C82" s="63">
        <f>AVERAGE(C78:C81)</f>
        <v>15.642447471618652</v>
      </c>
      <c r="D82" s="63">
        <f>AVERAGE(D78:D81)</f>
        <v>13.855765819549561</v>
      </c>
      <c r="E82" s="73" t="s">
        <v>17</v>
      </c>
      <c r="F82" s="63">
        <f>AVERAGE(F78:F81)</f>
        <v>27.107977867126465</v>
      </c>
      <c r="G82" s="63">
        <f>AVERAGE(G78:G81)</f>
        <v>15.24229097366333</v>
      </c>
      <c r="H82" s="63">
        <f>AVERAGE(H78:H81)</f>
        <v>11.865686893463135</v>
      </c>
      <c r="I82" s="63">
        <f>AVERAGE(I78:I81)</f>
        <v>-1.9900789260864258</v>
      </c>
      <c r="J82" s="74">
        <f>AVERAGE(J78:J81)</f>
        <v>4.229851834035264</v>
      </c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0"/>
      <c r="X82" s="100"/>
      <c r="Y82" s="100"/>
      <c r="Z82" s="100"/>
      <c r="AA82" s="100"/>
      <c r="AB82" s="100"/>
      <c r="AC82" s="100"/>
      <c r="AD82" s="100"/>
      <c r="AE82" s="100"/>
      <c r="AF82" s="100"/>
      <c r="AG82" s="100"/>
      <c r="AH82" s="100"/>
      <c r="AI82" s="100"/>
      <c r="AJ82" s="100"/>
      <c r="AK82" s="100"/>
      <c r="AL82" s="100"/>
      <c r="AM82" s="100"/>
      <c r="AN82" s="100"/>
      <c r="AO82" s="100"/>
      <c r="AP82" s="100"/>
      <c r="AQ82" s="100"/>
      <c r="AR82" s="100"/>
      <c r="AS82" s="100"/>
      <c r="AT82" s="100"/>
      <c r="AU82" s="100"/>
      <c r="AV82" s="100"/>
      <c r="AW82" s="100"/>
      <c r="AX82" s="100"/>
      <c r="AY82" s="100"/>
      <c r="AZ82" s="100"/>
      <c r="BA82" s="100"/>
      <c r="BB82" s="100"/>
      <c r="BC82" s="100"/>
      <c r="BD82" s="100"/>
      <c r="BE82" s="100"/>
      <c r="BF82" s="100"/>
      <c r="BG82" s="100"/>
      <c r="BH82" s="100"/>
      <c r="BI82" s="100"/>
      <c r="BJ82" s="100"/>
      <c r="BK82" s="100"/>
      <c r="BL82" s="100"/>
      <c r="BM82" s="100"/>
      <c r="BN82" s="100"/>
      <c r="BO82" s="100"/>
      <c r="BP82" s="100"/>
      <c r="BQ82" s="100"/>
      <c r="BR82" s="100"/>
      <c r="BS82" s="100"/>
      <c r="BT82" s="100"/>
      <c r="BU82" s="100"/>
      <c r="BV82" s="100"/>
      <c r="BW82" s="100"/>
      <c r="BX82" s="100"/>
      <c r="BY82" s="100"/>
      <c r="BZ82" s="100"/>
      <c r="CA82" s="100"/>
      <c r="CB82" s="100"/>
      <c r="CC82" s="100"/>
      <c r="CD82" s="100"/>
      <c r="CE82" s="100"/>
      <c r="CF82" s="100"/>
      <c r="CG82" s="100"/>
      <c r="CH82" s="100"/>
      <c r="CI82" s="100"/>
      <c r="CJ82" s="100"/>
      <c r="CK82" s="100"/>
      <c r="CL82" s="100"/>
      <c r="CM82" s="100"/>
      <c r="CN82" s="100"/>
      <c r="CO82" s="100"/>
      <c r="CP82" s="100"/>
      <c r="CQ82" s="100"/>
      <c r="CR82" s="100"/>
      <c r="CS82" s="100"/>
      <c r="CT82" s="100"/>
      <c r="CU82" s="100"/>
      <c r="CV82" s="100"/>
      <c r="CW82" s="100"/>
      <c r="CX82" s="100"/>
      <c r="CY82" s="100"/>
      <c r="CZ82" s="100"/>
      <c r="DA82" s="100"/>
      <c r="DB82" s="100"/>
      <c r="DC82" s="100"/>
      <c r="DD82" s="100"/>
      <c r="DE82" s="100"/>
      <c r="DF82" s="100"/>
      <c r="DG82" s="100"/>
      <c r="DH82" s="100"/>
      <c r="DI82" s="100"/>
      <c r="DJ82" s="100"/>
      <c r="DK82" s="100"/>
      <c r="DL82" s="100"/>
      <c r="DM82" s="100"/>
      <c r="DN82" s="100"/>
      <c r="DO82" s="100"/>
      <c r="DP82" s="100"/>
      <c r="DQ82" s="100"/>
      <c r="DR82" s="100"/>
      <c r="DS82" s="100"/>
      <c r="DT82" s="100"/>
      <c r="DU82" s="100"/>
      <c r="DV82" s="100"/>
      <c r="DW82" s="100"/>
      <c r="DX82" s="100"/>
      <c r="DY82" s="100"/>
      <c r="DZ82" s="100"/>
      <c r="EA82" s="100"/>
      <c r="EB82" s="100"/>
      <c r="EC82" s="100"/>
      <c r="ED82" s="100"/>
      <c r="EE82" s="100"/>
      <c r="EF82" s="100"/>
      <c r="EG82" s="100"/>
      <c r="EH82" s="100"/>
      <c r="EI82" s="100"/>
      <c r="EJ82" s="100"/>
      <c r="EK82" s="100"/>
      <c r="EL82" s="100"/>
      <c r="EM82" s="100"/>
      <c r="EN82" s="100"/>
      <c r="EO82" s="100"/>
      <c r="EP82" s="100"/>
      <c r="EQ82" s="100"/>
      <c r="ER82" s="100"/>
      <c r="ES82" s="100"/>
      <c r="ET82" s="100"/>
      <c r="EU82" s="100"/>
      <c r="EV82" s="100"/>
      <c r="EW82" s="100"/>
      <c r="EX82" s="100"/>
      <c r="EY82" s="100"/>
      <c r="EZ82" s="100"/>
      <c r="FA82" s="100"/>
      <c r="FB82" s="100"/>
      <c r="FC82" s="100"/>
      <c r="FD82" s="100"/>
      <c r="FE82" s="100"/>
      <c r="FF82" s="100"/>
      <c r="FG82" s="100"/>
      <c r="FH82" s="100"/>
      <c r="FI82" s="100"/>
      <c r="FJ82" s="100"/>
      <c r="FK82" s="100"/>
      <c r="FL82" s="100"/>
      <c r="FM82" s="100"/>
      <c r="FN82" s="100"/>
      <c r="FO82" s="100"/>
      <c r="FP82" s="100"/>
      <c r="FQ82" s="100"/>
      <c r="FR82" s="100"/>
      <c r="FS82" s="100"/>
      <c r="FT82" s="100"/>
      <c r="FU82" s="100"/>
      <c r="FV82" s="100"/>
      <c r="FW82" s="100"/>
      <c r="FX82" s="100"/>
      <c r="FY82" s="100"/>
      <c r="FZ82" s="100"/>
      <c r="GA82" s="100"/>
      <c r="GB82" s="100"/>
      <c r="GC82" s="100"/>
      <c r="GD82" s="100"/>
      <c r="GE82" s="100"/>
      <c r="GF82" s="100"/>
      <c r="GG82" s="100"/>
      <c r="GH82" s="100"/>
      <c r="GI82" s="100"/>
      <c r="GJ82" s="100"/>
      <c r="GK82" s="100"/>
      <c r="GL82" s="100"/>
      <c r="GM82" s="100"/>
      <c r="GN82" s="100"/>
      <c r="GO82" s="100"/>
      <c r="GP82" s="100"/>
      <c r="GQ82" s="100"/>
      <c r="GR82" s="100"/>
      <c r="GS82" s="100"/>
      <c r="GT82" s="100"/>
      <c r="GU82" s="100"/>
      <c r="GV82" s="100"/>
      <c r="GW82" s="100"/>
      <c r="GX82" s="100"/>
      <c r="GY82" s="100"/>
      <c r="GZ82" s="100"/>
      <c r="HA82" s="100"/>
      <c r="HB82" s="100"/>
      <c r="HC82" s="100"/>
      <c r="HD82" s="100"/>
      <c r="HE82" s="100"/>
      <c r="HF82" s="100"/>
      <c r="HG82" s="100"/>
      <c r="HH82" s="100"/>
      <c r="HI82" s="100"/>
      <c r="HJ82" s="100"/>
      <c r="HK82" s="100"/>
      <c r="HL82" s="100"/>
      <c r="HM82" s="100"/>
      <c r="HN82" s="100"/>
      <c r="HO82" s="100"/>
      <c r="HP82" s="100"/>
      <c r="HQ82" s="100"/>
      <c r="HR82" s="100"/>
      <c r="HS82" s="100"/>
      <c r="HT82" s="100"/>
      <c r="HU82" s="100"/>
      <c r="HV82" s="100"/>
      <c r="HW82" s="100"/>
      <c r="HX82" s="100"/>
      <c r="HY82" s="100"/>
      <c r="HZ82" s="100"/>
      <c r="IA82" s="100"/>
      <c r="IB82" s="100"/>
      <c r="IC82" s="100"/>
      <c r="ID82" s="100"/>
      <c r="IE82" s="100"/>
      <c r="IF82" s="100"/>
      <c r="IG82" s="100"/>
      <c r="IH82" s="100"/>
      <c r="II82" s="100"/>
      <c r="IJ82" s="100"/>
      <c r="IK82" s="100"/>
      <c r="IL82" s="100"/>
      <c r="IM82" s="100"/>
      <c r="IN82" s="100"/>
      <c r="IO82" s="100"/>
      <c r="IP82" s="100"/>
      <c r="IQ82" s="100"/>
      <c r="IR82" s="100"/>
      <c r="IS82" s="100"/>
      <c r="IT82" s="100"/>
      <c r="IU82" s="100"/>
      <c r="IV82" s="100"/>
    </row>
    <row r="83" spans="1:256" x14ac:dyDescent="0.2">
      <c r="A83" s="75" t="s">
        <v>18</v>
      </c>
      <c r="B83" s="64">
        <f>MEDIAN(B78:B81)</f>
        <v>29.430632591247559</v>
      </c>
      <c r="C83" s="64">
        <f>MEDIAN(C78:C81)</f>
        <v>15.594463348388672</v>
      </c>
      <c r="D83" s="64">
        <f>MEDIAN(D78:D81)</f>
        <v>13.956939697265625</v>
      </c>
      <c r="E83" s="76" t="s">
        <v>18</v>
      </c>
      <c r="F83" s="64">
        <f>MEDIAN(F78:F81)</f>
        <v>27.135663986206055</v>
      </c>
      <c r="G83" s="64">
        <f>MEDIAN(G78:G81)</f>
        <v>15.229467868804932</v>
      </c>
      <c r="H83" s="64">
        <f>MEDIAN(H78:H81)</f>
        <v>11.871560096740723</v>
      </c>
      <c r="I83" s="64">
        <f>MEDIAN(I78:I81)</f>
        <v>-1.9842057228088379</v>
      </c>
      <c r="J83" s="77">
        <f>MEDIAN(J78:J81)</f>
        <v>3.9860663752388676</v>
      </c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N83" s="100"/>
      <c r="AO83" s="100"/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  <c r="BH83" s="100"/>
      <c r="BI83" s="100"/>
      <c r="BJ83" s="100"/>
      <c r="BK83" s="100"/>
      <c r="BL83" s="100"/>
      <c r="BM83" s="100"/>
      <c r="BN83" s="100"/>
      <c r="BO83" s="100"/>
      <c r="BP83" s="100"/>
      <c r="BQ83" s="100"/>
      <c r="BR83" s="100"/>
      <c r="BS83" s="100"/>
      <c r="BT83" s="100"/>
      <c r="BU83" s="100"/>
      <c r="BV83" s="100"/>
      <c r="BW83" s="100"/>
      <c r="BX83" s="100"/>
      <c r="BY83" s="100"/>
      <c r="BZ83" s="100"/>
      <c r="CA83" s="100"/>
      <c r="CB83" s="100"/>
      <c r="CC83" s="100"/>
      <c r="CD83" s="100"/>
      <c r="CE83" s="100"/>
      <c r="CF83" s="100"/>
      <c r="CG83" s="100"/>
      <c r="CH83" s="100"/>
      <c r="CI83" s="100"/>
      <c r="CJ83" s="100"/>
      <c r="CK83" s="100"/>
      <c r="CL83" s="100"/>
      <c r="CM83" s="100"/>
      <c r="CN83" s="100"/>
      <c r="CO83" s="100"/>
      <c r="CP83" s="100"/>
      <c r="CQ83" s="100"/>
      <c r="CR83" s="100"/>
      <c r="CS83" s="100"/>
      <c r="CT83" s="100"/>
      <c r="CU83" s="100"/>
      <c r="CV83" s="100"/>
      <c r="CW83" s="100"/>
      <c r="CX83" s="100"/>
      <c r="CY83" s="100"/>
      <c r="CZ83" s="100"/>
      <c r="DA83" s="100"/>
      <c r="DB83" s="100"/>
      <c r="DC83" s="100"/>
      <c r="DD83" s="100"/>
      <c r="DE83" s="100"/>
      <c r="DF83" s="100"/>
      <c r="DG83" s="100"/>
      <c r="DH83" s="100"/>
      <c r="DI83" s="100"/>
      <c r="DJ83" s="100"/>
      <c r="DK83" s="100"/>
      <c r="DL83" s="100"/>
      <c r="DM83" s="100"/>
      <c r="DN83" s="100"/>
      <c r="DO83" s="100"/>
      <c r="DP83" s="100"/>
      <c r="DQ83" s="100"/>
      <c r="DR83" s="100"/>
      <c r="DS83" s="100"/>
      <c r="DT83" s="100"/>
      <c r="DU83" s="100"/>
      <c r="DV83" s="100"/>
      <c r="DW83" s="100"/>
      <c r="DX83" s="100"/>
      <c r="DY83" s="100"/>
      <c r="DZ83" s="100"/>
      <c r="EA83" s="100"/>
      <c r="EB83" s="100"/>
      <c r="EC83" s="100"/>
      <c r="ED83" s="100"/>
      <c r="EE83" s="100"/>
      <c r="EF83" s="100"/>
      <c r="EG83" s="100"/>
      <c r="EH83" s="100"/>
      <c r="EI83" s="100"/>
      <c r="EJ83" s="100"/>
      <c r="EK83" s="100"/>
      <c r="EL83" s="100"/>
      <c r="EM83" s="100"/>
      <c r="EN83" s="100"/>
      <c r="EO83" s="100"/>
      <c r="EP83" s="100"/>
      <c r="EQ83" s="100"/>
      <c r="ER83" s="100"/>
      <c r="ES83" s="100"/>
      <c r="ET83" s="100"/>
      <c r="EU83" s="100"/>
      <c r="EV83" s="100"/>
      <c r="EW83" s="100"/>
      <c r="EX83" s="100"/>
      <c r="EY83" s="100"/>
      <c r="EZ83" s="100"/>
      <c r="FA83" s="100"/>
      <c r="FB83" s="100"/>
      <c r="FC83" s="100"/>
      <c r="FD83" s="100"/>
      <c r="FE83" s="100"/>
      <c r="FF83" s="100"/>
      <c r="FG83" s="100"/>
      <c r="FH83" s="100"/>
      <c r="FI83" s="100"/>
      <c r="FJ83" s="100"/>
      <c r="FK83" s="100"/>
      <c r="FL83" s="100"/>
      <c r="FM83" s="100"/>
      <c r="FN83" s="100"/>
      <c r="FO83" s="100"/>
      <c r="FP83" s="100"/>
      <c r="FQ83" s="100"/>
      <c r="FR83" s="100"/>
      <c r="FS83" s="100"/>
      <c r="FT83" s="100"/>
      <c r="FU83" s="100"/>
      <c r="FV83" s="100"/>
      <c r="FW83" s="100"/>
      <c r="FX83" s="100"/>
      <c r="FY83" s="100"/>
      <c r="FZ83" s="100"/>
      <c r="GA83" s="100"/>
      <c r="GB83" s="100"/>
      <c r="GC83" s="100"/>
      <c r="GD83" s="100"/>
      <c r="GE83" s="100"/>
      <c r="GF83" s="100"/>
      <c r="GG83" s="100"/>
      <c r="GH83" s="100"/>
      <c r="GI83" s="100"/>
      <c r="GJ83" s="100"/>
      <c r="GK83" s="100"/>
      <c r="GL83" s="100"/>
      <c r="GM83" s="100"/>
      <c r="GN83" s="100"/>
      <c r="GO83" s="100"/>
      <c r="GP83" s="100"/>
      <c r="GQ83" s="100"/>
      <c r="GR83" s="100"/>
      <c r="GS83" s="100"/>
      <c r="GT83" s="100"/>
      <c r="GU83" s="100"/>
      <c r="GV83" s="100"/>
      <c r="GW83" s="100"/>
      <c r="GX83" s="100"/>
      <c r="GY83" s="100"/>
      <c r="GZ83" s="100"/>
      <c r="HA83" s="100"/>
      <c r="HB83" s="100"/>
      <c r="HC83" s="100"/>
      <c r="HD83" s="100"/>
      <c r="HE83" s="100"/>
      <c r="HF83" s="100"/>
      <c r="HG83" s="100"/>
      <c r="HH83" s="100"/>
      <c r="HI83" s="100"/>
      <c r="HJ83" s="100"/>
      <c r="HK83" s="100"/>
      <c r="HL83" s="100"/>
      <c r="HM83" s="100"/>
      <c r="HN83" s="100"/>
      <c r="HO83" s="100"/>
      <c r="HP83" s="100"/>
      <c r="HQ83" s="100"/>
      <c r="HR83" s="100"/>
      <c r="HS83" s="100"/>
      <c r="HT83" s="100"/>
      <c r="HU83" s="100"/>
      <c r="HV83" s="100"/>
      <c r="HW83" s="100"/>
      <c r="HX83" s="100"/>
      <c r="HY83" s="100"/>
      <c r="HZ83" s="100"/>
      <c r="IA83" s="100"/>
      <c r="IB83" s="100"/>
      <c r="IC83" s="100"/>
      <c r="ID83" s="100"/>
      <c r="IE83" s="100"/>
      <c r="IF83" s="100"/>
      <c r="IG83" s="100"/>
      <c r="IH83" s="100"/>
      <c r="II83" s="100"/>
      <c r="IJ83" s="100"/>
      <c r="IK83" s="100"/>
      <c r="IL83" s="100"/>
      <c r="IM83" s="100"/>
      <c r="IN83" s="100"/>
      <c r="IO83" s="100"/>
      <c r="IP83" s="100"/>
      <c r="IQ83" s="100"/>
      <c r="IR83" s="100"/>
      <c r="IS83" s="100"/>
      <c r="IT83" s="100"/>
      <c r="IU83" s="100"/>
      <c r="IV83" s="100"/>
    </row>
    <row r="84" spans="1:256" ht="17" thickBot="1" x14ac:dyDescent="0.25">
      <c r="A84" s="78" t="s">
        <v>19</v>
      </c>
      <c r="B84" s="70">
        <f>STDEV(B78:B81)</f>
        <v>0.17949538210956903</v>
      </c>
      <c r="C84" s="70">
        <f>STDEV(C78:C81)</f>
        <v>0.23313590690237748</v>
      </c>
      <c r="D84" s="70">
        <f>STDEV(D78:D81)</f>
        <v>0.3093128912617486</v>
      </c>
      <c r="E84" s="79" t="s">
        <v>19</v>
      </c>
      <c r="F84" s="70">
        <f>STDEV(F78:F81)</f>
        <v>0.58006368046589307</v>
      </c>
      <c r="G84" s="70">
        <f>STDEV(G78:G81)</f>
        <v>6.366481102131645E-2</v>
      </c>
      <c r="H84" s="70">
        <f>STDEV(H78:H81)</f>
        <v>0.59287450836781397</v>
      </c>
      <c r="I84" s="70">
        <f>STDEV(I78:I81)</f>
        <v>0.59287450836781397</v>
      </c>
      <c r="J84" s="80">
        <f>STDEV(J78:J81)</f>
        <v>1.7237696062758718</v>
      </c>
      <c r="K84" s="100"/>
      <c r="L84" s="100"/>
      <c r="M84" s="100"/>
      <c r="N84" s="100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0"/>
      <c r="DD84" s="100"/>
      <c r="DE84" s="100"/>
      <c r="DF84" s="100"/>
      <c r="DG84" s="100"/>
      <c r="DH84" s="100"/>
      <c r="DI84" s="100"/>
      <c r="DJ84" s="100"/>
      <c r="DK84" s="100"/>
      <c r="DL84" s="100"/>
      <c r="DM84" s="100"/>
      <c r="DN84" s="100"/>
      <c r="DO84" s="100"/>
      <c r="DP84" s="100"/>
      <c r="DQ84" s="100"/>
      <c r="DR84" s="100"/>
      <c r="DS84" s="100"/>
      <c r="DT84" s="100"/>
      <c r="DU84" s="100"/>
      <c r="DV84" s="100"/>
      <c r="DW84" s="100"/>
      <c r="DX84" s="100"/>
      <c r="DY84" s="100"/>
      <c r="DZ84" s="100"/>
      <c r="EA84" s="100"/>
      <c r="EB84" s="100"/>
      <c r="EC84" s="100"/>
      <c r="ED84" s="100"/>
      <c r="EE84" s="100"/>
      <c r="EF84" s="100"/>
      <c r="EG84" s="100"/>
      <c r="EH84" s="100"/>
      <c r="EI84" s="100"/>
      <c r="EJ84" s="100"/>
      <c r="EK84" s="100"/>
      <c r="EL84" s="100"/>
      <c r="EM84" s="100"/>
      <c r="EN84" s="100"/>
      <c r="EO84" s="100"/>
      <c r="EP84" s="100"/>
      <c r="EQ84" s="100"/>
      <c r="ER84" s="100"/>
      <c r="ES84" s="100"/>
      <c r="ET84" s="100"/>
      <c r="EU84" s="100"/>
      <c r="EV84" s="100"/>
      <c r="EW84" s="100"/>
      <c r="EX84" s="100"/>
      <c r="EY84" s="100"/>
      <c r="EZ84" s="100"/>
      <c r="FA84" s="100"/>
      <c r="FB84" s="100"/>
      <c r="FC84" s="100"/>
      <c r="FD84" s="100"/>
      <c r="FE84" s="100"/>
      <c r="FF84" s="100"/>
      <c r="FG84" s="100"/>
      <c r="FH84" s="100"/>
      <c r="FI84" s="100"/>
      <c r="FJ84" s="100"/>
      <c r="FK84" s="100"/>
      <c r="FL84" s="100"/>
      <c r="FM84" s="100"/>
      <c r="FN84" s="100"/>
      <c r="FO84" s="100"/>
      <c r="FP84" s="100"/>
      <c r="FQ84" s="100"/>
      <c r="FR84" s="100"/>
      <c r="FS84" s="100"/>
      <c r="FT84" s="100"/>
      <c r="FU84" s="100"/>
      <c r="FV84" s="100"/>
      <c r="FW84" s="100"/>
      <c r="FX84" s="100"/>
      <c r="FY84" s="100"/>
      <c r="FZ84" s="100"/>
      <c r="GA84" s="100"/>
      <c r="GB84" s="100"/>
      <c r="GC84" s="100"/>
      <c r="GD84" s="100"/>
      <c r="GE84" s="100"/>
      <c r="GF84" s="100"/>
      <c r="GG84" s="100"/>
      <c r="GH84" s="100"/>
      <c r="GI84" s="100"/>
      <c r="GJ84" s="100"/>
      <c r="GK84" s="100"/>
      <c r="GL84" s="100"/>
      <c r="GM84" s="100"/>
      <c r="GN84" s="100"/>
      <c r="GO84" s="100"/>
      <c r="GP84" s="100"/>
      <c r="GQ84" s="100"/>
      <c r="GR84" s="100"/>
      <c r="GS84" s="100"/>
      <c r="GT84" s="100"/>
      <c r="GU84" s="100"/>
      <c r="GV84" s="100"/>
      <c r="GW84" s="100"/>
      <c r="GX84" s="100"/>
      <c r="GY84" s="100"/>
      <c r="GZ84" s="100"/>
      <c r="HA84" s="100"/>
      <c r="HB84" s="100"/>
      <c r="HC84" s="100"/>
      <c r="HD84" s="100"/>
      <c r="HE84" s="100"/>
      <c r="HF84" s="100"/>
      <c r="HG84" s="100"/>
      <c r="HH84" s="100"/>
      <c r="HI84" s="100"/>
      <c r="HJ84" s="100"/>
      <c r="HK84" s="100"/>
      <c r="HL84" s="100"/>
      <c r="HM84" s="100"/>
      <c r="HN84" s="100"/>
      <c r="HO84" s="100"/>
      <c r="HP84" s="100"/>
      <c r="HQ84" s="100"/>
      <c r="HR84" s="100"/>
      <c r="HS84" s="100"/>
      <c r="HT84" s="100"/>
      <c r="HU84" s="100"/>
      <c r="HV84" s="100"/>
      <c r="HW84" s="100"/>
      <c r="HX84" s="100"/>
      <c r="HY84" s="100"/>
      <c r="HZ84" s="100"/>
      <c r="IA84" s="100"/>
      <c r="IB84" s="100"/>
      <c r="IC84" s="100"/>
      <c r="ID84" s="100"/>
      <c r="IE84" s="100"/>
      <c r="IF84" s="100"/>
      <c r="IG84" s="100"/>
      <c r="IH84" s="100"/>
      <c r="II84" s="100"/>
      <c r="IJ84" s="100"/>
      <c r="IK84" s="100"/>
      <c r="IL84" s="100"/>
      <c r="IM84" s="100"/>
      <c r="IN84" s="100"/>
      <c r="IO84" s="100"/>
      <c r="IP84" s="100"/>
      <c r="IQ84" s="100"/>
      <c r="IR84" s="100"/>
      <c r="IS84" s="100"/>
      <c r="IT84" s="100"/>
      <c r="IU84" s="100"/>
      <c r="IV84" s="100"/>
    </row>
    <row r="85" spans="1:256" x14ac:dyDescent="0.2">
      <c r="A85" s="3"/>
      <c r="B85" s="81" t="s">
        <v>20</v>
      </c>
      <c r="C85" s="81"/>
      <c r="D85" s="81"/>
      <c r="E85" s="3"/>
      <c r="F85" s="40"/>
      <c r="G85" s="40"/>
      <c r="H85" s="40"/>
      <c r="I85" s="40"/>
      <c r="J85" s="40">
        <f>J84/(SQRT(4))</f>
        <v>0.86188480313793592</v>
      </c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0"/>
      <c r="DD85" s="100"/>
      <c r="DE85" s="100"/>
      <c r="DF85" s="100"/>
      <c r="DG85" s="100"/>
      <c r="DH85" s="100"/>
      <c r="DI85" s="100"/>
      <c r="DJ85" s="100"/>
      <c r="DK85" s="100"/>
      <c r="DL85" s="100"/>
      <c r="DM85" s="100"/>
      <c r="DN85" s="100"/>
      <c r="DO85" s="100"/>
      <c r="DP85" s="100"/>
      <c r="DQ85" s="100"/>
      <c r="DR85" s="100"/>
      <c r="DS85" s="100"/>
      <c r="DT85" s="100"/>
      <c r="DU85" s="100"/>
      <c r="DV85" s="100"/>
      <c r="DW85" s="100"/>
      <c r="DX85" s="100"/>
      <c r="DY85" s="100"/>
      <c r="DZ85" s="100"/>
      <c r="EA85" s="100"/>
      <c r="EB85" s="100"/>
      <c r="EC85" s="100"/>
      <c r="ED85" s="100"/>
      <c r="EE85" s="100"/>
      <c r="EF85" s="100"/>
      <c r="EG85" s="100"/>
      <c r="EH85" s="100"/>
      <c r="EI85" s="100"/>
      <c r="EJ85" s="100"/>
      <c r="EK85" s="100"/>
      <c r="EL85" s="100"/>
      <c r="EM85" s="100"/>
      <c r="EN85" s="100"/>
      <c r="EO85" s="100"/>
      <c r="EP85" s="100"/>
      <c r="EQ85" s="100"/>
      <c r="ER85" s="100"/>
      <c r="ES85" s="100"/>
      <c r="ET85" s="100"/>
      <c r="EU85" s="100"/>
      <c r="EV85" s="100"/>
      <c r="EW85" s="100"/>
      <c r="EX85" s="100"/>
      <c r="EY85" s="100"/>
      <c r="EZ85" s="100"/>
      <c r="FA85" s="100"/>
      <c r="FB85" s="100"/>
      <c r="FC85" s="100"/>
      <c r="FD85" s="100"/>
      <c r="FE85" s="100"/>
      <c r="FF85" s="100"/>
      <c r="FG85" s="100"/>
      <c r="FH85" s="100"/>
      <c r="FI85" s="100"/>
      <c r="FJ85" s="100"/>
      <c r="FK85" s="100"/>
      <c r="FL85" s="100"/>
      <c r="FM85" s="100"/>
      <c r="FN85" s="100"/>
      <c r="FO85" s="100"/>
      <c r="FP85" s="100"/>
      <c r="FQ85" s="100"/>
      <c r="FR85" s="100"/>
      <c r="FS85" s="100"/>
      <c r="FT85" s="100"/>
      <c r="FU85" s="100"/>
      <c r="FV85" s="100"/>
      <c r="FW85" s="100"/>
      <c r="FX85" s="100"/>
      <c r="FY85" s="100"/>
      <c r="FZ85" s="100"/>
      <c r="GA85" s="100"/>
      <c r="GB85" s="100"/>
      <c r="GC85" s="100"/>
      <c r="GD85" s="100"/>
      <c r="GE85" s="100"/>
      <c r="GF85" s="100"/>
      <c r="GG85" s="100"/>
      <c r="GH85" s="100"/>
      <c r="GI85" s="100"/>
      <c r="GJ85" s="100"/>
      <c r="GK85" s="100"/>
      <c r="GL85" s="100"/>
      <c r="GM85" s="100"/>
      <c r="GN85" s="100"/>
      <c r="GO85" s="100"/>
      <c r="GP85" s="100"/>
      <c r="GQ85" s="100"/>
      <c r="GR85" s="100"/>
      <c r="GS85" s="100"/>
      <c r="GT85" s="100"/>
      <c r="GU85" s="100"/>
      <c r="GV85" s="100"/>
      <c r="GW85" s="100"/>
      <c r="GX85" s="100"/>
      <c r="GY85" s="100"/>
      <c r="GZ85" s="100"/>
      <c r="HA85" s="100"/>
      <c r="HB85" s="100"/>
      <c r="HC85" s="100"/>
      <c r="HD85" s="100"/>
      <c r="HE85" s="100"/>
      <c r="HF85" s="100"/>
      <c r="HG85" s="100"/>
      <c r="HH85" s="100"/>
      <c r="HI85" s="100"/>
      <c r="HJ85" s="100"/>
      <c r="HK85" s="100"/>
      <c r="HL85" s="100"/>
      <c r="HM85" s="100"/>
      <c r="HN85" s="100"/>
      <c r="HO85" s="100"/>
      <c r="HP85" s="100"/>
      <c r="HQ85" s="100"/>
      <c r="HR85" s="100"/>
      <c r="HS85" s="100"/>
      <c r="HT85" s="100"/>
      <c r="HU85" s="100"/>
      <c r="HV85" s="100"/>
      <c r="HW85" s="100"/>
      <c r="HX85" s="100"/>
      <c r="HY85" s="100"/>
      <c r="HZ85" s="100"/>
      <c r="IA85" s="100"/>
      <c r="IB85" s="100"/>
      <c r="IC85" s="100"/>
      <c r="ID85" s="100"/>
      <c r="IE85" s="100"/>
      <c r="IF85" s="100"/>
      <c r="IG85" s="100"/>
      <c r="IH85" s="100"/>
      <c r="II85" s="100"/>
      <c r="IJ85" s="100"/>
      <c r="IK85" s="100"/>
      <c r="IL85" s="100"/>
      <c r="IM85" s="100"/>
      <c r="IN85" s="100"/>
      <c r="IO85" s="100"/>
      <c r="IP85" s="100"/>
      <c r="IQ85" s="100"/>
      <c r="IR85" s="100"/>
      <c r="IS85" s="100"/>
      <c r="IT85" s="100"/>
      <c r="IU85" s="100"/>
      <c r="IV85" s="100"/>
    </row>
    <row r="86" spans="1:256" x14ac:dyDescent="0.2">
      <c r="A86" s="2" t="s">
        <v>53</v>
      </c>
      <c r="B86" s="90">
        <f>TTEST(B78:B81,F78:F81,2,2)</f>
        <v>2.2233901500927112E-4</v>
      </c>
      <c r="C86" s="81"/>
      <c r="D86" s="84"/>
      <c r="E86" s="85"/>
      <c r="F86" s="84"/>
      <c r="G86" s="85"/>
      <c r="H86" s="85"/>
      <c r="I86" s="83"/>
      <c r="J86" s="83"/>
      <c r="K86" s="100"/>
      <c r="L86" s="100"/>
      <c r="M86" s="100"/>
      <c r="N86" s="100"/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0"/>
      <c r="DD86" s="100"/>
      <c r="DE86" s="100"/>
      <c r="DF86" s="100"/>
      <c r="DG86" s="100"/>
      <c r="DH86" s="100"/>
      <c r="DI86" s="100"/>
      <c r="DJ86" s="100"/>
      <c r="DK86" s="100"/>
      <c r="DL86" s="100"/>
      <c r="DM86" s="100"/>
      <c r="DN86" s="100"/>
      <c r="DO86" s="100"/>
      <c r="DP86" s="100"/>
      <c r="DQ86" s="100"/>
      <c r="DR86" s="100"/>
      <c r="DS86" s="100"/>
      <c r="DT86" s="100"/>
      <c r="DU86" s="100"/>
      <c r="DV86" s="100"/>
      <c r="DW86" s="100"/>
      <c r="DX86" s="100"/>
      <c r="DY86" s="100"/>
      <c r="DZ86" s="100"/>
      <c r="EA86" s="100"/>
      <c r="EB86" s="100"/>
      <c r="EC86" s="100"/>
      <c r="ED86" s="100"/>
      <c r="EE86" s="100"/>
      <c r="EF86" s="100"/>
      <c r="EG86" s="100"/>
      <c r="EH86" s="100"/>
      <c r="EI86" s="100"/>
      <c r="EJ86" s="100"/>
      <c r="EK86" s="100"/>
      <c r="EL86" s="100"/>
      <c r="EM86" s="100"/>
      <c r="EN86" s="100"/>
      <c r="EO86" s="100"/>
      <c r="EP86" s="100"/>
      <c r="EQ86" s="100"/>
      <c r="ER86" s="100"/>
      <c r="ES86" s="100"/>
      <c r="ET86" s="100"/>
      <c r="EU86" s="100"/>
      <c r="EV86" s="100"/>
      <c r="EW86" s="100"/>
      <c r="EX86" s="100"/>
      <c r="EY86" s="100"/>
      <c r="EZ86" s="100"/>
      <c r="FA86" s="100"/>
      <c r="FB86" s="100"/>
      <c r="FC86" s="100"/>
      <c r="FD86" s="100"/>
      <c r="FE86" s="100"/>
      <c r="FF86" s="100"/>
      <c r="FG86" s="100"/>
      <c r="FH86" s="100"/>
      <c r="FI86" s="100"/>
      <c r="FJ86" s="100"/>
      <c r="FK86" s="100"/>
      <c r="FL86" s="100"/>
      <c r="FM86" s="100"/>
      <c r="FN86" s="100"/>
      <c r="FO86" s="100"/>
      <c r="FP86" s="100"/>
      <c r="FQ86" s="100"/>
      <c r="FR86" s="100"/>
      <c r="FS86" s="100"/>
      <c r="FT86" s="100"/>
      <c r="FU86" s="100"/>
      <c r="FV86" s="100"/>
      <c r="FW86" s="100"/>
      <c r="FX86" s="100"/>
      <c r="FY86" s="100"/>
      <c r="FZ86" s="100"/>
      <c r="GA86" s="100"/>
      <c r="GB86" s="100"/>
      <c r="GC86" s="100"/>
      <c r="GD86" s="100"/>
      <c r="GE86" s="100"/>
      <c r="GF86" s="100"/>
      <c r="GG86" s="100"/>
      <c r="GH86" s="100"/>
      <c r="GI86" s="100"/>
      <c r="GJ86" s="100"/>
      <c r="GK86" s="100"/>
      <c r="GL86" s="100"/>
      <c r="GM86" s="100"/>
      <c r="GN86" s="100"/>
      <c r="GO86" s="100"/>
      <c r="GP86" s="100"/>
      <c r="GQ86" s="100"/>
      <c r="GR86" s="100"/>
      <c r="GS86" s="100"/>
      <c r="GT86" s="100"/>
      <c r="GU86" s="100"/>
      <c r="GV86" s="100"/>
      <c r="GW86" s="100"/>
      <c r="GX86" s="100"/>
      <c r="GY86" s="100"/>
      <c r="GZ86" s="100"/>
      <c r="HA86" s="100"/>
      <c r="HB86" s="100"/>
      <c r="HC86" s="100"/>
      <c r="HD86" s="100"/>
      <c r="HE86" s="100"/>
      <c r="HF86" s="100"/>
      <c r="HG86" s="100"/>
      <c r="HH86" s="100"/>
      <c r="HI86" s="100"/>
      <c r="HJ86" s="100"/>
      <c r="HK86" s="100"/>
      <c r="HL86" s="100"/>
      <c r="HM86" s="100"/>
      <c r="HN86" s="100"/>
      <c r="HO86" s="100"/>
      <c r="HP86" s="100"/>
      <c r="HQ86" s="100"/>
      <c r="HR86" s="100"/>
      <c r="HS86" s="100"/>
      <c r="HT86" s="100"/>
      <c r="HU86" s="100"/>
      <c r="HV86" s="100"/>
      <c r="HW86" s="100"/>
      <c r="HX86" s="100"/>
      <c r="HY86" s="100"/>
      <c r="HZ86" s="100"/>
      <c r="IA86" s="100"/>
      <c r="IB86" s="100"/>
      <c r="IC86" s="100"/>
      <c r="ID86" s="100"/>
      <c r="IE86" s="100"/>
      <c r="IF86" s="100"/>
      <c r="IG86" s="100"/>
      <c r="IH86" s="100"/>
      <c r="II86" s="100"/>
      <c r="IJ86" s="100"/>
      <c r="IK86" s="100"/>
      <c r="IL86" s="100"/>
      <c r="IM86" s="100"/>
      <c r="IN86" s="100"/>
      <c r="IO86" s="100"/>
      <c r="IP86" s="100"/>
      <c r="IQ86" s="100"/>
      <c r="IR86" s="100"/>
      <c r="IS86" s="100"/>
      <c r="IT86" s="100"/>
      <c r="IU86" s="100"/>
      <c r="IV86" s="100"/>
    </row>
    <row r="87" spans="1:256" x14ac:dyDescent="0.2">
      <c r="A87" s="2" t="s">
        <v>1</v>
      </c>
      <c r="B87" s="90">
        <f>TTEST(C78:C81,G78:G81,2,2)</f>
        <v>1.6173278263906778E-2</v>
      </c>
      <c r="C87" s="81"/>
      <c r="D87" s="84"/>
      <c r="E87" s="85"/>
      <c r="F87" s="85"/>
      <c r="G87" s="89"/>
      <c r="H87" s="83"/>
      <c r="I87" s="83"/>
      <c r="J87" s="83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0"/>
      <c r="DD87" s="100"/>
      <c r="DE87" s="100"/>
      <c r="DF87" s="100"/>
      <c r="DG87" s="100"/>
      <c r="DH87" s="100"/>
      <c r="DI87" s="100"/>
      <c r="DJ87" s="100"/>
      <c r="DK87" s="100"/>
      <c r="DL87" s="100"/>
      <c r="DM87" s="100"/>
      <c r="DN87" s="100"/>
      <c r="DO87" s="100"/>
      <c r="DP87" s="100"/>
      <c r="DQ87" s="100"/>
      <c r="DR87" s="100"/>
      <c r="DS87" s="100"/>
      <c r="DT87" s="100"/>
      <c r="DU87" s="100"/>
      <c r="DV87" s="100"/>
      <c r="DW87" s="100"/>
      <c r="DX87" s="100"/>
      <c r="DY87" s="100"/>
      <c r="DZ87" s="100"/>
      <c r="EA87" s="100"/>
      <c r="EB87" s="100"/>
      <c r="EC87" s="100"/>
      <c r="ED87" s="100"/>
      <c r="EE87" s="100"/>
      <c r="EF87" s="100"/>
      <c r="EG87" s="100"/>
      <c r="EH87" s="100"/>
      <c r="EI87" s="100"/>
      <c r="EJ87" s="100"/>
      <c r="EK87" s="100"/>
      <c r="EL87" s="100"/>
      <c r="EM87" s="100"/>
      <c r="EN87" s="100"/>
      <c r="EO87" s="100"/>
      <c r="EP87" s="100"/>
      <c r="EQ87" s="100"/>
      <c r="ER87" s="100"/>
      <c r="ES87" s="100"/>
      <c r="ET87" s="100"/>
      <c r="EU87" s="100"/>
      <c r="EV87" s="100"/>
      <c r="EW87" s="100"/>
      <c r="EX87" s="100"/>
      <c r="EY87" s="100"/>
      <c r="EZ87" s="100"/>
      <c r="FA87" s="100"/>
      <c r="FB87" s="100"/>
      <c r="FC87" s="100"/>
      <c r="FD87" s="100"/>
      <c r="FE87" s="100"/>
      <c r="FF87" s="100"/>
      <c r="FG87" s="100"/>
      <c r="FH87" s="100"/>
      <c r="FI87" s="100"/>
      <c r="FJ87" s="100"/>
      <c r="FK87" s="100"/>
      <c r="FL87" s="100"/>
      <c r="FM87" s="100"/>
      <c r="FN87" s="100"/>
      <c r="FO87" s="100"/>
      <c r="FP87" s="100"/>
      <c r="FQ87" s="100"/>
      <c r="FR87" s="100"/>
      <c r="FS87" s="100"/>
      <c r="FT87" s="100"/>
      <c r="FU87" s="100"/>
      <c r="FV87" s="100"/>
      <c r="FW87" s="100"/>
      <c r="FX87" s="100"/>
      <c r="FY87" s="100"/>
      <c r="FZ87" s="100"/>
      <c r="GA87" s="100"/>
      <c r="GB87" s="100"/>
      <c r="GC87" s="100"/>
      <c r="GD87" s="100"/>
      <c r="GE87" s="100"/>
      <c r="GF87" s="100"/>
      <c r="GG87" s="100"/>
      <c r="GH87" s="100"/>
      <c r="GI87" s="100"/>
      <c r="GJ87" s="100"/>
      <c r="GK87" s="100"/>
      <c r="GL87" s="100"/>
      <c r="GM87" s="100"/>
      <c r="GN87" s="100"/>
      <c r="GO87" s="100"/>
      <c r="GP87" s="100"/>
      <c r="GQ87" s="100"/>
      <c r="GR87" s="100"/>
      <c r="GS87" s="100"/>
      <c r="GT87" s="100"/>
      <c r="GU87" s="100"/>
      <c r="GV87" s="100"/>
      <c r="GW87" s="100"/>
      <c r="GX87" s="100"/>
      <c r="GY87" s="100"/>
      <c r="GZ87" s="100"/>
      <c r="HA87" s="100"/>
      <c r="HB87" s="100"/>
      <c r="HC87" s="100"/>
      <c r="HD87" s="100"/>
      <c r="HE87" s="100"/>
      <c r="HF87" s="100"/>
      <c r="HG87" s="100"/>
      <c r="HH87" s="100"/>
      <c r="HI87" s="100"/>
      <c r="HJ87" s="100"/>
      <c r="HK87" s="100"/>
      <c r="HL87" s="100"/>
      <c r="HM87" s="100"/>
      <c r="HN87" s="100"/>
      <c r="HO87" s="100"/>
      <c r="HP87" s="100"/>
      <c r="HQ87" s="100"/>
      <c r="HR87" s="100"/>
      <c r="HS87" s="100"/>
      <c r="HT87" s="100"/>
      <c r="HU87" s="100"/>
      <c r="HV87" s="100"/>
      <c r="HW87" s="100"/>
      <c r="HX87" s="100"/>
      <c r="HY87" s="100"/>
      <c r="HZ87" s="100"/>
      <c r="IA87" s="100"/>
      <c r="IB87" s="100"/>
      <c r="IC87" s="100"/>
      <c r="ID87" s="100"/>
      <c r="IE87" s="100"/>
      <c r="IF87" s="100"/>
      <c r="IG87" s="100"/>
      <c r="IH87" s="100"/>
      <c r="II87" s="100"/>
      <c r="IJ87" s="100"/>
      <c r="IK87" s="100"/>
      <c r="IL87" s="100"/>
      <c r="IM87" s="100"/>
      <c r="IN87" s="100"/>
      <c r="IO87" s="100"/>
      <c r="IP87" s="100"/>
      <c r="IQ87" s="100"/>
      <c r="IR87" s="100"/>
      <c r="IS87" s="100"/>
      <c r="IT87" s="100"/>
      <c r="IU87" s="100"/>
      <c r="IV87" s="100"/>
    </row>
    <row r="88" spans="1:256" x14ac:dyDescent="0.2">
      <c r="A88" s="2" t="s">
        <v>21</v>
      </c>
      <c r="B88" s="91">
        <f>TTEST(D78:D81,H78:H81,2,2)</f>
        <v>1.0060270289323342E-3</v>
      </c>
      <c r="C88" s="90"/>
      <c r="D88" s="92"/>
      <c r="E88" s="7"/>
      <c r="F88" s="57"/>
      <c r="G88" s="92"/>
      <c r="H88" s="83"/>
      <c r="I88" s="83"/>
      <c r="J88" s="83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0"/>
      <c r="DD88" s="100"/>
      <c r="DE88" s="100"/>
      <c r="DF88" s="100"/>
      <c r="DG88" s="100"/>
      <c r="DH88" s="100"/>
      <c r="DI88" s="100"/>
      <c r="DJ88" s="100"/>
      <c r="DK88" s="100"/>
      <c r="DL88" s="100"/>
      <c r="DM88" s="100"/>
      <c r="DN88" s="100"/>
      <c r="DO88" s="100"/>
      <c r="DP88" s="100"/>
      <c r="DQ88" s="100"/>
      <c r="DR88" s="100"/>
      <c r="DS88" s="100"/>
      <c r="DT88" s="100"/>
      <c r="DU88" s="100"/>
      <c r="DV88" s="100"/>
      <c r="DW88" s="100"/>
      <c r="DX88" s="100"/>
      <c r="DY88" s="100"/>
      <c r="DZ88" s="100"/>
      <c r="EA88" s="100"/>
      <c r="EB88" s="100"/>
      <c r="EC88" s="100"/>
      <c r="ED88" s="100"/>
      <c r="EE88" s="100"/>
      <c r="EF88" s="100"/>
      <c r="EG88" s="100"/>
      <c r="EH88" s="100"/>
      <c r="EI88" s="100"/>
      <c r="EJ88" s="100"/>
      <c r="EK88" s="100"/>
      <c r="EL88" s="100"/>
      <c r="EM88" s="100"/>
      <c r="EN88" s="100"/>
      <c r="EO88" s="100"/>
      <c r="EP88" s="100"/>
      <c r="EQ88" s="100"/>
      <c r="ER88" s="100"/>
      <c r="ES88" s="100"/>
      <c r="ET88" s="100"/>
      <c r="EU88" s="100"/>
      <c r="EV88" s="100"/>
      <c r="EW88" s="100"/>
      <c r="EX88" s="100"/>
      <c r="EY88" s="100"/>
      <c r="EZ88" s="100"/>
      <c r="FA88" s="100"/>
      <c r="FB88" s="100"/>
      <c r="FC88" s="100"/>
      <c r="FD88" s="100"/>
      <c r="FE88" s="100"/>
      <c r="FF88" s="100"/>
      <c r="FG88" s="100"/>
      <c r="FH88" s="100"/>
      <c r="FI88" s="100"/>
      <c r="FJ88" s="100"/>
      <c r="FK88" s="100"/>
      <c r="FL88" s="100"/>
      <c r="FM88" s="100"/>
      <c r="FN88" s="100"/>
      <c r="FO88" s="100"/>
      <c r="FP88" s="100"/>
      <c r="FQ88" s="100"/>
      <c r="FR88" s="100"/>
      <c r="FS88" s="100"/>
      <c r="FT88" s="100"/>
      <c r="FU88" s="100"/>
      <c r="FV88" s="100"/>
      <c r="FW88" s="100"/>
      <c r="FX88" s="100"/>
      <c r="FY88" s="100"/>
      <c r="FZ88" s="100"/>
      <c r="GA88" s="100"/>
      <c r="GB88" s="100"/>
      <c r="GC88" s="100"/>
      <c r="GD88" s="100"/>
      <c r="GE88" s="100"/>
      <c r="GF88" s="100"/>
      <c r="GG88" s="100"/>
      <c r="GH88" s="100"/>
      <c r="GI88" s="100"/>
      <c r="GJ88" s="100"/>
      <c r="GK88" s="100"/>
      <c r="GL88" s="100"/>
      <c r="GM88" s="100"/>
      <c r="GN88" s="100"/>
      <c r="GO88" s="100"/>
      <c r="GP88" s="100"/>
      <c r="GQ88" s="100"/>
      <c r="GR88" s="100"/>
      <c r="GS88" s="100"/>
      <c r="GT88" s="100"/>
      <c r="GU88" s="100"/>
      <c r="GV88" s="100"/>
      <c r="GW88" s="100"/>
      <c r="GX88" s="100"/>
      <c r="GY88" s="100"/>
      <c r="GZ88" s="100"/>
      <c r="HA88" s="100"/>
      <c r="HB88" s="100"/>
      <c r="HC88" s="100"/>
      <c r="HD88" s="100"/>
      <c r="HE88" s="100"/>
      <c r="HF88" s="100"/>
      <c r="HG88" s="100"/>
      <c r="HH88" s="100"/>
      <c r="HI88" s="100"/>
      <c r="HJ88" s="100"/>
      <c r="HK88" s="100"/>
      <c r="HL88" s="100"/>
      <c r="HM88" s="100"/>
      <c r="HN88" s="100"/>
      <c r="HO88" s="100"/>
      <c r="HP88" s="100"/>
      <c r="HQ88" s="100"/>
      <c r="HR88" s="100"/>
      <c r="HS88" s="100"/>
      <c r="HT88" s="100"/>
      <c r="HU88" s="100"/>
      <c r="HV88" s="100"/>
      <c r="HW88" s="100"/>
      <c r="HX88" s="100"/>
      <c r="HY88" s="100"/>
      <c r="HZ88" s="100"/>
      <c r="IA88" s="100"/>
      <c r="IB88" s="100"/>
      <c r="IC88" s="100"/>
      <c r="ID88" s="100"/>
      <c r="IE88" s="100"/>
      <c r="IF88" s="100"/>
      <c r="IG88" s="100"/>
      <c r="IH88" s="100"/>
      <c r="II88" s="100"/>
      <c r="IJ88" s="100"/>
      <c r="IK88" s="100"/>
      <c r="IL88" s="100"/>
      <c r="IM88" s="100"/>
      <c r="IN88" s="100"/>
      <c r="IO88" s="100"/>
      <c r="IP88" s="100"/>
      <c r="IQ88" s="100"/>
      <c r="IR88" s="100"/>
      <c r="IS88" s="100"/>
      <c r="IT88" s="100"/>
      <c r="IU88" s="100"/>
      <c r="IV88" s="100"/>
    </row>
    <row r="89" spans="1:256" x14ac:dyDescent="0.2">
      <c r="A89" s="44" t="s">
        <v>22</v>
      </c>
      <c r="B89" s="54">
        <f>POWER(-(-I82-I84),2)</f>
        <v>1.9521801848924052</v>
      </c>
      <c r="C89" s="54"/>
      <c r="D89" s="92"/>
      <c r="E89" s="93"/>
      <c r="F89" s="92"/>
      <c r="G89" s="92"/>
      <c r="H89" s="83"/>
      <c r="I89" s="83"/>
      <c r="J89" s="83"/>
      <c r="K89" s="100"/>
      <c r="L89" s="100"/>
      <c r="M89" s="100"/>
      <c r="N89" s="100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0"/>
      <c r="DD89" s="100"/>
      <c r="DE89" s="100"/>
      <c r="DF89" s="100"/>
      <c r="DG89" s="100"/>
      <c r="DH89" s="100"/>
      <c r="DI89" s="100"/>
      <c r="DJ89" s="100"/>
      <c r="DK89" s="100"/>
      <c r="DL89" s="100"/>
      <c r="DM89" s="100"/>
      <c r="DN89" s="100"/>
      <c r="DO89" s="100"/>
      <c r="DP89" s="100"/>
      <c r="DQ89" s="100"/>
      <c r="DR89" s="100"/>
      <c r="DS89" s="100"/>
      <c r="DT89" s="100"/>
      <c r="DU89" s="100"/>
      <c r="DV89" s="100"/>
      <c r="DW89" s="100"/>
      <c r="DX89" s="100"/>
      <c r="DY89" s="100"/>
      <c r="DZ89" s="100"/>
      <c r="EA89" s="100"/>
      <c r="EB89" s="100"/>
      <c r="EC89" s="100"/>
      <c r="ED89" s="100"/>
      <c r="EE89" s="100"/>
      <c r="EF89" s="100"/>
      <c r="EG89" s="100"/>
      <c r="EH89" s="100"/>
      <c r="EI89" s="100"/>
      <c r="EJ89" s="100"/>
      <c r="EK89" s="100"/>
      <c r="EL89" s="100"/>
      <c r="EM89" s="100"/>
      <c r="EN89" s="100"/>
      <c r="EO89" s="100"/>
      <c r="EP89" s="100"/>
      <c r="EQ89" s="100"/>
      <c r="ER89" s="100"/>
      <c r="ES89" s="100"/>
      <c r="ET89" s="100"/>
      <c r="EU89" s="100"/>
      <c r="EV89" s="100"/>
      <c r="EW89" s="100"/>
      <c r="EX89" s="100"/>
      <c r="EY89" s="100"/>
      <c r="EZ89" s="100"/>
      <c r="FA89" s="100"/>
      <c r="FB89" s="100"/>
      <c r="FC89" s="100"/>
      <c r="FD89" s="100"/>
      <c r="FE89" s="100"/>
      <c r="FF89" s="100"/>
      <c r="FG89" s="100"/>
      <c r="FH89" s="100"/>
      <c r="FI89" s="100"/>
      <c r="FJ89" s="100"/>
      <c r="FK89" s="100"/>
      <c r="FL89" s="100"/>
      <c r="FM89" s="100"/>
      <c r="FN89" s="100"/>
      <c r="FO89" s="100"/>
      <c r="FP89" s="100"/>
      <c r="FQ89" s="100"/>
      <c r="FR89" s="100"/>
      <c r="FS89" s="100"/>
      <c r="FT89" s="100"/>
      <c r="FU89" s="100"/>
      <c r="FV89" s="100"/>
      <c r="FW89" s="100"/>
      <c r="FX89" s="100"/>
      <c r="FY89" s="100"/>
      <c r="FZ89" s="100"/>
      <c r="GA89" s="100"/>
      <c r="GB89" s="100"/>
      <c r="GC89" s="100"/>
      <c r="GD89" s="100"/>
      <c r="GE89" s="100"/>
      <c r="GF89" s="100"/>
      <c r="GG89" s="100"/>
      <c r="GH89" s="100"/>
      <c r="GI89" s="100"/>
      <c r="GJ89" s="100"/>
      <c r="GK89" s="100"/>
      <c r="GL89" s="100"/>
      <c r="GM89" s="100"/>
      <c r="GN89" s="100"/>
      <c r="GO89" s="100"/>
      <c r="GP89" s="100"/>
      <c r="GQ89" s="100"/>
      <c r="GR89" s="100"/>
      <c r="GS89" s="100"/>
      <c r="GT89" s="100"/>
      <c r="GU89" s="100"/>
      <c r="GV89" s="100"/>
      <c r="GW89" s="100"/>
      <c r="GX89" s="100"/>
      <c r="GY89" s="100"/>
      <c r="GZ89" s="100"/>
      <c r="HA89" s="100"/>
      <c r="HB89" s="100"/>
      <c r="HC89" s="100"/>
      <c r="HD89" s="100"/>
      <c r="HE89" s="100"/>
      <c r="HF89" s="100"/>
      <c r="HG89" s="100"/>
      <c r="HH89" s="100"/>
      <c r="HI89" s="100"/>
      <c r="HJ89" s="100"/>
      <c r="HK89" s="100"/>
      <c r="HL89" s="100"/>
      <c r="HM89" s="100"/>
      <c r="HN89" s="100"/>
      <c r="HO89" s="100"/>
      <c r="HP89" s="100"/>
      <c r="HQ89" s="100"/>
      <c r="HR89" s="100"/>
      <c r="HS89" s="100"/>
      <c r="HT89" s="100"/>
      <c r="HU89" s="100"/>
      <c r="HV89" s="100"/>
      <c r="HW89" s="100"/>
      <c r="HX89" s="100"/>
      <c r="HY89" s="100"/>
      <c r="HZ89" s="100"/>
      <c r="IA89" s="100"/>
      <c r="IB89" s="100"/>
      <c r="IC89" s="100"/>
      <c r="ID89" s="100"/>
      <c r="IE89" s="100"/>
      <c r="IF89" s="100"/>
      <c r="IG89" s="100"/>
      <c r="IH89" s="100"/>
      <c r="II89" s="100"/>
      <c r="IJ89" s="100"/>
      <c r="IK89" s="100"/>
      <c r="IL89" s="100"/>
      <c r="IM89" s="100"/>
      <c r="IN89" s="100"/>
      <c r="IO89" s="100"/>
      <c r="IP89" s="100"/>
      <c r="IQ89" s="100"/>
      <c r="IR89" s="100"/>
      <c r="IS89" s="100"/>
      <c r="IT89" s="100"/>
      <c r="IU89" s="100"/>
      <c r="IV89" s="100"/>
    </row>
    <row r="90" spans="1:256" x14ac:dyDescent="0.2">
      <c r="A90" s="44" t="s">
        <v>23</v>
      </c>
      <c r="B90" s="54">
        <f>POWER(2,-I82)</f>
        <v>3.9725873057035153</v>
      </c>
      <c r="C90" s="54"/>
      <c r="D90" s="81"/>
      <c r="E90" s="3"/>
      <c r="F90" s="92"/>
      <c r="G90" s="92"/>
      <c r="H90" s="57"/>
      <c r="I90" s="57"/>
      <c r="J90" s="83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0"/>
      <c r="Z90" s="100"/>
      <c r="AA90" s="100"/>
      <c r="AB90" s="100"/>
      <c r="AC90" s="100"/>
      <c r="AD90" s="100"/>
      <c r="AE90" s="100"/>
      <c r="AF90" s="100"/>
      <c r="AG90" s="100"/>
      <c r="AH90" s="100"/>
      <c r="AI90" s="100"/>
      <c r="AJ90" s="100"/>
      <c r="AK90" s="100"/>
      <c r="AL90" s="100"/>
      <c r="AM90" s="100"/>
      <c r="AN90" s="100"/>
      <c r="AO90" s="100"/>
      <c r="AP90" s="100"/>
      <c r="AQ90" s="100"/>
      <c r="AR90" s="100"/>
      <c r="AS90" s="100"/>
      <c r="AT90" s="100"/>
      <c r="AU90" s="100"/>
      <c r="AV90" s="100"/>
      <c r="AW90" s="100"/>
      <c r="AX90" s="100"/>
      <c r="AY90" s="100"/>
      <c r="AZ90" s="100"/>
      <c r="BA90" s="100"/>
      <c r="BB90" s="100"/>
      <c r="BC90" s="100"/>
      <c r="BD90" s="100"/>
      <c r="BE90" s="100"/>
      <c r="BF90" s="100"/>
      <c r="BG90" s="100"/>
      <c r="BH90" s="100"/>
      <c r="BI90" s="100"/>
      <c r="BJ90" s="100"/>
      <c r="BK90" s="100"/>
      <c r="BL90" s="100"/>
      <c r="BM90" s="100"/>
      <c r="BN90" s="100"/>
      <c r="BO90" s="100"/>
      <c r="BP90" s="100"/>
      <c r="BQ90" s="100"/>
      <c r="BR90" s="100"/>
      <c r="BS90" s="100"/>
      <c r="BT90" s="100"/>
      <c r="BU90" s="100"/>
      <c r="BV90" s="100"/>
      <c r="BW90" s="100"/>
      <c r="BX90" s="100"/>
      <c r="BY90" s="100"/>
      <c r="BZ90" s="100"/>
      <c r="CA90" s="100"/>
      <c r="CB90" s="100"/>
      <c r="CC90" s="100"/>
      <c r="CD90" s="100"/>
      <c r="CE90" s="100"/>
      <c r="CF90" s="100"/>
      <c r="CG90" s="100"/>
      <c r="CH90" s="100"/>
      <c r="CI90" s="100"/>
      <c r="CJ90" s="100"/>
      <c r="CK90" s="100"/>
      <c r="CL90" s="100"/>
      <c r="CM90" s="100"/>
      <c r="CN90" s="100"/>
      <c r="CO90" s="100"/>
      <c r="CP90" s="100"/>
      <c r="CQ90" s="100"/>
      <c r="CR90" s="100"/>
      <c r="CS90" s="100"/>
      <c r="CT90" s="100"/>
      <c r="CU90" s="100"/>
      <c r="CV90" s="100"/>
      <c r="CW90" s="100"/>
      <c r="CX90" s="100"/>
      <c r="CY90" s="100"/>
      <c r="CZ90" s="100"/>
      <c r="DA90" s="100"/>
      <c r="DB90" s="100"/>
      <c r="DC90" s="100"/>
      <c r="DD90" s="100"/>
      <c r="DE90" s="100"/>
      <c r="DF90" s="100"/>
      <c r="DG90" s="100"/>
      <c r="DH90" s="100"/>
      <c r="DI90" s="100"/>
      <c r="DJ90" s="100"/>
      <c r="DK90" s="100"/>
      <c r="DL90" s="100"/>
      <c r="DM90" s="100"/>
      <c r="DN90" s="100"/>
      <c r="DO90" s="100"/>
      <c r="DP90" s="100"/>
      <c r="DQ90" s="100"/>
      <c r="DR90" s="100"/>
      <c r="DS90" s="100"/>
      <c r="DT90" s="100"/>
      <c r="DU90" s="100"/>
      <c r="DV90" s="100"/>
      <c r="DW90" s="100"/>
      <c r="DX90" s="100"/>
      <c r="DY90" s="100"/>
      <c r="DZ90" s="100"/>
      <c r="EA90" s="100"/>
      <c r="EB90" s="100"/>
      <c r="EC90" s="100"/>
      <c r="ED90" s="100"/>
      <c r="EE90" s="100"/>
      <c r="EF90" s="100"/>
      <c r="EG90" s="100"/>
      <c r="EH90" s="100"/>
      <c r="EI90" s="100"/>
      <c r="EJ90" s="100"/>
      <c r="EK90" s="100"/>
      <c r="EL90" s="100"/>
      <c r="EM90" s="100"/>
      <c r="EN90" s="100"/>
      <c r="EO90" s="100"/>
      <c r="EP90" s="100"/>
      <c r="EQ90" s="100"/>
      <c r="ER90" s="100"/>
      <c r="ES90" s="100"/>
      <c r="ET90" s="100"/>
      <c r="EU90" s="100"/>
      <c r="EV90" s="100"/>
      <c r="EW90" s="100"/>
      <c r="EX90" s="100"/>
      <c r="EY90" s="100"/>
      <c r="EZ90" s="100"/>
      <c r="FA90" s="100"/>
      <c r="FB90" s="100"/>
      <c r="FC90" s="100"/>
      <c r="FD90" s="100"/>
      <c r="FE90" s="100"/>
      <c r="FF90" s="100"/>
      <c r="FG90" s="100"/>
      <c r="FH90" s="100"/>
      <c r="FI90" s="100"/>
      <c r="FJ90" s="100"/>
      <c r="FK90" s="100"/>
      <c r="FL90" s="100"/>
      <c r="FM90" s="100"/>
      <c r="FN90" s="100"/>
      <c r="FO90" s="100"/>
      <c r="FP90" s="100"/>
      <c r="FQ90" s="100"/>
      <c r="FR90" s="100"/>
      <c r="FS90" s="100"/>
      <c r="FT90" s="100"/>
      <c r="FU90" s="100"/>
      <c r="FV90" s="100"/>
      <c r="FW90" s="100"/>
      <c r="FX90" s="100"/>
      <c r="FY90" s="100"/>
      <c r="FZ90" s="100"/>
      <c r="GA90" s="100"/>
      <c r="GB90" s="100"/>
      <c r="GC90" s="100"/>
      <c r="GD90" s="100"/>
      <c r="GE90" s="100"/>
      <c r="GF90" s="100"/>
      <c r="GG90" s="100"/>
      <c r="GH90" s="100"/>
      <c r="GI90" s="100"/>
      <c r="GJ90" s="100"/>
      <c r="GK90" s="100"/>
      <c r="GL90" s="100"/>
      <c r="GM90" s="100"/>
      <c r="GN90" s="100"/>
      <c r="GO90" s="100"/>
      <c r="GP90" s="100"/>
      <c r="GQ90" s="100"/>
      <c r="GR90" s="100"/>
      <c r="GS90" s="100"/>
      <c r="GT90" s="100"/>
      <c r="GU90" s="100"/>
      <c r="GV90" s="100"/>
      <c r="GW90" s="100"/>
      <c r="GX90" s="100"/>
      <c r="GY90" s="100"/>
      <c r="GZ90" s="100"/>
      <c r="HA90" s="100"/>
      <c r="HB90" s="100"/>
      <c r="HC90" s="100"/>
      <c r="HD90" s="100"/>
      <c r="HE90" s="100"/>
      <c r="HF90" s="100"/>
      <c r="HG90" s="100"/>
      <c r="HH90" s="100"/>
      <c r="HI90" s="100"/>
      <c r="HJ90" s="100"/>
      <c r="HK90" s="100"/>
      <c r="HL90" s="100"/>
      <c r="HM90" s="100"/>
      <c r="HN90" s="100"/>
      <c r="HO90" s="100"/>
      <c r="HP90" s="100"/>
      <c r="HQ90" s="100"/>
      <c r="HR90" s="100"/>
      <c r="HS90" s="100"/>
      <c r="HT90" s="100"/>
      <c r="HU90" s="100"/>
      <c r="HV90" s="100"/>
      <c r="HW90" s="100"/>
      <c r="HX90" s="100"/>
      <c r="HY90" s="100"/>
      <c r="HZ90" s="100"/>
      <c r="IA90" s="100"/>
      <c r="IB90" s="100"/>
      <c r="IC90" s="100"/>
      <c r="ID90" s="100"/>
      <c r="IE90" s="100"/>
      <c r="IF90" s="100"/>
      <c r="IG90" s="100"/>
      <c r="IH90" s="100"/>
      <c r="II90" s="100"/>
      <c r="IJ90" s="100"/>
      <c r="IK90" s="100"/>
      <c r="IL90" s="100"/>
      <c r="IM90" s="100"/>
      <c r="IN90" s="100"/>
      <c r="IO90" s="100"/>
      <c r="IP90" s="100"/>
      <c r="IQ90" s="100"/>
      <c r="IR90" s="100"/>
      <c r="IS90" s="100"/>
      <c r="IT90" s="100"/>
      <c r="IU90" s="100"/>
      <c r="IV90" s="100"/>
    </row>
    <row r="91" spans="1:256" s="46" customFormat="1" ht="17" thickBot="1" x14ac:dyDescent="0.25"/>
    <row r="92" spans="1:256" ht="17" thickTop="1" x14ac:dyDescent="0.2">
      <c r="A92" s="45" t="s">
        <v>48</v>
      </c>
    </row>
    <row r="93" spans="1:256" s="47" customFormat="1" x14ac:dyDescent="0.2">
      <c r="A93" s="47" t="s">
        <v>55</v>
      </c>
      <c r="B93" s="48"/>
      <c r="C93" s="48"/>
      <c r="D93" s="48"/>
      <c r="E93" s="49"/>
      <c r="F93" s="48"/>
      <c r="G93" s="48"/>
      <c r="H93" s="50" t="s">
        <v>27</v>
      </c>
      <c r="I93" s="51">
        <v>44400</v>
      </c>
      <c r="J93" s="87"/>
    </row>
    <row r="94" spans="1:256" s="47" customFormat="1" x14ac:dyDescent="0.2">
      <c r="A94" s="4" t="s">
        <v>39</v>
      </c>
      <c r="B94" s="48"/>
      <c r="C94" s="48"/>
      <c r="D94" s="48"/>
      <c r="E94" s="49"/>
      <c r="F94" s="48"/>
      <c r="G94" s="48"/>
      <c r="H94" s="50" t="s">
        <v>53</v>
      </c>
      <c r="I94" s="51">
        <v>44404</v>
      </c>
      <c r="J94" s="87"/>
    </row>
    <row r="95" spans="1:256" s="47" customFormat="1" x14ac:dyDescent="0.2">
      <c r="A95" s="4" t="s">
        <v>29</v>
      </c>
      <c r="B95" s="48"/>
      <c r="C95" s="48"/>
      <c r="D95" s="48"/>
      <c r="E95" s="49"/>
      <c r="F95" s="48"/>
      <c r="G95" s="48"/>
      <c r="I95" s="8" t="s">
        <v>6</v>
      </c>
      <c r="J95" s="87"/>
    </row>
    <row r="96" spans="1:256" s="47" customFormat="1" x14ac:dyDescent="0.2">
      <c r="A96" s="4" t="s">
        <v>30</v>
      </c>
      <c r="B96" s="48"/>
      <c r="C96" s="48"/>
      <c r="D96" s="48"/>
      <c r="E96" s="49"/>
      <c r="F96" s="48"/>
      <c r="G96" s="48"/>
      <c r="H96" s="53"/>
      <c r="I96" s="53"/>
      <c r="J96" s="87"/>
    </row>
    <row r="97" spans="1:256" s="4" customFormat="1" ht="14" x14ac:dyDescent="0.15">
      <c r="A97" s="4" t="s">
        <v>31</v>
      </c>
      <c r="B97" s="54"/>
      <c r="C97" s="54"/>
      <c r="D97" s="54"/>
      <c r="E97" s="11"/>
      <c r="F97" s="54"/>
      <c r="G97" s="54"/>
      <c r="H97" s="55"/>
      <c r="I97" s="55"/>
      <c r="J97" s="55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/>
      <c r="BR97" s="56"/>
      <c r="BS97" s="56"/>
      <c r="BT97" s="56"/>
      <c r="BU97" s="56"/>
      <c r="BV97" s="56"/>
      <c r="BW97" s="56"/>
      <c r="BX97" s="56"/>
      <c r="BY97" s="56"/>
      <c r="BZ97" s="56"/>
      <c r="CA97" s="56"/>
      <c r="CB97" s="56"/>
      <c r="CC97" s="56"/>
      <c r="CD97" s="56"/>
      <c r="CE97" s="56"/>
      <c r="CF97" s="56"/>
      <c r="CG97" s="56"/>
      <c r="CH97" s="56"/>
      <c r="CI97" s="56"/>
      <c r="CJ97" s="56"/>
      <c r="CK97" s="56"/>
      <c r="CL97" s="56"/>
      <c r="CM97" s="56"/>
      <c r="CN97" s="56"/>
      <c r="CO97" s="56"/>
      <c r="CP97" s="56"/>
      <c r="CQ97" s="56"/>
      <c r="CR97" s="56"/>
      <c r="CS97" s="56"/>
      <c r="CT97" s="56"/>
      <c r="CU97" s="56"/>
      <c r="CV97" s="56"/>
      <c r="CW97" s="56"/>
      <c r="CX97" s="56"/>
      <c r="CY97" s="56"/>
      <c r="CZ97" s="56"/>
      <c r="DA97" s="56"/>
      <c r="DB97" s="56"/>
      <c r="DC97" s="56"/>
      <c r="DD97" s="56"/>
      <c r="DE97" s="56"/>
      <c r="DF97" s="56"/>
      <c r="DG97" s="56"/>
      <c r="DH97" s="56"/>
      <c r="DI97" s="56"/>
      <c r="DJ97" s="56"/>
      <c r="DK97" s="56"/>
      <c r="DL97" s="56"/>
      <c r="DM97" s="56"/>
      <c r="DN97" s="56"/>
      <c r="DO97" s="56"/>
      <c r="DP97" s="56"/>
      <c r="DQ97" s="56"/>
      <c r="DR97" s="56"/>
      <c r="DS97" s="56"/>
      <c r="DT97" s="56"/>
      <c r="DU97" s="56"/>
      <c r="DV97" s="56"/>
      <c r="DW97" s="56"/>
      <c r="DX97" s="56"/>
      <c r="DY97" s="56"/>
      <c r="DZ97" s="56"/>
      <c r="EA97" s="56"/>
      <c r="EB97" s="56"/>
      <c r="EC97" s="56"/>
      <c r="ED97" s="56"/>
      <c r="EE97" s="56"/>
      <c r="EF97" s="56"/>
      <c r="EG97" s="56"/>
      <c r="EH97" s="56"/>
      <c r="EI97" s="56"/>
      <c r="EJ97" s="56"/>
      <c r="EK97" s="56"/>
      <c r="EL97" s="56"/>
      <c r="EM97" s="56"/>
      <c r="EN97" s="56"/>
      <c r="EO97" s="56"/>
      <c r="EP97" s="56"/>
      <c r="EQ97" s="56"/>
      <c r="ER97" s="56"/>
      <c r="ES97" s="56"/>
      <c r="ET97" s="56"/>
      <c r="EU97" s="56"/>
      <c r="EV97" s="56"/>
      <c r="EW97" s="56"/>
      <c r="EX97" s="56"/>
      <c r="EY97" s="56"/>
      <c r="EZ97" s="56"/>
      <c r="FA97" s="56"/>
      <c r="FB97" s="56"/>
      <c r="FC97" s="56"/>
      <c r="FD97" s="56"/>
      <c r="FE97" s="56"/>
      <c r="FF97" s="56"/>
      <c r="FG97" s="56"/>
      <c r="FH97" s="56"/>
      <c r="FI97" s="56"/>
      <c r="FJ97" s="56"/>
      <c r="FK97" s="56"/>
      <c r="FL97" s="56"/>
      <c r="FM97" s="56"/>
      <c r="FN97" s="56"/>
      <c r="FO97" s="56"/>
      <c r="FP97" s="56"/>
      <c r="FQ97" s="56"/>
      <c r="FR97" s="56"/>
      <c r="FS97" s="56"/>
      <c r="FT97" s="56"/>
      <c r="FU97" s="56"/>
      <c r="FV97" s="56"/>
      <c r="FW97" s="56"/>
      <c r="FX97" s="56"/>
      <c r="FY97" s="56"/>
      <c r="FZ97" s="56"/>
      <c r="GA97" s="56"/>
      <c r="GB97" s="56"/>
      <c r="GC97" s="56"/>
      <c r="GD97" s="56"/>
      <c r="GE97" s="56"/>
      <c r="GF97" s="56"/>
      <c r="GG97" s="56"/>
      <c r="GH97" s="56"/>
      <c r="GI97" s="56"/>
      <c r="GJ97" s="56"/>
      <c r="GK97" s="56"/>
      <c r="GL97" s="56"/>
      <c r="GM97" s="56"/>
      <c r="GN97" s="56"/>
      <c r="GO97" s="56"/>
      <c r="GP97" s="56"/>
      <c r="GQ97" s="56"/>
      <c r="GR97" s="56"/>
      <c r="GS97" s="56"/>
      <c r="GT97" s="56"/>
      <c r="GU97" s="56"/>
      <c r="GV97" s="56"/>
      <c r="GW97" s="56"/>
      <c r="GX97" s="56"/>
      <c r="GY97" s="56"/>
      <c r="GZ97" s="56"/>
      <c r="HA97" s="56"/>
      <c r="HB97" s="56"/>
      <c r="HC97" s="56"/>
      <c r="HD97" s="56"/>
      <c r="HE97" s="56"/>
      <c r="HF97" s="56"/>
      <c r="HG97" s="56"/>
      <c r="HH97" s="56"/>
      <c r="HI97" s="56"/>
      <c r="HJ97" s="56"/>
      <c r="HK97" s="56"/>
      <c r="HL97" s="56"/>
      <c r="HM97" s="56"/>
      <c r="HN97" s="56"/>
      <c r="HO97" s="56"/>
      <c r="HP97" s="56"/>
      <c r="HQ97" s="56"/>
      <c r="HR97" s="56"/>
      <c r="HS97" s="56"/>
      <c r="HT97" s="56"/>
      <c r="HU97" s="56"/>
      <c r="HV97" s="56"/>
      <c r="HW97" s="56"/>
      <c r="HX97" s="56"/>
      <c r="HY97" s="56"/>
      <c r="HZ97" s="56"/>
      <c r="IA97" s="56"/>
      <c r="IB97" s="56"/>
      <c r="IC97" s="56"/>
      <c r="ID97" s="56"/>
      <c r="IE97" s="56"/>
      <c r="IF97" s="56"/>
      <c r="IG97" s="56"/>
      <c r="IH97" s="56"/>
      <c r="II97" s="56"/>
      <c r="IJ97" s="56"/>
      <c r="IK97" s="56"/>
      <c r="IL97" s="56"/>
      <c r="IM97" s="56"/>
      <c r="IN97" s="56"/>
      <c r="IO97" s="56"/>
      <c r="IP97" s="56"/>
      <c r="IQ97" s="56"/>
      <c r="IR97" s="56"/>
      <c r="IS97" s="56"/>
      <c r="IT97" s="56"/>
      <c r="IU97" s="56"/>
      <c r="IV97" s="56"/>
    </row>
    <row r="98" spans="1:256" s="4" customFormat="1" ht="15" thickBot="1" x14ac:dyDescent="0.2">
      <c r="B98" s="54"/>
      <c r="C98" s="54"/>
      <c r="D98" s="54"/>
      <c r="E98" s="11"/>
      <c r="F98" s="54"/>
      <c r="G98" s="54"/>
      <c r="H98" s="55"/>
      <c r="I98" s="55"/>
      <c r="J98" s="55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56"/>
      <c r="AS98" s="56"/>
      <c r="AT98" s="56"/>
      <c r="AU98" s="56"/>
      <c r="AV98" s="56"/>
      <c r="AW98" s="56"/>
      <c r="AX98" s="56"/>
      <c r="AY98" s="56"/>
      <c r="AZ98" s="56"/>
      <c r="BA98" s="56"/>
      <c r="BB98" s="56"/>
      <c r="BC98" s="56"/>
      <c r="BD98" s="56"/>
      <c r="BE98" s="56"/>
      <c r="BF98" s="56"/>
      <c r="BG98" s="56"/>
      <c r="BH98" s="56"/>
      <c r="BI98" s="56"/>
      <c r="BJ98" s="56"/>
      <c r="BK98" s="56"/>
      <c r="BL98" s="56"/>
      <c r="BM98" s="56"/>
      <c r="BN98" s="56"/>
      <c r="BO98" s="56"/>
      <c r="BP98" s="56"/>
      <c r="BQ98" s="56"/>
      <c r="BR98" s="56"/>
      <c r="BS98" s="56"/>
      <c r="BT98" s="56"/>
      <c r="BU98" s="56"/>
      <c r="BV98" s="56"/>
      <c r="BW98" s="56"/>
      <c r="BX98" s="56"/>
      <c r="BY98" s="56"/>
      <c r="BZ98" s="56"/>
      <c r="CA98" s="56"/>
      <c r="CB98" s="56"/>
      <c r="CC98" s="56"/>
      <c r="CD98" s="56"/>
      <c r="CE98" s="56"/>
      <c r="CF98" s="56"/>
      <c r="CG98" s="56"/>
      <c r="CH98" s="56"/>
      <c r="CI98" s="56"/>
      <c r="CJ98" s="56"/>
      <c r="CK98" s="56"/>
      <c r="CL98" s="56"/>
      <c r="CM98" s="56"/>
      <c r="CN98" s="56"/>
      <c r="CO98" s="56"/>
      <c r="CP98" s="56"/>
      <c r="CQ98" s="56"/>
      <c r="CR98" s="56"/>
      <c r="CS98" s="56"/>
      <c r="CT98" s="56"/>
      <c r="CU98" s="56"/>
      <c r="CV98" s="56"/>
      <c r="CW98" s="56"/>
      <c r="CX98" s="56"/>
      <c r="CY98" s="56"/>
      <c r="CZ98" s="56"/>
      <c r="DA98" s="56"/>
      <c r="DB98" s="56"/>
      <c r="DC98" s="56"/>
      <c r="DD98" s="56"/>
      <c r="DE98" s="56"/>
      <c r="DF98" s="56"/>
      <c r="DG98" s="56"/>
      <c r="DH98" s="56"/>
      <c r="DI98" s="56"/>
      <c r="DJ98" s="56"/>
      <c r="DK98" s="56"/>
      <c r="DL98" s="56"/>
      <c r="DM98" s="56"/>
      <c r="DN98" s="56"/>
      <c r="DO98" s="56"/>
      <c r="DP98" s="56"/>
      <c r="DQ98" s="56"/>
      <c r="DR98" s="56"/>
      <c r="DS98" s="56"/>
      <c r="DT98" s="56"/>
      <c r="DU98" s="56"/>
      <c r="DV98" s="56"/>
      <c r="DW98" s="56"/>
      <c r="DX98" s="56"/>
      <c r="DY98" s="56"/>
      <c r="DZ98" s="56"/>
      <c r="EA98" s="56"/>
      <c r="EB98" s="56"/>
      <c r="EC98" s="56"/>
      <c r="ED98" s="56"/>
      <c r="EE98" s="56"/>
      <c r="EF98" s="56"/>
      <c r="EG98" s="56"/>
      <c r="EH98" s="56"/>
      <c r="EI98" s="56"/>
      <c r="EJ98" s="56"/>
      <c r="EK98" s="56"/>
      <c r="EL98" s="56"/>
      <c r="EM98" s="56"/>
      <c r="EN98" s="56"/>
      <c r="EO98" s="56"/>
      <c r="EP98" s="56"/>
      <c r="EQ98" s="56"/>
      <c r="ER98" s="56"/>
      <c r="ES98" s="56"/>
      <c r="ET98" s="56"/>
      <c r="EU98" s="56"/>
      <c r="EV98" s="56"/>
      <c r="EW98" s="56"/>
      <c r="EX98" s="56"/>
      <c r="EY98" s="56"/>
      <c r="EZ98" s="56"/>
      <c r="FA98" s="56"/>
      <c r="FB98" s="56"/>
      <c r="FC98" s="56"/>
      <c r="FD98" s="56"/>
      <c r="FE98" s="56"/>
      <c r="FF98" s="56"/>
      <c r="FG98" s="56"/>
      <c r="FH98" s="56"/>
      <c r="FI98" s="56"/>
      <c r="FJ98" s="56"/>
      <c r="FK98" s="56"/>
      <c r="FL98" s="56"/>
      <c r="FM98" s="56"/>
      <c r="FN98" s="56"/>
      <c r="FO98" s="56"/>
      <c r="FP98" s="56"/>
      <c r="FQ98" s="56"/>
      <c r="FR98" s="56"/>
      <c r="FS98" s="56"/>
      <c r="FT98" s="56"/>
      <c r="FU98" s="56"/>
      <c r="FV98" s="56"/>
      <c r="FW98" s="56"/>
      <c r="FX98" s="56"/>
      <c r="FY98" s="56"/>
      <c r="FZ98" s="56"/>
      <c r="GA98" s="56"/>
      <c r="GB98" s="56"/>
      <c r="GC98" s="56"/>
      <c r="GD98" s="56"/>
      <c r="GE98" s="56"/>
      <c r="GF98" s="56"/>
      <c r="GG98" s="56"/>
      <c r="GH98" s="56"/>
      <c r="GI98" s="56"/>
      <c r="GJ98" s="56"/>
      <c r="GK98" s="56"/>
      <c r="GL98" s="56"/>
      <c r="GM98" s="56"/>
      <c r="GN98" s="56"/>
      <c r="GO98" s="56"/>
      <c r="GP98" s="56"/>
      <c r="GQ98" s="56"/>
      <c r="GR98" s="56"/>
      <c r="GS98" s="56"/>
      <c r="GT98" s="56"/>
      <c r="GU98" s="56"/>
      <c r="GV98" s="56"/>
      <c r="GW98" s="56"/>
      <c r="GX98" s="56"/>
      <c r="GY98" s="56"/>
      <c r="GZ98" s="56"/>
      <c r="HA98" s="56"/>
      <c r="HB98" s="56"/>
      <c r="HC98" s="56"/>
      <c r="HD98" s="56"/>
      <c r="HE98" s="56"/>
      <c r="HF98" s="56"/>
      <c r="HG98" s="56"/>
      <c r="HH98" s="56"/>
      <c r="HI98" s="56"/>
      <c r="HJ98" s="56"/>
      <c r="HK98" s="56"/>
      <c r="HL98" s="56"/>
      <c r="HM98" s="56"/>
      <c r="HN98" s="56"/>
      <c r="HO98" s="56"/>
      <c r="HP98" s="56"/>
      <c r="HQ98" s="56"/>
      <c r="HR98" s="56"/>
      <c r="HS98" s="56"/>
      <c r="HT98" s="56"/>
      <c r="HU98" s="56"/>
      <c r="HV98" s="56"/>
      <c r="HW98" s="56"/>
      <c r="HX98" s="56"/>
      <c r="HY98" s="56"/>
      <c r="HZ98" s="56"/>
      <c r="IA98" s="56"/>
      <c r="IB98" s="56"/>
      <c r="IC98" s="56"/>
      <c r="ID98" s="56"/>
      <c r="IE98" s="56"/>
      <c r="IF98" s="56"/>
      <c r="IG98" s="56"/>
      <c r="IH98" s="56"/>
      <c r="II98" s="56"/>
      <c r="IJ98" s="56"/>
      <c r="IK98" s="56"/>
      <c r="IL98" s="56"/>
      <c r="IM98" s="56"/>
      <c r="IN98" s="56"/>
      <c r="IO98" s="56"/>
      <c r="IP98" s="56"/>
      <c r="IQ98" s="56"/>
      <c r="IR98" s="56"/>
      <c r="IS98" s="56"/>
      <c r="IT98" s="56"/>
      <c r="IU98" s="56"/>
      <c r="IV98" s="56"/>
    </row>
    <row r="99" spans="1:256" s="4" customFormat="1" ht="15" thickBot="1" x14ac:dyDescent="0.2">
      <c r="K99" s="40"/>
    </row>
    <row r="100" spans="1:256" s="4" customFormat="1" ht="15" thickBot="1" x14ac:dyDescent="0.2">
      <c r="A100" s="58" t="s">
        <v>8</v>
      </c>
      <c r="B100" s="59" t="s">
        <v>53</v>
      </c>
      <c r="C100" s="59" t="s">
        <v>1</v>
      </c>
      <c r="D100" s="59" t="s">
        <v>9</v>
      </c>
      <c r="E100" s="58" t="s">
        <v>50</v>
      </c>
      <c r="F100" s="59" t="s">
        <v>53</v>
      </c>
      <c r="G100" s="59" t="s">
        <v>1</v>
      </c>
      <c r="H100" s="59" t="s">
        <v>9</v>
      </c>
      <c r="I100" s="59" t="s">
        <v>11</v>
      </c>
      <c r="J100" s="60" t="s">
        <v>44</v>
      </c>
    </row>
    <row r="101" spans="1:256" s="4" customFormat="1" ht="14" x14ac:dyDescent="0.15">
      <c r="A101" s="61" t="s">
        <v>34</v>
      </c>
      <c r="B101" s="136">
        <v>24.506658554077148</v>
      </c>
      <c r="C101" s="136">
        <v>15.408961296081543</v>
      </c>
      <c r="D101" s="63">
        <f t="shared" ref="D101:D103" si="11">B101-C101</f>
        <v>9.0976972579956055</v>
      </c>
      <c r="E101" s="61" t="s">
        <v>34</v>
      </c>
      <c r="F101" s="136">
        <v>21.157772064208984</v>
      </c>
      <c r="G101" s="136">
        <v>15.352908134460449</v>
      </c>
      <c r="H101" s="64">
        <f t="shared" ref="H101:H104" si="12">F101-G101</f>
        <v>5.8048639297485352</v>
      </c>
      <c r="I101" s="64">
        <f>H101-D105</f>
        <v>-3.2659831047058105</v>
      </c>
      <c r="J101" s="65">
        <f t="shared" ref="J101:J104" si="13">POWER(2,-I101)</f>
        <v>9.6196413356224415</v>
      </c>
    </row>
    <row r="102" spans="1:256" s="4" customFormat="1" ht="14" x14ac:dyDescent="0.15">
      <c r="A102" s="66" t="s">
        <v>35</v>
      </c>
      <c r="B102" s="137">
        <v>24.646074295043945</v>
      </c>
      <c r="C102" s="137">
        <v>15.451389312744141</v>
      </c>
      <c r="D102" s="64">
        <f t="shared" si="11"/>
        <v>9.1946849822998047</v>
      </c>
      <c r="E102" s="66" t="s">
        <v>35</v>
      </c>
      <c r="F102" s="137">
        <v>21.744579315185547</v>
      </c>
      <c r="G102" s="137">
        <v>15.396581649780273</v>
      </c>
      <c r="H102" s="64">
        <f t="shared" si="12"/>
        <v>6.3479976654052734</v>
      </c>
      <c r="I102" s="64">
        <f>H102-D105</f>
        <v>-2.7228493690490723</v>
      </c>
      <c r="J102" s="65">
        <f t="shared" si="13"/>
        <v>6.6017539468224893</v>
      </c>
    </row>
    <row r="103" spans="1:256" s="4" customFormat="1" ht="14" x14ac:dyDescent="0.15">
      <c r="A103" s="66" t="s">
        <v>36</v>
      </c>
      <c r="B103" s="137">
        <v>25.453226089477539</v>
      </c>
      <c r="C103" s="137">
        <v>15.893764495849609</v>
      </c>
      <c r="D103" s="64">
        <f t="shared" si="11"/>
        <v>9.5594615936279297</v>
      </c>
      <c r="E103" s="66" t="s">
        <v>36</v>
      </c>
      <c r="F103" s="137">
        <v>21.524454116821289</v>
      </c>
      <c r="G103" s="137">
        <v>14.725749015808105</v>
      </c>
      <c r="H103" s="64">
        <f t="shared" si="12"/>
        <v>6.7987051010131836</v>
      </c>
      <c r="I103" s="64">
        <f>H103-D105</f>
        <v>-2.2721419334411621</v>
      </c>
      <c r="J103" s="65">
        <f t="shared" si="13"/>
        <v>4.8303975607757863</v>
      </c>
    </row>
    <row r="104" spans="1:256" s="4" customFormat="1" ht="15" thickBot="1" x14ac:dyDescent="0.2">
      <c r="A104" s="68" t="s">
        <v>16</v>
      </c>
      <c r="B104" s="138">
        <v>24.006465911865234</v>
      </c>
      <c r="C104" s="138">
        <v>15.574921607971191</v>
      </c>
      <c r="D104" s="64">
        <f>B104-C104</f>
        <v>8.431544303894043</v>
      </c>
      <c r="E104" s="68" t="s">
        <v>16</v>
      </c>
      <c r="F104" s="138">
        <v>21.377477645874023</v>
      </c>
      <c r="G104" s="138">
        <v>15.161957740783691</v>
      </c>
      <c r="H104" s="70">
        <f t="shared" si="12"/>
        <v>6.215519905090332</v>
      </c>
      <c r="I104" s="64">
        <f>H104-D105</f>
        <v>-2.8553271293640137</v>
      </c>
      <c r="J104" s="71">
        <f t="shared" si="13"/>
        <v>7.2366757419798926</v>
      </c>
    </row>
    <row r="105" spans="1:256" s="4" customFormat="1" ht="14" x14ac:dyDescent="0.15">
      <c r="A105" s="72" t="s">
        <v>17</v>
      </c>
      <c r="B105" s="63">
        <f>AVERAGE(B101:B104)</f>
        <v>24.653106212615967</v>
      </c>
      <c r="C105" s="63">
        <f>AVERAGE(C101:C104)</f>
        <v>15.582259178161621</v>
      </c>
      <c r="D105" s="63">
        <f>AVERAGE(D101:D104)</f>
        <v>9.0708470344543457</v>
      </c>
      <c r="E105" s="73" t="s">
        <v>17</v>
      </c>
      <c r="F105" s="63">
        <f>AVERAGE(F101:F104)</f>
        <v>21.451070785522461</v>
      </c>
      <c r="G105" s="63">
        <f>AVERAGE(G101:G104)</f>
        <v>15.15929913520813</v>
      </c>
      <c r="H105" s="63">
        <f>AVERAGE(H101:H104)</f>
        <v>6.2917716503143311</v>
      </c>
      <c r="I105" s="63">
        <f>AVERAGE(I101:I104)</f>
        <v>-2.7790753841400146</v>
      </c>
      <c r="J105" s="74">
        <f>AVERAGE(J101:J104)</f>
        <v>7.0721171463001529</v>
      </c>
    </row>
    <row r="106" spans="1:256" s="4" customFormat="1" ht="14" x14ac:dyDescent="0.15">
      <c r="A106" s="75" t="s">
        <v>18</v>
      </c>
      <c r="B106" s="64">
        <f>MEDIAN(B101:B104)</f>
        <v>24.576366424560547</v>
      </c>
      <c r="C106" s="64">
        <f>MEDIAN(C101:C104)</f>
        <v>15.513155460357666</v>
      </c>
      <c r="D106" s="64">
        <f>MEDIAN(D101:D104)</f>
        <v>9.1461911201477051</v>
      </c>
      <c r="E106" s="76" t="s">
        <v>18</v>
      </c>
      <c r="F106" s="64">
        <f>MEDIAN(F101:F104)</f>
        <v>21.450965881347656</v>
      </c>
      <c r="G106" s="64">
        <f>MEDIAN(G101:G104)</f>
        <v>15.25743293762207</v>
      </c>
      <c r="H106" s="64">
        <f>MEDIAN(H101:H104)</f>
        <v>6.2817587852478027</v>
      </c>
      <c r="I106" s="64">
        <f>MEDIAN(I101:I104)</f>
        <v>-2.789088249206543</v>
      </c>
      <c r="J106" s="77">
        <f>MEDIAN(J101:J104)</f>
        <v>6.9192148444011909</v>
      </c>
    </row>
    <row r="107" spans="1:256" s="4" customFormat="1" ht="15" thickBot="1" x14ac:dyDescent="0.2">
      <c r="A107" s="78" t="s">
        <v>19</v>
      </c>
      <c r="B107" s="70">
        <f>STDEV(B101:B104)</f>
        <v>0.5999532927543102</v>
      </c>
      <c r="C107" s="70">
        <f>STDEV(C101:C104)</f>
        <v>0.21927796704337327</v>
      </c>
      <c r="D107" s="70">
        <f>STDEV(D101:D104)</f>
        <v>0.47028677087108067</v>
      </c>
      <c r="E107" s="79" t="s">
        <v>19</v>
      </c>
      <c r="F107" s="70">
        <f>STDEV(F101:F104)</f>
        <v>0.24696319592531393</v>
      </c>
      <c r="G107" s="70">
        <f>STDEV(G101:G104)</f>
        <v>0.30646381544349077</v>
      </c>
      <c r="H107" s="70">
        <f>STDEV(H101:H104)</f>
        <v>0.40948599699572052</v>
      </c>
      <c r="I107" s="70">
        <f>STDEV(I101:I104)</f>
        <v>0.40948599699572052</v>
      </c>
      <c r="J107" s="80">
        <f>STDEV(J101:J104)</f>
        <v>1.9801942047974854</v>
      </c>
    </row>
    <row r="108" spans="1:256" s="4" customFormat="1" ht="14" x14ac:dyDescent="0.15">
      <c r="A108" s="3"/>
      <c r="B108" s="81" t="s">
        <v>20</v>
      </c>
      <c r="C108" s="81"/>
      <c r="D108" s="81"/>
      <c r="E108" s="3"/>
      <c r="F108" s="40"/>
      <c r="G108" s="40"/>
      <c r="H108" s="40"/>
      <c r="I108" s="40"/>
      <c r="J108" s="40">
        <f>J107/(SQRT(4))</f>
        <v>0.99009710239874271</v>
      </c>
    </row>
    <row r="109" spans="1:256" s="4" customFormat="1" ht="14" x14ac:dyDescent="0.15">
      <c r="A109" s="2" t="s">
        <v>53</v>
      </c>
      <c r="B109" s="3">
        <f>TTEST(B101:B104,F101:F104,2,2)</f>
        <v>6.2378110273549547E-5</v>
      </c>
      <c r="C109" s="81"/>
      <c r="D109" s="41"/>
      <c r="E109" s="139"/>
      <c r="F109" s="41"/>
      <c r="G109" s="139"/>
      <c r="H109" s="139"/>
      <c r="I109" s="83"/>
      <c r="J109" s="83"/>
    </row>
    <row r="110" spans="1:256" s="4" customFormat="1" ht="14" x14ac:dyDescent="0.15">
      <c r="A110" s="2" t="s">
        <v>1</v>
      </c>
      <c r="B110" s="3">
        <f>TTEST(C101:C104,G101:G104,2,2)</f>
        <v>6.5909199806124849E-2</v>
      </c>
      <c r="C110" s="81"/>
      <c r="D110" s="41"/>
      <c r="E110" s="139"/>
      <c r="F110" s="41"/>
      <c r="G110" s="139"/>
      <c r="H110" s="139"/>
      <c r="I110" s="83"/>
      <c r="J110" s="83"/>
    </row>
    <row r="111" spans="1:256" s="4" customFormat="1" ht="14" x14ac:dyDescent="0.15">
      <c r="A111" s="2" t="s">
        <v>21</v>
      </c>
      <c r="B111" s="43">
        <f>TTEST(D101:D104,H101:H104,2,2)</f>
        <v>1.1116976756334571E-4</v>
      </c>
      <c r="C111" s="3"/>
      <c r="D111" s="81"/>
      <c r="F111" s="83"/>
      <c r="G111" s="81"/>
      <c r="H111" s="83"/>
      <c r="I111" s="83"/>
      <c r="J111" s="83"/>
    </row>
    <row r="112" spans="1:256" s="4" customFormat="1" ht="14" x14ac:dyDescent="0.15">
      <c r="A112" s="44" t="s">
        <v>22</v>
      </c>
      <c r="B112" s="54">
        <f>POWER(-(-I105-I107),2)</f>
        <v>5.6149538636668703</v>
      </c>
      <c r="C112" s="54"/>
      <c r="D112" s="81"/>
      <c r="E112" s="3"/>
      <c r="F112" s="81"/>
      <c r="G112" s="81"/>
      <c r="H112" s="83"/>
      <c r="I112" s="83"/>
      <c r="J112" s="83"/>
    </row>
    <row r="113" spans="1:10" s="4" customFormat="1" ht="14" x14ac:dyDescent="0.15">
      <c r="A113" s="44" t="s">
        <v>23</v>
      </c>
      <c r="B113" s="54">
        <f>POWER(2,-I105)</f>
        <v>6.8641229002963566</v>
      </c>
      <c r="C113" s="54"/>
      <c r="D113" s="81"/>
      <c r="E113" s="3"/>
      <c r="F113" s="81"/>
      <c r="G113" s="81"/>
      <c r="H113" s="83"/>
      <c r="I113" s="83"/>
      <c r="J113" s="8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437783-05AD-F84D-AB80-C1790FA4A54E}">
  <dimension ref="A1:IV112"/>
  <sheetViews>
    <sheetView workbookViewId="0">
      <selection activeCell="A2" sqref="A2"/>
    </sheetView>
  </sheetViews>
  <sheetFormatPr baseColWidth="10" defaultRowHeight="16" x14ac:dyDescent="0.2"/>
  <sheetData>
    <row r="1" spans="1:13" s="45" customFormat="1" x14ac:dyDescent="0.2">
      <c r="A1" s="45" t="s">
        <v>57</v>
      </c>
    </row>
    <row r="2" spans="1:13" s="46" customFormat="1" ht="17" thickBot="1" x14ac:dyDescent="0.25"/>
    <row r="3" spans="1:13" ht="17" thickTop="1" x14ac:dyDescent="0.2">
      <c r="A3" s="45" t="s">
        <v>24</v>
      </c>
    </row>
    <row r="4" spans="1:13" s="4" customFormat="1" ht="18" x14ac:dyDescent="0.2">
      <c r="A4" s="1" t="s">
        <v>0</v>
      </c>
      <c r="B4" s="2"/>
      <c r="C4" s="3"/>
      <c r="D4" s="3"/>
      <c r="E4" s="3"/>
      <c r="F4" s="3"/>
      <c r="G4" s="3"/>
      <c r="H4" s="3"/>
      <c r="J4" s="5">
        <v>43648</v>
      </c>
      <c r="K4" s="4" t="s">
        <v>1</v>
      </c>
      <c r="L4" s="7"/>
      <c r="M4" s="7"/>
    </row>
    <row r="5" spans="1:13" s="4" customFormat="1" x14ac:dyDescent="0.2">
      <c r="A5" s="8" t="s">
        <v>2</v>
      </c>
      <c r="B5" s="2"/>
      <c r="C5" s="3"/>
      <c r="D5" s="3"/>
      <c r="E5" s="3"/>
      <c r="F5" s="3"/>
      <c r="G5" s="3"/>
      <c r="H5" s="3"/>
      <c r="J5" s="5">
        <v>43906</v>
      </c>
      <c r="K5" s="4" t="s">
        <v>56</v>
      </c>
      <c r="L5" s="6"/>
      <c r="M5" s="7"/>
    </row>
    <row r="6" spans="1:13" s="4" customFormat="1" x14ac:dyDescent="0.2">
      <c r="A6" s="8" t="s">
        <v>3</v>
      </c>
      <c r="B6" s="2"/>
      <c r="C6" s="3"/>
      <c r="D6" s="3"/>
      <c r="E6" s="3"/>
      <c r="F6" s="3"/>
      <c r="G6" s="3"/>
      <c r="H6" s="3"/>
      <c r="J6" s="3" t="s">
        <v>4</v>
      </c>
      <c r="K6" s="4" t="s">
        <v>5</v>
      </c>
      <c r="L6" s="7"/>
      <c r="M6" s="7"/>
    </row>
    <row r="7" spans="1:13" s="4" customFormat="1" ht="14" x14ac:dyDescent="0.15">
      <c r="B7" s="2"/>
      <c r="C7" s="3"/>
      <c r="D7" s="3"/>
      <c r="E7" s="9"/>
      <c r="F7" s="3"/>
      <c r="G7" s="3"/>
      <c r="H7" s="3"/>
      <c r="L7" s="7"/>
      <c r="M7" s="7"/>
    </row>
    <row r="8" spans="1:13" s="4" customFormat="1" ht="14" x14ac:dyDescent="0.15">
      <c r="B8" s="3"/>
      <c r="C8" s="3"/>
      <c r="D8" s="3"/>
      <c r="E8" s="10"/>
      <c r="F8" s="3"/>
      <c r="G8" s="3"/>
      <c r="H8" s="3"/>
      <c r="J8" s="11"/>
      <c r="L8" s="7"/>
      <c r="M8" s="7"/>
    </row>
    <row r="9" spans="1:13" s="12" customFormat="1" ht="17" thickBot="1" x14ac:dyDescent="0.25">
      <c r="L9" s="13"/>
      <c r="M9" s="13"/>
    </row>
    <row r="10" spans="1:13" s="4" customFormat="1" ht="15" thickBot="1" x14ac:dyDescent="0.2">
      <c r="A10" s="14" t="s">
        <v>8</v>
      </c>
      <c r="B10" s="15" t="s">
        <v>56</v>
      </c>
      <c r="C10" s="15" t="s">
        <v>1</v>
      </c>
      <c r="D10" s="16" t="s">
        <v>9</v>
      </c>
      <c r="E10" s="14" t="s">
        <v>10</v>
      </c>
      <c r="F10" s="15" t="s">
        <v>56</v>
      </c>
      <c r="G10" s="15" t="s">
        <v>1</v>
      </c>
      <c r="H10" s="16" t="s">
        <v>9</v>
      </c>
      <c r="I10" s="15" t="s">
        <v>11</v>
      </c>
      <c r="J10" s="17" t="s">
        <v>12</v>
      </c>
      <c r="L10" s="7"/>
      <c r="M10" s="7"/>
    </row>
    <row r="11" spans="1:13" s="4" customFormat="1" ht="14" x14ac:dyDescent="0.15">
      <c r="A11" s="18" t="s">
        <v>13</v>
      </c>
      <c r="B11" s="19">
        <v>25.543405532836914</v>
      </c>
      <c r="C11" s="19">
        <v>14.313963890075684</v>
      </c>
      <c r="D11" s="20">
        <f t="shared" ref="D11:D14" si="0">B11-C11</f>
        <v>11.22944164276123</v>
      </c>
      <c r="E11" s="18" t="s">
        <v>13</v>
      </c>
      <c r="F11" s="19">
        <v>25.832956314086914</v>
      </c>
      <c r="G11" s="19">
        <v>14.331273078918457</v>
      </c>
      <c r="H11" s="20">
        <f>F11-G11</f>
        <v>11.501683235168457</v>
      </c>
      <c r="I11" s="21">
        <f>H11-$D$14</f>
        <v>0.47850608825683594</v>
      </c>
      <c r="J11" s="22">
        <f>POWER(2,-I11)</f>
        <v>0.71772043937516761</v>
      </c>
      <c r="L11" s="7"/>
      <c r="M11" s="7"/>
    </row>
    <row r="12" spans="1:13" s="4" customFormat="1" ht="14" x14ac:dyDescent="0.15">
      <c r="A12" s="18" t="s">
        <v>14</v>
      </c>
      <c r="B12" s="23"/>
      <c r="C12" s="23"/>
      <c r="D12" s="20"/>
      <c r="E12" s="18" t="s">
        <v>14</v>
      </c>
      <c r="F12" s="24">
        <v>24.783901214599609</v>
      </c>
      <c r="G12" s="24">
        <v>14.197532653808594</v>
      </c>
      <c r="H12" s="20">
        <f>F12-G12</f>
        <v>10.586368560791016</v>
      </c>
      <c r="I12" s="21">
        <f t="shared" ref="I12:I14" si="1">H12-$D$14</f>
        <v>-0.43680858612060547</v>
      </c>
      <c r="J12" s="25">
        <f>POWER(2,-I12)</f>
        <v>1.3536066733240786</v>
      </c>
      <c r="L12" s="7"/>
      <c r="M12" s="7"/>
    </row>
    <row r="13" spans="1:13" s="4" customFormat="1" ht="14" x14ac:dyDescent="0.15">
      <c r="A13" s="26" t="s">
        <v>15</v>
      </c>
      <c r="B13" s="24">
        <v>25.397624969482422</v>
      </c>
      <c r="C13" s="24">
        <v>14.424023628234863</v>
      </c>
      <c r="D13" s="20">
        <f t="shared" si="0"/>
        <v>10.973601341247559</v>
      </c>
      <c r="E13" s="18" t="s">
        <v>15</v>
      </c>
      <c r="F13" s="23">
        <v>24.633834838867188</v>
      </c>
      <c r="G13" s="23">
        <v>14.242602348327637</v>
      </c>
      <c r="H13" s="20">
        <f>F13-G13</f>
        <v>10.391232490539551</v>
      </c>
      <c r="I13" s="21">
        <f t="shared" si="1"/>
        <v>-0.63194465637207031</v>
      </c>
      <c r="J13" s="25">
        <f>POWER(2,-I13)</f>
        <v>1.5496524141284671</v>
      </c>
      <c r="L13" s="7"/>
      <c r="M13" s="7"/>
    </row>
    <row r="14" spans="1:13" s="4" customFormat="1" ht="15" thickBot="1" x14ac:dyDescent="0.2">
      <c r="A14" s="18" t="s">
        <v>16</v>
      </c>
      <c r="B14" s="27">
        <v>25.356143951416016</v>
      </c>
      <c r="C14" s="27">
        <v>14.332966804504395</v>
      </c>
      <c r="D14" s="20">
        <f t="shared" si="0"/>
        <v>11.023177146911621</v>
      </c>
      <c r="E14" s="18" t="s">
        <v>16</v>
      </c>
      <c r="F14" s="27">
        <v>24.381690979003906</v>
      </c>
      <c r="G14" s="27">
        <v>14.227320671081543</v>
      </c>
      <c r="H14" s="20">
        <f>F14-G14</f>
        <v>10.154370307922363</v>
      </c>
      <c r="I14" s="21">
        <f t="shared" si="1"/>
        <v>-0.86880683898925781</v>
      </c>
      <c r="J14" s="28">
        <f>POWER(2,-I14)</f>
        <v>1.8261519819742509</v>
      </c>
      <c r="L14" s="7"/>
      <c r="M14" s="7"/>
    </row>
    <row r="15" spans="1:13" s="4" customFormat="1" ht="14" x14ac:dyDescent="0.15">
      <c r="A15" s="29" t="s">
        <v>17</v>
      </c>
      <c r="B15" s="30">
        <f>AVERAGE(B11:B14)</f>
        <v>25.432391484578449</v>
      </c>
      <c r="C15" s="30">
        <f>AVERAGE(C11:C14)</f>
        <v>14.356984774271647</v>
      </c>
      <c r="D15" s="31">
        <f>AVERAGE(D11:D14)</f>
        <v>11.075406710306803</v>
      </c>
      <c r="E15" s="29" t="s">
        <v>17</v>
      </c>
      <c r="F15" s="30">
        <f>AVERAGE(F11:F14)</f>
        <v>24.908095836639404</v>
      </c>
      <c r="G15" s="30">
        <f>AVERAGE(G11:G14)</f>
        <v>14.249682188034058</v>
      </c>
      <c r="H15" s="31">
        <f>AVERAGE(H11:H14)</f>
        <v>10.658413648605347</v>
      </c>
      <c r="I15" s="31">
        <f>AVERAGE(I11:I14)</f>
        <v>-0.36476349830627441</v>
      </c>
      <c r="J15" s="32">
        <f>AVERAGE(J11:J14)</f>
        <v>1.361782877200491</v>
      </c>
      <c r="K15" s="33"/>
      <c r="L15" s="7"/>
      <c r="M15" s="7"/>
    </row>
    <row r="16" spans="1:13" s="4" customFormat="1" ht="14" x14ac:dyDescent="0.15">
      <c r="A16" s="34" t="s">
        <v>18</v>
      </c>
      <c r="B16" s="35">
        <f>MEDIAN(B11:B14)</f>
        <v>25.397624969482422</v>
      </c>
      <c r="C16" s="35">
        <f>MEDIAN(C11:C14)</f>
        <v>14.332966804504395</v>
      </c>
      <c r="D16" s="36">
        <f>MEDIAN(D11:D14)</f>
        <v>11.023177146911621</v>
      </c>
      <c r="E16" s="34" t="s">
        <v>18</v>
      </c>
      <c r="F16" s="35">
        <f>MEDIAN(F11:F14)</f>
        <v>24.708868026733398</v>
      </c>
      <c r="G16" s="35">
        <f>MEDIAN(G11:G14)</f>
        <v>14.23496150970459</v>
      </c>
      <c r="H16" s="36">
        <f>MEDIAN(H11:H14)</f>
        <v>10.488800525665283</v>
      </c>
      <c r="I16" s="36">
        <f>MEDIAN(I11:I14)</f>
        <v>-0.53437662124633789</v>
      </c>
      <c r="J16" s="36">
        <f>MEDIAN(J11:J14)</f>
        <v>1.451629543726273</v>
      </c>
      <c r="L16" s="7"/>
      <c r="M16" s="7"/>
    </row>
    <row r="17" spans="1:256" s="4" customFormat="1" ht="15" thickBot="1" x14ac:dyDescent="0.2">
      <c r="A17" s="37" t="s">
        <v>19</v>
      </c>
      <c r="B17" s="38">
        <f>STDEV(B11:B14)</f>
        <v>9.8352721863737627E-2</v>
      </c>
      <c r="C17" s="38">
        <f>STDEV(C11:C14)</f>
        <v>5.8829700362336486E-2</v>
      </c>
      <c r="D17" s="39">
        <f>STDEV(D11:D14)</f>
        <v>0.13568165107703459</v>
      </c>
      <c r="E17" s="37" t="s">
        <v>19</v>
      </c>
      <c r="F17" s="38">
        <f>STDEV(F11:F14)</f>
        <v>0.63851713000495769</v>
      </c>
      <c r="G17" s="38">
        <f>STDEV(G11:G14)</f>
        <v>5.752335457860866E-2</v>
      </c>
      <c r="H17" s="39">
        <f>STDEV(H11:H14)</f>
        <v>0.58927626537777555</v>
      </c>
      <c r="I17" s="39">
        <f>STDEV(I11:I14)</f>
        <v>0.58927626537777555</v>
      </c>
      <c r="J17" s="39">
        <f>STDEV(J11:J14)</f>
        <v>0.47110398799035264</v>
      </c>
      <c r="L17" s="7"/>
      <c r="M17" s="7"/>
    </row>
    <row r="18" spans="1:256" s="4" customFormat="1" ht="14" x14ac:dyDescent="0.15">
      <c r="A18" s="3"/>
      <c r="B18" s="3" t="s">
        <v>20</v>
      </c>
      <c r="D18" s="3"/>
      <c r="E18" s="3"/>
      <c r="F18" s="3"/>
      <c r="H18" s="3"/>
      <c r="I18" s="3"/>
      <c r="J18" s="40">
        <f>J17/(SQRT(4))</f>
        <v>0.23555199399517632</v>
      </c>
      <c r="L18" s="7"/>
      <c r="M18" s="7"/>
    </row>
    <row r="19" spans="1:256" s="4" customFormat="1" ht="14" x14ac:dyDescent="0.15">
      <c r="A19" s="2" t="s">
        <v>56</v>
      </c>
      <c r="B19" s="3">
        <f>TTEST(B11:B14,F11:F14,2,2)</f>
        <v>0.226942768698738</v>
      </c>
      <c r="L19" s="7"/>
      <c r="M19" s="7"/>
    </row>
    <row r="20" spans="1:256" s="4" customFormat="1" ht="14" x14ac:dyDescent="0.15">
      <c r="A20" s="2" t="s">
        <v>1</v>
      </c>
      <c r="B20" s="3">
        <f>TTEST(C11:C14,G11:G14,2,2)</f>
        <v>6.0101485493287497E-2</v>
      </c>
      <c r="D20" s="3"/>
      <c r="E20" s="41"/>
      <c r="F20" s="42"/>
      <c r="L20" s="7"/>
      <c r="M20" s="7"/>
    </row>
    <row r="21" spans="1:256" s="4" customFormat="1" ht="14" x14ac:dyDescent="0.15">
      <c r="A21" s="2" t="s">
        <v>21</v>
      </c>
      <c r="B21" s="43">
        <f>TTEST(D11:D14,H11:H14,2,2)</f>
        <v>0.29270538225552928</v>
      </c>
      <c r="D21" s="3"/>
      <c r="L21" s="7"/>
      <c r="M21" s="7"/>
    </row>
    <row r="22" spans="1:256" s="4" customFormat="1" ht="14" x14ac:dyDescent="0.15">
      <c r="A22" s="44" t="s">
        <v>22</v>
      </c>
      <c r="B22" s="11">
        <f>POWER(-(-I15-I17),2)</f>
        <v>5.0405982578102124E-2</v>
      </c>
      <c r="D22" s="3"/>
      <c r="E22" s="3"/>
      <c r="F22" s="3"/>
      <c r="L22" s="7"/>
      <c r="M22" s="7"/>
    </row>
    <row r="23" spans="1:256" s="4" customFormat="1" ht="14" x14ac:dyDescent="0.15">
      <c r="A23" s="44" t="s">
        <v>23</v>
      </c>
      <c r="B23" s="11">
        <f>POWER(2,-I15)</f>
        <v>1.2876705237570856</v>
      </c>
      <c r="D23" s="3"/>
      <c r="E23" s="3"/>
      <c r="F23" s="3"/>
      <c r="L23" s="7"/>
      <c r="M23" s="7"/>
    </row>
    <row r="24" spans="1:256" s="46" customFormat="1" ht="17" thickBot="1" x14ac:dyDescent="0.25"/>
    <row r="25" spans="1:256" ht="17" thickTop="1" x14ac:dyDescent="0.2">
      <c r="A25" s="45" t="s">
        <v>25</v>
      </c>
    </row>
    <row r="26" spans="1:256" s="47" customFormat="1" x14ac:dyDescent="0.2">
      <c r="A26" s="47" t="s">
        <v>26</v>
      </c>
      <c r="B26" s="48"/>
      <c r="C26" s="48"/>
      <c r="D26" s="48"/>
      <c r="E26" s="49"/>
      <c r="F26" s="48"/>
      <c r="G26" s="48"/>
      <c r="H26" s="50" t="s">
        <v>27</v>
      </c>
      <c r="I26" s="51">
        <v>44291</v>
      </c>
      <c r="J26" s="51" t="s">
        <v>28</v>
      </c>
    </row>
    <row r="27" spans="1:256" s="47" customFormat="1" x14ac:dyDescent="0.2">
      <c r="A27" s="4" t="s">
        <v>29</v>
      </c>
      <c r="B27" s="48"/>
      <c r="C27" s="48"/>
      <c r="D27" s="48"/>
      <c r="E27" s="49"/>
      <c r="F27" s="48"/>
      <c r="G27" s="48"/>
      <c r="H27" s="52" t="s">
        <v>56</v>
      </c>
      <c r="I27" s="51">
        <v>44293</v>
      </c>
      <c r="J27" s="51" t="s">
        <v>6</v>
      </c>
    </row>
    <row r="28" spans="1:256" s="47" customFormat="1" x14ac:dyDescent="0.2">
      <c r="A28" s="4" t="s">
        <v>30</v>
      </c>
      <c r="B28" s="48"/>
      <c r="C28" s="48"/>
      <c r="D28" s="48"/>
      <c r="E28" s="49"/>
      <c r="F28" s="48"/>
      <c r="G28" s="48"/>
      <c r="H28" s="53"/>
      <c r="I28" s="53"/>
      <c r="J28" s="51"/>
    </row>
    <row r="29" spans="1:256" s="4" customFormat="1" ht="14" x14ac:dyDescent="0.15">
      <c r="A29" s="4" t="s">
        <v>31</v>
      </c>
      <c r="B29" s="54"/>
      <c r="C29" s="54"/>
      <c r="D29" s="54"/>
      <c r="E29" s="11"/>
      <c r="F29" s="54"/>
      <c r="G29" s="54"/>
      <c r="H29" s="55"/>
      <c r="I29" s="55"/>
      <c r="J29" s="55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  <c r="AP29" s="56"/>
      <c r="AQ29" s="56"/>
      <c r="AR29" s="56"/>
      <c r="AS29" s="56"/>
      <c r="AT29" s="56"/>
      <c r="AU29" s="56"/>
      <c r="AV29" s="56"/>
      <c r="AW29" s="56"/>
      <c r="AX29" s="56"/>
      <c r="AY29" s="56"/>
      <c r="AZ29" s="56"/>
      <c r="BA29" s="56"/>
      <c r="BB29" s="56"/>
      <c r="BC29" s="56"/>
      <c r="BD29" s="56"/>
      <c r="BE29" s="56"/>
      <c r="BF29" s="56"/>
      <c r="BG29" s="56"/>
      <c r="BH29" s="56"/>
      <c r="BI29" s="56"/>
      <c r="BJ29" s="56"/>
      <c r="BK29" s="56"/>
      <c r="BL29" s="56"/>
      <c r="BM29" s="56"/>
      <c r="BN29" s="56"/>
      <c r="BO29" s="56"/>
      <c r="BP29" s="56"/>
      <c r="BQ29" s="56"/>
      <c r="BR29" s="56"/>
      <c r="BS29" s="56"/>
      <c r="BT29" s="56"/>
      <c r="BU29" s="56"/>
      <c r="BV29" s="56"/>
      <c r="BW29" s="56"/>
      <c r="BX29" s="56"/>
      <c r="BY29" s="56"/>
      <c r="BZ29" s="56"/>
      <c r="CA29" s="56"/>
      <c r="CB29" s="56"/>
      <c r="CC29" s="56"/>
      <c r="CD29" s="56"/>
      <c r="CE29" s="56"/>
      <c r="CF29" s="56"/>
      <c r="CG29" s="56"/>
      <c r="CH29" s="56"/>
      <c r="CI29" s="56"/>
      <c r="CJ29" s="56"/>
      <c r="CK29" s="56"/>
      <c r="CL29" s="56"/>
      <c r="CM29" s="56"/>
      <c r="CN29" s="56"/>
      <c r="CO29" s="56"/>
      <c r="CP29" s="56"/>
      <c r="CQ29" s="56"/>
      <c r="CR29" s="56"/>
      <c r="CS29" s="56"/>
      <c r="CT29" s="56"/>
      <c r="CU29" s="56"/>
      <c r="CV29" s="56"/>
      <c r="CW29" s="56"/>
      <c r="CX29" s="56"/>
      <c r="CY29" s="56"/>
      <c r="CZ29" s="56"/>
      <c r="DA29" s="56"/>
      <c r="DB29" s="56"/>
      <c r="DC29" s="56"/>
      <c r="DD29" s="56"/>
      <c r="DE29" s="56"/>
      <c r="DF29" s="56"/>
      <c r="DG29" s="56"/>
      <c r="DH29" s="56"/>
      <c r="DI29" s="56"/>
      <c r="DJ29" s="56"/>
      <c r="DK29" s="56"/>
      <c r="DL29" s="56"/>
      <c r="DM29" s="56"/>
      <c r="DN29" s="56"/>
      <c r="DO29" s="56"/>
      <c r="DP29" s="56"/>
      <c r="DQ29" s="56"/>
      <c r="DR29" s="56"/>
      <c r="DS29" s="56"/>
      <c r="DT29" s="56"/>
      <c r="DU29" s="56"/>
      <c r="DV29" s="56"/>
      <c r="DW29" s="56"/>
      <c r="DX29" s="56"/>
      <c r="DY29" s="56"/>
      <c r="DZ29" s="56"/>
      <c r="EA29" s="56"/>
      <c r="EB29" s="56"/>
      <c r="EC29" s="56"/>
      <c r="ED29" s="56"/>
      <c r="EE29" s="56"/>
      <c r="EF29" s="56"/>
      <c r="EG29" s="56"/>
      <c r="EH29" s="56"/>
      <c r="EI29" s="56"/>
      <c r="EJ29" s="56"/>
      <c r="EK29" s="56"/>
      <c r="EL29" s="56"/>
      <c r="EM29" s="56"/>
      <c r="EN29" s="56"/>
      <c r="EO29" s="56"/>
      <c r="EP29" s="56"/>
      <c r="EQ29" s="56"/>
      <c r="ER29" s="56"/>
      <c r="ES29" s="56"/>
      <c r="ET29" s="56"/>
      <c r="EU29" s="56"/>
      <c r="EV29" s="56"/>
      <c r="EW29" s="56"/>
      <c r="EX29" s="56"/>
      <c r="EY29" s="56"/>
      <c r="EZ29" s="56"/>
      <c r="FA29" s="56"/>
      <c r="FB29" s="56"/>
      <c r="FC29" s="56"/>
      <c r="FD29" s="56"/>
      <c r="FE29" s="56"/>
      <c r="FF29" s="56"/>
      <c r="FG29" s="56"/>
      <c r="FH29" s="56"/>
      <c r="FI29" s="56"/>
      <c r="FJ29" s="56"/>
      <c r="FK29" s="56"/>
      <c r="FL29" s="56"/>
      <c r="FM29" s="56"/>
      <c r="FN29" s="56"/>
      <c r="FO29" s="56"/>
      <c r="FP29" s="56"/>
      <c r="FQ29" s="56"/>
      <c r="FR29" s="56"/>
      <c r="FS29" s="56"/>
      <c r="FT29" s="56"/>
      <c r="FU29" s="56"/>
      <c r="FV29" s="56"/>
      <c r="FW29" s="56"/>
      <c r="FX29" s="56"/>
      <c r="FY29" s="56"/>
      <c r="FZ29" s="56"/>
      <c r="GA29" s="56"/>
      <c r="GB29" s="56"/>
      <c r="GC29" s="56"/>
      <c r="GD29" s="56"/>
      <c r="GE29" s="56"/>
      <c r="GF29" s="56"/>
      <c r="GG29" s="56"/>
      <c r="GH29" s="56"/>
      <c r="GI29" s="56"/>
      <c r="GJ29" s="56"/>
      <c r="GK29" s="56"/>
      <c r="GL29" s="56"/>
      <c r="GM29" s="56"/>
      <c r="GN29" s="56"/>
      <c r="GO29" s="56"/>
      <c r="GP29" s="56"/>
      <c r="GQ29" s="56"/>
      <c r="GR29" s="56"/>
      <c r="GS29" s="56"/>
      <c r="GT29" s="56"/>
      <c r="GU29" s="56"/>
      <c r="GV29" s="56"/>
      <c r="GW29" s="56"/>
      <c r="GX29" s="56"/>
      <c r="GY29" s="56"/>
      <c r="GZ29" s="56"/>
      <c r="HA29" s="56"/>
      <c r="HB29" s="56"/>
      <c r="HC29" s="56"/>
      <c r="HD29" s="56"/>
      <c r="HE29" s="56"/>
      <c r="HF29" s="56"/>
      <c r="HG29" s="56"/>
      <c r="HH29" s="56"/>
      <c r="HI29" s="56"/>
      <c r="HJ29" s="56"/>
      <c r="HK29" s="56"/>
      <c r="HL29" s="56"/>
      <c r="HM29" s="56"/>
      <c r="HN29" s="56"/>
      <c r="HO29" s="56"/>
      <c r="HP29" s="56"/>
      <c r="HQ29" s="56"/>
      <c r="HR29" s="56"/>
      <c r="HS29" s="56"/>
      <c r="HT29" s="56"/>
      <c r="HU29" s="56"/>
      <c r="HV29" s="56"/>
      <c r="HW29" s="56"/>
      <c r="HX29" s="56"/>
      <c r="HY29" s="56"/>
      <c r="HZ29" s="56"/>
      <c r="IA29" s="56"/>
      <c r="IB29" s="56"/>
      <c r="IC29" s="56"/>
      <c r="ID29" s="56"/>
      <c r="IE29" s="56"/>
      <c r="IF29" s="56"/>
      <c r="IG29" s="56"/>
      <c r="IH29" s="56"/>
      <c r="II29" s="56"/>
      <c r="IJ29" s="56"/>
      <c r="IK29" s="56"/>
      <c r="IL29" s="56"/>
      <c r="IM29" s="56"/>
      <c r="IN29" s="56"/>
      <c r="IO29" s="56"/>
      <c r="IP29" s="56"/>
      <c r="IQ29" s="56"/>
      <c r="IR29" s="56"/>
      <c r="IS29" s="56"/>
      <c r="IT29" s="56"/>
      <c r="IU29" s="56"/>
      <c r="IV29" s="56"/>
    </row>
    <row r="30" spans="1:256" s="4" customFormat="1" ht="14" x14ac:dyDescent="0.15">
      <c r="A30" s="4" t="s">
        <v>32</v>
      </c>
      <c r="B30" s="54"/>
      <c r="C30" s="54"/>
      <c r="D30" s="54"/>
      <c r="E30" s="11"/>
      <c r="F30" s="54"/>
      <c r="G30" s="54"/>
      <c r="H30" s="55"/>
      <c r="I30" s="55"/>
      <c r="J30" s="55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6"/>
      <c r="AJ30" s="56"/>
      <c r="AK30" s="56"/>
      <c r="AL30" s="56"/>
      <c r="AM30" s="56"/>
      <c r="AN30" s="56"/>
      <c r="AO30" s="56"/>
      <c r="AP30" s="56"/>
      <c r="AQ30" s="56"/>
      <c r="AR30" s="56"/>
      <c r="AS30" s="56"/>
      <c r="AT30" s="56"/>
      <c r="AU30" s="56"/>
      <c r="AV30" s="56"/>
      <c r="AW30" s="56"/>
      <c r="AX30" s="56"/>
      <c r="AY30" s="56"/>
      <c r="AZ30" s="56"/>
      <c r="BA30" s="56"/>
      <c r="BB30" s="56"/>
      <c r="BC30" s="56"/>
      <c r="BD30" s="56"/>
      <c r="BE30" s="56"/>
      <c r="BF30" s="56"/>
      <c r="BG30" s="56"/>
      <c r="BH30" s="56"/>
      <c r="BI30" s="56"/>
      <c r="BJ30" s="56"/>
      <c r="BK30" s="56"/>
      <c r="BL30" s="56"/>
      <c r="BM30" s="56"/>
      <c r="BN30" s="56"/>
      <c r="BO30" s="56"/>
      <c r="BP30" s="56"/>
      <c r="BQ30" s="56"/>
      <c r="BR30" s="56"/>
      <c r="BS30" s="56"/>
      <c r="BT30" s="56"/>
      <c r="BU30" s="56"/>
      <c r="BV30" s="56"/>
      <c r="BW30" s="56"/>
      <c r="BX30" s="56"/>
      <c r="BY30" s="56"/>
      <c r="BZ30" s="56"/>
      <c r="CA30" s="56"/>
      <c r="CB30" s="56"/>
      <c r="CC30" s="56"/>
      <c r="CD30" s="56"/>
      <c r="CE30" s="56"/>
      <c r="CF30" s="56"/>
      <c r="CG30" s="56"/>
      <c r="CH30" s="56"/>
      <c r="CI30" s="56"/>
      <c r="CJ30" s="56"/>
      <c r="CK30" s="56"/>
      <c r="CL30" s="56"/>
      <c r="CM30" s="56"/>
      <c r="CN30" s="56"/>
      <c r="CO30" s="56"/>
      <c r="CP30" s="56"/>
      <c r="CQ30" s="56"/>
      <c r="CR30" s="56"/>
      <c r="CS30" s="56"/>
      <c r="CT30" s="56"/>
      <c r="CU30" s="56"/>
      <c r="CV30" s="56"/>
      <c r="CW30" s="56"/>
      <c r="CX30" s="56"/>
      <c r="CY30" s="56"/>
      <c r="CZ30" s="56"/>
      <c r="DA30" s="56"/>
      <c r="DB30" s="56"/>
      <c r="DC30" s="56"/>
      <c r="DD30" s="56"/>
      <c r="DE30" s="56"/>
      <c r="DF30" s="56"/>
      <c r="DG30" s="56"/>
      <c r="DH30" s="56"/>
      <c r="DI30" s="56"/>
      <c r="DJ30" s="56"/>
      <c r="DK30" s="56"/>
      <c r="DL30" s="56"/>
      <c r="DM30" s="56"/>
      <c r="DN30" s="56"/>
      <c r="DO30" s="56"/>
      <c r="DP30" s="56"/>
      <c r="DQ30" s="56"/>
      <c r="DR30" s="56"/>
      <c r="DS30" s="56"/>
      <c r="DT30" s="56"/>
      <c r="DU30" s="56"/>
      <c r="DV30" s="56"/>
      <c r="DW30" s="56"/>
      <c r="DX30" s="56"/>
      <c r="DY30" s="56"/>
      <c r="DZ30" s="56"/>
      <c r="EA30" s="56"/>
      <c r="EB30" s="56"/>
      <c r="EC30" s="56"/>
      <c r="ED30" s="56"/>
      <c r="EE30" s="56"/>
      <c r="EF30" s="56"/>
      <c r="EG30" s="56"/>
      <c r="EH30" s="56"/>
      <c r="EI30" s="56"/>
      <c r="EJ30" s="56"/>
      <c r="EK30" s="56"/>
      <c r="EL30" s="56"/>
      <c r="EM30" s="56"/>
      <c r="EN30" s="56"/>
      <c r="EO30" s="56"/>
      <c r="EP30" s="56"/>
      <c r="EQ30" s="56"/>
      <c r="ER30" s="56"/>
      <c r="ES30" s="56"/>
      <c r="ET30" s="56"/>
      <c r="EU30" s="56"/>
      <c r="EV30" s="56"/>
      <c r="EW30" s="56"/>
      <c r="EX30" s="56"/>
      <c r="EY30" s="56"/>
      <c r="EZ30" s="56"/>
      <c r="FA30" s="56"/>
      <c r="FB30" s="56"/>
      <c r="FC30" s="56"/>
      <c r="FD30" s="56"/>
      <c r="FE30" s="56"/>
      <c r="FF30" s="56"/>
      <c r="FG30" s="56"/>
      <c r="FH30" s="56"/>
      <c r="FI30" s="56"/>
      <c r="FJ30" s="56"/>
      <c r="FK30" s="56"/>
      <c r="FL30" s="56"/>
      <c r="FM30" s="56"/>
      <c r="FN30" s="56"/>
      <c r="FO30" s="56"/>
      <c r="FP30" s="56"/>
      <c r="FQ30" s="56"/>
      <c r="FR30" s="56"/>
      <c r="FS30" s="56"/>
      <c r="FT30" s="56"/>
      <c r="FU30" s="56"/>
      <c r="FV30" s="56"/>
      <c r="FW30" s="56"/>
      <c r="FX30" s="56"/>
      <c r="FY30" s="56"/>
      <c r="FZ30" s="56"/>
      <c r="GA30" s="56"/>
      <c r="GB30" s="56"/>
      <c r="GC30" s="56"/>
      <c r="GD30" s="56"/>
      <c r="GE30" s="56"/>
      <c r="GF30" s="56"/>
      <c r="GG30" s="56"/>
      <c r="GH30" s="56"/>
      <c r="GI30" s="56"/>
      <c r="GJ30" s="56"/>
      <c r="GK30" s="56"/>
      <c r="GL30" s="56"/>
      <c r="GM30" s="56"/>
      <c r="GN30" s="56"/>
      <c r="GO30" s="56"/>
      <c r="GP30" s="56"/>
      <c r="GQ30" s="56"/>
      <c r="GR30" s="56"/>
      <c r="GS30" s="56"/>
      <c r="GT30" s="56"/>
      <c r="GU30" s="56"/>
      <c r="GV30" s="56"/>
      <c r="GW30" s="56"/>
      <c r="GX30" s="56"/>
      <c r="GY30" s="56"/>
      <c r="GZ30" s="56"/>
      <c r="HA30" s="56"/>
      <c r="HB30" s="56"/>
      <c r="HC30" s="56"/>
      <c r="HD30" s="56"/>
      <c r="HE30" s="56"/>
      <c r="HF30" s="56"/>
      <c r="HG30" s="56"/>
      <c r="HH30" s="56"/>
      <c r="HI30" s="56"/>
      <c r="HJ30" s="56"/>
      <c r="HK30" s="56"/>
      <c r="HL30" s="56"/>
      <c r="HM30" s="56"/>
      <c r="HN30" s="56"/>
      <c r="HO30" s="56"/>
      <c r="HP30" s="56"/>
      <c r="HQ30" s="56"/>
      <c r="HR30" s="56"/>
      <c r="HS30" s="56"/>
      <c r="HT30" s="56"/>
      <c r="HU30" s="56"/>
      <c r="HV30" s="56"/>
      <c r="HW30" s="56"/>
      <c r="HX30" s="56"/>
      <c r="HY30" s="56"/>
      <c r="HZ30" s="56"/>
      <c r="IA30" s="56"/>
      <c r="IB30" s="56"/>
      <c r="IC30" s="56"/>
      <c r="ID30" s="56"/>
      <c r="IE30" s="56"/>
      <c r="IF30" s="56"/>
      <c r="IG30" s="56"/>
      <c r="IH30" s="56"/>
      <c r="II30" s="56"/>
      <c r="IJ30" s="56"/>
      <c r="IK30" s="56"/>
      <c r="IL30" s="56"/>
      <c r="IM30" s="56"/>
      <c r="IN30" s="56"/>
      <c r="IO30" s="56"/>
      <c r="IP30" s="56"/>
      <c r="IQ30" s="56"/>
      <c r="IR30" s="56"/>
      <c r="IS30" s="56"/>
      <c r="IT30" s="56"/>
      <c r="IU30" s="56"/>
      <c r="IV30" s="56"/>
    </row>
    <row r="31" spans="1:256" s="7" customFormat="1" ht="14" x14ac:dyDescent="0.15">
      <c r="B31" s="57"/>
      <c r="C31" s="57"/>
      <c r="D31" s="57"/>
      <c r="F31" s="57"/>
      <c r="G31" s="57"/>
      <c r="H31" s="57"/>
      <c r="I31" s="57"/>
      <c r="J31" s="57"/>
    </row>
    <row r="32" spans="1:256" s="12" customFormat="1" ht="17" thickBot="1" x14ac:dyDescent="0.25"/>
    <row r="33" spans="1:11" s="4" customFormat="1" ht="15" thickBot="1" x14ac:dyDescent="0.2">
      <c r="A33" s="152" t="s">
        <v>8</v>
      </c>
      <c r="B33" s="153" t="s">
        <v>56</v>
      </c>
      <c r="C33" s="153" t="s">
        <v>1</v>
      </c>
      <c r="D33" s="153" t="s">
        <v>9</v>
      </c>
      <c r="E33" s="152" t="s">
        <v>33</v>
      </c>
      <c r="F33" s="153" t="s">
        <v>56</v>
      </c>
      <c r="G33" s="153" t="s">
        <v>1</v>
      </c>
      <c r="H33" s="153" t="s">
        <v>9</v>
      </c>
      <c r="I33" s="153" t="s">
        <v>11</v>
      </c>
      <c r="J33" s="154" t="s">
        <v>12</v>
      </c>
    </row>
    <row r="34" spans="1:11" s="4" customFormat="1" ht="14" x14ac:dyDescent="0.15">
      <c r="A34" s="155" t="s">
        <v>34</v>
      </c>
      <c r="B34" s="156">
        <v>23.521051406860352</v>
      </c>
      <c r="C34" s="156">
        <v>14.699</v>
      </c>
      <c r="D34" s="157">
        <f t="shared" ref="D34:D37" si="2">B34-C34</f>
        <v>8.8220514068603517</v>
      </c>
      <c r="E34" s="155" t="s">
        <v>34</v>
      </c>
      <c r="F34" s="156">
        <v>21.339189529418945</v>
      </c>
      <c r="G34" s="156">
        <v>14.766</v>
      </c>
      <c r="H34" s="158">
        <f t="shared" ref="H34:H37" si="3">F34-G34</f>
        <v>6.5731895294189453</v>
      </c>
      <c r="I34" s="158">
        <f>H34-D38</f>
        <v>-2.1933637123107914</v>
      </c>
      <c r="J34" s="159">
        <f t="shared" ref="J34:J37" si="4">POWER(2,-I34)</f>
        <v>4.5737062558554058</v>
      </c>
    </row>
    <row r="35" spans="1:11" s="4" customFormat="1" ht="14" x14ac:dyDescent="0.15">
      <c r="A35" s="160" t="s">
        <v>35</v>
      </c>
      <c r="B35" s="161">
        <v>22.864946365356445</v>
      </c>
      <c r="C35" s="161">
        <v>14.598000000000001</v>
      </c>
      <c r="D35" s="158">
        <f t="shared" si="2"/>
        <v>8.2669463653564446</v>
      </c>
      <c r="E35" s="160" t="s">
        <v>35</v>
      </c>
      <c r="F35" s="161">
        <v>20.964605331420898</v>
      </c>
      <c r="G35" s="161">
        <v>14.717000000000001</v>
      </c>
      <c r="H35" s="158">
        <f t="shared" si="3"/>
        <v>6.2476053314208979</v>
      </c>
      <c r="I35" s="158">
        <f>H35-D38</f>
        <v>-2.5189479103088388</v>
      </c>
      <c r="J35" s="159">
        <f t="shared" si="4"/>
        <v>5.731639652192098</v>
      </c>
    </row>
    <row r="36" spans="1:11" s="4" customFormat="1" ht="14" x14ac:dyDescent="0.15">
      <c r="A36" s="160" t="s">
        <v>36</v>
      </c>
      <c r="B36" s="161">
        <v>23.347110748291016</v>
      </c>
      <c r="C36" s="161">
        <v>14.689</v>
      </c>
      <c r="D36" s="158">
        <f t="shared" si="2"/>
        <v>8.6581107482910156</v>
      </c>
      <c r="E36" s="160" t="s">
        <v>36</v>
      </c>
      <c r="F36" s="161">
        <v>21.02336311340332</v>
      </c>
      <c r="G36" s="161">
        <v>14.695</v>
      </c>
      <c r="H36" s="158">
        <f t="shared" si="3"/>
        <v>6.32836311340332</v>
      </c>
      <c r="I36" s="158">
        <f>H36-D38</f>
        <v>-2.4381901283264167</v>
      </c>
      <c r="J36" s="159">
        <f t="shared" si="4"/>
        <v>5.419614097093854</v>
      </c>
    </row>
    <row r="37" spans="1:11" s="4" customFormat="1" ht="15" thickBot="1" x14ac:dyDescent="0.2">
      <c r="A37" s="162" t="s">
        <v>16</v>
      </c>
      <c r="B37" s="163">
        <v>23.980104446411133</v>
      </c>
      <c r="C37" s="163">
        <v>14.661</v>
      </c>
      <c r="D37" s="158">
        <f t="shared" si="2"/>
        <v>9.3191044464111332</v>
      </c>
      <c r="E37" s="162" t="s">
        <v>16</v>
      </c>
      <c r="F37" s="163">
        <v>21.25383186340332</v>
      </c>
      <c r="G37" s="163">
        <v>14.686999999999999</v>
      </c>
      <c r="H37" s="164">
        <f t="shared" si="3"/>
        <v>6.5668318634033209</v>
      </c>
      <c r="I37" s="158">
        <f>H37-D38</f>
        <v>-2.1997213783264158</v>
      </c>
      <c r="J37" s="165">
        <f t="shared" si="4"/>
        <v>4.5939061323886028</v>
      </c>
    </row>
    <row r="38" spans="1:11" s="4" customFormat="1" ht="14" x14ac:dyDescent="0.15">
      <c r="A38" s="166" t="s">
        <v>17</v>
      </c>
      <c r="B38" s="157">
        <f>AVERAGE(B34:B37)</f>
        <v>23.428303241729736</v>
      </c>
      <c r="C38" s="157">
        <f>AVERAGE(C34:C37)</f>
        <v>14.661750000000001</v>
      </c>
      <c r="D38" s="157">
        <f>AVERAGE(D34:D37)</f>
        <v>8.7665532417297367</v>
      </c>
      <c r="E38" s="167" t="s">
        <v>17</v>
      </c>
      <c r="F38" s="157">
        <f>AVERAGE(F34:F37)</f>
        <v>21.145247459411621</v>
      </c>
      <c r="G38" s="157">
        <f>AVERAGE(G34:G37)</f>
        <v>14.716249999999999</v>
      </c>
      <c r="H38" s="157">
        <f>AVERAGE(H34:H37)</f>
        <v>6.4289974594116206</v>
      </c>
      <c r="I38" s="157">
        <f>AVERAGE(I34:I37)</f>
        <v>-2.3375557823181157</v>
      </c>
      <c r="J38" s="168">
        <f>AVERAGE(J34:J37)</f>
        <v>5.0797165343824897</v>
      </c>
      <c r="K38" s="40"/>
    </row>
    <row r="39" spans="1:11" s="4" customFormat="1" ht="14" x14ac:dyDescent="0.15">
      <c r="A39" s="169" t="s">
        <v>18</v>
      </c>
      <c r="B39" s="158">
        <f>MEDIAN(B34:B37)</f>
        <v>23.434081077575684</v>
      </c>
      <c r="C39" s="158">
        <f>MEDIAN(C34:C37)</f>
        <v>14.675000000000001</v>
      </c>
      <c r="D39" s="158">
        <f>MEDIAN(D34:D37)</f>
        <v>8.7400810775756845</v>
      </c>
      <c r="E39" s="170" t="s">
        <v>18</v>
      </c>
      <c r="F39" s="158">
        <f>MEDIAN(F34:F37)</f>
        <v>21.13859748840332</v>
      </c>
      <c r="G39" s="158">
        <f>MEDIAN(G34:G37)</f>
        <v>14.706</v>
      </c>
      <c r="H39" s="158">
        <f>MEDIAN(H34:H37)</f>
        <v>6.4475974884033205</v>
      </c>
      <c r="I39" s="158">
        <f>MEDIAN(I34:I37)</f>
        <v>-2.3189557533264162</v>
      </c>
      <c r="J39" s="171">
        <f>MEDIAN(J34:J37)</f>
        <v>5.006760114741228</v>
      </c>
    </row>
    <row r="40" spans="1:11" s="4" customFormat="1" ht="15" thickBot="1" x14ac:dyDescent="0.2">
      <c r="A40" s="172" t="s">
        <v>19</v>
      </c>
      <c r="B40" s="164">
        <f>STDEV(B34:B37)</f>
        <v>0.46081449006832981</v>
      </c>
      <c r="C40" s="164">
        <f>STDEV(C34:C37)</f>
        <v>4.5441354146488991E-2</v>
      </c>
      <c r="D40" s="164">
        <f>STDEV(D34:D37)</f>
        <v>0.43579799809484082</v>
      </c>
      <c r="E40" s="173" t="s">
        <v>19</v>
      </c>
      <c r="F40" s="164">
        <f>STDEV(F34:F37)</f>
        <v>0.17971409842288036</v>
      </c>
      <c r="G40" s="164">
        <f>STDEV(G34:G37)</f>
        <v>3.5509388429916328E-2</v>
      </c>
      <c r="H40" s="164">
        <f>STDEV(H34:H37)</f>
        <v>0.16615259218588352</v>
      </c>
      <c r="I40" s="164">
        <f>STDEV(I34:I37)</f>
        <v>0.16615259218588352</v>
      </c>
      <c r="J40" s="174">
        <f>STDEV(J34:J37)</f>
        <v>0.58668340506393657</v>
      </c>
    </row>
    <row r="41" spans="1:11" s="4" customFormat="1" ht="14" x14ac:dyDescent="0.15">
      <c r="A41" s="175"/>
      <c r="B41" s="176" t="s">
        <v>20</v>
      </c>
      <c r="C41" s="176"/>
      <c r="D41" s="176"/>
      <c r="E41" s="175"/>
      <c r="F41" s="177"/>
      <c r="G41" s="177"/>
      <c r="H41" s="177"/>
      <c r="I41" s="177"/>
      <c r="J41" s="177">
        <f>J40/(SQRT(4))</f>
        <v>0.29334170253196828</v>
      </c>
    </row>
    <row r="42" spans="1:11" s="4" customFormat="1" ht="14" x14ac:dyDescent="0.15">
      <c r="A42" s="178" t="s">
        <v>56</v>
      </c>
      <c r="B42" s="175">
        <f>TTEST(B34:B37,F34:F37,2,2)</f>
        <v>9.1204415501564866E-5</v>
      </c>
      <c r="C42" s="176"/>
      <c r="D42" s="179"/>
      <c r="E42" s="180"/>
      <c r="F42" s="180"/>
      <c r="G42" s="181"/>
      <c r="H42" s="181"/>
      <c r="I42" s="181"/>
      <c r="J42" s="181"/>
    </row>
    <row r="43" spans="1:11" s="4" customFormat="1" ht="14" x14ac:dyDescent="0.15">
      <c r="A43" s="178" t="s">
        <v>1</v>
      </c>
      <c r="B43" s="175">
        <f>TTEST(C34:C37,G34:G37,2,2)</f>
        <v>0.10764272028300111</v>
      </c>
      <c r="C43" s="176"/>
      <c r="D43" s="179"/>
      <c r="E43" s="180"/>
      <c r="F43" s="179"/>
      <c r="G43" s="180"/>
      <c r="H43" s="180"/>
      <c r="I43" s="181"/>
      <c r="J43" s="181"/>
    </row>
    <row r="44" spans="1:11" s="4" customFormat="1" ht="14" x14ac:dyDescent="0.15">
      <c r="A44" s="178" t="s">
        <v>21</v>
      </c>
      <c r="B44" s="182">
        <f>TTEST(D34:D37,H34:H37,2,2)</f>
        <v>5.7137330466683883E-5</v>
      </c>
      <c r="C44" s="175"/>
      <c r="D44" s="176"/>
      <c r="E44" s="183"/>
      <c r="F44" s="181"/>
      <c r="G44" s="176"/>
      <c r="H44" s="181"/>
      <c r="I44" s="181"/>
      <c r="J44" s="181"/>
    </row>
    <row r="45" spans="1:11" s="4" customFormat="1" ht="14" x14ac:dyDescent="0.15">
      <c r="A45" s="184" t="s">
        <v>22</v>
      </c>
      <c r="B45" s="185">
        <f>POWER(-(-I38-I40),2)</f>
        <v>4.714991814116436</v>
      </c>
      <c r="C45" s="185"/>
      <c r="D45" s="176"/>
      <c r="E45" s="175"/>
      <c r="F45" s="176"/>
      <c r="G45" s="176"/>
      <c r="H45" s="181"/>
      <c r="I45" s="181"/>
      <c r="J45" s="181"/>
    </row>
    <row r="46" spans="1:11" s="4" customFormat="1" ht="14" x14ac:dyDescent="0.15">
      <c r="A46" s="184" t="s">
        <v>23</v>
      </c>
      <c r="B46" s="185">
        <f>POWER(2,-I38)</f>
        <v>5.0544558456145152</v>
      </c>
      <c r="C46" s="185"/>
      <c r="D46" s="176"/>
      <c r="E46" s="175"/>
      <c r="F46" s="176"/>
      <c r="G46" s="176"/>
      <c r="H46" s="181"/>
      <c r="I46" s="181"/>
      <c r="J46" s="181"/>
    </row>
    <row r="47" spans="1:11" s="46" customFormat="1" ht="17" thickBot="1" x14ac:dyDescent="0.25"/>
    <row r="48" spans="1:11" ht="17" thickTop="1" x14ac:dyDescent="0.2">
      <c r="A48" s="45" t="s">
        <v>37</v>
      </c>
    </row>
    <row r="49" spans="1:256" x14ac:dyDescent="0.2">
      <c r="A49" s="94" t="s">
        <v>38</v>
      </c>
      <c r="B49" s="94"/>
      <c r="C49" s="94"/>
      <c r="D49" s="96"/>
      <c r="E49" s="95"/>
      <c r="F49" s="96"/>
      <c r="G49" s="96"/>
      <c r="H49" s="97" t="s">
        <v>27</v>
      </c>
      <c r="I49" s="98">
        <v>43906</v>
      </c>
      <c r="J49" s="98">
        <v>44305</v>
      </c>
      <c r="K49" s="101" t="s">
        <v>28</v>
      </c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4"/>
      <c r="AJ49" s="94"/>
      <c r="AK49" s="94"/>
      <c r="AL49" s="94"/>
      <c r="AM49" s="94"/>
      <c r="AN49" s="94"/>
      <c r="AO49" s="94"/>
      <c r="AP49" s="94"/>
      <c r="AQ49" s="94"/>
      <c r="AR49" s="94"/>
      <c r="AS49" s="94"/>
      <c r="AT49" s="94"/>
      <c r="AU49" s="94"/>
      <c r="AV49" s="94"/>
      <c r="AW49" s="94"/>
      <c r="AX49" s="94"/>
      <c r="AY49" s="94"/>
      <c r="AZ49" s="94"/>
      <c r="BA49" s="94"/>
      <c r="BB49" s="94"/>
      <c r="BC49" s="94"/>
      <c r="BD49" s="94"/>
      <c r="BE49" s="94"/>
      <c r="BF49" s="94"/>
      <c r="BG49" s="94"/>
      <c r="BH49" s="94"/>
      <c r="BI49" s="94"/>
      <c r="BJ49" s="94"/>
      <c r="BK49" s="94"/>
      <c r="BL49" s="94"/>
      <c r="BM49" s="94"/>
      <c r="BN49" s="94"/>
      <c r="BO49" s="94"/>
      <c r="BP49" s="94"/>
      <c r="BQ49" s="94"/>
      <c r="BR49" s="94"/>
      <c r="BS49" s="94"/>
      <c r="BT49" s="94"/>
      <c r="BU49" s="94"/>
      <c r="BV49" s="94"/>
      <c r="BW49" s="94"/>
      <c r="BX49" s="94"/>
      <c r="BY49" s="94"/>
      <c r="BZ49" s="94"/>
      <c r="CA49" s="94"/>
      <c r="CB49" s="94"/>
      <c r="CC49" s="94"/>
      <c r="CD49" s="94"/>
      <c r="CE49" s="94"/>
      <c r="CF49" s="94"/>
      <c r="CG49" s="94"/>
      <c r="CH49" s="94"/>
      <c r="CI49" s="94"/>
      <c r="CJ49" s="94"/>
      <c r="CK49" s="94"/>
      <c r="CL49" s="94"/>
      <c r="CM49" s="94"/>
      <c r="CN49" s="94"/>
      <c r="CO49" s="94"/>
      <c r="CP49" s="94"/>
      <c r="CQ49" s="94"/>
      <c r="CR49" s="94"/>
      <c r="CS49" s="94"/>
      <c r="CT49" s="94"/>
      <c r="CU49" s="94"/>
      <c r="CV49" s="94"/>
      <c r="CW49" s="94"/>
      <c r="CX49" s="94"/>
      <c r="CY49" s="94"/>
      <c r="CZ49" s="94"/>
      <c r="DA49" s="94"/>
      <c r="DB49" s="94"/>
      <c r="DC49" s="94"/>
      <c r="DD49" s="94"/>
      <c r="DE49" s="94"/>
      <c r="DF49" s="94"/>
      <c r="DG49" s="94"/>
      <c r="DH49" s="94"/>
      <c r="DI49" s="94"/>
      <c r="DJ49" s="94"/>
      <c r="DK49" s="94"/>
      <c r="DL49" s="94"/>
      <c r="DM49" s="94"/>
      <c r="DN49" s="94"/>
      <c r="DO49" s="94"/>
      <c r="DP49" s="94"/>
      <c r="DQ49" s="94"/>
      <c r="DR49" s="94"/>
      <c r="DS49" s="94"/>
      <c r="DT49" s="94"/>
      <c r="DU49" s="94"/>
      <c r="DV49" s="94"/>
      <c r="DW49" s="94"/>
      <c r="DX49" s="94"/>
      <c r="DY49" s="94"/>
      <c r="DZ49" s="94"/>
      <c r="EA49" s="94"/>
      <c r="EB49" s="94"/>
      <c r="EC49" s="94"/>
      <c r="ED49" s="94"/>
      <c r="EE49" s="94"/>
      <c r="EF49" s="94"/>
      <c r="EG49" s="94"/>
      <c r="EH49" s="94"/>
      <c r="EI49" s="94"/>
      <c r="EJ49" s="94"/>
      <c r="EK49" s="94"/>
      <c r="EL49" s="94"/>
      <c r="EM49" s="94"/>
      <c r="EN49" s="94"/>
      <c r="EO49" s="94"/>
      <c r="EP49" s="94"/>
      <c r="EQ49" s="94"/>
      <c r="ER49" s="94"/>
      <c r="ES49" s="94"/>
      <c r="ET49" s="94"/>
      <c r="EU49" s="94"/>
      <c r="EV49" s="94"/>
      <c r="EW49" s="94"/>
      <c r="EX49" s="94"/>
      <c r="EY49" s="94"/>
      <c r="EZ49" s="94"/>
      <c r="FA49" s="94"/>
      <c r="FB49" s="94"/>
      <c r="FC49" s="94"/>
      <c r="FD49" s="94"/>
      <c r="FE49" s="94"/>
      <c r="FF49" s="94"/>
      <c r="FG49" s="94"/>
      <c r="FH49" s="94"/>
      <c r="FI49" s="94"/>
      <c r="FJ49" s="94"/>
      <c r="FK49" s="94"/>
      <c r="FL49" s="94"/>
      <c r="FM49" s="94"/>
      <c r="FN49" s="94"/>
      <c r="FO49" s="94"/>
      <c r="FP49" s="94"/>
      <c r="FQ49" s="94"/>
      <c r="FR49" s="94"/>
      <c r="FS49" s="94"/>
      <c r="FT49" s="94"/>
      <c r="FU49" s="94"/>
      <c r="FV49" s="94"/>
      <c r="FW49" s="94"/>
      <c r="FX49" s="94"/>
      <c r="FY49" s="94"/>
      <c r="FZ49" s="94"/>
      <c r="GA49" s="94"/>
      <c r="GB49" s="94"/>
      <c r="GC49" s="94"/>
      <c r="GD49" s="94"/>
      <c r="GE49" s="94"/>
      <c r="GF49" s="94"/>
      <c r="GG49" s="94"/>
      <c r="GH49" s="94"/>
      <c r="GI49" s="94"/>
      <c r="GJ49" s="94"/>
      <c r="GK49" s="94"/>
      <c r="GL49" s="94"/>
      <c r="GM49" s="94"/>
      <c r="GN49" s="94"/>
      <c r="GO49" s="94"/>
      <c r="GP49" s="94"/>
      <c r="GQ49" s="94"/>
      <c r="GR49" s="94"/>
      <c r="GS49" s="94"/>
      <c r="GT49" s="94"/>
      <c r="GU49" s="94"/>
      <c r="GV49" s="94"/>
      <c r="GW49" s="94"/>
      <c r="GX49" s="94"/>
      <c r="GY49" s="94"/>
      <c r="GZ49" s="94"/>
      <c r="HA49" s="94"/>
      <c r="HB49" s="94"/>
      <c r="HC49" s="94"/>
      <c r="HD49" s="94"/>
      <c r="HE49" s="94"/>
      <c r="HF49" s="94"/>
      <c r="HG49" s="94"/>
      <c r="HH49" s="94"/>
      <c r="HI49" s="94"/>
      <c r="HJ49" s="94"/>
      <c r="HK49" s="94"/>
      <c r="HL49" s="94"/>
      <c r="HM49" s="94"/>
      <c r="HN49" s="94"/>
      <c r="HO49" s="94"/>
      <c r="HP49" s="94"/>
      <c r="HQ49" s="94"/>
      <c r="HR49" s="94"/>
      <c r="HS49" s="94"/>
      <c r="HT49" s="94"/>
      <c r="HU49" s="94"/>
      <c r="HV49" s="94"/>
      <c r="HW49" s="94"/>
      <c r="HX49" s="94"/>
      <c r="HY49" s="94"/>
      <c r="HZ49" s="94"/>
      <c r="IA49" s="94"/>
      <c r="IB49" s="94"/>
      <c r="IC49" s="94"/>
      <c r="ID49" s="94"/>
      <c r="IE49" s="94"/>
      <c r="IF49" s="94"/>
      <c r="IG49" s="94"/>
      <c r="IH49" s="94"/>
      <c r="II49" s="94"/>
      <c r="IJ49" s="94"/>
      <c r="IK49" s="94"/>
      <c r="IL49" s="94"/>
      <c r="IM49" s="94"/>
      <c r="IN49" s="94"/>
      <c r="IO49" s="94"/>
      <c r="IP49" s="94"/>
      <c r="IQ49" s="94"/>
      <c r="IR49" s="94"/>
      <c r="IS49" s="94"/>
      <c r="IT49" s="94"/>
      <c r="IU49" s="94"/>
      <c r="IV49" s="94"/>
    </row>
    <row r="50" spans="1:256" x14ac:dyDescent="0.2">
      <c r="A50" s="100" t="s">
        <v>39</v>
      </c>
      <c r="B50" s="100"/>
      <c r="C50" s="96"/>
      <c r="D50" s="96"/>
      <c r="E50" s="95"/>
      <c r="F50" s="96"/>
      <c r="G50" s="96"/>
      <c r="H50" s="97" t="s">
        <v>56</v>
      </c>
      <c r="I50" s="98">
        <v>43931</v>
      </c>
      <c r="J50" s="98">
        <v>44319</v>
      </c>
      <c r="K50" s="101" t="s">
        <v>28</v>
      </c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94"/>
      <c r="AT50" s="94"/>
      <c r="AU50" s="94"/>
      <c r="AV50" s="94"/>
      <c r="AW50" s="94"/>
      <c r="AX50" s="94"/>
      <c r="AY50" s="94"/>
      <c r="AZ50" s="94"/>
      <c r="BA50" s="94"/>
      <c r="BB50" s="94"/>
      <c r="BC50" s="94"/>
      <c r="BD50" s="94"/>
      <c r="BE50" s="94"/>
      <c r="BF50" s="94"/>
      <c r="BG50" s="94"/>
      <c r="BH50" s="94"/>
      <c r="BI50" s="94"/>
      <c r="BJ50" s="94"/>
      <c r="BK50" s="94"/>
      <c r="BL50" s="94"/>
      <c r="BM50" s="94"/>
      <c r="BN50" s="94"/>
      <c r="BO50" s="94"/>
      <c r="BP50" s="94"/>
      <c r="BQ50" s="94"/>
      <c r="BR50" s="94"/>
      <c r="BS50" s="94"/>
      <c r="BT50" s="94"/>
      <c r="BU50" s="94"/>
      <c r="BV50" s="94"/>
      <c r="BW50" s="94"/>
      <c r="BX50" s="94"/>
      <c r="BY50" s="94"/>
      <c r="BZ50" s="94"/>
      <c r="CA50" s="94"/>
      <c r="CB50" s="94"/>
      <c r="CC50" s="94"/>
      <c r="CD50" s="94"/>
      <c r="CE50" s="94"/>
      <c r="CF50" s="94"/>
      <c r="CG50" s="94"/>
      <c r="CH50" s="94"/>
      <c r="CI50" s="94"/>
      <c r="CJ50" s="94"/>
      <c r="CK50" s="94"/>
      <c r="CL50" s="94"/>
      <c r="CM50" s="94"/>
      <c r="CN50" s="94"/>
      <c r="CO50" s="94"/>
      <c r="CP50" s="94"/>
      <c r="CQ50" s="94"/>
      <c r="CR50" s="94"/>
      <c r="CS50" s="94"/>
      <c r="CT50" s="94"/>
      <c r="CU50" s="94"/>
      <c r="CV50" s="94"/>
      <c r="CW50" s="94"/>
      <c r="CX50" s="94"/>
      <c r="CY50" s="94"/>
      <c r="CZ50" s="94"/>
      <c r="DA50" s="94"/>
      <c r="DB50" s="94"/>
      <c r="DC50" s="94"/>
      <c r="DD50" s="94"/>
      <c r="DE50" s="94"/>
      <c r="DF50" s="94"/>
      <c r="DG50" s="94"/>
      <c r="DH50" s="94"/>
      <c r="DI50" s="94"/>
      <c r="DJ50" s="94"/>
      <c r="DK50" s="94"/>
      <c r="DL50" s="94"/>
      <c r="DM50" s="94"/>
      <c r="DN50" s="94"/>
      <c r="DO50" s="94"/>
      <c r="DP50" s="94"/>
      <c r="DQ50" s="94"/>
      <c r="DR50" s="94"/>
      <c r="DS50" s="94"/>
      <c r="DT50" s="94"/>
      <c r="DU50" s="94"/>
      <c r="DV50" s="94"/>
      <c r="DW50" s="94"/>
      <c r="DX50" s="94"/>
      <c r="DY50" s="94"/>
      <c r="DZ50" s="94"/>
      <c r="EA50" s="94"/>
      <c r="EB50" s="94"/>
      <c r="EC50" s="94"/>
      <c r="ED50" s="94"/>
      <c r="EE50" s="94"/>
      <c r="EF50" s="94"/>
      <c r="EG50" s="94"/>
      <c r="EH50" s="94"/>
      <c r="EI50" s="94"/>
      <c r="EJ50" s="94"/>
      <c r="EK50" s="94"/>
      <c r="EL50" s="94"/>
      <c r="EM50" s="94"/>
      <c r="EN50" s="94"/>
      <c r="EO50" s="94"/>
      <c r="EP50" s="94"/>
      <c r="EQ50" s="94"/>
      <c r="ER50" s="94"/>
      <c r="ES50" s="94"/>
      <c r="ET50" s="94"/>
      <c r="EU50" s="94"/>
      <c r="EV50" s="94"/>
      <c r="EW50" s="94"/>
      <c r="EX50" s="94"/>
      <c r="EY50" s="94"/>
      <c r="EZ50" s="94"/>
      <c r="FA50" s="94"/>
      <c r="FB50" s="94"/>
      <c r="FC50" s="94"/>
      <c r="FD50" s="94"/>
      <c r="FE50" s="94"/>
      <c r="FF50" s="94"/>
      <c r="FG50" s="94"/>
      <c r="FH50" s="94"/>
      <c r="FI50" s="94"/>
      <c r="FJ50" s="94"/>
      <c r="FK50" s="94"/>
      <c r="FL50" s="94"/>
      <c r="FM50" s="94"/>
      <c r="FN50" s="94"/>
      <c r="FO50" s="94"/>
      <c r="FP50" s="94"/>
      <c r="FQ50" s="94"/>
      <c r="FR50" s="94"/>
      <c r="FS50" s="94"/>
      <c r="FT50" s="94"/>
      <c r="FU50" s="94"/>
      <c r="FV50" s="94"/>
      <c r="FW50" s="94"/>
      <c r="FX50" s="94"/>
      <c r="FY50" s="94"/>
      <c r="FZ50" s="94"/>
      <c r="GA50" s="94"/>
      <c r="GB50" s="94"/>
      <c r="GC50" s="94"/>
      <c r="GD50" s="94"/>
      <c r="GE50" s="94"/>
      <c r="GF50" s="94"/>
      <c r="GG50" s="94"/>
      <c r="GH50" s="94"/>
      <c r="GI50" s="94"/>
      <c r="GJ50" s="94"/>
      <c r="GK50" s="94"/>
      <c r="GL50" s="94"/>
      <c r="GM50" s="94"/>
      <c r="GN50" s="94"/>
      <c r="GO50" s="94"/>
      <c r="GP50" s="94"/>
      <c r="GQ50" s="94"/>
      <c r="GR50" s="94"/>
      <c r="GS50" s="94"/>
      <c r="GT50" s="94"/>
      <c r="GU50" s="94"/>
      <c r="GV50" s="94"/>
      <c r="GW50" s="94"/>
      <c r="GX50" s="94"/>
      <c r="GY50" s="94"/>
      <c r="GZ50" s="94"/>
      <c r="HA50" s="94"/>
      <c r="HB50" s="94"/>
      <c r="HC50" s="94"/>
      <c r="HD50" s="94"/>
      <c r="HE50" s="94"/>
      <c r="HF50" s="94"/>
      <c r="HG50" s="94"/>
      <c r="HH50" s="94"/>
      <c r="HI50" s="94"/>
      <c r="HJ50" s="94"/>
      <c r="HK50" s="94"/>
      <c r="HL50" s="94"/>
      <c r="HM50" s="94"/>
      <c r="HN50" s="94"/>
      <c r="HO50" s="94"/>
      <c r="HP50" s="94"/>
      <c r="HQ50" s="94"/>
      <c r="HR50" s="94"/>
      <c r="HS50" s="94"/>
      <c r="HT50" s="94"/>
      <c r="HU50" s="94"/>
      <c r="HV50" s="94"/>
      <c r="HW50" s="94"/>
      <c r="HX50" s="94"/>
      <c r="HY50" s="94"/>
      <c r="HZ50" s="94"/>
      <c r="IA50" s="94"/>
      <c r="IB50" s="94"/>
      <c r="IC50" s="94"/>
      <c r="ID50" s="94"/>
      <c r="IE50" s="94"/>
      <c r="IF50" s="94"/>
      <c r="IG50" s="94"/>
      <c r="IH50" s="94"/>
      <c r="II50" s="94"/>
      <c r="IJ50" s="94"/>
      <c r="IK50" s="94"/>
      <c r="IL50" s="94"/>
      <c r="IM50" s="94"/>
      <c r="IN50" s="94"/>
      <c r="IO50" s="94"/>
      <c r="IP50" s="94"/>
      <c r="IQ50" s="94"/>
      <c r="IR50" s="94"/>
      <c r="IS50" s="94"/>
      <c r="IT50" s="94"/>
      <c r="IU50" s="94"/>
      <c r="IV50" s="94"/>
    </row>
    <row r="51" spans="1:256" x14ac:dyDescent="0.2">
      <c r="A51" s="100" t="s">
        <v>29</v>
      </c>
      <c r="B51" s="100"/>
      <c r="C51" s="100"/>
      <c r="D51" s="96"/>
      <c r="E51" s="95"/>
      <c r="F51" s="96"/>
      <c r="G51" s="96"/>
      <c r="H51" s="94"/>
      <c r="I51" s="94"/>
      <c r="J51" s="99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94"/>
      <c r="AG51" s="94"/>
      <c r="AH51" s="94"/>
      <c r="AI51" s="94"/>
      <c r="AJ51" s="94"/>
      <c r="AK51" s="94"/>
      <c r="AL51" s="94"/>
      <c r="AM51" s="94"/>
      <c r="AN51" s="94"/>
      <c r="AO51" s="94"/>
      <c r="AP51" s="94"/>
      <c r="AQ51" s="94"/>
      <c r="AR51" s="94"/>
      <c r="AS51" s="94"/>
      <c r="AT51" s="94"/>
      <c r="AU51" s="94"/>
      <c r="AV51" s="94"/>
      <c r="AW51" s="94"/>
      <c r="AX51" s="94"/>
      <c r="AY51" s="94"/>
      <c r="AZ51" s="94"/>
      <c r="BA51" s="94"/>
      <c r="BB51" s="94"/>
      <c r="BC51" s="94"/>
      <c r="BD51" s="94"/>
      <c r="BE51" s="94"/>
      <c r="BF51" s="94"/>
      <c r="BG51" s="94"/>
      <c r="BH51" s="94"/>
      <c r="BI51" s="94"/>
      <c r="BJ51" s="94"/>
      <c r="BK51" s="94"/>
      <c r="BL51" s="94"/>
      <c r="BM51" s="94"/>
      <c r="BN51" s="94"/>
      <c r="BO51" s="94"/>
      <c r="BP51" s="94"/>
      <c r="BQ51" s="94"/>
      <c r="BR51" s="94"/>
      <c r="BS51" s="94"/>
      <c r="BT51" s="94"/>
      <c r="BU51" s="94"/>
      <c r="BV51" s="94"/>
      <c r="BW51" s="94"/>
      <c r="BX51" s="94"/>
      <c r="BY51" s="94"/>
      <c r="BZ51" s="94"/>
      <c r="CA51" s="94"/>
      <c r="CB51" s="94"/>
      <c r="CC51" s="94"/>
      <c r="CD51" s="94"/>
      <c r="CE51" s="94"/>
      <c r="CF51" s="94"/>
      <c r="CG51" s="94"/>
      <c r="CH51" s="94"/>
      <c r="CI51" s="94"/>
      <c r="CJ51" s="94"/>
      <c r="CK51" s="94"/>
      <c r="CL51" s="94"/>
      <c r="CM51" s="94"/>
      <c r="CN51" s="94"/>
      <c r="CO51" s="94"/>
      <c r="CP51" s="94"/>
      <c r="CQ51" s="94"/>
      <c r="CR51" s="94"/>
      <c r="CS51" s="94"/>
      <c r="CT51" s="94"/>
      <c r="CU51" s="94"/>
      <c r="CV51" s="94"/>
      <c r="CW51" s="94"/>
      <c r="CX51" s="94"/>
      <c r="CY51" s="94"/>
      <c r="CZ51" s="94"/>
      <c r="DA51" s="94"/>
      <c r="DB51" s="94"/>
      <c r="DC51" s="94"/>
      <c r="DD51" s="94"/>
      <c r="DE51" s="94"/>
      <c r="DF51" s="94"/>
      <c r="DG51" s="94"/>
      <c r="DH51" s="94"/>
      <c r="DI51" s="94"/>
      <c r="DJ51" s="94"/>
      <c r="DK51" s="94"/>
      <c r="DL51" s="94"/>
      <c r="DM51" s="94"/>
      <c r="DN51" s="94"/>
      <c r="DO51" s="94"/>
      <c r="DP51" s="94"/>
      <c r="DQ51" s="94"/>
      <c r="DR51" s="94"/>
      <c r="DS51" s="94"/>
      <c r="DT51" s="94"/>
      <c r="DU51" s="94"/>
      <c r="DV51" s="94"/>
      <c r="DW51" s="94"/>
      <c r="DX51" s="94"/>
      <c r="DY51" s="94"/>
      <c r="DZ51" s="94"/>
      <c r="EA51" s="94"/>
      <c r="EB51" s="94"/>
      <c r="EC51" s="94"/>
      <c r="ED51" s="94"/>
      <c r="EE51" s="94"/>
      <c r="EF51" s="94"/>
      <c r="EG51" s="94"/>
      <c r="EH51" s="94"/>
      <c r="EI51" s="94"/>
      <c r="EJ51" s="94"/>
      <c r="EK51" s="94"/>
      <c r="EL51" s="94"/>
      <c r="EM51" s="94"/>
      <c r="EN51" s="94"/>
      <c r="EO51" s="94"/>
      <c r="EP51" s="94"/>
      <c r="EQ51" s="94"/>
      <c r="ER51" s="94"/>
      <c r="ES51" s="94"/>
      <c r="ET51" s="94"/>
      <c r="EU51" s="94"/>
      <c r="EV51" s="94"/>
      <c r="EW51" s="94"/>
      <c r="EX51" s="94"/>
      <c r="EY51" s="94"/>
      <c r="EZ51" s="94"/>
      <c r="FA51" s="94"/>
      <c r="FB51" s="94"/>
      <c r="FC51" s="94"/>
      <c r="FD51" s="94"/>
      <c r="FE51" s="94"/>
      <c r="FF51" s="94"/>
      <c r="FG51" s="94"/>
      <c r="FH51" s="94"/>
      <c r="FI51" s="94"/>
      <c r="FJ51" s="94"/>
      <c r="FK51" s="94"/>
      <c r="FL51" s="94"/>
      <c r="FM51" s="94"/>
      <c r="FN51" s="94"/>
      <c r="FO51" s="94"/>
      <c r="FP51" s="94"/>
      <c r="FQ51" s="94"/>
      <c r="FR51" s="94"/>
      <c r="FS51" s="94"/>
      <c r="FT51" s="94"/>
      <c r="FU51" s="94"/>
      <c r="FV51" s="94"/>
      <c r="FW51" s="94"/>
      <c r="FX51" s="94"/>
      <c r="FY51" s="94"/>
      <c r="FZ51" s="94"/>
      <c r="GA51" s="94"/>
      <c r="GB51" s="94"/>
      <c r="GC51" s="94"/>
      <c r="GD51" s="94"/>
      <c r="GE51" s="94"/>
      <c r="GF51" s="94"/>
      <c r="GG51" s="94"/>
      <c r="GH51" s="94"/>
      <c r="GI51" s="94"/>
      <c r="GJ51" s="94"/>
      <c r="GK51" s="94"/>
      <c r="GL51" s="94"/>
      <c r="GM51" s="94"/>
      <c r="GN51" s="94"/>
      <c r="GO51" s="94"/>
      <c r="GP51" s="94"/>
      <c r="GQ51" s="94"/>
      <c r="GR51" s="94"/>
      <c r="GS51" s="94"/>
      <c r="GT51" s="94"/>
      <c r="GU51" s="94"/>
      <c r="GV51" s="94"/>
      <c r="GW51" s="94"/>
      <c r="GX51" s="94"/>
      <c r="GY51" s="94"/>
      <c r="GZ51" s="94"/>
      <c r="HA51" s="94"/>
      <c r="HB51" s="94"/>
      <c r="HC51" s="94"/>
      <c r="HD51" s="94"/>
      <c r="HE51" s="94"/>
      <c r="HF51" s="94"/>
      <c r="HG51" s="94"/>
      <c r="HH51" s="94"/>
      <c r="HI51" s="94"/>
      <c r="HJ51" s="94"/>
      <c r="HK51" s="94"/>
      <c r="HL51" s="94"/>
      <c r="HM51" s="94"/>
      <c r="HN51" s="94"/>
      <c r="HO51" s="94"/>
      <c r="HP51" s="94"/>
      <c r="HQ51" s="94"/>
      <c r="HR51" s="94"/>
      <c r="HS51" s="94"/>
      <c r="HT51" s="94"/>
      <c r="HU51" s="94"/>
      <c r="HV51" s="94"/>
      <c r="HW51" s="94"/>
      <c r="HX51" s="94"/>
      <c r="HY51" s="94"/>
      <c r="HZ51" s="94"/>
      <c r="IA51" s="94"/>
      <c r="IB51" s="94"/>
      <c r="IC51" s="94"/>
      <c r="ID51" s="94"/>
      <c r="IE51" s="94"/>
      <c r="IF51" s="94"/>
      <c r="IG51" s="94"/>
      <c r="IH51" s="94"/>
      <c r="II51" s="94"/>
      <c r="IJ51" s="94"/>
      <c r="IK51" s="94"/>
      <c r="IL51" s="94"/>
      <c r="IM51" s="94"/>
      <c r="IN51" s="94"/>
      <c r="IO51" s="94"/>
      <c r="IP51" s="94"/>
      <c r="IQ51" s="94"/>
      <c r="IR51" s="94"/>
      <c r="IS51" s="94"/>
      <c r="IT51" s="94"/>
      <c r="IU51" s="94"/>
      <c r="IV51" s="94"/>
    </row>
    <row r="52" spans="1:256" x14ac:dyDescent="0.2">
      <c r="A52" s="100" t="s">
        <v>40</v>
      </c>
      <c r="B52" s="100"/>
      <c r="C52" s="100"/>
      <c r="D52" s="96"/>
      <c r="E52" s="95"/>
      <c r="F52" s="96"/>
      <c r="G52" s="96"/>
      <c r="H52" s="102"/>
      <c r="I52" s="102"/>
      <c r="J52" s="99"/>
      <c r="K52" s="94"/>
      <c r="L52" s="94"/>
      <c r="M52" s="94"/>
      <c r="N52" s="94"/>
      <c r="O52" s="94"/>
      <c r="P52" s="94"/>
      <c r="Q52" s="94"/>
      <c r="R52" s="94"/>
      <c r="S52" s="94"/>
      <c r="T52" s="94"/>
      <c r="U52" s="94"/>
      <c r="V52" s="94"/>
      <c r="W52" s="94"/>
      <c r="X52" s="94"/>
      <c r="Y52" s="94"/>
      <c r="Z52" s="94"/>
      <c r="AA52" s="94"/>
      <c r="AB52" s="94"/>
      <c r="AC52" s="94"/>
      <c r="AD52" s="94"/>
      <c r="AE52" s="94"/>
      <c r="AF52" s="94"/>
      <c r="AG52" s="94"/>
      <c r="AH52" s="94"/>
      <c r="AI52" s="94"/>
      <c r="AJ52" s="94"/>
      <c r="AK52" s="94"/>
      <c r="AL52" s="94"/>
      <c r="AM52" s="94"/>
      <c r="AN52" s="94"/>
      <c r="AO52" s="94"/>
      <c r="AP52" s="94"/>
      <c r="AQ52" s="94"/>
      <c r="AR52" s="94"/>
      <c r="AS52" s="94"/>
      <c r="AT52" s="94"/>
      <c r="AU52" s="94"/>
      <c r="AV52" s="94"/>
      <c r="AW52" s="94"/>
      <c r="AX52" s="94"/>
      <c r="AY52" s="94"/>
      <c r="AZ52" s="94"/>
      <c r="BA52" s="94"/>
      <c r="BB52" s="94"/>
      <c r="BC52" s="94"/>
      <c r="BD52" s="94"/>
      <c r="BE52" s="94"/>
      <c r="BF52" s="94"/>
      <c r="BG52" s="94"/>
      <c r="BH52" s="94"/>
      <c r="BI52" s="94"/>
      <c r="BJ52" s="94"/>
      <c r="BK52" s="94"/>
      <c r="BL52" s="94"/>
      <c r="BM52" s="94"/>
      <c r="BN52" s="94"/>
      <c r="BO52" s="94"/>
      <c r="BP52" s="94"/>
      <c r="BQ52" s="94"/>
      <c r="BR52" s="94"/>
      <c r="BS52" s="94"/>
      <c r="BT52" s="94"/>
      <c r="BU52" s="94"/>
      <c r="BV52" s="94"/>
      <c r="BW52" s="94"/>
      <c r="BX52" s="94"/>
      <c r="BY52" s="94"/>
      <c r="BZ52" s="94"/>
      <c r="CA52" s="94"/>
      <c r="CB52" s="94"/>
      <c r="CC52" s="94"/>
      <c r="CD52" s="94"/>
      <c r="CE52" s="94"/>
      <c r="CF52" s="94"/>
      <c r="CG52" s="94"/>
      <c r="CH52" s="94"/>
      <c r="CI52" s="94"/>
      <c r="CJ52" s="94"/>
      <c r="CK52" s="94"/>
      <c r="CL52" s="94"/>
      <c r="CM52" s="94"/>
      <c r="CN52" s="94"/>
      <c r="CO52" s="94"/>
      <c r="CP52" s="94"/>
      <c r="CQ52" s="94"/>
      <c r="CR52" s="94"/>
      <c r="CS52" s="94"/>
      <c r="CT52" s="94"/>
      <c r="CU52" s="94"/>
      <c r="CV52" s="94"/>
      <c r="CW52" s="94"/>
      <c r="CX52" s="94"/>
      <c r="CY52" s="94"/>
      <c r="CZ52" s="94"/>
      <c r="DA52" s="94"/>
      <c r="DB52" s="94"/>
      <c r="DC52" s="94"/>
      <c r="DD52" s="94"/>
      <c r="DE52" s="94"/>
      <c r="DF52" s="94"/>
      <c r="DG52" s="94"/>
      <c r="DH52" s="94"/>
      <c r="DI52" s="94"/>
      <c r="DJ52" s="94"/>
      <c r="DK52" s="94"/>
      <c r="DL52" s="94"/>
      <c r="DM52" s="94"/>
      <c r="DN52" s="94"/>
      <c r="DO52" s="94"/>
      <c r="DP52" s="94"/>
      <c r="DQ52" s="94"/>
      <c r="DR52" s="94"/>
      <c r="DS52" s="94"/>
      <c r="DT52" s="94"/>
      <c r="DU52" s="94"/>
      <c r="DV52" s="94"/>
      <c r="DW52" s="94"/>
      <c r="DX52" s="94"/>
      <c r="DY52" s="94"/>
      <c r="DZ52" s="94"/>
      <c r="EA52" s="94"/>
      <c r="EB52" s="94"/>
      <c r="EC52" s="94"/>
      <c r="ED52" s="94"/>
      <c r="EE52" s="94"/>
      <c r="EF52" s="94"/>
      <c r="EG52" s="94"/>
      <c r="EH52" s="94"/>
      <c r="EI52" s="94"/>
      <c r="EJ52" s="94"/>
      <c r="EK52" s="94"/>
      <c r="EL52" s="94"/>
      <c r="EM52" s="94"/>
      <c r="EN52" s="94"/>
      <c r="EO52" s="94"/>
      <c r="EP52" s="94"/>
      <c r="EQ52" s="94"/>
      <c r="ER52" s="94"/>
      <c r="ES52" s="94"/>
      <c r="ET52" s="94"/>
      <c r="EU52" s="94"/>
      <c r="EV52" s="94"/>
      <c r="EW52" s="94"/>
      <c r="EX52" s="94"/>
      <c r="EY52" s="94"/>
      <c r="EZ52" s="94"/>
      <c r="FA52" s="94"/>
      <c r="FB52" s="94"/>
      <c r="FC52" s="94"/>
      <c r="FD52" s="94"/>
      <c r="FE52" s="94"/>
      <c r="FF52" s="94"/>
      <c r="FG52" s="94"/>
      <c r="FH52" s="94"/>
      <c r="FI52" s="94"/>
      <c r="FJ52" s="94"/>
      <c r="FK52" s="94"/>
      <c r="FL52" s="94"/>
      <c r="FM52" s="94"/>
      <c r="FN52" s="94"/>
      <c r="FO52" s="94"/>
      <c r="FP52" s="94"/>
      <c r="FQ52" s="94"/>
      <c r="FR52" s="94"/>
      <c r="FS52" s="94"/>
      <c r="FT52" s="94"/>
      <c r="FU52" s="94"/>
      <c r="FV52" s="94"/>
      <c r="FW52" s="94"/>
      <c r="FX52" s="94"/>
      <c r="FY52" s="94"/>
      <c r="FZ52" s="94"/>
      <c r="GA52" s="94"/>
      <c r="GB52" s="94"/>
      <c r="GC52" s="94"/>
      <c r="GD52" s="94"/>
      <c r="GE52" s="94"/>
      <c r="GF52" s="94"/>
      <c r="GG52" s="94"/>
      <c r="GH52" s="94"/>
      <c r="GI52" s="94"/>
      <c r="GJ52" s="94"/>
      <c r="GK52" s="94"/>
      <c r="GL52" s="94"/>
      <c r="GM52" s="94"/>
      <c r="GN52" s="94"/>
      <c r="GO52" s="94"/>
      <c r="GP52" s="94"/>
      <c r="GQ52" s="94"/>
      <c r="GR52" s="94"/>
      <c r="GS52" s="94"/>
      <c r="GT52" s="94"/>
      <c r="GU52" s="94"/>
      <c r="GV52" s="94"/>
      <c r="GW52" s="94"/>
      <c r="GX52" s="94"/>
      <c r="GY52" s="94"/>
      <c r="GZ52" s="94"/>
      <c r="HA52" s="94"/>
      <c r="HB52" s="94"/>
      <c r="HC52" s="94"/>
      <c r="HD52" s="94"/>
      <c r="HE52" s="94"/>
      <c r="HF52" s="94"/>
      <c r="HG52" s="94"/>
      <c r="HH52" s="94"/>
      <c r="HI52" s="94"/>
      <c r="HJ52" s="94"/>
      <c r="HK52" s="94"/>
      <c r="HL52" s="94"/>
      <c r="HM52" s="94"/>
      <c r="HN52" s="94"/>
      <c r="HO52" s="94"/>
      <c r="HP52" s="94"/>
      <c r="HQ52" s="94"/>
      <c r="HR52" s="94"/>
      <c r="HS52" s="94"/>
      <c r="HT52" s="94"/>
      <c r="HU52" s="94"/>
      <c r="HV52" s="94"/>
      <c r="HW52" s="94"/>
      <c r="HX52" s="94"/>
      <c r="HY52" s="94"/>
      <c r="HZ52" s="94"/>
      <c r="IA52" s="94"/>
      <c r="IB52" s="94"/>
      <c r="IC52" s="94"/>
      <c r="ID52" s="94"/>
      <c r="IE52" s="94"/>
      <c r="IF52" s="94"/>
      <c r="IG52" s="94"/>
      <c r="IH52" s="94"/>
      <c r="II52" s="94"/>
      <c r="IJ52" s="94"/>
      <c r="IK52" s="94"/>
      <c r="IL52" s="94"/>
      <c r="IM52" s="94"/>
      <c r="IN52" s="94"/>
      <c r="IO52" s="94"/>
      <c r="IP52" s="94"/>
      <c r="IQ52" s="94"/>
      <c r="IR52" s="94"/>
      <c r="IS52" s="94"/>
      <c r="IT52" s="94"/>
      <c r="IU52" s="94"/>
      <c r="IV52" s="94"/>
    </row>
    <row r="53" spans="1:256" x14ac:dyDescent="0.2">
      <c r="A53" s="100" t="s">
        <v>41</v>
      </c>
      <c r="B53" s="100"/>
      <c r="C53" s="100"/>
      <c r="D53" s="104"/>
      <c r="E53" s="105"/>
      <c r="F53" s="104"/>
      <c r="G53" s="104"/>
      <c r="H53" s="106"/>
      <c r="I53" s="106"/>
      <c r="J53" s="106"/>
      <c r="K53" s="100"/>
      <c r="L53" s="103"/>
      <c r="M53" s="103"/>
      <c r="N53" s="103"/>
      <c r="O53" s="103"/>
      <c r="P53" s="103"/>
      <c r="Q53" s="103"/>
      <c r="R53" s="103"/>
      <c r="S53" s="103"/>
      <c r="T53" s="103"/>
      <c r="U53" s="103"/>
      <c r="V53" s="103"/>
      <c r="W53" s="103"/>
      <c r="X53" s="103"/>
      <c r="Y53" s="103"/>
      <c r="Z53" s="103"/>
      <c r="AA53" s="103"/>
      <c r="AB53" s="103"/>
      <c r="AC53" s="103"/>
      <c r="AD53" s="103"/>
      <c r="AE53" s="103"/>
      <c r="AF53" s="103"/>
      <c r="AG53" s="103"/>
      <c r="AH53" s="103"/>
      <c r="AI53" s="103"/>
      <c r="AJ53" s="103"/>
      <c r="AK53" s="103"/>
      <c r="AL53" s="103"/>
      <c r="AM53" s="103"/>
      <c r="AN53" s="103"/>
      <c r="AO53" s="103"/>
      <c r="AP53" s="103"/>
      <c r="AQ53" s="103"/>
      <c r="AR53" s="103"/>
      <c r="AS53" s="103"/>
      <c r="AT53" s="103"/>
      <c r="AU53" s="103"/>
      <c r="AV53" s="103"/>
      <c r="AW53" s="103"/>
      <c r="AX53" s="103"/>
      <c r="AY53" s="103"/>
      <c r="AZ53" s="103"/>
      <c r="BA53" s="103"/>
      <c r="BB53" s="103"/>
      <c r="BC53" s="103"/>
      <c r="BD53" s="103"/>
      <c r="BE53" s="103"/>
      <c r="BF53" s="103"/>
      <c r="BG53" s="103"/>
      <c r="BH53" s="103"/>
      <c r="BI53" s="103"/>
      <c r="BJ53" s="103"/>
      <c r="BK53" s="103"/>
      <c r="BL53" s="103"/>
      <c r="BM53" s="103"/>
      <c r="BN53" s="103"/>
      <c r="BO53" s="103"/>
      <c r="BP53" s="103"/>
      <c r="BQ53" s="103"/>
      <c r="BR53" s="103"/>
      <c r="BS53" s="103"/>
      <c r="BT53" s="103"/>
      <c r="BU53" s="103"/>
      <c r="BV53" s="103"/>
      <c r="BW53" s="103"/>
      <c r="BX53" s="103"/>
      <c r="BY53" s="103"/>
      <c r="BZ53" s="103"/>
      <c r="CA53" s="103"/>
      <c r="CB53" s="103"/>
      <c r="CC53" s="103"/>
      <c r="CD53" s="103"/>
      <c r="CE53" s="103"/>
      <c r="CF53" s="103"/>
      <c r="CG53" s="103"/>
      <c r="CH53" s="103"/>
      <c r="CI53" s="103"/>
      <c r="CJ53" s="103"/>
      <c r="CK53" s="103"/>
      <c r="CL53" s="103"/>
      <c r="CM53" s="103"/>
      <c r="CN53" s="103"/>
      <c r="CO53" s="103"/>
      <c r="CP53" s="103"/>
      <c r="CQ53" s="103"/>
      <c r="CR53" s="103"/>
      <c r="CS53" s="103"/>
      <c r="CT53" s="103"/>
      <c r="CU53" s="103"/>
      <c r="CV53" s="103"/>
      <c r="CW53" s="103"/>
      <c r="CX53" s="103"/>
      <c r="CY53" s="103"/>
      <c r="CZ53" s="103"/>
      <c r="DA53" s="103"/>
      <c r="DB53" s="103"/>
      <c r="DC53" s="103"/>
      <c r="DD53" s="103"/>
      <c r="DE53" s="103"/>
      <c r="DF53" s="103"/>
      <c r="DG53" s="103"/>
      <c r="DH53" s="103"/>
      <c r="DI53" s="103"/>
      <c r="DJ53" s="103"/>
      <c r="DK53" s="103"/>
      <c r="DL53" s="103"/>
      <c r="DM53" s="103"/>
      <c r="DN53" s="103"/>
      <c r="DO53" s="103"/>
      <c r="DP53" s="103"/>
      <c r="DQ53" s="103"/>
      <c r="DR53" s="103"/>
      <c r="DS53" s="103"/>
      <c r="DT53" s="103"/>
      <c r="DU53" s="103"/>
      <c r="DV53" s="103"/>
      <c r="DW53" s="103"/>
      <c r="DX53" s="103"/>
      <c r="DY53" s="103"/>
      <c r="DZ53" s="103"/>
      <c r="EA53" s="103"/>
      <c r="EB53" s="103"/>
      <c r="EC53" s="103"/>
      <c r="ED53" s="103"/>
      <c r="EE53" s="103"/>
      <c r="EF53" s="103"/>
      <c r="EG53" s="103"/>
      <c r="EH53" s="103"/>
      <c r="EI53" s="103"/>
      <c r="EJ53" s="103"/>
      <c r="EK53" s="103"/>
      <c r="EL53" s="103"/>
      <c r="EM53" s="103"/>
      <c r="EN53" s="103"/>
      <c r="EO53" s="103"/>
      <c r="EP53" s="103"/>
      <c r="EQ53" s="103"/>
      <c r="ER53" s="103"/>
      <c r="ES53" s="103"/>
      <c r="ET53" s="103"/>
      <c r="EU53" s="103"/>
      <c r="EV53" s="103"/>
      <c r="EW53" s="103"/>
      <c r="EX53" s="103"/>
      <c r="EY53" s="103"/>
      <c r="EZ53" s="103"/>
      <c r="FA53" s="103"/>
      <c r="FB53" s="103"/>
      <c r="FC53" s="103"/>
      <c r="FD53" s="103"/>
      <c r="FE53" s="103"/>
      <c r="FF53" s="103"/>
      <c r="FG53" s="103"/>
      <c r="FH53" s="103"/>
      <c r="FI53" s="103"/>
      <c r="FJ53" s="103"/>
      <c r="FK53" s="103"/>
      <c r="FL53" s="103"/>
      <c r="FM53" s="103"/>
      <c r="FN53" s="103"/>
      <c r="FO53" s="103"/>
      <c r="FP53" s="103"/>
      <c r="FQ53" s="103"/>
      <c r="FR53" s="103"/>
      <c r="FS53" s="103"/>
      <c r="FT53" s="103"/>
      <c r="FU53" s="103"/>
      <c r="FV53" s="103"/>
      <c r="FW53" s="103"/>
      <c r="FX53" s="103"/>
      <c r="FY53" s="103"/>
      <c r="FZ53" s="103"/>
      <c r="GA53" s="103"/>
      <c r="GB53" s="103"/>
      <c r="GC53" s="103"/>
      <c r="GD53" s="103"/>
      <c r="GE53" s="103"/>
      <c r="GF53" s="103"/>
      <c r="GG53" s="103"/>
      <c r="GH53" s="103"/>
      <c r="GI53" s="103"/>
      <c r="GJ53" s="103"/>
      <c r="GK53" s="103"/>
      <c r="GL53" s="103"/>
      <c r="GM53" s="103"/>
      <c r="GN53" s="103"/>
      <c r="GO53" s="103"/>
      <c r="GP53" s="103"/>
      <c r="GQ53" s="103"/>
      <c r="GR53" s="103"/>
      <c r="GS53" s="103"/>
      <c r="GT53" s="103"/>
      <c r="GU53" s="103"/>
      <c r="GV53" s="103"/>
      <c r="GW53" s="103"/>
      <c r="GX53" s="103"/>
      <c r="GY53" s="103"/>
      <c r="GZ53" s="103"/>
      <c r="HA53" s="103"/>
      <c r="HB53" s="103"/>
      <c r="HC53" s="103"/>
      <c r="HD53" s="103"/>
      <c r="HE53" s="103"/>
      <c r="HF53" s="103"/>
      <c r="HG53" s="103"/>
      <c r="HH53" s="103"/>
      <c r="HI53" s="103"/>
      <c r="HJ53" s="103"/>
      <c r="HK53" s="103"/>
      <c r="HL53" s="103"/>
      <c r="HM53" s="103"/>
      <c r="HN53" s="103"/>
      <c r="HO53" s="103"/>
      <c r="HP53" s="103"/>
      <c r="HQ53" s="103"/>
      <c r="HR53" s="103"/>
      <c r="HS53" s="103"/>
      <c r="HT53" s="103"/>
      <c r="HU53" s="103"/>
      <c r="HV53" s="103"/>
      <c r="HW53" s="103"/>
      <c r="HX53" s="103"/>
      <c r="HY53" s="103"/>
      <c r="HZ53" s="103"/>
      <c r="IA53" s="103"/>
      <c r="IB53" s="103"/>
      <c r="IC53" s="103"/>
      <c r="ID53" s="103"/>
      <c r="IE53" s="103"/>
      <c r="IF53" s="103"/>
      <c r="IG53" s="103"/>
      <c r="IH53" s="103"/>
      <c r="II53" s="103"/>
      <c r="IJ53" s="103"/>
      <c r="IK53" s="103"/>
      <c r="IL53" s="103"/>
      <c r="IM53" s="103"/>
      <c r="IN53" s="103"/>
      <c r="IO53" s="103"/>
      <c r="IP53" s="103"/>
      <c r="IQ53" s="103"/>
      <c r="IR53" s="103"/>
      <c r="IS53" s="103"/>
      <c r="IT53" s="103"/>
      <c r="IU53" s="103"/>
      <c r="IV53" s="103"/>
    </row>
    <row r="54" spans="1:256" ht="17" thickBot="1" x14ac:dyDescent="0.25">
      <c r="A54" s="100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00"/>
      <c r="AL54" s="100"/>
      <c r="AM54" s="100"/>
      <c r="AN54" s="100"/>
      <c r="AO54" s="100"/>
      <c r="AP54" s="100"/>
      <c r="AQ54" s="100"/>
      <c r="AR54" s="100"/>
      <c r="AS54" s="100"/>
      <c r="AT54" s="100"/>
      <c r="AU54" s="100"/>
      <c r="AV54" s="100"/>
      <c r="AW54" s="100"/>
      <c r="AX54" s="100"/>
      <c r="AY54" s="100"/>
      <c r="AZ54" s="100"/>
      <c r="BA54" s="100"/>
      <c r="BB54" s="100"/>
      <c r="BC54" s="100"/>
      <c r="BD54" s="100"/>
      <c r="BE54" s="100"/>
      <c r="BF54" s="100"/>
      <c r="BG54" s="100"/>
      <c r="BH54" s="100"/>
      <c r="BI54" s="100"/>
      <c r="BJ54" s="100"/>
      <c r="BK54" s="100"/>
      <c r="BL54" s="100"/>
      <c r="BM54" s="100"/>
      <c r="BN54" s="100"/>
      <c r="BO54" s="100"/>
      <c r="BP54" s="100"/>
      <c r="BQ54" s="100"/>
      <c r="BR54" s="100"/>
      <c r="BS54" s="100"/>
      <c r="BT54" s="100"/>
      <c r="BU54" s="100"/>
      <c r="BV54" s="100"/>
      <c r="BW54" s="100"/>
      <c r="BX54" s="100"/>
      <c r="BY54" s="100"/>
      <c r="BZ54" s="100"/>
      <c r="CA54" s="100"/>
      <c r="CB54" s="100"/>
      <c r="CC54" s="100"/>
      <c r="CD54" s="100"/>
      <c r="CE54" s="100"/>
      <c r="CF54" s="100"/>
      <c r="CG54" s="100"/>
      <c r="CH54" s="100"/>
      <c r="CI54" s="100"/>
      <c r="CJ54" s="100"/>
      <c r="CK54" s="100"/>
      <c r="CL54" s="100"/>
      <c r="CM54" s="100"/>
      <c r="CN54" s="100"/>
      <c r="CO54" s="100"/>
      <c r="CP54" s="100"/>
      <c r="CQ54" s="100"/>
      <c r="CR54" s="100"/>
      <c r="CS54" s="100"/>
      <c r="CT54" s="100"/>
      <c r="CU54" s="100"/>
      <c r="CV54" s="100"/>
      <c r="CW54" s="100"/>
      <c r="CX54" s="100"/>
      <c r="CY54" s="100"/>
      <c r="CZ54" s="100"/>
      <c r="DA54" s="100"/>
      <c r="DB54" s="100"/>
      <c r="DC54" s="100"/>
      <c r="DD54" s="100"/>
      <c r="DE54" s="100"/>
      <c r="DF54" s="100"/>
      <c r="DG54" s="100"/>
      <c r="DH54" s="100"/>
      <c r="DI54" s="100"/>
      <c r="DJ54" s="100"/>
      <c r="DK54" s="100"/>
      <c r="DL54" s="100"/>
      <c r="DM54" s="100"/>
      <c r="DN54" s="100"/>
      <c r="DO54" s="100"/>
      <c r="DP54" s="100"/>
      <c r="DQ54" s="100"/>
      <c r="DR54" s="100"/>
      <c r="DS54" s="100"/>
      <c r="DT54" s="100"/>
      <c r="DU54" s="100"/>
      <c r="DV54" s="100"/>
      <c r="DW54" s="100"/>
      <c r="DX54" s="100"/>
      <c r="DY54" s="100"/>
      <c r="DZ54" s="100"/>
      <c r="EA54" s="100"/>
      <c r="EB54" s="100"/>
      <c r="EC54" s="100"/>
      <c r="ED54" s="100"/>
      <c r="EE54" s="100"/>
      <c r="EF54" s="100"/>
      <c r="EG54" s="100"/>
      <c r="EH54" s="100"/>
      <c r="EI54" s="100"/>
      <c r="EJ54" s="100"/>
      <c r="EK54" s="100"/>
      <c r="EL54" s="100"/>
      <c r="EM54" s="100"/>
      <c r="EN54" s="100"/>
      <c r="EO54" s="100"/>
      <c r="EP54" s="100"/>
      <c r="EQ54" s="100"/>
      <c r="ER54" s="100"/>
      <c r="ES54" s="100"/>
      <c r="ET54" s="100"/>
      <c r="EU54" s="100"/>
      <c r="EV54" s="100"/>
      <c r="EW54" s="100"/>
      <c r="EX54" s="100"/>
      <c r="EY54" s="100"/>
      <c r="EZ54" s="100"/>
      <c r="FA54" s="100"/>
      <c r="FB54" s="100"/>
      <c r="FC54" s="100"/>
      <c r="FD54" s="100"/>
      <c r="FE54" s="100"/>
      <c r="FF54" s="100"/>
      <c r="FG54" s="100"/>
      <c r="FH54" s="100"/>
      <c r="FI54" s="100"/>
      <c r="FJ54" s="100"/>
      <c r="FK54" s="100"/>
      <c r="FL54" s="100"/>
      <c r="FM54" s="100"/>
      <c r="FN54" s="100"/>
      <c r="FO54" s="100"/>
      <c r="FP54" s="100"/>
      <c r="FQ54" s="100"/>
      <c r="FR54" s="100"/>
      <c r="FS54" s="100"/>
      <c r="FT54" s="100"/>
      <c r="FU54" s="100"/>
      <c r="FV54" s="100"/>
      <c r="FW54" s="100"/>
      <c r="FX54" s="100"/>
      <c r="FY54" s="100"/>
      <c r="FZ54" s="100"/>
      <c r="GA54" s="100"/>
      <c r="GB54" s="100"/>
      <c r="GC54" s="100"/>
      <c r="GD54" s="100"/>
      <c r="GE54" s="100"/>
      <c r="GF54" s="100"/>
      <c r="GG54" s="100"/>
      <c r="GH54" s="100"/>
      <c r="GI54" s="100"/>
      <c r="GJ54" s="100"/>
      <c r="GK54" s="100"/>
      <c r="GL54" s="100"/>
      <c r="GM54" s="100"/>
      <c r="GN54" s="100"/>
      <c r="GO54" s="100"/>
      <c r="GP54" s="100"/>
      <c r="GQ54" s="100"/>
      <c r="GR54" s="100"/>
      <c r="GS54" s="100"/>
      <c r="GT54" s="100"/>
      <c r="GU54" s="100"/>
      <c r="GV54" s="100"/>
      <c r="GW54" s="100"/>
      <c r="GX54" s="100"/>
      <c r="GY54" s="100"/>
      <c r="GZ54" s="100"/>
      <c r="HA54" s="100"/>
      <c r="HB54" s="100"/>
      <c r="HC54" s="100"/>
      <c r="HD54" s="100"/>
      <c r="HE54" s="100"/>
      <c r="HF54" s="100"/>
      <c r="HG54" s="100"/>
      <c r="HH54" s="100"/>
      <c r="HI54" s="100"/>
      <c r="HJ54" s="100"/>
      <c r="HK54" s="100"/>
      <c r="HL54" s="100"/>
      <c r="HM54" s="100"/>
      <c r="HN54" s="100"/>
      <c r="HO54" s="100"/>
      <c r="HP54" s="100"/>
      <c r="HQ54" s="100"/>
      <c r="HR54" s="100"/>
      <c r="HS54" s="100"/>
      <c r="HT54" s="100"/>
      <c r="HU54" s="100"/>
      <c r="HV54" s="100"/>
      <c r="HW54" s="100"/>
      <c r="HX54" s="100"/>
      <c r="HY54" s="100"/>
      <c r="HZ54" s="100"/>
      <c r="IA54" s="100"/>
      <c r="IB54" s="100"/>
      <c r="IC54" s="100"/>
      <c r="ID54" s="100"/>
      <c r="IE54" s="100"/>
      <c r="IF54" s="100"/>
      <c r="IG54" s="100"/>
      <c r="IH54" s="100"/>
      <c r="II54" s="100"/>
      <c r="IJ54" s="100"/>
      <c r="IK54" s="100"/>
      <c r="IL54" s="100"/>
      <c r="IM54" s="100"/>
      <c r="IN54" s="100"/>
      <c r="IO54" s="100"/>
      <c r="IP54" s="100"/>
      <c r="IQ54" s="100"/>
      <c r="IR54" s="100"/>
      <c r="IS54" s="100"/>
      <c r="IT54" s="100"/>
      <c r="IU54" s="100"/>
      <c r="IV54" s="100"/>
    </row>
    <row r="55" spans="1:256" ht="17" thickBot="1" x14ac:dyDescent="0.25">
      <c r="A55" s="109" t="s">
        <v>42</v>
      </c>
      <c r="B55" s="110" t="s">
        <v>56</v>
      </c>
      <c r="C55" s="110" t="s">
        <v>1</v>
      </c>
      <c r="D55" s="110" t="s">
        <v>9</v>
      </c>
      <c r="E55" s="109" t="s">
        <v>43</v>
      </c>
      <c r="F55" s="110" t="s">
        <v>56</v>
      </c>
      <c r="G55" s="110" t="s">
        <v>1</v>
      </c>
      <c r="H55" s="110" t="s">
        <v>9</v>
      </c>
      <c r="I55" s="110" t="s">
        <v>11</v>
      </c>
      <c r="J55" s="111" t="s">
        <v>44</v>
      </c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0"/>
      <c r="DD55" s="100"/>
      <c r="DE55" s="100"/>
      <c r="DF55" s="100"/>
      <c r="DG55" s="100"/>
      <c r="DH55" s="100"/>
      <c r="DI55" s="100"/>
      <c r="DJ55" s="100"/>
      <c r="DK55" s="100"/>
      <c r="DL55" s="100"/>
      <c r="DM55" s="100"/>
      <c r="DN55" s="100"/>
      <c r="DO55" s="100"/>
      <c r="DP55" s="100"/>
      <c r="DQ55" s="100"/>
      <c r="DR55" s="100"/>
      <c r="DS55" s="100"/>
      <c r="DT55" s="100"/>
      <c r="DU55" s="100"/>
      <c r="DV55" s="100"/>
      <c r="DW55" s="100"/>
      <c r="DX55" s="100"/>
      <c r="DY55" s="100"/>
      <c r="DZ55" s="100"/>
      <c r="EA55" s="100"/>
      <c r="EB55" s="100"/>
      <c r="EC55" s="100"/>
      <c r="ED55" s="100"/>
      <c r="EE55" s="100"/>
      <c r="EF55" s="100"/>
      <c r="EG55" s="100"/>
      <c r="EH55" s="100"/>
      <c r="EI55" s="100"/>
      <c r="EJ55" s="100"/>
      <c r="EK55" s="100"/>
      <c r="EL55" s="100"/>
      <c r="EM55" s="100"/>
      <c r="EN55" s="100"/>
      <c r="EO55" s="100"/>
      <c r="EP55" s="100"/>
      <c r="EQ55" s="100"/>
      <c r="ER55" s="100"/>
      <c r="ES55" s="100"/>
      <c r="ET55" s="100"/>
      <c r="EU55" s="100"/>
      <c r="EV55" s="100"/>
      <c r="EW55" s="100"/>
      <c r="EX55" s="100"/>
      <c r="EY55" s="100"/>
      <c r="EZ55" s="100"/>
      <c r="FA55" s="100"/>
      <c r="FB55" s="100"/>
      <c r="FC55" s="100"/>
      <c r="FD55" s="100"/>
      <c r="FE55" s="100"/>
      <c r="FF55" s="100"/>
      <c r="FG55" s="100"/>
      <c r="FH55" s="100"/>
      <c r="FI55" s="100"/>
      <c r="FJ55" s="100"/>
      <c r="FK55" s="100"/>
      <c r="FL55" s="100"/>
      <c r="FM55" s="100"/>
      <c r="FN55" s="100"/>
      <c r="FO55" s="100"/>
      <c r="FP55" s="100"/>
      <c r="FQ55" s="100"/>
      <c r="FR55" s="100"/>
      <c r="FS55" s="100"/>
      <c r="FT55" s="100"/>
      <c r="FU55" s="100"/>
      <c r="FV55" s="100"/>
      <c r="FW55" s="100"/>
      <c r="FX55" s="100"/>
      <c r="FY55" s="100"/>
      <c r="FZ55" s="100"/>
      <c r="GA55" s="100"/>
      <c r="GB55" s="100"/>
      <c r="GC55" s="100"/>
      <c r="GD55" s="100"/>
      <c r="GE55" s="100"/>
      <c r="GF55" s="100"/>
      <c r="GG55" s="100"/>
      <c r="GH55" s="100"/>
      <c r="GI55" s="100"/>
      <c r="GJ55" s="100"/>
      <c r="GK55" s="100"/>
      <c r="GL55" s="100"/>
      <c r="GM55" s="100"/>
      <c r="GN55" s="100"/>
      <c r="GO55" s="100"/>
      <c r="GP55" s="100"/>
      <c r="GQ55" s="100"/>
      <c r="GR55" s="100"/>
      <c r="GS55" s="100"/>
      <c r="GT55" s="100"/>
      <c r="GU55" s="100"/>
      <c r="GV55" s="100"/>
      <c r="GW55" s="100"/>
      <c r="GX55" s="100"/>
      <c r="GY55" s="100"/>
      <c r="GZ55" s="100"/>
      <c r="HA55" s="100"/>
      <c r="HB55" s="100"/>
      <c r="HC55" s="100"/>
      <c r="HD55" s="100"/>
      <c r="HE55" s="100"/>
      <c r="HF55" s="100"/>
      <c r="HG55" s="100"/>
      <c r="HH55" s="100"/>
      <c r="HI55" s="100"/>
      <c r="HJ55" s="100"/>
      <c r="HK55" s="100"/>
      <c r="HL55" s="100"/>
      <c r="HM55" s="100"/>
      <c r="HN55" s="100"/>
      <c r="HO55" s="100"/>
      <c r="HP55" s="100"/>
      <c r="HQ55" s="100"/>
      <c r="HR55" s="100"/>
      <c r="HS55" s="100"/>
      <c r="HT55" s="100"/>
      <c r="HU55" s="100"/>
      <c r="HV55" s="100"/>
      <c r="HW55" s="100"/>
      <c r="HX55" s="100"/>
      <c r="HY55" s="100"/>
      <c r="HZ55" s="100"/>
      <c r="IA55" s="100"/>
      <c r="IB55" s="100"/>
      <c r="IC55" s="100"/>
      <c r="ID55" s="100"/>
      <c r="IE55" s="100"/>
      <c r="IF55" s="100"/>
      <c r="IG55" s="100"/>
      <c r="IH55" s="100"/>
      <c r="II55" s="100"/>
      <c r="IJ55" s="100"/>
      <c r="IK55" s="100"/>
      <c r="IL55" s="100"/>
      <c r="IM55" s="100"/>
      <c r="IN55" s="100"/>
      <c r="IO55" s="100"/>
      <c r="IP55" s="100"/>
      <c r="IQ55" s="100"/>
      <c r="IR55" s="100"/>
      <c r="IS55" s="100"/>
      <c r="IT55" s="100"/>
      <c r="IU55" s="100"/>
      <c r="IV55" s="100"/>
    </row>
    <row r="56" spans="1:256" x14ac:dyDescent="0.2">
      <c r="A56" s="140" t="s">
        <v>34</v>
      </c>
      <c r="B56" s="113">
        <v>23.5274</v>
      </c>
      <c r="C56" s="115">
        <v>14.502700000000001</v>
      </c>
      <c r="D56" s="115">
        <v>9.0246999999999993</v>
      </c>
      <c r="E56" s="114" t="s">
        <v>34</v>
      </c>
      <c r="F56" s="113">
        <v>23.611799999999999</v>
      </c>
      <c r="G56" s="113">
        <v>14.434900000000001</v>
      </c>
      <c r="H56" s="115">
        <v>9.1768999999999998</v>
      </c>
      <c r="I56" s="115">
        <v>0.24229999999999999</v>
      </c>
      <c r="J56" s="116">
        <v>0.84540000000000004</v>
      </c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0"/>
      <c r="DD56" s="100"/>
      <c r="DE56" s="100"/>
      <c r="DF56" s="100"/>
      <c r="DG56" s="100"/>
      <c r="DH56" s="100"/>
      <c r="DI56" s="100"/>
      <c r="DJ56" s="100"/>
      <c r="DK56" s="100"/>
      <c r="DL56" s="100"/>
      <c r="DM56" s="100"/>
      <c r="DN56" s="100"/>
      <c r="DO56" s="100"/>
      <c r="DP56" s="100"/>
      <c r="DQ56" s="100"/>
      <c r="DR56" s="100"/>
      <c r="DS56" s="100"/>
      <c r="DT56" s="100"/>
      <c r="DU56" s="100"/>
      <c r="DV56" s="100"/>
      <c r="DW56" s="100"/>
      <c r="DX56" s="100"/>
      <c r="DY56" s="100"/>
      <c r="DZ56" s="100"/>
      <c r="EA56" s="100"/>
      <c r="EB56" s="100"/>
      <c r="EC56" s="100"/>
      <c r="ED56" s="100"/>
      <c r="EE56" s="100"/>
      <c r="EF56" s="100"/>
      <c r="EG56" s="100"/>
      <c r="EH56" s="100"/>
      <c r="EI56" s="100"/>
      <c r="EJ56" s="100"/>
      <c r="EK56" s="100"/>
      <c r="EL56" s="100"/>
      <c r="EM56" s="100"/>
      <c r="EN56" s="100"/>
      <c r="EO56" s="100"/>
      <c r="EP56" s="100"/>
      <c r="EQ56" s="100"/>
      <c r="ER56" s="100"/>
      <c r="ES56" s="100"/>
      <c r="ET56" s="100"/>
      <c r="EU56" s="100"/>
      <c r="EV56" s="100"/>
      <c r="EW56" s="100"/>
      <c r="EX56" s="100"/>
      <c r="EY56" s="100"/>
      <c r="EZ56" s="100"/>
      <c r="FA56" s="100"/>
      <c r="FB56" s="100"/>
      <c r="FC56" s="100"/>
      <c r="FD56" s="100"/>
      <c r="FE56" s="100"/>
      <c r="FF56" s="100"/>
      <c r="FG56" s="100"/>
      <c r="FH56" s="100"/>
      <c r="FI56" s="100"/>
      <c r="FJ56" s="100"/>
      <c r="FK56" s="100"/>
      <c r="FL56" s="100"/>
      <c r="FM56" s="100"/>
      <c r="FN56" s="100"/>
      <c r="FO56" s="100"/>
      <c r="FP56" s="100"/>
      <c r="FQ56" s="100"/>
      <c r="FR56" s="100"/>
      <c r="FS56" s="100"/>
      <c r="FT56" s="100"/>
      <c r="FU56" s="100"/>
      <c r="FV56" s="100"/>
      <c r="FW56" s="100"/>
      <c r="FX56" s="100"/>
      <c r="FY56" s="100"/>
      <c r="FZ56" s="100"/>
      <c r="GA56" s="100"/>
      <c r="GB56" s="100"/>
      <c r="GC56" s="100"/>
      <c r="GD56" s="100"/>
      <c r="GE56" s="100"/>
      <c r="GF56" s="100"/>
      <c r="GG56" s="100"/>
      <c r="GH56" s="100"/>
      <c r="GI56" s="100"/>
      <c r="GJ56" s="100"/>
      <c r="GK56" s="100"/>
      <c r="GL56" s="100"/>
      <c r="GM56" s="100"/>
      <c r="GN56" s="100"/>
      <c r="GO56" s="100"/>
      <c r="GP56" s="100"/>
      <c r="GQ56" s="100"/>
      <c r="GR56" s="100"/>
      <c r="GS56" s="100"/>
      <c r="GT56" s="100"/>
      <c r="GU56" s="100"/>
      <c r="GV56" s="100"/>
      <c r="GW56" s="100"/>
      <c r="GX56" s="100"/>
      <c r="GY56" s="100"/>
      <c r="GZ56" s="100"/>
      <c r="HA56" s="100"/>
      <c r="HB56" s="100"/>
      <c r="HC56" s="100"/>
      <c r="HD56" s="100"/>
      <c r="HE56" s="100"/>
      <c r="HF56" s="100"/>
      <c r="HG56" s="100"/>
      <c r="HH56" s="100"/>
      <c r="HI56" s="100"/>
      <c r="HJ56" s="100"/>
      <c r="HK56" s="100"/>
      <c r="HL56" s="100"/>
      <c r="HM56" s="100"/>
      <c r="HN56" s="100"/>
      <c r="HO56" s="100"/>
      <c r="HP56" s="100"/>
      <c r="HQ56" s="100"/>
      <c r="HR56" s="100"/>
      <c r="HS56" s="100"/>
      <c r="HT56" s="100"/>
      <c r="HU56" s="100"/>
      <c r="HV56" s="100"/>
      <c r="HW56" s="100"/>
      <c r="HX56" s="100"/>
      <c r="HY56" s="100"/>
      <c r="HZ56" s="100"/>
      <c r="IA56" s="100"/>
      <c r="IB56" s="100"/>
      <c r="IC56" s="100"/>
      <c r="ID56" s="100"/>
      <c r="IE56" s="100"/>
      <c r="IF56" s="100"/>
      <c r="IG56" s="100"/>
      <c r="IH56" s="100"/>
      <c r="II56" s="100"/>
      <c r="IJ56" s="100"/>
      <c r="IK56" s="100"/>
      <c r="IL56" s="100"/>
      <c r="IM56" s="100"/>
      <c r="IN56" s="100"/>
      <c r="IO56" s="100"/>
      <c r="IP56" s="100"/>
      <c r="IQ56" s="100"/>
      <c r="IR56" s="100"/>
      <c r="IS56" s="100"/>
      <c r="IT56" s="100"/>
      <c r="IU56" s="100"/>
      <c r="IV56" s="100"/>
    </row>
    <row r="57" spans="1:256" x14ac:dyDescent="0.2">
      <c r="A57" s="112" t="s">
        <v>35</v>
      </c>
      <c r="B57" s="113">
        <v>23.232500000000002</v>
      </c>
      <c r="C57" s="113">
        <v>14.4795</v>
      </c>
      <c r="D57" s="113">
        <v>8.7530000000000001</v>
      </c>
      <c r="E57" s="114" t="s">
        <v>35</v>
      </c>
      <c r="F57" s="113">
        <v>23.685099999999998</v>
      </c>
      <c r="G57" s="113">
        <v>14.4605</v>
      </c>
      <c r="H57" s="113">
        <v>9.2246000000000006</v>
      </c>
      <c r="I57" s="113">
        <v>0.28999999999999998</v>
      </c>
      <c r="J57" s="117">
        <v>0.81789999999999996</v>
      </c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0"/>
      <c r="AC57" s="100"/>
      <c r="AD57" s="100"/>
      <c r="AE57" s="100"/>
      <c r="AF57" s="100"/>
      <c r="AG57" s="100"/>
      <c r="AH57" s="100"/>
      <c r="AI57" s="100"/>
      <c r="AJ57" s="100"/>
      <c r="AK57" s="100"/>
      <c r="AL57" s="100"/>
      <c r="AM57" s="100"/>
      <c r="AN57" s="100"/>
      <c r="AO57" s="100"/>
      <c r="AP57" s="100"/>
      <c r="AQ57" s="100"/>
      <c r="AR57" s="100"/>
      <c r="AS57" s="100"/>
      <c r="AT57" s="100"/>
      <c r="AU57" s="100"/>
      <c r="AV57" s="100"/>
      <c r="AW57" s="100"/>
      <c r="AX57" s="100"/>
      <c r="AY57" s="100"/>
      <c r="AZ57" s="100"/>
      <c r="BA57" s="100"/>
      <c r="BB57" s="100"/>
      <c r="BC57" s="100"/>
      <c r="BD57" s="100"/>
      <c r="BE57" s="100"/>
      <c r="BF57" s="100"/>
      <c r="BG57" s="100"/>
      <c r="BH57" s="100"/>
      <c r="BI57" s="100"/>
      <c r="BJ57" s="100"/>
      <c r="BK57" s="100"/>
      <c r="BL57" s="100"/>
      <c r="BM57" s="100"/>
      <c r="BN57" s="100"/>
      <c r="BO57" s="100"/>
      <c r="BP57" s="100"/>
      <c r="BQ57" s="100"/>
      <c r="BR57" s="100"/>
      <c r="BS57" s="100"/>
      <c r="BT57" s="100"/>
      <c r="BU57" s="100"/>
      <c r="BV57" s="100"/>
      <c r="BW57" s="100"/>
      <c r="BX57" s="100"/>
      <c r="BY57" s="100"/>
      <c r="BZ57" s="100"/>
      <c r="CA57" s="100"/>
      <c r="CB57" s="100"/>
      <c r="CC57" s="100"/>
      <c r="CD57" s="100"/>
      <c r="CE57" s="100"/>
      <c r="CF57" s="100"/>
      <c r="CG57" s="100"/>
      <c r="CH57" s="100"/>
      <c r="CI57" s="100"/>
      <c r="CJ57" s="100"/>
      <c r="CK57" s="100"/>
      <c r="CL57" s="100"/>
      <c r="CM57" s="100"/>
      <c r="CN57" s="100"/>
      <c r="CO57" s="100"/>
      <c r="CP57" s="100"/>
      <c r="CQ57" s="100"/>
      <c r="CR57" s="100"/>
      <c r="CS57" s="100"/>
      <c r="CT57" s="100"/>
      <c r="CU57" s="100"/>
      <c r="CV57" s="100"/>
      <c r="CW57" s="100"/>
      <c r="CX57" s="100"/>
      <c r="CY57" s="100"/>
      <c r="CZ57" s="100"/>
      <c r="DA57" s="100"/>
      <c r="DB57" s="100"/>
      <c r="DC57" s="100"/>
      <c r="DD57" s="100"/>
      <c r="DE57" s="100"/>
      <c r="DF57" s="100"/>
      <c r="DG57" s="100"/>
      <c r="DH57" s="100"/>
      <c r="DI57" s="100"/>
      <c r="DJ57" s="100"/>
      <c r="DK57" s="100"/>
      <c r="DL57" s="100"/>
      <c r="DM57" s="100"/>
      <c r="DN57" s="100"/>
      <c r="DO57" s="100"/>
      <c r="DP57" s="100"/>
      <c r="DQ57" s="100"/>
      <c r="DR57" s="100"/>
      <c r="DS57" s="100"/>
      <c r="DT57" s="100"/>
      <c r="DU57" s="100"/>
      <c r="DV57" s="100"/>
      <c r="DW57" s="100"/>
      <c r="DX57" s="100"/>
      <c r="DY57" s="100"/>
      <c r="DZ57" s="100"/>
      <c r="EA57" s="100"/>
      <c r="EB57" s="100"/>
      <c r="EC57" s="100"/>
      <c r="ED57" s="100"/>
      <c r="EE57" s="100"/>
      <c r="EF57" s="100"/>
      <c r="EG57" s="100"/>
      <c r="EH57" s="100"/>
      <c r="EI57" s="100"/>
      <c r="EJ57" s="100"/>
      <c r="EK57" s="100"/>
      <c r="EL57" s="100"/>
      <c r="EM57" s="100"/>
      <c r="EN57" s="100"/>
      <c r="EO57" s="100"/>
      <c r="EP57" s="100"/>
      <c r="EQ57" s="100"/>
      <c r="ER57" s="100"/>
      <c r="ES57" s="100"/>
      <c r="ET57" s="100"/>
      <c r="EU57" s="100"/>
      <c r="EV57" s="100"/>
      <c r="EW57" s="100"/>
      <c r="EX57" s="100"/>
      <c r="EY57" s="100"/>
      <c r="EZ57" s="100"/>
      <c r="FA57" s="100"/>
      <c r="FB57" s="100"/>
      <c r="FC57" s="100"/>
      <c r="FD57" s="100"/>
      <c r="FE57" s="100"/>
      <c r="FF57" s="100"/>
      <c r="FG57" s="100"/>
      <c r="FH57" s="100"/>
      <c r="FI57" s="100"/>
      <c r="FJ57" s="100"/>
      <c r="FK57" s="100"/>
      <c r="FL57" s="100"/>
      <c r="FM57" s="100"/>
      <c r="FN57" s="100"/>
      <c r="FO57" s="100"/>
      <c r="FP57" s="100"/>
      <c r="FQ57" s="100"/>
      <c r="FR57" s="100"/>
      <c r="FS57" s="100"/>
      <c r="FT57" s="100"/>
      <c r="FU57" s="100"/>
      <c r="FV57" s="100"/>
      <c r="FW57" s="100"/>
      <c r="FX57" s="100"/>
      <c r="FY57" s="100"/>
      <c r="FZ57" s="100"/>
      <c r="GA57" s="100"/>
      <c r="GB57" s="100"/>
      <c r="GC57" s="100"/>
      <c r="GD57" s="100"/>
      <c r="GE57" s="100"/>
      <c r="GF57" s="100"/>
      <c r="GG57" s="100"/>
      <c r="GH57" s="100"/>
      <c r="GI57" s="100"/>
      <c r="GJ57" s="100"/>
      <c r="GK57" s="100"/>
      <c r="GL57" s="100"/>
      <c r="GM57" s="100"/>
      <c r="GN57" s="100"/>
      <c r="GO57" s="100"/>
      <c r="GP57" s="100"/>
      <c r="GQ57" s="100"/>
      <c r="GR57" s="100"/>
      <c r="GS57" s="100"/>
      <c r="GT57" s="100"/>
      <c r="GU57" s="100"/>
      <c r="GV57" s="100"/>
      <c r="GW57" s="100"/>
      <c r="GX57" s="100"/>
      <c r="GY57" s="100"/>
      <c r="GZ57" s="100"/>
      <c r="HA57" s="100"/>
      <c r="HB57" s="100"/>
      <c r="HC57" s="100"/>
      <c r="HD57" s="100"/>
      <c r="HE57" s="100"/>
      <c r="HF57" s="100"/>
      <c r="HG57" s="100"/>
      <c r="HH57" s="100"/>
      <c r="HI57" s="100"/>
      <c r="HJ57" s="100"/>
      <c r="HK57" s="100"/>
      <c r="HL57" s="100"/>
      <c r="HM57" s="100"/>
      <c r="HN57" s="100"/>
      <c r="HO57" s="100"/>
      <c r="HP57" s="100"/>
      <c r="HQ57" s="100"/>
      <c r="HR57" s="100"/>
      <c r="HS57" s="100"/>
      <c r="HT57" s="100"/>
      <c r="HU57" s="100"/>
      <c r="HV57" s="100"/>
      <c r="HW57" s="100"/>
      <c r="HX57" s="100"/>
      <c r="HY57" s="100"/>
      <c r="HZ57" s="100"/>
      <c r="IA57" s="100"/>
      <c r="IB57" s="100"/>
      <c r="IC57" s="100"/>
      <c r="ID57" s="100"/>
      <c r="IE57" s="100"/>
      <c r="IF57" s="100"/>
      <c r="IG57" s="100"/>
      <c r="IH57" s="100"/>
      <c r="II57" s="100"/>
      <c r="IJ57" s="100"/>
      <c r="IK57" s="100"/>
      <c r="IL57" s="100"/>
      <c r="IM57" s="100"/>
      <c r="IN57" s="100"/>
      <c r="IO57" s="100"/>
      <c r="IP57" s="100"/>
      <c r="IQ57" s="100"/>
      <c r="IR57" s="100"/>
      <c r="IS57" s="100"/>
      <c r="IT57" s="100"/>
      <c r="IU57" s="100"/>
      <c r="IV57" s="100"/>
    </row>
    <row r="58" spans="1:256" x14ac:dyDescent="0.2">
      <c r="A58" s="112" t="s">
        <v>36</v>
      </c>
      <c r="B58" s="113">
        <v>23.441600000000001</v>
      </c>
      <c r="C58" s="113">
        <v>14.4674</v>
      </c>
      <c r="D58" s="113">
        <v>8.9741999999999997</v>
      </c>
      <c r="E58" s="114" t="s">
        <v>36</v>
      </c>
      <c r="F58" s="113">
        <v>23.8476</v>
      </c>
      <c r="G58" s="113">
        <v>14.455399999999999</v>
      </c>
      <c r="H58" s="113">
        <v>9.3922000000000008</v>
      </c>
      <c r="I58" s="113">
        <v>0.45750000000000002</v>
      </c>
      <c r="J58" s="117">
        <v>0.72819999999999996</v>
      </c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0"/>
      <c r="AB58" s="100"/>
      <c r="AC58" s="100"/>
      <c r="AD58" s="100"/>
      <c r="AE58" s="100"/>
      <c r="AF58" s="100"/>
      <c r="AG58" s="100"/>
      <c r="AH58" s="100"/>
      <c r="AI58" s="100"/>
      <c r="AJ58" s="100"/>
      <c r="AK58" s="100"/>
      <c r="AL58" s="100"/>
      <c r="AM58" s="100"/>
      <c r="AN58" s="100"/>
      <c r="AO58" s="100"/>
      <c r="AP58" s="100"/>
      <c r="AQ58" s="100"/>
      <c r="AR58" s="100"/>
      <c r="AS58" s="100"/>
      <c r="AT58" s="100"/>
      <c r="AU58" s="100"/>
      <c r="AV58" s="100"/>
      <c r="AW58" s="100"/>
      <c r="AX58" s="100"/>
      <c r="AY58" s="100"/>
      <c r="AZ58" s="100"/>
      <c r="BA58" s="100"/>
      <c r="BB58" s="100"/>
      <c r="BC58" s="100"/>
      <c r="BD58" s="100"/>
      <c r="BE58" s="100"/>
      <c r="BF58" s="100"/>
      <c r="BG58" s="100"/>
      <c r="BH58" s="100"/>
      <c r="BI58" s="100"/>
      <c r="BJ58" s="100"/>
      <c r="BK58" s="100"/>
      <c r="BL58" s="100"/>
      <c r="BM58" s="100"/>
      <c r="BN58" s="100"/>
      <c r="BO58" s="100"/>
      <c r="BP58" s="100"/>
      <c r="BQ58" s="100"/>
      <c r="BR58" s="100"/>
      <c r="BS58" s="100"/>
      <c r="BT58" s="100"/>
      <c r="BU58" s="100"/>
      <c r="BV58" s="100"/>
      <c r="BW58" s="100"/>
      <c r="BX58" s="100"/>
      <c r="BY58" s="100"/>
      <c r="BZ58" s="100"/>
      <c r="CA58" s="100"/>
      <c r="CB58" s="100"/>
      <c r="CC58" s="100"/>
      <c r="CD58" s="100"/>
      <c r="CE58" s="100"/>
      <c r="CF58" s="100"/>
      <c r="CG58" s="100"/>
      <c r="CH58" s="100"/>
      <c r="CI58" s="100"/>
      <c r="CJ58" s="100"/>
      <c r="CK58" s="100"/>
      <c r="CL58" s="100"/>
      <c r="CM58" s="100"/>
      <c r="CN58" s="100"/>
      <c r="CO58" s="100"/>
      <c r="CP58" s="100"/>
      <c r="CQ58" s="100"/>
      <c r="CR58" s="100"/>
      <c r="CS58" s="100"/>
      <c r="CT58" s="100"/>
      <c r="CU58" s="100"/>
      <c r="CV58" s="100"/>
      <c r="CW58" s="100"/>
      <c r="CX58" s="100"/>
      <c r="CY58" s="100"/>
      <c r="CZ58" s="100"/>
      <c r="DA58" s="100"/>
      <c r="DB58" s="100"/>
      <c r="DC58" s="100"/>
      <c r="DD58" s="100"/>
      <c r="DE58" s="100"/>
      <c r="DF58" s="100"/>
      <c r="DG58" s="100"/>
      <c r="DH58" s="100"/>
      <c r="DI58" s="100"/>
      <c r="DJ58" s="100"/>
      <c r="DK58" s="100"/>
      <c r="DL58" s="100"/>
      <c r="DM58" s="100"/>
      <c r="DN58" s="100"/>
      <c r="DO58" s="100"/>
      <c r="DP58" s="100"/>
      <c r="DQ58" s="100"/>
      <c r="DR58" s="100"/>
      <c r="DS58" s="100"/>
      <c r="DT58" s="100"/>
      <c r="DU58" s="100"/>
      <c r="DV58" s="100"/>
      <c r="DW58" s="100"/>
      <c r="DX58" s="100"/>
      <c r="DY58" s="100"/>
      <c r="DZ58" s="100"/>
      <c r="EA58" s="100"/>
      <c r="EB58" s="100"/>
      <c r="EC58" s="100"/>
      <c r="ED58" s="100"/>
      <c r="EE58" s="100"/>
      <c r="EF58" s="100"/>
      <c r="EG58" s="100"/>
      <c r="EH58" s="100"/>
      <c r="EI58" s="100"/>
      <c r="EJ58" s="100"/>
      <c r="EK58" s="100"/>
      <c r="EL58" s="100"/>
      <c r="EM58" s="100"/>
      <c r="EN58" s="100"/>
      <c r="EO58" s="100"/>
      <c r="EP58" s="100"/>
      <c r="EQ58" s="100"/>
      <c r="ER58" s="100"/>
      <c r="ES58" s="100"/>
      <c r="ET58" s="100"/>
      <c r="EU58" s="100"/>
      <c r="EV58" s="100"/>
      <c r="EW58" s="100"/>
      <c r="EX58" s="100"/>
      <c r="EY58" s="100"/>
      <c r="EZ58" s="100"/>
      <c r="FA58" s="100"/>
      <c r="FB58" s="100"/>
      <c r="FC58" s="100"/>
      <c r="FD58" s="100"/>
      <c r="FE58" s="100"/>
      <c r="FF58" s="100"/>
      <c r="FG58" s="100"/>
      <c r="FH58" s="100"/>
      <c r="FI58" s="100"/>
      <c r="FJ58" s="100"/>
      <c r="FK58" s="100"/>
      <c r="FL58" s="100"/>
      <c r="FM58" s="100"/>
      <c r="FN58" s="100"/>
      <c r="FO58" s="100"/>
      <c r="FP58" s="100"/>
      <c r="FQ58" s="100"/>
      <c r="FR58" s="100"/>
      <c r="FS58" s="100"/>
      <c r="FT58" s="100"/>
      <c r="FU58" s="100"/>
      <c r="FV58" s="100"/>
      <c r="FW58" s="100"/>
      <c r="FX58" s="100"/>
      <c r="FY58" s="100"/>
      <c r="FZ58" s="100"/>
      <c r="GA58" s="100"/>
      <c r="GB58" s="100"/>
      <c r="GC58" s="100"/>
      <c r="GD58" s="100"/>
      <c r="GE58" s="100"/>
      <c r="GF58" s="100"/>
      <c r="GG58" s="100"/>
      <c r="GH58" s="100"/>
      <c r="GI58" s="100"/>
      <c r="GJ58" s="100"/>
      <c r="GK58" s="100"/>
      <c r="GL58" s="100"/>
      <c r="GM58" s="100"/>
      <c r="GN58" s="100"/>
      <c r="GO58" s="100"/>
      <c r="GP58" s="100"/>
      <c r="GQ58" s="100"/>
      <c r="GR58" s="100"/>
      <c r="GS58" s="100"/>
      <c r="GT58" s="100"/>
      <c r="GU58" s="100"/>
      <c r="GV58" s="100"/>
      <c r="GW58" s="100"/>
      <c r="GX58" s="100"/>
      <c r="GY58" s="100"/>
      <c r="GZ58" s="100"/>
      <c r="HA58" s="100"/>
      <c r="HB58" s="100"/>
      <c r="HC58" s="100"/>
      <c r="HD58" s="100"/>
      <c r="HE58" s="100"/>
      <c r="HF58" s="100"/>
      <c r="HG58" s="100"/>
      <c r="HH58" s="100"/>
      <c r="HI58" s="100"/>
      <c r="HJ58" s="100"/>
      <c r="HK58" s="100"/>
      <c r="HL58" s="100"/>
      <c r="HM58" s="100"/>
      <c r="HN58" s="100"/>
      <c r="HO58" s="100"/>
      <c r="HP58" s="100"/>
      <c r="HQ58" s="100"/>
      <c r="HR58" s="100"/>
      <c r="HS58" s="100"/>
      <c r="HT58" s="100"/>
      <c r="HU58" s="100"/>
      <c r="HV58" s="100"/>
      <c r="HW58" s="100"/>
      <c r="HX58" s="100"/>
      <c r="HY58" s="100"/>
      <c r="HZ58" s="100"/>
      <c r="IA58" s="100"/>
      <c r="IB58" s="100"/>
      <c r="IC58" s="100"/>
      <c r="ID58" s="100"/>
      <c r="IE58" s="100"/>
      <c r="IF58" s="100"/>
      <c r="IG58" s="100"/>
      <c r="IH58" s="100"/>
      <c r="II58" s="100"/>
      <c r="IJ58" s="100"/>
      <c r="IK58" s="100"/>
      <c r="IL58" s="100"/>
      <c r="IM58" s="100"/>
      <c r="IN58" s="100"/>
      <c r="IO58" s="100"/>
      <c r="IP58" s="100"/>
      <c r="IQ58" s="100"/>
      <c r="IR58" s="100"/>
      <c r="IS58" s="100"/>
      <c r="IT58" s="100"/>
      <c r="IU58" s="100"/>
      <c r="IV58" s="100"/>
    </row>
    <row r="59" spans="1:256" ht="17" thickBot="1" x14ac:dyDescent="0.25">
      <c r="A59" s="118" t="s">
        <v>16</v>
      </c>
      <c r="B59" s="119">
        <v>23.455400000000001</v>
      </c>
      <c r="C59" s="119">
        <v>14.4687</v>
      </c>
      <c r="D59" s="113">
        <v>8.9865999999999993</v>
      </c>
      <c r="E59" s="120" t="s">
        <v>16</v>
      </c>
      <c r="F59" s="119">
        <v>23.853000000000002</v>
      </c>
      <c r="G59" s="119">
        <v>14.465</v>
      </c>
      <c r="H59" s="119">
        <v>9.3880999999999997</v>
      </c>
      <c r="I59" s="113">
        <v>0.45350000000000001</v>
      </c>
      <c r="J59" s="121">
        <v>0.73029999999999995</v>
      </c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0"/>
      <c r="DD59" s="100"/>
      <c r="DE59" s="100"/>
      <c r="DF59" s="100"/>
      <c r="DG59" s="100"/>
      <c r="DH59" s="100"/>
      <c r="DI59" s="100"/>
      <c r="DJ59" s="100"/>
      <c r="DK59" s="100"/>
      <c r="DL59" s="100"/>
      <c r="DM59" s="100"/>
      <c r="DN59" s="100"/>
      <c r="DO59" s="100"/>
      <c r="DP59" s="100"/>
      <c r="DQ59" s="100"/>
      <c r="DR59" s="100"/>
      <c r="DS59" s="100"/>
      <c r="DT59" s="100"/>
      <c r="DU59" s="100"/>
      <c r="DV59" s="100"/>
      <c r="DW59" s="100"/>
      <c r="DX59" s="100"/>
      <c r="DY59" s="100"/>
      <c r="DZ59" s="100"/>
      <c r="EA59" s="100"/>
      <c r="EB59" s="100"/>
      <c r="EC59" s="100"/>
      <c r="ED59" s="100"/>
      <c r="EE59" s="100"/>
      <c r="EF59" s="100"/>
      <c r="EG59" s="100"/>
      <c r="EH59" s="100"/>
      <c r="EI59" s="100"/>
      <c r="EJ59" s="100"/>
      <c r="EK59" s="100"/>
      <c r="EL59" s="100"/>
      <c r="EM59" s="100"/>
      <c r="EN59" s="100"/>
      <c r="EO59" s="100"/>
      <c r="EP59" s="100"/>
      <c r="EQ59" s="100"/>
      <c r="ER59" s="100"/>
      <c r="ES59" s="100"/>
      <c r="ET59" s="100"/>
      <c r="EU59" s="100"/>
      <c r="EV59" s="100"/>
      <c r="EW59" s="100"/>
      <c r="EX59" s="100"/>
      <c r="EY59" s="100"/>
      <c r="EZ59" s="100"/>
      <c r="FA59" s="100"/>
      <c r="FB59" s="100"/>
      <c r="FC59" s="100"/>
      <c r="FD59" s="100"/>
      <c r="FE59" s="100"/>
      <c r="FF59" s="100"/>
      <c r="FG59" s="100"/>
      <c r="FH59" s="100"/>
      <c r="FI59" s="100"/>
      <c r="FJ59" s="100"/>
      <c r="FK59" s="100"/>
      <c r="FL59" s="100"/>
      <c r="FM59" s="100"/>
      <c r="FN59" s="100"/>
      <c r="FO59" s="100"/>
      <c r="FP59" s="100"/>
      <c r="FQ59" s="100"/>
      <c r="FR59" s="100"/>
      <c r="FS59" s="100"/>
      <c r="FT59" s="100"/>
      <c r="FU59" s="100"/>
      <c r="FV59" s="100"/>
      <c r="FW59" s="100"/>
      <c r="FX59" s="100"/>
      <c r="FY59" s="100"/>
      <c r="FZ59" s="100"/>
      <c r="GA59" s="100"/>
      <c r="GB59" s="100"/>
      <c r="GC59" s="100"/>
      <c r="GD59" s="100"/>
      <c r="GE59" s="100"/>
      <c r="GF59" s="100"/>
      <c r="GG59" s="100"/>
      <c r="GH59" s="100"/>
      <c r="GI59" s="100"/>
      <c r="GJ59" s="100"/>
      <c r="GK59" s="100"/>
      <c r="GL59" s="100"/>
      <c r="GM59" s="100"/>
      <c r="GN59" s="100"/>
      <c r="GO59" s="100"/>
      <c r="GP59" s="100"/>
      <c r="GQ59" s="100"/>
      <c r="GR59" s="100"/>
      <c r="GS59" s="100"/>
      <c r="GT59" s="100"/>
      <c r="GU59" s="100"/>
      <c r="GV59" s="100"/>
      <c r="GW59" s="100"/>
      <c r="GX59" s="100"/>
      <c r="GY59" s="100"/>
      <c r="GZ59" s="100"/>
      <c r="HA59" s="100"/>
      <c r="HB59" s="100"/>
      <c r="HC59" s="100"/>
      <c r="HD59" s="100"/>
      <c r="HE59" s="100"/>
      <c r="HF59" s="100"/>
      <c r="HG59" s="100"/>
      <c r="HH59" s="100"/>
      <c r="HI59" s="100"/>
      <c r="HJ59" s="100"/>
      <c r="HK59" s="100"/>
      <c r="HL59" s="100"/>
      <c r="HM59" s="100"/>
      <c r="HN59" s="100"/>
      <c r="HO59" s="100"/>
      <c r="HP59" s="100"/>
      <c r="HQ59" s="100"/>
      <c r="HR59" s="100"/>
      <c r="HS59" s="100"/>
      <c r="HT59" s="100"/>
      <c r="HU59" s="100"/>
      <c r="HV59" s="100"/>
      <c r="HW59" s="100"/>
      <c r="HX59" s="100"/>
      <c r="HY59" s="100"/>
      <c r="HZ59" s="100"/>
      <c r="IA59" s="100"/>
      <c r="IB59" s="100"/>
      <c r="IC59" s="100"/>
      <c r="ID59" s="100"/>
      <c r="IE59" s="100"/>
      <c r="IF59" s="100"/>
      <c r="IG59" s="100"/>
      <c r="IH59" s="100"/>
      <c r="II59" s="100"/>
      <c r="IJ59" s="100"/>
      <c r="IK59" s="100"/>
      <c r="IL59" s="100"/>
      <c r="IM59" s="100"/>
      <c r="IN59" s="100"/>
      <c r="IO59" s="100"/>
      <c r="IP59" s="100"/>
      <c r="IQ59" s="100"/>
      <c r="IR59" s="100"/>
      <c r="IS59" s="100"/>
      <c r="IT59" s="100"/>
      <c r="IU59" s="100"/>
      <c r="IV59" s="100"/>
    </row>
    <row r="60" spans="1:256" x14ac:dyDescent="0.2">
      <c r="A60" s="122" t="s">
        <v>17</v>
      </c>
      <c r="B60" s="113">
        <v>23.414200000000001</v>
      </c>
      <c r="C60" s="113">
        <v>14.4796</v>
      </c>
      <c r="D60" s="123">
        <v>8.9345999999999997</v>
      </c>
      <c r="E60" s="124" t="s">
        <v>17</v>
      </c>
      <c r="F60" s="113">
        <v>23.749400000000001</v>
      </c>
      <c r="G60" s="113">
        <v>14.453900000000001</v>
      </c>
      <c r="H60" s="113">
        <v>9.2954000000000008</v>
      </c>
      <c r="I60" s="123">
        <v>0.36080000000000001</v>
      </c>
      <c r="J60" s="125">
        <v>0.78049999999999997</v>
      </c>
      <c r="K60" s="108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00"/>
      <c r="AL60" s="100"/>
      <c r="AM60" s="100"/>
      <c r="AN60" s="100"/>
      <c r="AO60" s="100"/>
      <c r="AP60" s="100"/>
      <c r="AQ60" s="100"/>
      <c r="AR60" s="100"/>
      <c r="AS60" s="100"/>
      <c r="AT60" s="100"/>
      <c r="AU60" s="100"/>
      <c r="AV60" s="100"/>
      <c r="AW60" s="100"/>
      <c r="AX60" s="100"/>
      <c r="AY60" s="100"/>
      <c r="AZ60" s="100"/>
      <c r="BA60" s="100"/>
      <c r="BB60" s="100"/>
      <c r="BC60" s="100"/>
      <c r="BD60" s="100"/>
      <c r="BE60" s="100"/>
      <c r="BF60" s="100"/>
      <c r="BG60" s="100"/>
      <c r="BH60" s="100"/>
      <c r="BI60" s="100"/>
      <c r="BJ60" s="100"/>
      <c r="BK60" s="100"/>
      <c r="BL60" s="100"/>
      <c r="BM60" s="100"/>
      <c r="BN60" s="100"/>
      <c r="BO60" s="100"/>
      <c r="BP60" s="100"/>
      <c r="BQ60" s="100"/>
      <c r="BR60" s="100"/>
      <c r="BS60" s="100"/>
      <c r="BT60" s="100"/>
      <c r="BU60" s="100"/>
      <c r="BV60" s="100"/>
      <c r="BW60" s="100"/>
      <c r="BX60" s="100"/>
      <c r="BY60" s="100"/>
      <c r="BZ60" s="100"/>
      <c r="CA60" s="100"/>
      <c r="CB60" s="100"/>
      <c r="CC60" s="100"/>
      <c r="CD60" s="100"/>
      <c r="CE60" s="100"/>
      <c r="CF60" s="100"/>
      <c r="CG60" s="100"/>
      <c r="CH60" s="100"/>
      <c r="CI60" s="100"/>
      <c r="CJ60" s="100"/>
      <c r="CK60" s="100"/>
      <c r="CL60" s="100"/>
      <c r="CM60" s="100"/>
      <c r="CN60" s="100"/>
      <c r="CO60" s="100"/>
      <c r="CP60" s="100"/>
      <c r="CQ60" s="100"/>
      <c r="CR60" s="100"/>
      <c r="CS60" s="100"/>
      <c r="CT60" s="100"/>
      <c r="CU60" s="100"/>
      <c r="CV60" s="100"/>
      <c r="CW60" s="100"/>
      <c r="CX60" s="100"/>
      <c r="CY60" s="100"/>
      <c r="CZ60" s="100"/>
      <c r="DA60" s="100"/>
      <c r="DB60" s="100"/>
      <c r="DC60" s="100"/>
      <c r="DD60" s="100"/>
      <c r="DE60" s="100"/>
      <c r="DF60" s="100"/>
      <c r="DG60" s="100"/>
      <c r="DH60" s="100"/>
      <c r="DI60" s="100"/>
      <c r="DJ60" s="100"/>
      <c r="DK60" s="100"/>
      <c r="DL60" s="100"/>
      <c r="DM60" s="100"/>
      <c r="DN60" s="100"/>
      <c r="DO60" s="100"/>
      <c r="DP60" s="100"/>
      <c r="DQ60" s="100"/>
      <c r="DR60" s="100"/>
      <c r="DS60" s="100"/>
      <c r="DT60" s="100"/>
      <c r="DU60" s="100"/>
      <c r="DV60" s="100"/>
      <c r="DW60" s="100"/>
      <c r="DX60" s="100"/>
      <c r="DY60" s="100"/>
      <c r="DZ60" s="100"/>
      <c r="EA60" s="100"/>
      <c r="EB60" s="100"/>
      <c r="EC60" s="100"/>
      <c r="ED60" s="100"/>
      <c r="EE60" s="100"/>
      <c r="EF60" s="100"/>
      <c r="EG60" s="100"/>
      <c r="EH60" s="100"/>
      <c r="EI60" s="100"/>
      <c r="EJ60" s="100"/>
      <c r="EK60" s="100"/>
      <c r="EL60" s="100"/>
      <c r="EM60" s="100"/>
      <c r="EN60" s="100"/>
      <c r="EO60" s="100"/>
      <c r="EP60" s="100"/>
      <c r="EQ60" s="100"/>
      <c r="ER60" s="100"/>
      <c r="ES60" s="100"/>
      <c r="ET60" s="100"/>
      <c r="EU60" s="100"/>
      <c r="EV60" s="100"/>
      <c r="EW60" s="100"/>
      <c r="EX60" s="100"/>
      <c r="EY60" s="100"/>
      <c r="EZ60" s="100"/>
      <c r="FA60" s="100"/>
      <c r="FB60" s="100"/>
      <c r="FC60" s="100"/>
      <c r="FD60" s="100"/>
      <c r="FE60" s="100"/>
      <c r="FF60" s="100"/>
      <c r="FG60" s="100"/>
      <c r="FH60" s="100"/>
      <c r="FI60" s="100"/>
      <c r="FJ60" s="100"/>
      <c r="FK60" s="100"/>
      <c r="FL60" s="100"/>
      <c r="FM60" s="100"/>
      <c r="FN60" s="100"/>
      <c r="FO60" s="100"/>
      <c r="FP60" s="100"/>
      <c r="FQ60" s="100"/>
      <c r="FR60" s="100"/>
      <c r="FS60" s="100"/>
      <c r="FT60" s="100"/>
      <c r="FU60" s="100"/>
      <c r="FV60" s="100"/>
      <c r="FW60" s="100"/>
      <c r="FX60" s="100"/>
      <c r="FY60" s="100"/>
      <c r="FZ60" s="100"/>
      <c r="GA60" s="100"/>
      <c r="GB60" s="100"/>
      <c r="GC60" s="100"/>
      <c r="GD60" s="100"/>
      <c r="GE60" s="100"/>
      <c r="GF60" s="100"/>
      <c r="GG60" s="100"/>
      <c r="GH60" s="100"/>
      <c r="GI60" s="100"/>
      <c r="GJ60" s="100"/>
      <c r="GK60" s="100"/>
      <c r="GL60" s="100"/>
      <c r="GM60" s="100"/>
      <c r="GN60" s="100"/>
      <c r="GO60" s="100"/>
      <c r="GP60" s="100"/>
      <c r="GQ60" s="100"/>
      <c r="GR60" s="100"/>
      <c r="GS60" s="100"/>
      <c r="GT60" s="100"/>
      <c r="GU60" s="100"/>
      <c r="GV60" s="100"/>
      <c r="GW60" s="100"/>
      <c r="GX60" s="100"/>
      <c r="GY60" s="100"/>
      <c r="GZ60" s="100"/>
      <c r="HA60" s="100"/>
      <c r="HB60" s="100"/>
      <c r="HC60" s="100"/>
      <c r="HD60" s="100"/>
      <c r="HE60" s="100"/>
      <c r="HF60" s="100"/>
      <c r="HG60" s="100"/>
      <c r="HH60" s="100"/>
      <c r="HI60" s="100"/>
      <c r="HJ60" s="100"/>
      <c r="HK60" s="100"/>
      <c r="HL60" s="100"/>
      <c r="HM60" s="100"/>
      <c r="HN60" s="100"/>
      <c r="HO60" s="100"/>
      <c r="HP60" s="100"/>
      <c r="HQ60" s="100"/>
      <c r="HR60" s="100"/>
      <c r="HS60" s="100"/>
      <c r="HT60" s="100"/>
      <c r="HU60" s="100"/>
      <c r="HV60" s="100"/>
      <c r="HW60" s="100"/>
      <c r="HX60" s="100"/>
      <c r="HY60" s="100"/>
      <c r="HZ60" s="100"/>
      <c r="IA60" s="100"/>
      <c r="IB60" s="100"/>
      <c r="IC60" s="100"/>
      <c r="ID60" s="100"/>
      <c r="IE60" s="100"/>
      <c r="IF60" s="100"/>
      <c r="IG60" s="100"/>
      <c r="IH60" s="100"/>
      <c r="II60" s="100"/>
      <c r="IJ60" s="100"/>
      <c r="IK60" s="100"/>
      <c r="IL60" s="100"/>
      <c r="IM60" s="100"/>
      <c r="IN60" s="100"/>
      <c r="IO60" s="100"/>
      <c r="IP60" s="100"/>
      <c r="IQ60" s="100"/>
      <c r="IR60" s="100"/>
      <c r="IS60" s="100"/>
      <c r="IT60" s="100"/>
      <c r="IU60" s="100"/>
      <c r="IV60" s="100"/>
    </row>
    <row r="61" spans="1:256" x14ac:dyDescent="0.2">
      <c r="A61" s="122" t="s">
        <v>18</v>
      </c>
      <c r="B61" s="113">
        <v>23.448499999999999</v>
      </c>
      <c r="C61" s="113">
        <v>14.4741</v>
      </c>
      <c r="D61" s="113">
        <v>8.9803999999999995</v>
      </c>
      <c r="E61" s="124" t="s">
        <v>18</v>
      </c>
      <c r="F61" s="113">
        <v>23.766300000000001</v>
      </c>
      <c r="G61" s="113">
        <v>14.4579</v>
      </c>
      <c r="H61" s="113">
        <v>9.3064</v>
      </c>
      <c r="I61" s="113">
        <v>0.37169999999999997</v>
      </c>
      <c r="J61" s="126">
        <v>0.77410000000000001</v>
      </c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0"/>
      <c r="DD61" s="100"/>
      <c r="DE61" s="100"/>
      <c r="DF61" s="100"/>
      <c r="DG61" s="100"/>
      <c r="DH61" s="100"/>
      <c r="DI61" s="100"/>
      <c r="DJ61" s="100"/>
      <c r="DK61" s="100"/>
      <c r="DL61" s="100"/>
      <c r="DM61" s="100"/>
      <c r="DN61" s="100"/>
      <c r="DO61" s="100"/>
      <c r="DP61" s="100"/>
      <c r="DQ61" s="100"/>
      <c r="DR61" s="100"/>
      <c r="DS61" s="100"/>
      <c r="DT61" s="100"/>
      <c r="DU61" s="100"/>
      <c r="DV61" s="100"/>
      <c r="DW61" s="100"/>
      <c r="DX61" s="100"/>
      <c r="DY61" s="100"/>
      <c r="DZ61" s="100"/>
      <c r="EA61" s="100"/>
      <c r="EB61" s="100"/>
      <c r="EC61" s="100"/>
      <c r="ED61" s="100"/>
      <c r="EE61" s="100"/>
      <c r="EF61" s="100"/>
      <c r="EG61" s="100"/>
      <c r="EH61" s="100"/>
      <c r="EI61" s="100"/>
      <c r="EJ61" s="100"/>
      <c r="EK61" s="100"/>
      <c r="EL61" s="100"/>
      <c r="EM61" s="100"/>
      <c r="EN61" s="100"/>
      <c r="EO61" s="100"/>
      <c r="EP61" s="100"/>
      <c r="EQ61" s="100"/>
      <c r="ER61" s="100"/>
      <c r="ES61" s="100"/>
      <c r="ET61" s="100"/>
      <c r="EU61" s="100"/>
      <c r="EV61" s="100"/>
      <c r="EW61" s="100"/>
      <c r="EX61" s="100"/>
      <c r="EY61" s="100"/>
      <c r="EZ61" s="100"/>
      <c r="FA61" s="100"/>
      <c r="FB61" s="100"/>
      <c r="FC61" s="100"/>
      <c r="FD61" s="100"/>
      <c r="FE61" s="100"/>
      <c r="FF61" s="100"/>
      <c r="FG61" s="100"/>
      <c r="FH61" s="100"/>
      <c r="FI61" s="100"/>
      <c r="FJ61" s="100"/>
      <c r="FK61" s="100"/>
      <c r="FL61" s="100"/>
      <c r="FM61" s="100"/>
      <c r="FN61" s="100"/>
      <c r="FO61" s="100"/>
      <c r="FP61" s="100"/>
      <c r="FQ61" s="100"/>
      <c r="FR61" s="100"/>
      <c r="FS61" s="100"/>
      <c r="FT61" s="100"/>
      <c r="FU61" s="100"/>
      <c r="FV61" s="100"/>
      <c r="FW61" s="100"/>
      <c r="FX61" s="100"/>
      <c r="FY61" s="100"/>
      <c r="FZ61" s="100"/>
      <c r="GA61" s="100"/>
      <c r="GB61" s="100"/>
      <c r="GC61" s="100"/>
      <c r="GD61" s="100"/>
      <c r="GE61" s="100"/>
      <c r="GF61" s="100"/>
      <c r="GG61" s="100"/>
      <c r="GH61" s="100"/>
      <c r="GI61" s="100"/>
      <c r="GJ61" s="100"/>
      <c r="GK61" s="100"/>
      <c r="GL61" s="100"/>
      <c r="GM61" s="100"/>
      <c r="GN61" s="100"/>
      <c r="GO61" s="100"/>
      <c r="GP61" s="100"/>
      <c r="GQ61" s="100"/>
      <c r="GR61" s="100"/>
      <c r="GS61" s="100"/>
      <c r="GT61" s="100"/>
      <c r="GU61" s="100"/>
      <c r="GV61" s="100"/>
      <c r="GW61" s="100"/>
      <c r="GX61" s="100"/>
      <c r="GY61" s="100"/>
      <c r="GZ61" s="100"/>
      <c r="HA61" s="100"/>
      <c r="HB61" s="100"/>
      <c r="HC61" s="100"/>
      <c r="HD61" s="100"/>
      <c r="HE61" s="100"/>
      <c r="HF61" s="100"/>
      <c r="HG61" s="100"/>
      <c r="HH61" s="100"/>
      <c r="HI61" s="100"/>
      <c r="HJ61" s="100"/>
      <c r="HK61" s="100"/>
      <c r="HL61" s="100"/>
      <c r="HM61" s="100"/>
      <c r="HN61" s="100"/>
      <c r="HO61" s="100"/>
      <c r="HP61" s="100"/>
      <c r="HQ61" s="100"/>
      <c r="HR61" s="100"/>
      <c r="HS61" s="100"/>
      <c r="HT61" s="100"/>
      <c r="HU61" s="100"/>
      <c r="HV61" s="100"/>
      <c r="HW61" s="100"/>
      <c r="HX61" s="100"/>
      <c r="HY61" s="100"/>
      <c r="HZ61" s="100"/>
      <c r="IA61" s="100"/>
      <c r="IB61" s="100"/>
      <c r="IC61" s="100"/>
      <c r="ID61" s="100"/>
      <c r="IE61" s="100"/>
      <c r="IF61" s="100"/>
      <c r="IG61" s="100"/>
      <c r="IH61" s="100"/>
      <c r="II61" s="100"/>
      <c r="IJ61" s="100"/>
      <c r="IK61" s="100"/>
      <c r="IL61" s="100"/>
      <c r="IM61" s="100"/>
      <c r="IN61" s="100"/>
      <c r="IO61" s="100"/>
      <c r="IP61" s="100"/>
      <c r="IQ61" s="100"/>
      <c r="IR61" s="100"/>
      <c r="IS61" s="100"/>
      <c r="IT61" s="100"/>
      <c r="IU61" s="100"/>
      <c r="IV61" s="100"/>
    </row>
    <row r="62" spans="1:256" ht="17" thickBot="1" x14ac:dyDescent="0.25">
      <c r="A62" s="127" t="s">
        <v>19</v>
      </c>
      <c r="B62" s="119">
        <v>0.12690000000000001</v>
      </c>
      <c r="C62" s="119">
        <v>1.6299999999999999E-2</v>
      </c>
      <c r="D62" s="119">
        <v>0.123</v>
      </c>
      <c r="E62" s="128" t="s">
        <v>19</v>
      </c>
      <c r="F62" s="119">
        <v>0.1203</v>
      </c>
      <c r="G62" s="119">
        <v>1.3299999999999999E-2</v>
      </c>
      <c r="H62" s="119">
        <v>0.1111</v>
      </c>
      <c r="I62" s="119">
        <v>0.1111</v>
      </c>
      <c r="J62" s="129">
        <v>6.0199999999999997E-2</v>
      </c>
      <c r="K62" s="100"/>
      <c r="L62" s="100"/>
      <c r="M62" s="100"/>
      <c r="N62" s="100"/>
      <c r="O62" s="100"/>
      <c r="P62" s="100"/>
      <c r="Q62" s="100"/>
      <c r="R62" s="100"/>
      <c r="S62" s="100"/>
      <c r="T62" s="100"/>
      <c r="U62" s="100"/>
      <c r="V62" s="100"/>
      <c r="W62" s="100"/>
      <c r="X62" s="100"/>
      <c r="Y62" s="100"/>
      <c r="Z62" s="100"/>
      <c r="AA62" s="100"/>
      <c r="AB62" s="100"/>
      <c r="AC62" s="100"/>
      <c r="AD62" s="100"/>
      <c r="AE62" s="100"/>
      <c r="AF62" s="100"/>
      <c r="AG62" s="100"/>
      <c r="AH62" s="100"/>
      <c r="AI62" s="100"/>
      <c r="AJ62" s="100"/>
      <c r="AK62" s="100"/>
      <c r="AL62" s="100"/>
      <c r="AM62" s="100"/>
      <c r="AN62" s="100"/>
      <c r="AO62" s="100"/>
      <c r="AP62" s="100"/>
      <c r="AQ62" s="100"/>
      <c r="AR62" s="100"/>
      <c r="AS62" s="100"/>
      <c r="AT62" s="100"/>
      <c r="AU62" s="100"/>
      <c r="AV62" s="100"/>
      <c r="AW62" s="100"/>
      <c r="AX62" s="100"/>
      <c r="AY62" s="100"/>
      <c r="AZ62" s="100"/>
      <c r="BA62" s="100"/>
      <c r="BB62" s="100"/>
      <c r="BC62" s="100"/>
      <c r="BD62" s="100"/>
      <c r="BE62" s="100"/>
      <c r="BF62" s="100"/>
      <c r="BG62" s="100"/>
      <c r="BH62" s="100"/>
      <c r="BI62" s="100"/>
      <c r="BJ62" s="100"/>
      <c r="BK62" s="100"/>
      <c r="BL62" s="100"/>
      <c r="BM62" s="100"/>
      <c r="BN62" s="100"/>
      <c r="BO62" s="100"/>
      <c r="BP62" s="100"/>
      <c r="BQ62" s="100"/>
      <c r="BR62" s="100"/>
      <c r="BS62" s="100"/>
      <c r="BT62" s="100"/>
      <c r="BU62" s="100"/>
      <c r="BV62" s="100"/>
      <c r="BW62" s="100"/>
      <c r="BX62" s="100"/>
      <c r="BY62" s="100"/>
      <c r="BZ62" s="100"/>
      <c r="CA62" s="100"/>
      <c r="CB62" s="100"/>
      <c r="CC62" s="100"/>
      <c r="CD62" s="100"/>
      <c r="CE62" s="100"/>
      <c r="CF62" s="100"/>
      <c r="CG62" s="100"/>
      <c r="CH62" s="100"/>
      <c r="CI62" s="100"/>
      <c r="CJ62" s="100"/>
      <c r="CK62" s="100"/>
      <c r="CL62" s="100"/>
      <c r="CM62" s="100"/>
      <c r="CN62" s="100"/>
      <c r="CO62" s="100"/>
      <c r="CP62" s="100"/>
      <c r="CQ62" s="100"/>
      <c r="CR62" s="100"/>
      <c r="CS62" s="100"/>
      <c r="CT62" s="100"/>
      <c r="CU62" s="100"/>
      <c r="CV62" s="100"/>
      <c r="CW62" s="100"/>
      <c r="CX62" s="100"/>
      <c r="CY62" s="100"/>
      <c r="CZ62" s="100"/>
      <c r="DA62" s="100"/>
      <c r="DB62" s="100"/>
      <c r="DC62" s="100"/>
      <c r="DD62" s="100"/>
      <c r="DE62" s="100"/>
      <c r="DF62" s="100"/>
      <c r="DG62" s="100"/>
      <c r="DH62" s="100"/>
      <c r="DI62" s="100"/>
      <c r="DJ62" s="100"/>
      <c r="DK62" s="100"/>
      <c r="DL62" s="100"/>
      <c r="DM62" s="100"/>
      <c r="DN62" s="100"/>
      <c r="DO62" s="100"/>
      <c r="DP62" s="100"/>
      <c r="DQ62" s="100"/>
      <c r="DR62" s="100"/>
      <c r="DS62" s="100"/>
      <c r="DT62" s="100"/>
      <c r="DU62" s="100"/>
      <c r="DV62" s="100"/>
      <c r="DW62" s="100"/>
      <c r="DX62" s="100"/>
      <c r="DY62" s="100"/>
      <c r="DZ62" s="100"/>
      <c r="EA62" s="100"/>
      <c r="EB62" s="100"/>
      <c r="EC62" s="100"/>
      <c r="ED62" s="100"/>
      <c r="EE62" s="100"/>
      <c r="EF62" s="100"/>
      <c r="EG62" s="100"/>
      <c r="EH62" s="100"/>
      <c r="EI62" s="100"/>
      <c r="EJ62" s="100"/>
      <c r="EK62" s="100"/>
      <c r="EL62" s="100"/>
      <c r="EM62" s="100"/>
      <c r="EN62" s="100"/>
      <c r="EO62" s="100"/>
      <c r="EP62" s="100"/>
      <c r="EQ62" s="100"/>
      <c r="ER62" s="100"/>
      <c r="ES62" s="100"/>
      <c r="ET62" s="100"/>
      <c r="EU62" s="100"/>
      <c r="EV62" s="100"/>
      <c r="EW62" s="100"/>
      <c r="EX62" s="100"/>
      <c r="EY62" s="100"/>
      <c r="EZ62" s="100"/>
      <c r="FA62" s="100"/>
      <c r="FB62" s="100"/>
      <c r="FC62" s="100"/>
      <c r="FD62" s="100"/>
      <c r="FE62" s="100"/>
      <c r="FF62" s="100"/>
      <c r="FG62" s="100"/>
      <c r="FH62" s="100"/>
      <c r="FI62" s="100"/>
      <c r="FJ62" s="100"/>
      <c r="FK62" s="100"/>
      <c r="FL62" s="100"/>
      <c r="FM62" s="100"/>
      <c r="FN62" s="100"/>
      <c r="FO62" s="100"/>
      <c r="FP62" s="100"/>
      <c r="FQ62" s="100"/>
      <c r="FR62" s="100"/>
      <c r="FS62" s="100"/>
      <c r="FT62" s="100"/>
      <c r="FU62" s="100"/>
      <c r="FV62" s="100"/>
      <c r="FW62" s="100"/>
      <c r="FX62" s="100"/>
      <c r="FY62" s="100"/>
      <c r="FZ62" s="100"/>
      <c r="GA62" s="100"/>
      <c r="GB62" s="100"/>
      <c r="GC62" s="100"/>
      <c r="GD62" s="100"/>
      <c r="GE62" s="100"/>
      <c r="GF62" s="100"/>
      <c r="GG62" s="100"/>
      <c r="GH62" s="100"/>
      <c r="GI62" s="100"/>
      <c r="GJ62" s="100"/>
      <c r="GK62" s="100"/>
      <c r="GL62" s="100"/>
      <c r="GM62" s="100"/>
      <c r="GN62" s="100"/>
      <c r="GO62" s="100"/>
      <c r="GP62" s="100"/>
      <c r="GQ62" s="100"/>
      <c r="GR62" s="100"/>
      <c r="GS62" s="100"/>
      <c r="GT62" s="100"/>
      <c r="GU62" s="100"/>
      <c r="GV62" s="100"/>
      <c r="GW62" s="100"/>
      <c r="GX62" s="100"/>
      <c r="GY62" s="100"/>
      <c r="GZ62" s="100"/>
      <c r="HA62" s="100"/>
      <c r="HB62" s="100"/>
      <c r="HC62" s="100"/>
      <c r="HD62" s="100"/>
      <c r="HE62" s="100"/>
      <c r="HF62" s="100"/>
      <c r="HG62" s="100"/>
      <c r="HH62" s="100"/>
      <c r="HI62" s="100"/>
      <c r="HJ62" s="100"/>
      <c r="HK62" s="100"/>
      <c r="HL62" s="100"/>
      <c r="HM62" s="100"/>
      <c r="HN62" s="100"/>
      <c r="HO62" s="100"/>
      <c r="HP62" s="100"/>
      <c r="HQ62" s="100"/>
      <c r="HR62" s="100"/>
      <c r="HS62" s="100"/>
      <c r="HT62" s="100"/>
      <c r="HU62" s="100"/>
      <c r="HV62" s="100"/>
      <c r="HW62" s="100"/>
      <c r="HX62" s="100"/>
      <c r="HY62" s="100"/>
      <c r="HZ62" s="100"/>
      <c r="IA62" s="100"/>
      <c r="IB62" s="100"/>
      <c r="IC62" s="100"/>
      <c r="ID62" s="100"/>
      <c r="IE62" s="100"/>
      <c r="IF62" s="100"/>
      <c r="IG62" s="100"/>
      <c r="IH62" s="100"/>
      <c r="II62" s="100"/>
      <c r="IJ62" s="100"/>
      <c r="IK62" s="100"/>
      <c r="IL62" s="100"/>
      <c r="IM62" s="100"/>
      <c r="IN62" s="100"/>
      <c r="IO62" s="100"/>
      <c r="IP62" s="100"/>
      <c r="IQ62" s="100"/>
      <c r="IR62" s="100"/>
      <c r="IS62" s="100"/>
      <c r="IT62" s="100"/>
      <c r="IU62" s="100"/>
      <c r="IV62" s="100"/>
    </row>
    <row r="63" spans="1:256" x14ac:dyDescent="0.2">
      <c r="A63" s="130"/>
      <c r="B63" s="131" t="s">
        <v>20</v>
      </c>
      <c r="C63" s="131"/>
      <c r="D63" s="131"/>
      <c r="E63" s="130"/>
      <c r="F63" s="108"/>
      <c r="G63" s="108"/>
      <c r="H63" s="108"/>
      <c r="I63" s="108"/>
      <c r="J63" s="108">
        <v>3.0099999999999998E-2</v>
      </c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0"/>
      <c r="DD63" s="100"/>
      <c r="DE63" s="100"/>
      <c r="DF63" s="100"/>
      <c r="DG63" s="100"/>
      <c r="DH63" s="100"/>
      <c r="DI63" s="100"/>
      <c r="DJ63" s="100"/>
      <c r="DK63" s="100"/>
      <c r="DL63" s="100"/>
      <c r="DM63" s="100"/>
      <c r="DN63" s="100"/>
      <c r="DO63" s="100"/>
      <c r="DP63" s="100"/>
      <c r="DQ63" s="100"/>
      <c r="DR63" s="100"/>
      <c r="DS63" s="100"/>
      <c r="DT63" s="100"/>
      <c r="DU63" s="100"/>
      <c r="DV63" s="100"/>
      <c r="DW63" s="100"/>
      <c r="DX63" s="100"/>
      <c r="DY63" s="100"/>
      <c r="DZ63" s="100"/>
      <c r="EA63" s="100"/>
      <c r="EB63" s="100"/>
      <c r="EC63" s="100"/>
      <c r="ED63" s="100"/>
      <c r="EE63" s="100"/>
      <c r="EF63" s="100"/>
      <c r="EG63" s="100"/>
      <c r="EH63" s="100"/>
      <c r="EI63" s="100"/>
      <c r="EJ63" s="100"/>
      <c r="EK63" s="100"/>
      <c r="EL63" s="100"/>
      <c r="EM63" s="100"/>
      <c r="EN63" s="100"/>
      <c r="EO63" s="100"/>
      <c r="EP63" s="100"/>
      <c r="EQ63" s="100"/>
      <c r="ER63" s="100"/>
      <c r="ES63" s="100"/>
      <c r="ET63" s="100"/>
      <c r="EU63" s="100"/>
      <c r="EV63" s="100"/>
      <c r="EW63" s="100"/>
      <c r="EX63" s="100"/>
      <c r="EY63" s="100"/>
      <c r="EZ63" s="100"/>
      <c r="FA63" s="100"/>
      <c r="FB63" s="100"/>
      <c r="FC63" s="100"/>
      <c r="FD63" s="100"/>
      <c r="FE63" s="100"/>
      <c r="FF63" s="100"/>
      <c r="FG63" s="100"/>
      <c r="FH63" s="100"/>
      <c r="FI63" s="100"/>
      <c r="FJ63" s="100"/>
      <c r="FK63" s="100"/>
      <c r="FL63" s="100"/>
      <c r="FM63" s="100"/>
      <c r="FN63" s="100"/>
      <c r="FO63" s="100"/>
      <c r="FP63" s="100"/>
      <c r="FQ63" s="100"/>
      <c r="FR63" s="100"/>
      <c r="FS63" s="100"/>
      <c r="FT63" s="100"/>
      <c r="FU63" s="100"/>
      <c r="FV63" s="100"/>
      <c r="FW63" s="100"/>
      <c r="FX63" s="100"/>
      <c r="FY63" s="100"/>
      <c r="FZ63" s="100"/>
      <c r="GA63" s="100"/>
      <c r="GB63" s="100"/>
      <c r="GC63" s="100"/>
      <c r="GD63" s="100"/>
      <c r="GE63" s="100"/>
      <c r="GF63" s="100"/>
      <c r="GG63" s="100"/>
      <c r="GH63" s="100"/>
      <c r="GI63" s="100"/>
      <c r="GJ63" s="100"/>
      <c r="GK63" s="100"/>
      <c r="GL63" s="100"/>
      <c r="GM63" s="100"/>
      <c r="GN63" s="100"/>
      <c r="GO63" s="100"/>
      <c r="GP63" s="100"/>
      <c r="GQ63" s="100"/>
      <c r="GR63" s="100"/>
      <c r="GS63" s="100"/>
      <c r="GT63" s="100"/>
      <c r="GU63" s="100"/>
      <c r="GV63" s="100"/>
      <c r="GW63" s="100"/>
      <c r="GX63" s="100"/>
      <c r="GY63" s="100"/>
      <c r="GZ63" s="100"/>
      <c r="HA63" s="100"/>
      <c r="HB63" s="100"/>
      <c r="HC63" s="100"/>
      <c r="HD63" s="100"/>
      <c r="HE63" s="100"/>
      <c r="HF63" s="100"/>
      <c r="HG63" s="100"/>
      <c r="HH63" s="100"/>
      <c r="HI63" s="100"/>
      <c r="HJ63" s="100"/>
      <c r="HK63" s="100"/>
      <c r="HL63" s="100"/>
      <c r="HM63" s="100"/>
      <c r="HN63" s="100"/>
      <c r="HO63" s="100"/>
      <c r="HP63" s="100"/>
      <c r="HQ63" s="100"/>
      <c r="HR63" s="100"/>
      <c r="HS63" s="100"/>
      <c r="HT63" s="100"/>
      <c r="HU63" s="100"/>
      <c r="HV63" s="100"/>
      <c r="HW63" s="100"/>
      <c r="HX63" s="100"/>
      <c r="HY63" s="100"/>
      <c r="HZ63" s="100"/>
      <c r="IA63" s="100"/>
      <c r="IB63" s="100"/>
      <c r="IC63" s="100"/>
      <c r="ID63" s="100"/>
      <c r="IE63" s="100"/>
      <c r="IF63" s="100"/>
      <c r="IG63" s="100"/>
      <c r="IH63" s="100"/>
      <c r="II63" s="100"/>
      <c r="IJ63" s="100"/>
      <c r="IK63" s="100"/>
      <c r="IL63" s="100"/>
      <c r="IM63" s="100"/>
      <c r="IN63" s="100"/>
      <c r="IO63" s="100"/>
      <c r="IP63" s="100"/>
      <c r="IQ63" s="100"/>
      <c r="IR63" s="100"/>
      <c r="IS63" s="100"/>
      <c r="IT63" s="100"/>
      <c r="IU63" s="100"/>
      <c r="IV63" s="100"/>
    </row>
    <row r="64" spans="1:256" x14ac:dyDescent="0.2">
      <c r="A64" s="132" t="s">
        <v>56</v>
      </c>
      <c r="B64" s="130">
        <v>8.6248999999999996E-3</v>
      </c>
      <c r="C64" s="131"/>
      <c r="D64" s="133"/>
      <c r="E64" s="108"/>
      <c r="F64" s="108"/>
      <c r="G64" s="107"/>
      <c r="H64" s="131"/>
      <c r="I64" s="107"/>
      <c r="J64" s="107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0"/>
      <c r="Z64" s="100"/>
      <c r="AA64" s="100"/>
      <c r="AB64" s="100"/>
      <c r="AC64" s="100"/>
      <c r="AD64" s="100"/>
      <c r="AE64" s="100"/>
      <c r="AF64" s="100"/>
      <c r="AG64" s="100"/>
      <c r="AH64" s="100"/>
      <c r="AI64" s="100"/>
      <c r="AJ64" s="100"/>
      <c r="AK64" s="100"/>
      <c r="AL64" s="100"/>
      <c r="AM64" s="100"/>
      <c r="AN64" s="100"/>
      <c r="AO64" s="100"/>
      <c r="AP64" s="100"/>
      <c r="AQ64" s="100"/>
      <c r="AR64" s="100"/>
      <c r="AS64" s="100"/>
      <c r="AT64" s="100"/>
      <c r="AU64" s="100"/>
      <c r="AV64" s="100"/>
      <c r="AW64" s="100"/>
      <c r="AX64" s="100"/>
      <c r="AY64" s="100"/>
      <c r="AZ64" s="100"/>
      <c r="BA64" s="100"/>
      <c r="BB64" s="100"/>
      <c r="BC64" s="100"/>
      <c r="BD64" s="100"/>
      <c r="BE64" s="100"/>
      <c r="BF64" s="100"/>
      <c r="BG64" s="100"/>
      <c r="BH64" s="100"/>
      <c r="BI64" s="100"/>
      <c r="BJ64" s="100"/>
      <c r="BK64" s="100"/>
      <c r="BL64" s="100"/>
      <c r="BM64" s="100"/>
      <c r="BN64" s="100"/>
      <c r="BO64" s="100"/>
      <c r="BP64" s="100"/>
      <c r="BQ64" s="100"/>
      <c r="BR64" s="100"/>
      <c r="BS64" s="100"/>
      <c r="BT64" s="100"/>
      <c r="BU64" s="100"/>
      <c r="BV64" s="100"/>
      <c r="BW64" s="100"/>
      <c r="BX64" s="100"/>
      <c r="BY64" s="100"/>
      <c r="BZ64" s="100"/>
      <c r="CA64" s="100"/>
      <c r="CB64" s="100"/>
      <c r="CC64" s="100"/>
      <c r="CD64" s="100"/>
      <c r="CE64" s="100"/>
      <c r="CF64" s="100"/>
      <c r="CG64" s="100"/>
      <c r="CH64" s="100"/>
      <c r="CI64" s="100"/>
      <c r="CJ64" s="100"/>
      <c r="CK64" s="100"/>
      <c r="CL64" s="100"/>
      <c r="CM64" s="100"/>
      <c r="CN64" s="100"/>
      <c r="CO64" s="100"/>
      <c r="CP64" s="100"/>
      <c r="CQ64" s="100"/>
      <c r="CR64" s="100"/>
      <c r="CS64" s="100"/>
      <c r="CT64" s="100"/>
      <c r="CU64" s="100"/>
      <c r="CV64" s="100"/>
      <c r="CW64" s="100"/>
      <c r="CX64" s="100"/>
      <c r="CY64" s="100"/>
      <c r="CZ64" s="100"/>
      <c r="DA64" s="100"/>
      <c r="DB64" s="100"/>
      <c r="DC64" s="100"/>
      <c r="DD64" s="100"/>
      <c r="DE64" s="100"/>
      <c r="DF64" s="100"/>
      <c r="DG64" s="100"/>
      <c r="DH64" s="100"/>
      <c r="DI64" s="100"/>
      <c r="DJ64" s="100"/>
      <c r="DK64" s="100"/>
      <c r="DL64" s="100"/>
      <c r="DM64" s="100"/>
      <c r="DN64" s="100"/>
      <c r="DO64" s="100"/>
      <c r="DP64" s="100"/>
      <c r="DQ64" s="100"/>
      <c r="DR64" s="100"/>
      <c r="DS64" s="100"/>
      <c r="DT64" s="100"/>
      <c r="DU64" s="100"/>
      <c r="DV64" s="100"/>
      <c r="DW64" s="100"/>
      <c r="DX64" s="100"/>
      <c r="DY64" s="100"/>
      <c r="DZ64" s="100"/>
      <c r="EA64" s="100"/>
      <c r="EB64" s="100"/>
      <c r="EC64" s="100"/>
      <c r="ED64" s="100"/>
      <c r="EE64" s="100"/>
      <c r="EF64" s="100"/>
      <c r="EG64" s="100"/>
      <c r="EH64" s="100"/>
      <c r="EI64" s="100"/>
      <c r="EJ64" s="100"/>
      <c r="EK64" s="100"/>
      <c r="EL64" s="100"/>
      <c r="EM64" s="100"/>
      <c r="EN64" s="100"/>
      <c r="EO64" s="100"/>
      <c r="EP64" s="100"/>
      <c r="EQ64" s="100"/>
      <c r="ER64" s="100"/>
      <c r="ES64" s="100"/>
      <c r="ET64" s="100"/>
      <c r="EU64" s="100"/>
      <c r="EV64" s="100"/>
      <c r="EW64" s="100"/>
      <c r="EX64" s="100"/>
      <c r="EY64" s="100"/>
      <c r="EZ64" s="100"/>
      <c r="FA64" s="100"/>
      <c r="FB64" s="100"/>
      <c r="FC64" s="100"/>
      <c r="FD64" s="100"/>
      <c r="FE64" s="100"/>
      <c r="FF64" s="100"/>
      <c r="FG64" s="100"/>
      <c r="FH64" s="100"/>
      <c r="FI64" s="100"/>
      <c r="FJ64" s="100"/>
      <c r="FK64" s="100"/>
      <c r="FL64" s="100"/>
      <c r="FM64" s="100"/>
      <c r="FN64" s="100"/>
      <c r="FO64" s="100"/>
      <c r="FP64" s="100"/>
      <c r="FQ64" s="100"/>
      <c r="FR64" s="100"/>
      <c r="FS64" s="100"/>
      <c r="FT64" s="100"/>
      <c r="FU64" s="100"/>
      <c r="FV64" s="100"/>
      <c r="FW64" s="100"/>
      <c r="FX64" s="100"/>
      <c r="FY64" s="100"/>
      <c r="FZ64" s="100"/>
      <c r="GA64" s="100"/>
      <c r="GB64" s="100"/>
      <c r="GC64" s="100"/>
      <c r="GD64" s="100"/>
      <c r="GE64" s="100"/>
      <c r="GF64" s="100"/>
      <c r="GG64" s="100"/>
      <c r="GH64" s="100"/>
      <c r="GI64" s="100"/>
      <c r="GJ64" s="100"/>
      <c r="GK64" s="100"/>
      <c r="GL64" s="100"/>
      <c r="GM64" s="100"/>
      <c r="GN64" s="100"/>
      <c r="GO64" s="100"/>
      <c r="GP64" s="100"/>
      <c r="GQ64" s="100"/>
      <c r="GR64" s="100"/>
      <c r="GS64" s="100"/>
      <c r="GT64" s="100"/>
      <c r="GU64" s="100"/>
      <c r="GV64" s="100"/>
      <c r="GW64" s="100"/>
      <c r="GX64" s="100"/>
      <c r="GY64" s="100"/>
      <c r="GZ64" s="100"/>
      <c r="HA64" s="100"/>
      <c r="HB64" s="100"/>
      <c r="HC64" s="100"/>
      <c r="HD64" s="100"/>
      <c r="HE64" s="100"/>
      <c r="HF64" s="100"/>
      <c r="HG64" s="100"/>
      <c r="HH64" s="100"/>
      <c r="HI64" s="100"/>
      <c r="HJ64" s="100"/>
      <c r="HK64" s="100"/>
      <c r="HL64" s="100"/>
      <c r="HM64" s="100"/>
      <c r="HN64" s="100"/>
      <c r="HO64" s="100"/>
      <c r="HP64" s="100"/>
      <c r="HQ64" s="100"/>
      <c r="HR64" s="100"/>
      <c r="HS64" s="100"/>
      <c r="HT64" s="100"/>
      <c r="HU64" s="100"/>
      <c r="HV64" s="100"/>
      <c r="HW64" s="100"/>
      <c r="HX64" s="100"/>
      <c r="HY64" s="100"/>
      <c r="HZ64" s="100"/>
      <c r="IA64" s="100"/>
      <c r="IB64" s="100"/>
      <c r="IC64" s="100"/>
      <c r="ID64" s="100"/>
      <c r="IE64" s="100"/>
      <c r="IF64" s="100"/>
      <c r="IG64" s="100"/>
      <c r="IH64" s="100"/>
      <c r="II64" s="100"/>
      <c r="IJ64" s="100"/>
      <c r="IK64" s="100"/>
      <c r="IL64" s="100"/>
      <c r="IM64" s="100"/>
      <c r="IN64" s="100"/>
      <c r="IO64" s="100"/>
      <c r="IP64" s="100"/>
      <c r="IQ64" s="100"/>
      <c r="IR64" s="100"/>
      <c r="IS64" s="100"/>
      <c r="IT64" s="100"/>
      <c r="IU64" s="100"/>
      <c r="IV64" s="100"/>
    </row>
    <row r="65" spans="1:256" x14ac:dyDescent="0.2">
      <c r="A65" s="132" t="s">
        <v>1</v>
      </c>
      <c r="B65" s="130">
        <v>5.0589500000000003E-2</v>
      </c>
      <c r="C65" s="131"/>
      <c r="D65" s="133"/>
      <c r="E65" s="108"/>
      <c r="F65" s="108"/>
      <c r="G65" s="107"/>
      <c r="H65" s="131"/>
      <c r="I65" s="107"/>
      <c r="J65" s="107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0"/>
      <c r="Z65" s="100"/>
      <c r="AA65" s="100"/>
      <c r="AB65" s="100"/>
      <c r="AC65" s="100"/>
      <c r="AD65" s="10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0"/>
      <c r="AO65" s="100"/>
      <c r="AP65" s="100"/>
      <c r="AQ65" s="100"/>
      <c r="AR65" s="100"/>
      <c r="AS65" s="100"/>
      <c r="AT65" s="100"/>
      <c r="AU65" s="100"/>
      <c r="AV65" s="100"/>
      <c r="AW65" s="100"/>
      <c r="AX65" s="100"/>
      <c r="AY65" s="100"/>
      <c r="AZ65" s="100"/>
      <c r="BA65" s="100"/>
      <c r="BB65" s="100"/>
      <c r="BC65" s="100"/>
      <c r="BD65" s="100"/>
      <c r="BE65" s="100"/>
      <c r="BF65" s="100"/>
      <c r="BG65" s="100"/>
      <c r="BH65" s="100"/>
      <c r="BI65" s="100"/>
      <c r="BJ65" s="100"/>
      <c r="BK65" s="100"/>
      <c r="BL65" s="100"/>
      <c r="BM65" s="100"/>
      <c r="BN65" s="100"/>
      <c r="BO65" s="100"/>
      <c r="BP65" s="100"/>
      <c r="BQ65" s="100"/>
      <c r="BR65" s="100"/>
      <c r="BS65" s="100"/>
      <c r="BT65" s="100"/>
      <c r="BU65" s="100"/>
      <c r="BV65" s="100"/>
      <c r="BW65" s="100"/>
      <c r="BX65" s="100"/>
      <c r="BY65" s="100"/>
      <c r="BZ65" s="100"/>
      <c r="CA65" s="100"/>
      <c r="CB65" s="100"/>
      <c r="CC65" s="100"/>
      <c r="CD65" s="100"/>
      <c r="CE65" s="100"/>
      <c r="CF65" s="100"/>
      <c r="CG65" s="100"/>
      <c r="CH65" s="100"/>
      <c r="CI65" s="100"/>
      <c r="CJ65" s="100"/>
      <c r="CK65" s="100"/>
      <c r="CL65" s="100"/>
      <c r="CM65" s="100"/>
      <c r="CN65" s="100"/>
      <c r="CO65" s="100"/>
      <c r="CP65" s="100"/>
      <c r="CQ65" s="100"/>
      <c r="CR65" s="100"/>
      <c r="CS65" s="100"/>
      <c r="CT65" s="100"/>
      <c r="CU65" s="100"/>
      <c r="CV65" s="100"/>
      <c r="CW65" s="100"/>
      <c r="CX65" s="100"/>
      <c r="CY65" s="100"/>
      <c r="CZ65" s="100"/>
      <c r="DA65" s="100"/>
      <c r="DB65" s="100"/>
      <c r="DC65" s="100"/>
      <c r="DD65" s="100"/>
      <c r="DE65" s="100"/>
      <c r="DF65" s="100"/>
      <c r="DG65" s="100"/>
      <c r="DH65" s="100"/>
      <c r="DI65" s="100"/>
      <c r="DJ65" s="100"/>
      <c r="DK65" s="100"/>
      <c r="DL65" s="100"/>
      <c r="DM65" s="100"/>
      <c r="DN65" s="100"/>
      <c r="DO65" s="100"/>
      <c r="DP65" s="100"/>
      <c r="DQ65" s="100"/>
      <c r="DR65" s="100"/>
      <c r="DS65" s="100"/>
      <c r="DT65" s="100"/>
      <c r="DU65" s="100"/>
      <c r="DV65" s="100"/>
      <c r="DW65" s="100"/>
      <c r="DX65" s="100"/>
      <c r="DY65" s="100"/>
      <c r="DZ65" s="100"/>
      <c r="EA65" s="100"/>
      <c r="EB65" s="100"/>
      <c r="EC65" s="100"/>
      <c r="ED65" s="100"/>
      <c r="EE65" s="100"/>
      <c r="EF65" s="100"/>
      <c r="EG65" s="100"/>
      <c r="EH65" s="100"/>
      <c r="EI65" s="100"/>
      <c r="EJ65" s="100"/>
      <c r="EK65" s="100"/>
      <c r="EL65" s="100"/>
      <c r="EM65" s="100"/>
      <c r="EN65" s="100"/>
      <c r="EO65" s="100"/>
      <c r="EP65" s="100"/>
      <c r="EQ65" s="100"/>
      <c r="ER65" s="100"/>
      <c r="ES65" s="100"/>
      <c r="ET65" s="100"/>
      <c r="EU65" s="100"/>
      <c r="EV65" s="100"/>
      <c r="EW65" s="100"/>
      <c r="EX65" s="100"/>
      <c r="EY65" s="100"/>
      <c r="EZ65" s="100"/>
      <c r="FA65" s="100"/>
      <c r="FB65" s="100"/>
      <c r="FC65" s="100"/>
      <c r="FD65" s="100"/>
      <c r="FE65" s="100"/>
      <c r="FF65" s="100"/>
      <c r="FG65" s="100"/>
      <c r="FH65" s="100"/>
      <c r="FI65" s="100"/>
      <c r="FJ65" s="100"/>
      <c r="FK65" s="100"/>
      <c r="FL65" s="100"/>
      <c r="FM65" s="100"/>
      <c r="FN65" s="100"/>
      <c r="FO65" s="100"/>
      <c r="FP65" s="100"/>
      <c r="FQ65" s="100"/>
      <c r="FR65" s="100"/>
      <c r="FS65" s="100"/>
      <c r="FT65" s="100"/>
      <c r="FU65" s="100"/>
      <c r="FV65" s="100"/>
      <c r="FW65" s="100"/>
      <c r="FX65" s="100"/>
      <c r="FY65" s="100"/>
      <c r="FZ65" s="100"/>
      <c r="GA65" s="100"/>
      <c r="GB65" s="100"/>
      <c r="GC65" s="100"/>
      <c r="GD65" s="100"/>
      <c r="GE65" s="100"/>
      <c r="GF65" s="100"/>
      <c r="GG65" s="100"/>
      <c r="GH65" s="100"/>
      <c r="GI65" s="100"/>
      <c r="GJ65" s="100"/>
      <c r="GK65" s="100"/>
      <c r="GL65" s="100"/>
      <c r="GM65" s="100"/>
      <c r="GN65" s="100"/>
      <c r="GO65" s="100"/>
      <c r="GP65" s="100"/>
      <c r="GQ65" s="100"/>
      <c r="GR65" s="100"/>
      <c r="GS65" s="100"/>
      <c r="GT65" s="100"/>
      <c r="GU65" s="100"/>
      <c r="GV65" s="100"/>
      <c r="GW65" s="100"/>
      <c r="GX65" s="100"/>
      <c r="GY65" s="100"/>
      <c r="GZ65" s="100"/>
      <c r="HA65" s="100"/>
      <c r="HB65" s="100"/>
      <c r="HC65" s="100"/>
      <c r="HD65" s="100"/>
      <c r="HE65" s="100"/>
      <c r="HF65" s="100"/>
      <c r="HG65" s="100"/>
      <c r="HH65" s="100"/>
      <c r="HI65" s="100"/>
      <c r="HJ65" s="100"/>
      <c r="HK65" s="100"/>
      <c r="HL65" s="100"/>
      <c r="HM65" s="100"/>
      <c r="HN65" s="100"/>
      <c r="HO65" s="100"/>
      <c r="HP65" s="100"/>
      <c r="HQ65" s="100"/>
      <c r="HR65" s="100"/>
      <c r="HS65" s="100"/>
      <c r="HT65" s="100"/>
      <c r="HU65" s="100"/>
      <c r="HV65" s="100"/>
      <c r="HW65" s="100"/>
      <c r="HX65" s="100"/>
      <c r="HY65" s="100"/>
      <c r="HZ65" s="100"/>
      <c r="IA65" s="100"/>
      <c r="IB65" s="100"/>
      <c r="IC65" s="100"/>
      <c r="ID65" s="100"/>
      <c r="IE65" s="100"/>
      <c r="IF65" s="100"/>
      <c r="IG65" s="100"/>
      <c r="IH65" s="100"/>
      <c r="II65" s="100"/>
      <c r="IJ65" s="100"/>
      <c r="IK65" s="100"/>
      <c r="IL65" s="100"/>
      <c r="IM65" s="100"/>
      <c r="IN65" s="100"/>
      <c r="IO65" s="100"/>
      <c r="IP65" s="100"/>
      <c r="IQ65" s="100"/>
      <c r="IR65" s="100"/>
      <c r="IS65" s="100"/>
      <c r="IT65" s="100"/>
      <c r="IU65" s="100"/>
      <c r="IV65" s="100"/>
    </row>
    <row r="66" spans="1:256" x14ac:dyDescent="0.2">
      <c r="A66" s="132" t="s">
        <v>21</v>
      </c>
      <c r="B66" s="134">
        <v>4.7958999999999996E-3</v>
      </c>
      <c r="C66" s="130"/>
      <c r="D66" s="131"/>
      <c r="E66" s="100"/>
      <c r="F66" s="107"/>
      <c r="G66" s="107"/>
      <c r="H66" s="131"/>
      <c r="I66" s="107"/>
      <c r="J66" s="107"/>
      <c r="K66" s="100"/>
      <c r="L66" s="100"/>
      <c r="M66" s="100"/>
      <c r="N66" s="100"/>
      <c r="O66" s="100"/>
      <c r="P66" s="100"/>
      <c r="Q66" s="100"/>
      <c r="R66" s="100"/>
      <c r="S66" s="100"/>
      <c r="T66" s="100"/>
      <c r="U66" s="100"/>
      <c r="V66" s="100"/>
      <c r="W66" s="100"/>
      <c r="X66" s="100"/>
      <c r="Y66" s="100"/>
      <c r="Z66" s="100"/>
      <c r="AA66" s="100"/>
      <c r="AB66" s="100"/>
      <c r="AC66" s="100"/>
      <c r="AD66" s="100"/>
      <c r="AE66" s="100"/>
      <c r="AF66" s="100"/>
      <c r="AG66" s="100"/>
      <c r="AH66" s="100"/>
      <c r="AI66" s="100"/>
      <c r="AJ66" s="100"/>
      <c r="AK66" s="100"/>
      <c r="AL66" s="100"/>
      <c r="AM66" s="100"/>
      <c r="AN66" s="100"/>
      <c r="AO66" s="100"/>
      <c r="AP66" s="100"/>
      <c r="AQ66" s="100"/>
      <c r="AR66" s="100"/>
      <c r="AS66" s="100"/>
      <c r="AT66" s="100"/>
      <c r="AU66" s="100"/>
      <c r="AV66" s="100"/>
      <c r="AW66" s="100"/>
      <c r="AX66" s="100"/>
      <c r="AY66" s="100"/>
      <c r="AZ66" s="100"/>
      <c r="BA66" s="100"/>
      <c r="BB66" s="100"/>
      <c r="BC66" s="100"/>
      <c r="BD66" s="100"/>
      <c r="BE66" s="100"/>
      <c r="BF66" s="100"/>
      <c r="BG66" s="100"/>
      <c r="BH66" s="100"/>
      <c r="BI66" s="100"/>
      <c r="BJ66" s="100"/>
      <c r="BK66" s="100"/>
      <c r="BL66" s="100"/>
      <c r="BM66" s="100"/>
      <c r="BN66" s="100"/>
      <c r="BO66" s="100"/>
      <c r="BP66" s="100"/>
      <c r="BQ66" s="100"/>
      <c r="BR66" s="100"/>
      <c r="BS66" s="100"/>
      <c r="BT66" s="100"/>
      <c r="BU66" s="100"/>
      <c r="BV66" s="100"/>
      <c r="BW66" s="100"/>
      <c r="BX66" s="100"/>
      <c r="BY66" s="100"/>
      <c r="BZ66" s="100"/>
      <c r="CA66" s="100"/>
      <c r="CB66" s="100"/>
      <c r="CC66" s="100"/>
      <c r="CD66" s="100"/>
      <c r="CE66" s="100"/>
      <c r="CF66" s="100"/>
      <c r="CG66" s="100"/>
      <c r="CH66" s="100"/>
      <c r="CI66" s="100"/>
      <c r="CJ66" s="100"/>
      <c r="CK66" s="100"/>
      <c r="CL66" s="100"/>
      <c r="CM66" s="100"/>
      <c r="CN66" s="100"/>
      <c r="CO66" s="100"/>
      <c r="CP66" s="100"/>
      <c r="CQ66" s="100"/>
      <c r="CR66" s="100"/>
      <c r="CS66" s="100"/>
      <c r="CT66" s="100"/>
      <c r="CU66" s="100"/>
      <c r="CV66" s="100"/>
      <c r="CW66" s="100"/>
      <c r="CX66" s="100"/>
      <c r="CY66" s="100"/>
      <c r="CZ66" s="100"/>
      <c r="DA66" s="100"/>
      <c r="DB66" s="100"/>
      <c r="DC66" s="100"/>
      <c r="DD66" s="100"/>
      <c r="DE66" s="100"/>
      <c r="DF66" s="100"/>
      <c r="DG66" s="100"/>
      <c r="DH66" s="100"/>
      <c r="DI66" s="100"/>
      <c r="DJ66" s="100"/>
      <c r="DK66" s="100"/>
      <c r="DL66" s="100"/>
      <c r="DM66" s="100"/>
      <c r="DN66" s="100"/>
      <c r="DO66" s="100"/>
      <c r="DP66" s="100"/>
      <c r="DQ66" s="100"/>
      <c r="DR66" s="100"/>
      <c r="DS66" s="100"/>
      <c r="DT66" s="100"/>
      <c r="DU66" s="100"/>
      <c r="DV66" s="100"/>
      <c r="DW66" s="100"/>
      <c r="DX66" s="100"/>
      <c r="DY66" s="100"/>
      <c r="DZ66" s="100"/>
      <c r="EA66" s="100"/>
      <c r="EB66" s="100"/>
      <c r="EC66" s="100"/>
      <c r="ED66" s="100"/>
      <c r="EE66" s="100"/>
      <c r="EF66" s="100"/>
      <c r="EG66" s="100"/>
      <c r="EH66" s="100"/>
      <c r="EI66" s="100"/>
      <c r="EJ66" s="100"/>
      <c r="EK66" s="100"/>
      <c r="EL66" s="100"/>
      <c r="EM66" s="100"/>
      <c r="EN66" s="100"/>
      <c r="EO66" s="100"/>
      <c r="EP66" s="100"/>
      <c r="EQ66" s="100"/>
      <c r="ER66" s="100"/>
      <c r="ES66" s="100"/>
      <c r="ET66" s="100"/>
      <c r="EU66" s="100"/>
      <c r="EV66" s="100"/>
      <c r="EW66" s="100"/>
      <c r="EX66" s="100"/>
      <c r="EY66" s="100"/>
      <c r="EZ66" s="100"/>
      <c r="FA66" s="100"/>
      <c r="FB66" s="100"/>
      <c r="FC66" s="100"/>
      <c r="FD66" s="100"/>
      <c r="FE66" s="100"/>
      <c r="FF66" s="100"/>
      <c r="FG66" s="100"/>
      <c r="FH66" s="100"/>
      <c r="FI66" s="100"/>
      <c r="FJ66" s="100"/>
      <c r="FK66" s="100"/>
      <c r="FL66" s="100"/>
      <c r="FM66" s="100"/>
      <c r="FN66" s="100"/>
      <c r="FO66" s="100"/>
      <c r="FP66" s="100"/>
      <c r="FQ66" s="100"/>
      <c r="FR66" s="100"/>
      <c r="FS66" s="100"/>
      <c r="FT66" s="100"/>
      <c r="FU66" s="100"/>
      <c r="FV66" s="100"/>
      <c r="FW66" s="100"/>
      <c r="FX66" s="100"/>
      <c r="FY66" s="100"/>
      <c r="FZ66" s="100"/>
      <c r="GA66" s="100"/>
      <c r="GB66" s="100"/>
      <c r="GC66" s="100"/>
      <c r="GD66" s="100"/>
      <c r="GE66" s="100"/>
      <c r="GF66" s="100"/>
      <c r="GG66" s="100"/>
      <c r="GH66" s="100"/>
      <c r="GI66" s="100"/>
      <c r="GJ66" s="100"/>
      <c r="GK66" s="100"/>
      <c r="GL66" s="100"/>
      <c r="GM66" s="100"/>
      <c r="GN66" s="100"/>
      <c r="GO66" s="100"/>
      <c r="GP66" s="100"/>
      <c r="GQ66" s="100"/>
      <c r="GR66" s="100"/>
      <c r="GS66" s="100"/>
      <c r="GT66" s="100"/>
      <c r="GU66" s="100"/>
      <c r="GV66" s="100"/>
      <c r="GW66" s="100"/>
      <c r="GX66" s="100"/>
      <c r="GY66" s="100"/>
      <c r="GZ66" s="100"/>
      <c r="HA66" s="100"/>
      <c r="HB66" s="100"/>
      <c r="HC66" s="100"/>
      <c r="HD66" s="100"/>
      <c r="HE66" s="100"/>
      <c r="HF66" s="100"/>
      <c r="HG66" s="100"/>
      <c r="HH66" s="100"/>
      <c r="HI66" s="100"/>
      <c r="HJ66" s="100"/>
      <c r="HK66" s="100"/>
      <c r="HL66" s="100"/>
      <c r="HM66" s="100"/>
      <c r="HN66" s="100"/>
      <c r="HO66" s="100"/>
      <c r="HP66" s="100"/>
      <c r="HQ66" s="100"/>
      <c r="HR66" s="100"/>
      <c r="HS66" s="100"/>
      <c r="HT66" s="100"/>
      <c r="HU66" s="100"/>
      <c r="HV66" s="100"/>
      <c r="HW66" s="100"/>
      <c r="HX66" s="100"/>
      <c r="HY66" s="100"/>
      <c r="HZ66" s="100"/>
      <c r="IA66" s="100"/>
      <c r="IB66" s="100"/>
      <c r="IC66" s="100"/>
      <c r="ID66" s="100"/>
      <c r="IE66" s="100"/>
      <c r="IF66" s="100"/>
      <c r="IG66" s="100"/>
      <c r="IH66" s="100"/>
      <c r="II66" s="100"/>
      <c r="IJ66" s="100"/>
      <c r="IK66" s="100"/>
      <c r="IL66" s="100"/>
      <c r="IM66" s="100"/>
      <c r="IN66" s="100"/>
      <c r="IO66" s="100"/>
      <c r="IP66" s="100"/>
      <c r="IQ66" s="100"/>
      <c r="IR66" s="100"/>
      <c r="IS66" s="100"/>
      <c r="IT66" s="100"/>
      <c r="IU66" s="100"/>
      <c r="IV66" s="100"/>
    </row>
    <row r="67" spans="1:256" x14ac:dyDescent="0.2">
      <c r="A67" s="135" t="s">
        <v>22</v>
      </c>
      <c r="B67" s="104">
        <v>0.22270000000000001</v>
      </c>
      <c r="C67" s="104"/>
      <c r="D67" s="131"/>
      <c r="E67" s="130"/>
      <c r="F67" s="131"/>
      <c r="G67" s="107"/>
      <c r="H67" s="131"/>
      <c r="I67" s="107"/>
      <c r="J67" s="107"/>
      <c r="K67" s="100"/>
      <c r="L67" s="100"/>
      <c r="M67" s="100"/>
      <c r="N67" s="100"/>
      <c r="O67" s="100"/>
      <c r="P67" s="100"/>
      <c r="Q67" s="100"/>
      <c r="R67" s="100"/>
      <c r="S67" s="100"/>
      <c r="T67" s="100"/>
      <c r="U67" s="100"/>
      <c r="V67" s="100"/>
      <c r="W67" s="100"/>
      <c r="X67" s="100"/>
      <c r="Y67" s="100"/>
      <c r="Z67" s="100"/>
      <c r="AA67" s="100"/>
      <c r="AB67" s="100"/>
      <c r="AC67" s="100"/>
      <c r="AD67" s="100"/>
      <c r="AE67" s="100"/>
      <c r="AF67" s="100"/>
      <c r="AG67" s="100"/>
      <c r="AH67" s="100"/>
      <c r="AI67" s="100"/>
      <c r="AJ67" s="100"/>
      <c r="AK67" s="100"/>
      <c r="AL67" s="100"/>
      <c r="AM67" s="100"/>
      <c r="AN67" s="100"/>
      <c r="AO67" s="100"/>
      <c r="AP67" s="100"/>
      <c r="AQ67" s="100"/>
      <c r="AR67" s="100"/>
      <c r="AS67" s="100"/>
      <c r="AT67" s="100"/>
      <c r="AU67" s="100"/>
      <c r="AV67" s="100"/>
      <c r="AW67" s="100"/>
      <c r="AX67" s="100"/>
      <c r="AY67" s="100"/>
      <c r="AZ67" s="100"/>
      <c r="BA67" s="100"/>
      <c r="BB67" s="100"/>
      <c r="BC67" s="100"/>
      <c r="BD67" s="100"/>
      <c r="BE67" s="100"/>
      <c r="BF67" s="100"/>
      <c r="BG67" s="100"/>
      <c r="BH67" s="100"/>
      <c r="BI67" s="100"/>
      <c r="BJ67" s="100"/>
      <c r="BK67" s="100"/>
      <c r="BL67" s="100"/>
      <c r="BM67" s="100"/>
      <c r="BN67" s="100"/>
      <c r="BO67" s="100"/>
      <c r="BP67" s="100"/>
      <c r="BQ67" s="100"/>
      <c r="BR67" s="100"/>
      <c r="BS67" s="100"/>
      <c r="BT67" s="100"/>
      <c r="BU67" s="100"/>
      <c r="BV67" s="100"/>
      <c r="BW67" s="100"/>
      <c r="BX67" s="100"/>
      <c r="BY67" s="100"/>
      <c r="BZ67" s="100"/>
      <c r="CA67" s="100"/>
      <c r="CB67" s="100"/>
      <c r="CC67" s="100"/>
      <c r="CD67" s="100"/>
      <c r="CE67" s="100"/>
      <c r="CF67" s="100"/>
      <c r="CG67" s="100"/>
      <c r="CH67" s="100"/>
      <c r="CI67" s="100"/>
      <c r="CJ67" s="100"/>
      <c r="CK67" s="100"/>
      <c r="CL67" s="100"/>
      <c r="CM67" s="100"/>
      <c r="CN67" s="100"/>
      <c r="CO67" s="100"/>
      <c r="CP67" s="100"/>
      <c r="CQ67" s="100"/>
      <c r="CR67" s="100"/>
      <c r="CS67" s="100"/>
      <c r="CT67" s="100"/>
      <c r="CU67" s="100"/>
      <c r="CV67" s="100"/>
      <c r="CW67" s="100"/>
      <c r="CX67" s="100"/>
      <c r="CY67" s="100"/>
      <c r="CZ67" s="100"/>
      <c r="DA67" s="100"/>
      <c r="DB67" s="100"/>
      <c r="DC67" s="100"/>
      <c r="DD67" s="100"/>
      <c r="DE67" s="100"/>
      <c r="DF67" s="100"/>
      <c r="DG67" s="100"/>
      <c r="DH67" s="100"/>
      <c r="DI67" s="100"/>
      <c r="DJ67" s="100"/>
      <c r="DK67" s="100"/>
      <c r="DL67" s="100"/>
      <c r="DM67" s="100"/>
      <c r="DN67" s="100"/>
      <c r="DO67" s="100"/>
      <c r="DP67" s="100"/>
      <c r="DQ67" s="100"/>
      <c r="DR67" s="100"/>
      <c r="DS67" s="100"/>
      <c r="DT67" s="100"/>
      <c r="DU67" s="100"/>
      <c r="DV67" s="100"/>
      <c r="DW67" s="100"/>
      <c r="DX67" s="100"/>
      <c r="DY67" s="100"/>
      <c r="DZ67" s="100"/>
      <c r="EA67" s="100"/>
      <c r="EB67" s="100"/>
      <c r="EC67" s="100"/>
      <c r="ED67" s="100"/>
      <c r="EE67" s="100"/>
      <c r="EF67" s="100"/>
      <c r="EG67" s="100"/>
      <c r="EH67" s="100"/>
      <c r="EI67" s="100"/>
      <c r="EJ67" s="100"/>
      <c r="EK67" s="100"/>
      <c r="EL67" s="100"/>
      <c r="EM67" s="100"/>
      <c r="EN67" s="100"/>
      <c r="EO67" s="100"/>
      <c r="EP67" s="100"/>
      <c r="EQ67" s="100"/>
      <c r="ER67" s="100"/>
      <c r="ES67" s="100"/>
      <c r="ET67" s="100"/>
      <c r="EU67" s="100"/>
      <c r="EV67" s="100"/>
      <c r="EW67" s="100"/>
      <c r="EX67" s="100"/>
      <c r="EY67" s="100"/>
      <c r="EZ67" s="100"/>
      <c r="FA67" s="100"/>
      <c r="FB67" s="100"/>
      <c r="FC67" s="100"/>
      <c r="FD67" s="100"/>
      <c r="FE67" s="100"/>
      <c r="FF67" s="100"/>
      <c r="FG67" s="100"/>
      <c r="FH67" s="100"/>
      <c r="FI67" s="100"/>
      <c r="FJ67" s="100"/>
      <c r="FK67" s="100"/>
      <c r="FL67" s="100"/>
      <c r="FM67" s="100"/>
      <c r="FN67" s="100"/>
      <c r="FO67" s="100"/>
      <c r="FP67" s="100"/>
      <c r="FQ67" s="100"/>
      <c r="FR67" s="100"/>
      <c r="FS67" s="100"/>
      <c r="FT67" s="100"/>
      <c r="FU67" s="100"/>
      <c r="FV67" s="100"/>
      <c r="FW67" s="100"/>
      <c r="FX67" s="100"/>
      <c r="FY67" s="100"/>
      <c r="FZ67" s="100"/>
      <c r="GA67" s="100"/>
      <c r="GB67" s="100"/>
      <c r="GC67" s="100"/>
      <c r="GD67" s="100"/>
      <c r="GE67" s="100"/>
      <c r="GF67" s="100"/>
      <c r="GG67" s="100"/>
      <c r="GH67" s="100"/>
      <c r="GI67" s="100"/>
      <c r="GJ67" s="100"/>
      <c r="GK67" s="100"/>
      <c r="GL67" s="100"/>
      <c r="GM67" s="100"/>
      <c r="GN67" s="100"/>
      <c r="GO67" s="100"/>
      <c r="GP67" s="100"/>
      <c r="GQ67" s="100"/>
      <c r="GR67" s="100"/>
      <c r="GS67" s="100"/>
      <c r="GT67" s="100"/>
      <c r="GU67" s="100"/>
      <c r="GV67" s="100"/>
      <c r="GW67" s="100"/>
      <c r="GX67" s="100"/>
      <c r="GY67" s="100"/>
      <c r="GZ67" s="100"/>
      <c r="HA67" s="100"/>
      <c r="HB67" s="100"/>
      <c r="HC67" s="100"/>
      <c r="HD67" s="100"/>
      <c r="HE67" s="100"/>
      <c r="HF67" s="100"/>
      <c r="HG67" s="100"/>
      <c r="HH67" s="100"/>
      <c r="HI67" s="100"/>
      <c r="HJ67" s="100"/>
      <c r="HK67" s="100"/>
      <c r="HL67" s="100"/>
      <c r="HM67" s="100"/>
      <c r="HN67" s="100"/>
      <c r="HO67" s="100"/>
      <c r="HP67" s="100"/>
      <c r="HQ67" s="100"/>
      <c r="HR67" s="100"/>
      <c r="HS67" s="100"/>
      <c r="HT67" s="100"/>
      <c r="HU67" s="100"/>
      <c r="HV67" s="100"/>
      <c r="HW67" s="100"/>
      <c r="HX67" s="100"/>
      <c r="HY67" s="100"/>
      <c r="HZ67" s="100"/>
      <c r="IA67" s="100"/>
      <c r="IB67" s="100"/>
      <c r="IC67" s="100"/>
      <c r="ID67" s="100"/>
      <c r="IE67" s="100"/>
      <c r="IF67" s="100"/>
      <c r="IG67" s="100"/>
      <c r="IH67" s="100"/>
      <c r="II67" s="100"/>
      <c r="IJ67" s="100"/>
      <c r="IK67" s="100"/>
      <c r="IL67" s="100"/>
      <c r="IM67" s="100"/>
      <c r="IN67" s="100"/>
      <c r="IO67" s="100"/>
      <c r="IP67" s="100"/>
      <c r="IQ67" s="100"/>
      <c r="IR67" s="100"/>
      <c r="IS67" s="100"/>
      <c r="IT67" s="100"/>
      <c r="IU67" s="100"/>
      <c r="IV67" s="100"/>
    </row>
    <row r="68" spans="1:256" x14ac:dyDescent="0.2">
      <c r="A68" s="135" t="s">
        <v>23</v>
      </c>
      <c r="B68" s="104">
        <v>0.77869999999999995</v>
      </c>
      <c r="C68" s="104"/>
      <c r="D68" s="131"/>
      <c r="E68" s="130"/>
      <c r="F68" s="131"/>
      <c r="G68" s="131"/>
      <c r="H68" s="107"/>
      <c r="I68" s="107"/>
      <c r="J68" s="107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0"/>
      <c r="Z68" s="100"/>
      <c r="AA68" s="100"/>
      <c r="AB68" s="100"/>
      <c r="AC68" s="100"/>
      <c r="AD68" s="100"/>
      <c r="AE68" s="100"/>
      <c r="AF68" s="100"/>
      <c r="AG68" s="100"/>
      <c r="AH68" s="100"/>
      <c r="AI68" s="100"/>
      <c r="AJ68" s="100"/>
      <c r="AK68" s="100"/>
      <c r="AL68" s="100"/>
      <c r="AM68" s="100"/>
      <c r="AN68" s="100"/>
      <c r="AO68" s="100"/>
      <c r="AP68" s="100"/>
      <c r="AQ68" s="100"/>
      <c r="AR68" s="100"/>
      <c r="AS68" s="100"/>
      <c r="AT68" s="100"/>
      <c r="AU68" s="100"/>
      <c r="AV68" s="100"/>
      <c r="AW68" s="100"/>
      <c r="AX68" s="100"/>
      <c r="AY68" s="100"/>
      <c r="AZ68" s="100"/>
      <c r="BA68" s="100"/>
      <c r="BB68" s="100"/>
      <c r="BC68" s="100"/>
      <c r="BD68" s="100"/>
      <c r="BE68" s="100"/>
      <c r="BF68" s="100"/>
      <c r="BG68" s="100"/>
      <c r="BH68" s="100"/>
      <c r="BI68" s="100"/>
      <c r="BJ68" s="100"/>
      <c r="BK68" s="100"/>
      <c r="BL68" s="100"/>
      <c r="BM68" s="100"/>
      <c r="BN68" s="100"/>
      <c r="BO68" s="100"/>
      <c r="BP68" s="100"/>
      <c r="BQ68" s="100"/>
      <c r="BR68" s="100"/>
      <c r="BS68" s="100"/>
      <c r="BT68" s="100"/>
      <c r="BU68" s="100"/>
      <c r="BV68" s="100"/>
      <c r="BW68" s="100"/>
      <c r="BX68" s="100"/>
      <c r="BY68" s="100"/>
      <c r="BZ68" s="100"/>
      <c r="CA68" s="100"/>
      <c r="CB68" s="100"/>
      <c r="CC68" s="100"/>
      <c r="CD68" s="100"/>
      <c r="CE68" s="100"/>
      <c r="CF68" s="100"/>
      <c r="CG68" s="100"/>
      <c r="CH68" s="100"/>
      <c r="CI68" s="100"/>
      <c r="CJ68" s="100"/>
      <c r="CK68" s="100"/>
      <c r="CL68" s="100"/>
      <c r="CM68" s="100"/>
      <c r="CN68" s="100"/>
      <c r="CO68" s="100"/>
      <c r="CP68" s="100"/>
      <c r="CQ68" s="100"/>
      <c r="CR68" s="100"/>
      <c r="CS68" s="100"/>
      <c r="CT68" s="100"/>
      <c r="CU68" s="100"/>
      <c r="CV68" s="100"/>
      <c r="CW68" s="100"/>
      <c r="CX68" s="100"/>
      <c r="CY68" s="100"/>
      <c r="CZ68" s="100"/>
      <c r="DA68" s="100"/>
      <c r="DB68" s="100"/>
      <c r="DC68" s="100"/>
      <c r="DD68" s="100"/>
      <c r="DE68" s="100"/>
      <c r="DF68" s="100"/>
      <c r="DG68" s="100"/>
      <c r="DH68" s="100"/>
      <c r="DI68" s="100"/>
      <c r="DJ68" s="100"/>
      <c r="DK68" s="100"/>
      <c r="DL68" s="100"/>
      <c r="DM68" s="100"/>
      <c r="DN68" s="100"/>
      <c r="DO68" s="100"/>
      <c r="DP68" s="100"/>
      <c r="DQ68" s="100"/>
      <c r="DR68" s="100"/>
      <c r="DS68" s="100"/>
      <c r="DT68" s="100"/>
      <c r="DU68" s="100"/>
      <c r="DV68" s="100"/>
      <c r="DW68" s="100"/>
      <c r="DX68" s="100"/>
      <c r="DY68" s="100"/>
      <c r="DZ68" s="100"/>
      <c r="EA68" s="100"/>
      <c r="EB68" s="100"/>
      <c r="EC68" s="100"/>
      <c r="ED68" s="100"/>
      <c r="EE68" s="100"/>
      <c r="EF68" s="100"/>
      <c r="EG68" s="100"/>
      <c r="EH68" s="100"/>
      <c r="EI68" s="100"/>
      <c r="EJ68" s="100"/>
      <c r="EK68" s="100"/>
      <c r="EL68" s="100"/>
      <c r="EM68" s="100"/>
      <c r="EN68" s="100"/>
      <c r="EO68" s="100"/>
      <c r="EP68" s="100"/>
      <c r="EQ68" s="100"/>
      <c r="ER68" s="100"/>
      <c r="ES68" s="100"/>
      <c r="ET68" s="100"/>
      <c r="EU68" s="100"/>
      <c r="EV68" s="100"/>
      <c r="EW68" s="100"/>
      <c r="EX68" s="100"/>
      <c r="EY68" s="100"/>
      <c r="EZ68" s="100"/>
      <c r="FA68" s="100"/>
      <c r="FB68" s="100"/>
      <c r="FC68" s="100"/>
      <c r="FD68" s="100"/>
      <c r="FE68" s="100"/>
      <c r="FF68" s="100"/>
      <c r="FG68" s="100"/>
      <c r="FH68" s="100"/>
      <c r="FI68" s="100"/>
      <c r="FJ68" s="100"/>
      <c r="FK68" s="100"/>
      <c r="FL68" s="100"/>
      <c r="FM68" s="100"/>
      <c r="FN68" s="100"/>
      <c r="FO68" s="100"/>
      <c r="FP68" s="100"/>
      <c r="FQ68" s="100"/>
      <c r="FR68" s="100"/>
      <c r="FS68" s="100"/>
      <c r="FT68" s="100"/>
      <c r="FU68" s="100"/>
      <c r="FV68" s="100"/>
      <c r="FW68" s="100"/>
      <c r="FX68" s="100"/>
      <c r="FY68" s="100"/>
      <c r="FZ68" s="100"/>
      <c r="GA68" s="100"/>
      <c r="GB68" s="100"/>
      <c r="GC68" s="100"/>
      <c r="GD68" s="100"/>
      <c r="GE68" s="100"/>
      <c r="GF68" s="100"/>
      <c r="GG68" s="100"/>
      <c r="GH68" s="100"/>
      <c r="GI68" s="100"/>
      <c r="GJ68" s="100"/>
      <c r="GK68" s="100"/>
      <c r="GL68" s="100"/>
      <c r="GM68" s="100"/>
      <c r="GN68" s="100"/>
      <c r="GO68" s="100"/>
      <c r="GP68" s="100"/>
      <c r="GQ68" s="100"/>
      <c r="GR68" s="100"/>
      <c r="GS68" s="100"/>
      <c r="GT68" s="100"/>
      <c r="GU68" s="100"/>
      <c r="GV68" s="100"/>
      <c r="GW68" s="100"/>
      <c r="GX68" s="100"/>
      <c r="GY68" s="100"/>
      <c r="GZ68" s="100"/>
      <c r="HA68" s="100"/>
      <c r="HB68" s="100"/>
      <c r="HC68" s="100"/>
      <c r="HD68" s="100"/>
      <c r="HE68" s="100"/>
      <c r="HF68" s="100"/>
      <c r="HG68" s="100"/>
      <c r="HH68" s="100"/>
      <c r="HI68" s="100"/>
      <c r="HJ68" s="100"/>
      <c r="HK68" s="100"/>
      <c r="HL68" s="100"/>
      <c r="HM68" s="100"/>
      <c r="HN68" s="100"/>
      <c r="HO68" s="100"/>
      <c r="HP68" s="100"/>
      <c r="HQ68" s="100"/>
      <c r="HR68" s="100"/>
      <c r="HS68" s="100"/>
      <c r="HT68" s="100"/>
      <c r="HU68" s="100"/>
      <c r="HV68" s="100"/>
      <c r="HW68" s="100"/>
      <c r="HX68" s="100"/>
      <c r="HY68" s="100"/>
      <c r="HZ68" s="100"/>
      <c r="IA68" s="100"/>
      <c r="IB68" s="100"/>
      <c r="IC68" s="100"/>
      <c r="ID68" s="100"/>
      <c r="IE68" s="100"/>
      <c r="IF68" s="100"/>
      <c r="IG68" s="100"/>
      <c r="IH68" s="100"/>
      <c r="II68" s="100"/>
      <c r="IJ68" s="100"/>
      <c r="IK68" s="100"/>
      <c r="IL68" s="100"/>
      <c r="IM68" s="100"/>
      <c r="IN68" s="100"/>
      <c r="IO68" s="100"/>
      <c r="IP68" s="100"/>
      <c r="IQ68" s="100"/>
      <c r="IR68" s="100"/>
      <c r="IS68" s="100"/>
      <c r="IT68" s="100"/>
      <c r="IU68" s="100"/>
      <c r="IV68" s="100"/>
    </row>
    <row r="69" spans="1:256" s="46" customFormat="1" ht="17" thickBot="1" x14ac:dyDescent="0.25"/>
    <row r="70" spans="1:256" ht="17" thickTop="1" x14ac:dyDescent="0.2">
      <c r="A70" s="45" t="s">
        <v>45</v>
      </c>
    </row>
    <row r="71" spans="1:256" s="47" customFormat="1" x14ac:dyDescent="0.2">
      <c r="A71" s="47" t="s">
        <v>46</v>
      </c>
      <c r="B71" s="48"/>
      <c r="C71" s="48"/>
      <c r="D71" s="48"/>
      <c r="E71" s="49"/>
      <c r="F71" s="48"/>
      <c r="G71" s="48"/>
      <c r="H71" s="50" t="s">
        <v>27</v>
      </c>
      <c r="I71" s="51">
        <v>44371</v>
      </c>
      <c r="J71" s="87" t="s">
        <v>6</v>
      </c>
      <c r="L71" s="86"/>
    </row>
    <row r="72" spans="1:256" s="47" customFormat="1" x14ac:dyDescent="0.2">
      <c r="A72" s="4" t="s">
        <v>39</v>
      </c>
      <c r="B72" s="48"/>
      <c r="C72" s="48"/>
      <c r="D72" s="48"/>
      <c r="E72" s="49"/>
      <c r="F72" s="48"/>
      <c r="G72" s="48"/>
      <c r="H72" s="50" t="s">
        <v>56</v>
      </c>
      <c r="I72" s="51">
        <v>44390</v>
      </c>
      <c r="J72" s="87" t="s">
        <v>51</v>
      </c>
      <c r="L72" s="86"/>
    </row>
    <row r="73" spans="1:256" s="47" customFormat="1" x14ac:dyDescent="0.2">
      <c r="A73" s="4" t="s">
        <v>29</v>
      </c>
      <c r="B73" s="48"/>
      <c r="C73" s="48"/>
      <c r="D73" s="48"/>
      <c r="E73" s="49"/>
      <c r="F73" s="48"/>
      <c r="G73" s="48"/>
      <c r="I73" s="8"/>
      <c r="J73" s="87"/>
      <c r="L73" s="86"/>
    </row>
    <row r="74" spans="1:256" s="47" customFormat="1" x14ac:dyDescent="0.2">
      <c r="A74" s="4" t="s">
        <v>30</v>
      </c>
      <c r="B74" s="48"/>
      <c r="C74" s="48"/>
      <c r="D74" s="48"/>
      <c r="E74" s="49"/>
      <c r="F74" s="48"/>
      <c r="G74" s="48"/>
      <c r="H74" s="53"/>
      <c r="I74" s="53"/>
      <c r="J74" s="87"/>
      <c r="L74" s="86"/>
    </row>
    <row r="75" spans="1:256" s="4" customFormat="1" ht="14" x14ac:dyDescent="0.15">
      <c r="A75" s="4" t="s">
        <v>31</v>
      </c>
      <c r="B75" s="54"/>
      <c r="C75" s="54"/>
      <c r="D75" s="54"/>
      <c r="E75" s="11"/>
      <c r="F75" s="54"/>
      <c r="G75" s="54"/>
      <c r="H75" s="55"/>
      <c r="I75" s="55"/>
      <c r="J75" s="55"/>
      <c r="L75" s="88"/>
      <c r="M75" s="56"/>
      <c r="N75" s="56"/>
      <c r="O75" s="56"/>
      <c r="P75" s="56"/>
      <c r="Q75" s="56"/>
      <c r="R75" s="56"/>
      <c r="S75" s="56"/>
      <c r="T75" s="56"/>
      <c r="U75" s="56"/>
      <c r="V75" s="56"/>
      <c r="W75" s="56"/>
      <c r="X75" s="56"/>
      <c r="Y75" s="56"/>
      <c r="Z75" s="56"/>
      <c r="AA75" s="56"/>
      <c r="AB75" s="56"/>
      <c r="AC75" s="56"/>
      <c r="AD75" s="56"/>
      <c r="AE75" s="56"/>
      <c r="AF75" s="56"/>
      <c r="AG75" s="56"/>
      <c r="AH75" s="56"/>
      <c r="AI75" s="56"/>
      <c r="AJ75" s="56"/>
      <c r="AK75" s="56"/>
      <c r="AL75" s="56"/>
      <c r="AM75" s="56"/>
      <c r="AN75" s="56"/>
      <c r="AO75" s="56"/>
      <c r="AP75" s="56"/>
      <c r="AQ75" s="56"/>
      <c r="AR75" s="56"/>
      <c r="AS75" s="56"/>
      <c r="AT75" s="56"/>
      <c r="AU75" s="56"/>
      <c r="AV75" s="56"/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  <c r="CO75" s="56"/>
      <c r="CP75" s="56"/>
      <c r="CQ75" s="56"/>
      <c r="CR75" s="56"/>
      <c r="CS75" s="56"/>
      <c r="CT75" s="56"/>
      <c r="CU75" s="56"/>
      <c r="CV75" s="56"/>
      <c r="CW75" s="56"/>
      <c r="CX75" s="56"/>
      <c r="CY75" s="56"/>
      <c r="CZ75" s="56"/>
      <c r="DA75" s="56"/>
      <c r="DB75" s="56"/>
      <c r="DC75" s="56"/>
      <c r="DD75" s="56"/>
      <c r="DE75" s="56"/>
      <c r="DF75" s="56"/>
      <c r="DG75" s="56"/>
      <c r="DH75" s="56"/>
      <c r="DI75" s="56"/>
      <c r="DJ75" s="56"/>
      <c r="DK75" s="56"/>
      <c r="DL75" s="56"/>
      <c r="DM75" s="56"/>
      <c r="DN75" s="56"/>
      <c r="DO75" s="56"/>
      <c r="DP75" s="56"/>
      <c r="DQ75" s="56"/>
      <c r="DR75" s="56"/>
      <c r="DS75" s="56"/>
      <c r="DT75" s="56"/>
      <c r="DU75" s="56"/>
      <c r="DV75" s="56"/>
      <c r="DW75" s="56"/>
      <c r="DX75" s="56"/>
      <c r="DY75" s="56"/>
      <c r="DZ75" s="56"/>
      <c r="EA75" s="56"/>
      <c r="EB75" s="56"/>
      <c r="EC75" s="56"/>
      <c r="ED75" s="56"/>
      <c r="EE75" s="56"/>
      <c r="EF75" s="56"/>
      <c r="EG75" s="56"/>
      <c r="EH75" s="56"/>
      <c r="EI75" s="56"/>
      <c r="EJ75" s="56"/>
      <c r="EK75" s="56"/>
      <c r="EL75" s="56"/>
      <c r="EM75" s="56"/>
      <c r="EN75" s="56"/>
      <c r="EO75" s="56"/>
      <c r="EP75" s="56"/>
      <c r="EQ75" s="56"/>
      <c r="ER75" s="56"/>
      <c r="ES75" s="56"/>
      <c r="ET75" s="56"/>
      <c r="EU75" s="56"/>
      <c r="EV75" s="56"/>
      <c r="EW75" s="56"/>
      <c r="EX75" s="56"/>
      <c r="EY75" s="56"/>
      <c r="EZ75" s="56"/>
      <c r="FA75" s="56"/>
      <c r="FB75" s="56"/>
      <c r="FC75" s="56"/>
      <c r="FD75" s="56"/>
      <c r="FE75" s="56"/>
      <c r="FF75" s="56"/>
      <c r="FG75" s="56"/>
      <c r="FH75" s="56"/>
      <c r="FI75" s="56"/>
      <c r="FJ75" s="56"/>
      <c r="FK75" s="56"/>
      <c r="FL75" s="56"/>
      <c r="FM75" s="56"/>
      <c r="FN75" s="56"/>
      <c r="FO75" s="56"/>
      <c r="FP75" s="56"/>
      <c r="FQ75" s="56"/>
      <c r="FR75" s="56"/>
      <c r="FS75" s="56"/>
      <c r="FT75" s="56"/>
      <c r="FU75" s="56"/>
      <c r="FV75" s="56"/>
      <c r="FW75" s="56"/>
      <c r="FX75" s="56"/>
      <c r="FY75" s="56"/>
      <c r="FZ75" s="56"/>
      <c r="GA75" s="56"/>
      <c r="GB75" s="56"/>
      <c r="GC75" s="56"/>
      <c r="GD75" s="56"/>
      <c r="GE75" s="56"/>
      <c r="GF75" s="56"/>
      <c r="GG75" s="56"/>
      <c r="GH75" s="56"/>
      <c r="GI75" s="56"/>
      <c r="GJ75" s="56"/>
      <c r="GK75" s="56"/>
      <c r="GL75" s="56"/>
      <c r="GM75" s="56"/>
      <c r="GN75" s="56"/>
      <c r="GO75" s="56"/>
      <c r="GP75" s="56"/>
      <c r="GQ75" s="56"/>
      <c r="GR75" s="56"/>
      <c r="GS75" s="56"/>
      <c r="GT75" s="56"/>
      <c r="GU75" s="56"/>
      <c r="GV75" s="56"/>
      <c r="GW75" s="56"/>
      <c r="GX75" s="56"/>
      <c r="GY75" s="56"/>
      <c r="GZ75" s="56"/>
      <c r="HA75" s="56"/>
      <c r="HB75" s="56"/>
      <c r="HC75" s="56"/>
      <c r="HD75" s="56"/>
      <c r="HE75" s="56"/>
      <c r="HF75" s="56"/>
      <c r="HG75" s="56"/>
      <c r="HH75" s="56"/>
      <c r="HI75" s="56"/>
      <c r="HJ75" s="56"/>
      <c r="HK75" s="56"/>
      <c r="HL75" s="56"/>
      <c r="HM75" s="56"/>
      <c r="HN75" s="56"/>
      <c r="HO75" s="56"/>
      <c r="HP75" s="56"/>
      <c r="HQ75" s="56"/>
      <c r="HR75" s="56"/>
      <c r="HS75" s="56"/>
      <c r="HT75" s="56"/>
      <c r="HU75" s="56"/>
      <c r="HV75" s="56"/>
      <c r="HW75" s="56"/>
      <c r="HX75" s="56"/>
      <c r="HY75" s="56"/>
      <c r="HZ75" s="56"/>
      <c r="IA75" s="56"/>
      <c r="IB75" s="56"/>
      <c r="IC75" s="56"/>
      <c r="ID75" s="56"/>
      <c r="IE75" s="56"/>
      <c r="IF75" s="56"/>
      <c r="IG75" s="56"/>
      <c r="IH75" s="56"/>
      <c r="II75" s="56"/>
      <c r="IJ75" s="56"/>
      <c r="IK75" s="56"/>
      <c r="IL75" s="56"/>
      <c r="IM75" s="56"/>
      <c r="IN75" s="56"/>
      <c r="IO75" s="56"/>
      <c r="IP75" s="56"/>
      <c r="IQ75" s="56"/>
      <c r="IR75" s="56"/>
      <c r="IS75" s="56"/>
      <c r="IT75" s="56"/>
      <c r="IU75" s="56"/>
      <c r="IV75" s="56"/>
    </row>
    <row r="76" spans="1:256" s="4" customFormat="1" ht="15" thickBot="1" x14ac:dyDescent="0.2">
      <c r="A76" s="7"/>
      <c r="K76" s="89"/>
      <c r="L76" s="7"/>
    </row>
    <row r="77" spans="1:256" s="4" customFormat="1" ht="15" thickBot="1" x14ac:dyDescent="0.2">
      <c r="A77" s="58" t="s">
        <v>42</v>
      </c>
      <c r="B77" s="59" t="s">
        <v>56</v>
      </c>
      <c r="C77" s="59" t="s">
        <v>1</v>
      </c>
      <c r="D77" s="59" t="s">
        <v>9</v>
      </c>
      <c r="E77" s="141" t="s">
        <v>47</v>
      </c>
      <c r="F77" s="142" t="s">
        <v>56</v>
      </c>
      <c r="G77" s="142" t="s">
        <v>1</v>
      </c>
      <c r="H77" s="142" t="s">
        <v>9</v>
      </c>
      <c r="I77" s="142" t="s">
        <v>11</v>
      </c>
      <c r="J77" s="143" t="s">
        <v>44</v>
      </c>
      <c r="L77" s="7"/>
    </row>
    <row r="78" spans="1:256" s="4" customFormat="1" ht="14" x14ac:dyDescent="0.15">
      <c r="A78" s="61" t="s">
        <v>34</v>
      </c>
      <c r="B78" s="62">
        <v>24.27863883972168</v>
      </c>
      <c r="C78" s="62">
        <v>15.525627136230469</v>
      </c>
      <c r="D78" s="144">
        <f t="shared" ref="D78:D81" si="5">B78-C78</f>
        <v>8.7530117034912109</v>
      </c>
      <c r="E78" s="145" t="s">
        <v>34</v>
      </c>
      <c r="F78" s="146"/>
      <c r="G78" s="146"/>
      <c r="H78" s="146"/>
      <c r="I78" s="146"/>
      <c r="J78" s="147"/>
      <c r="L78" s="7"/>
    </row>
    <row r="79" spans="1:256" s="4" customFormat="1" ht="14" x14ac:dyDescent="0.15">
      <c r="A79" s="66" t="s">
        <v>35</v>
      </c>
      <c r="B79" s="67">
        <v>23.793405532836914</v>
      </c>
      <c r="C79" s="67">
        <v>15.663299560546875</v>
      </c>
      <c r="D79" s="148">
        <f t="shared" si="5"/>
        <v>8.1301059722900391</v>
      </c>
      <c r="E79" s="149" t="s">
        <v>35</v>
      </c>
      <c r="F79" s="67">
        <v>23.793405532836914</v>
      </c>
      <c r="G79" s="67">
        <v>15.184314727783203</v>
      </c>
      <c r="H79" s="64">
        <f t="shared" ref="H79:H81" si="6">F79-G79</f>
        <v>8.6090908050537109</v>
      </c>
      <c r="I79" s="64">
        <f>H79-D82</f>
        <v>0.44995975494384766</v>
      </c>
      <c r="J79" s="65">
        <f t="shared" ref="J79:J81" si="7">POWER(2,-I79)</f>
        <v>0.73206326913987241</v>
      </c>
      <c r="L79" s="7"/>
    </row>
    <row r="80" spans="1:256" s="4" customFormat="1" ht="14" x14ac:dyDescent="0.15">
      <c r="A80" s="66" t="s">
        <v>36</v>
      </c>
      <c r="B80" s="67">
        <v>23.287364959716797</v>
      </c>
      <c r="C80" s="67">
        <v>15.421758651733398</v>
      </c>
      <c r="D80" s="148">
        <f t="shared" si="5"/>
        <v>7.8656063079833984</v>
      </c>
      <c r="E80" s="149" t="s">
        <v>36</v>
      </c>
      <c r="F80" s="67">
        <v>23.287364959716797</v>
      </c>
      <c r="G80" s="67">
        <v>15.20229434967041</v>
      </c>
      <c r="H80" s="64">
        <f t="shared" si="6"/>
        <v>8.0850706100463867</v>
      </c>
      <c r="I80" s="64">
        <f>H80-D82</f>
        <v>-7.4060440063476562E-2</v>
      </c>
      <c r="J80" s="65">
        <f t="shared" si="7"/>
        <v>1.0526752544149827</v>
      </c>
      <c r="L80" s="7"/>
    </row>
    <row r="81" spans="1:14" s="4" customFormat="1" ht="15" thickBot="1" x14ac:dyDescent="0.2">
      <c r="A81" s="68" t="s">
        <v>16</v>
      </c>
      <c r="B81" s="69">
        <v>23.846904754638672</v>
      </c>
      <c r="C81" s="69">
        <v>15.959104537963867</v>
      </c>
      <c r="D81" s="148">
        <f t="shared" si="5"/>
        <v>7.8878002166748047</v>
      </c>
      <c r="E81" s="150" t="s">
        <v>16</v>
      </c>
      <c r="F81" s="69">
        <v>23.846904754638672</v>
      </c>
      <c r="G81" s="69">
        <v>15.256641387939453</v>
      </c>
      <c r="H81" s="70">
        <f t="shared" si="6"/>
        <v>8.5902633666992188</v>
      </c>
      <c r="I81" s="64">
        <f>H81-D82</f>
        <v>0.43113231658935547</v>
      </c>
      <c r="J81" s="71">
        <f t="shared" si="7"/>
        <v>0.74167944076697934</v>
      </c>
      <c r="L81" s="7"/>
    </row>
    <row r="82" spans="1:14" s="4" customFormat="1" ht="14" x14ac:dyDescent="0.15">
      <c r="A82" s="72" t="s">
        <v>17</v>
      </c>
      <c r="B82" s="63">
        <f>AVERAGE(B78:B81)</f>
        <v>23.801578521728516</v>
      </c>
      <c r="C82" s="63">
        <f>AVERAGE(C78:C81)</f>
        <v>15.642447471618652</v>
      </c>
      <c r="D82" s="63">
        <f>AVERAGE(D78:D81)</f>
        <v>8.1591310501098633</v>
      </c>
      <c r="E82" s="73" t="s">
        <v>17</v>
      </c>
      <c r="F82" s="63">
        <f>AVERAGE(F78:F81)</f>
        <v>23.642558415730793</v>
      </c>
      <c r="G82" s="63">
        <f>AVERAGE(G78:G81)</f>
        <v>15.214416821797689</v>
      </c>
      <c r="H82" s="63">
        <f>AVERAGE(H78:H81)</f>
        <v>8.4281415939331055</v>
      </c>
      <c r="I82" s="63">
        <f>AVERAGE(I78:I81)</f>
        <v>0.26901054382324219</v>
      </c>
      <c r="J82" s="74">
        <f>AVERAGE(J78:J81)</f>
        <v>0.84213932144061143</v>
      </c>
    </row>
    <row r="83" spans="1:14" s="4" customFormat="1" ht="14" x14ac:dyDescent="0.15">
      <c r="A83" s="75" t="s">
        <v>18</v>
      </c>
      <c r="B83" s="64">
        <f>MEDIAN(B78:B81)</f>
        <v>23.820155143737793</v>
      </c>
      <c r="C83" s="64">
        <f>MEDIAN(C78:C81)</f>
        <v>15.594463348388672</v>
      </c>
      <c r="D83" s="64">
        <f>MEDIAN(D78:D81)</f>
        <v>8.0089530944824219</v>
      </c>
      <c r="E83" s="76" t="s">
        <v>18</v>
      </c>
      <c r="F83" s="64">
        <f>MEDIAN(F78:F81)</f>
        <v>23.793405532836914</v>
      </c>
      <c r="G83" s="64">
        <f>MEDIAN(G78:G81)</f>
        <v>15.20229434967041</v>
      </c>
      <c r="H83" s="64">
        <f>MEDIAN(H78:H81)</f>
        <v>8.5902633666992188</v>
      </c>
      <c r="I83" s="64">
        <f>MEDIAN(I78:I81)</f>
        <v>0.43113231658935547</v>
      </c>
      <c r="J83" s="77">
        <f>MEDIAN(J78:J81)</f>
        <v>0.74167944076697934</v>
      </c>
    </row>
    <row r="84" spans="1:14" s="4" customFormat="1" ht="15" thickBot="1" x14ac:dyDescent="0.2">
      <c r="A84" s="78" t="s">
        <v>19</v>
      </c>
      <c r="B84" s="70">
        <f>STDEV(B78:B81)</f>
        <v>0.40584208731055588</v>
      </c>
      <c r="C84" s="70">
        <f>STDEV(C78:C81)</f>
        <v>0.23313590690237748</v>
      </c>
      <c r="D84" s="70">
        <f>STDEV(D78:D81)</f>
        <v>0.41364795056346904</v>
      </c>
      <c r="E84" s="79" t="s">
        <v>19</v>
      </c>
      <c r="F84" s="70">
        <f>STDEV(F78:F81)</f>
        <v>0.30876744498039954</v>
      </c>
      <c r="G84" s="70">
        <f>STDEV(G78:G81)</f>
        <v>3.765636984889683E-2</v>
      </c>
      <c r="H84" s="70">
        <f>STDEV(H78:H81)</f>
        <v>0.29725728434724519</v>
      </c>
      <c r="I84" s="70">
        <f>STDEV(I78:I81)</f>
        <v>0.29725728434724519</v>
      </c>
      <c r="J84" s="80">
        <f>STDEV(J78:J81)</f>
        <v>0.18239285072127209</v>
      </c>
    </row>
    <row r="85" spans="1:14" s="4" customFormat="1" ht="14" x14ac:dyDescent="0.15">
      <c r="A85" s="3"/>
      <c r="B85" s="81" t="s">
        <v>20</v>
      </c>
      <c r="C85" s="81"/>
      <c r="D85" s="81"/>
      <c r="E85" s="3"/>
      <c r="F85" s="40"/>
      <c r="G85" s="40"/>
      <c r="H85" s="40"/>
      <c r="I85" s="40"/>
      <c r="J85" s="40">
        <f>J84/(SQRT(4))</f>
        <v>9.1196425360636046E-2</v>
      </c>
      <c r="L85" s="7"/>
    </row>
    <row r="86" spans="1:14" s="4" customFormat="1" ht="14" x14ac:dyDescent="0.15">
      <c r="A86" s="2" t="s">
        <v>56</v>
      </c>
      <c r="B86" s="90">
        <f>TTEST(B78:B81,F78:F81,2,2)</f>
        <v>0.59799774295856845</v>
      </c>
      <c r="C86" s="81"/>
      <c r="D86" s="84"/>
      <c r="E86" s="85"/>
      <c r="F86" s="84"/>
      <c r="G86" s="85"/>
      <c r="H86" s="85"/>
      <c r="I86" s="83"/>
      <c r="J86" s="83"/>
      <c r="K86" s="7"/>
      <c r="L86" s="7"/>
      <c r="M86" s="7"/>
    </row>
    <row r="87" spans="1:14" s="4" customFormat="1" ht="14" x14ac:dyDescent="0.15">
      <c r="A87" s="2" t="s">
        <v>1</v>
      </c>
      <c r="B87" s="90">
        <f>TTEST(C78:C81,G78:G81,2,2)</f>
        <v>2.7572375378422814E-2</v>
      </c>
      <c r="C87" s="81"/>
      <c r="D87" s="84"/>
      <c r="E87" s="84"/>
      <c r="F87" s="85"/>
      <c r="G87" s="85"/>
      <c r="H87" s="83"/>
      <c r="I87" s="83"/>
      <c r="J87" s="83"/>
    </row>
    <row r="88" spans="1:14" s="4" customFormat="1" ht="14" x14ac:dyDescent="0.15">
      <c r="A88" s="2" t="s">
        <v>21</v>
      </c>
      <c r="B88" s="91">
        <f>TTEST(D78:D81,H78:H81,2,2)</f>
        <v>0.38660971984346099</v>
      </c>
      <c r="C88" s="90"/>
      <c r="D88" s="83"/>
      <c r="F88" s="83"/>
      <c r="G88" s="89"/>
      <c r="H88" s="89"/>
      <c r="I88" s="151"/>
      <c r="J88" s="83"/>
    </row>
    <row r="89" spans="1:14" s="4" customFormat="1" ht="14" x14ac:dyDescent="0.15">
      <c r="A89" s="44" t="s">
        <v>22</v>
      </c>
      <c r="B89" s="54">
        <f>POWER(-(-I82-I84),2)</f>
        <v>0.32065925322092059</v>
      </c>
      <c r="C89" s="54"/>
      <c r="D89" s="92"/>
      <c r="E89" s="93"/>
      <c r="F89" s="92"/>
      <c r="G89" s="92"/>
      <c r="H89" s="83"/>
      <c r="I89" s="83"/>
      <c r="J89" s="83"/>
      <c r="N89" s="7"/>
    </row>
    <row r="90" spans="1:14" s="4" customFormat="1" ht="14" x14ac:dyDescent="0.15">
      <c r="A90" s="44" t="s">
        <v>23</v>
      </c>
      <c r="B90" s="54">
        <f>POWER(2,-I82)</f>
        <v>0.82988852039283634</v>
      </c>
      <c r="C90" s="54"/>
      <c r="D90" s="81"/>
      <c r="E90" s="3"/>
      <c r="F90" s="92"/>
      <c r="G90" s="92"/>
      <c r="H90" s="57"/>
      <c r="I90" s="57"/>
      <c r="J90" s="83"/>
    </row>
    <row r="91" spans="1:14" s="46" customFormat="1" ht="17" thickBot="1" x14ac:dyDescent="0.25"/>
    <row r="92" spans="1:14" ht="17" thickTop="1" x14ac:dyDescent="0.2">
      <c r="A92" s="45" t="s">
        <v>48</v>
      </c>
    </row>
    <row r="93" spans="1:14" s="47" customFormat="1" x14ac:dyDescent="0.2">
      <c r="A93" s="47" t="s">
        <v>49</v>
      </c>
      <c r="B93" s="48"/>
      <c r="C93" s="48"/>
      <c r="D93" s="48"/>
      <c r="E93" s="49"/>
      <c r="F93" s="48"/>
      <c r="G93" s="48"/>
      <c r="H93" s="50" t="s">
        <v>27</v>
      </c>
      <c r="I93" s="51">
        <v>44400</v>
      </c>
      <c r="J93" s="87"/>
    </row>
    <row r="94" spans="1:14" s="47" customFormat="1" x14ac:dyDescent="0.2">
      <c r="A94" s="4" t="s">
        <v>39</v>
      </c>
      <c r="B94" s="48"/>
      <c r="C94" s="48"/>
      <c r="D94" s="48"/>
      <c r="E94" s="49"/>
      <c r="F94" s="48"/>
      <c r="G94" s="48"/>
      <c r="H94" s="50" t="s">
        <v>56</v>
      </c>
      <c r="I94" s="51">
        <v>44420</v>
      </c>
      <c r="J94" s="87"/>
    </row>
    <row r="95" spans="1:14" s="47" customFormat="1" x14ac:dyDescent="0.2">
      <c r="A95" s="4" t="s">
        <v>29</v>
      </c>
      <c r="B95" s="48"/>
      <c r="C95" s="48"/>
      <c r="D95" s="48"/>
      <c r="E95" s="49"/>
      <c r="F95" s="48"/>
      <c r="G95" s="48"/>
      <c r="I95" s="8" t="s">
        <v>6</v>
      </c>
      <c r="J95" s="87"/>
    </row>
    <row r="96" spans="1:14" s="47" customFormat="1" x14ac:dyDescent="0.2">
      <c r="A96" s="4" t="s">
        <v>30</v>
      </c>
      <c r="B96" s="48"/>
      <c r="C96" s="48"/>
      <c r="D96" s="48"/>
      <c r="E96" s="49"/>
      <c r="F96" s="48"/>
      <c r="G96" s="48"/>
      <c r="H96" s="53"/>
      <c r="I96" s="53"/>
      <c r="J96" s="87"/>
    </row>
    <row r="97" spans="1:256" s="4" customFormat="1" ht="14" x14ac:dyDescent="0.15">
      <c r="A97" s="4" t="s">
        <v>31</v>
      </c>
      <c r="B97" s="54"/>
      <c r="C97" s="54"/>
      <c r="D97" s="54"/>
      <c r="E97" s="11"/>
      <c r="F97" s="54"/>
      <c r="G97" s="54"/>
      <c r="H97" s="55"/>
      <c r="I97" s="55"/>
      <c r="J97" s="55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56"/>
      <c r="AS97" s="56"/>
      <c r="AT97" s="56"/>
      <c r="AU97" s="56"/>
      <c r="AV97" s="56"/>
      <c r="AW97" s="56"/>
      <c r="AX97" s="56"/>
      <c r="AY97" s="56"/>
      <c r="AZ97" s="56"/>
      <c r="BA97" s="56"/>
      <c r="BB97" s="56"/>
      <c r="BC97" s="56"/>
      <c r="BD97" s="56"/>
      <c r="BE97" s="56"/>
      <c r="BF97" s="56"/>
      <c r="BG97" s="56"/>
      <c r="BH97" s="56"/>
      <c r="BI97" s="56"/>
      <c r="BJ97" s="56"/>
      <c r="BK97" s="56"/>
      <c r="BL97" s="56"/>
      <c r="BM97" s="56"/>
      <c r="BN97" s="56"/>
      <c r="BO97" s="56"/>
      <c r="BP97" s="56"/>
      <c r="BQ97" s="56"/>
      <c r="BR97" s="56"/>
      <c r="BS97" s="56"/>
      <c r="BT97" s="56"/>
      <c r="BU97" s="56"/>
      <c r="BV97" s="56"/>
      <c r="BW97" s="56"/>
      <c r="BX97" s="56"/>
      <c r="BY97" s="56"/>
      <c r="BZ97" s="56"/>
      <c r="CA97" s="56"/>
      <c r="CB97" s="56"/>
      <c r="CC97" s="56"/>
      <c r="CD97" s="56"/>
      <c r="CE97" s="56"/>
      <c r="CF97" s="56"/>
      <c r="CG97" s="56"/>
      <c r="CH97" s="56"/>
      <c r="CI97" s="56"/>
      <c r="CJ97" s="56"/>
      <c r="CK97" s="56"/>
      <c r="CL97" s="56"/>
      <c r="CM97" s="56"/>
      <c r="CN97" s="56"/>
      <c r="CO97" s="56"/>
      <c r="CP97" s="56"/>
      <c r="CQ97" s="56"/>
      <c r="CR97" s="56"/>
      <c r="CS97" s="56"/>
      <c r="CT97" s="56"/>
      <c r="CU97" s="56"/>
      <c r="CV97" s="56"/>
      <c r="CW97" s="56"/>
      <c r="CX97" s="56"/>
      <c r="CY97" s="56"/>
      <c r="CZ97" s="56"/>
      <c r="DA97" s="56"/>
      <c r="DB97" s="56"/>
      <c r="DC97" s="56"/>
      <c r="DD97" s="56"/>
      <c r="DE97" s="56"/>
      <c r="DF97" s="56"/>
      <c r="DG97" s="56"/>
      <c r="DH97" s="56"/>
      <c r="DI97" s="56"/>
      <c r="DJ97" s="56"/>
      <c r="DK97" s="56"/>
      <c r="DL97" s="56"/>
      <c r="DM97" s="56"/>
      <c r="DN97" s="56"/>
      <c r="DO97" s="56"/>
      <c r="DP97" s="56"/>
      <c r="DQ97" s="56"/>
      <c r="DR97" s="56"/>
      <c r="DS97" s="56"/>
      <c r="DT97" s="56"/>
      <c r="DU97" s="56"/>
      <c r="DV97" s="56"/>
      <c r="DW97" s="56"/>
      <c r="DX97" s="56"/>
      <c r="DY97" s="56"/>
      <c r="DZ97" s="56"/>
      <c r="EA97" s="56"/>
      <c r="EB97" s="56"/>
      <c r="EC97" s="56"/>
      <c r="ED97" s="56"/>
      <c r="EE97" s="56"/>
      <c r="EF97" s="56"/>
      <c r="EG97" s="56"/>
      <c r="EH97" s="56"/>
      <c r="EI97" s="56"/>
      <c r="EJ97" s="56"/>
      <c r="EK97" s="56"/>
      <c r="EL97" s="56"/>
      <c r="EM97" s="56"/>
      <c r="EN97" s="56"/>
      <c r="EO97" s="56"/>
      <c r="EP97" s="56"/>
      <c r="EQ97" s="56"/>
      <c r="ER97" s="56"/>
      <c r="ES97" s="56"/>
      <c r="ET97" s="56"/>
      <c r="EU97" s="56"/>
      <c r="EV97" s="56"/>
      <c r="EW97" s="56"/>
      <c r="EX97" s="56"/>
      <c r="EY97" s="56"/>
      <c r="EZ97" s="56"/>
      <c r="FA97" s="56"/>
      <c r="FB97" s="56"/>
      <c r="FC97" s="56"/>
      <c r="FD97" s="56"/>
      <c r="FE97" s="56"/>
      <c r="FF97" s="56"/>
      <c r="FG97" s="56"/>
      <c r="FH97" s="56"/>
      <c r="FI97" s="56"/>
      <c r="FJ97" s="56"/>
      <c r="FK97" s="56"/>
      <c r="FL97" s="56"/>
      <c r="FM97" s="56"/>
      <c r="FN97" s="56"/>
      <c r="FO97" s="56"/>
      <c r="FP97" s="56"/>
      <c r="FQ97" s="56"/>
      <c r="FR97" s="56"/>
      <c r="FS97" s="56"/>
      <c r="FT97" s="56"/>
      <c r="FU97" s="56"/>
      <c r="FV97" s="56"/>
      <c r="FW97" s="56"/>
      <c r="FX97" s="56"/>
      <c r="FY97" s="56"/>
      <c r="FZ97" s="56"/>
      <c r="GA97" s="56"/>
      <c r="GB97" s="56"/>
      <c r="GC97" s="56"/>
      <c r="GD97" s="56"/>
      <c r="GE97" s="56"/>
      <c r="GF97" s="56"/>
      <c r="GG97" s="56"/>
      <c r="GH97" s="56"/>
      <c r="GI97" s="56"/>
      <c r="GJ97" s="56"/>
      <c r="GK97" s="56"/>
      <c r="GL97" s="56"/>
      <c r="GM97" s="56"/>
      <c r="GN97" s="56"/>
      <c r="GO97" s="56"/>
      <c r="GP97" s="56"/>
      <c r="GQ97" s="56"/>
      <c r="GR97" s="56"/>
      <c r="GS97" s="56"/>
      <c r="GT97" s="56"/>
      <c r="GU97" s="56"/>
      <c r="GV97" s="56"/>
      <c r="GW97" s="56"/>
      <c r="GX97" s="56"/>
      <c r="GY97" s="56"/>
      <c r="GZ97" s="56"/>
      <c r="HA97" s="56"/>
      <c r="HB97" s="56"/>
      <c r="HC97" s="56"/>
      <c r="HD97" s="56"/>
      <c r="HE97" s="56"/>
      <c r="HF97" s="56"/>
      <c r="HG97" s="56"/>
      <c r="HH97" s="56"/>
      <c r="HI97" s="56"/>
      <c r="HJ97" s="56"/>
      <c r="HK97" s="56"/>
      <c r="HL97" s="56"/>
      <c r="HM97" s="56"/>
      <c r="HN97" s="56"/>
      <c r="HO97" s="56"/>
      <c r="HP97" s="56"/>
      <c r="HQ97" s="56"/>
      <c r="HR97" s="56"/>
      <c r="HS97" s="56"/>
      <c r="HT97" s="56"/>
      <c r="HU97" s="56"/>
      <c r="HV97" s="56"/>
      <c r="HW97" s="56"/>
      <c r="HX97" s="56"/>
      <c r="HY97" s="56"/>
      <c r="HZ97" s="56"/>
      <c r="IA97" s="56"/>
      <c r="IB97" s="56"/>
      <c r="IC97" s="56"/>
      <c r="ID97" s="56"/>
      <c r="IE97" s="56"/>
      <c r="IF97" s="56"/>
      <c r="IG97" s="56"/>
      <c r="IH97" s="56"/>
      <c r="II97" s="56"/>
      <c r="IJ97" s="56"/>
      <c r="IK97" s="56"/>
      <c r="IL97" s="56"/>
      <c r="IM97" s="56"/>
      <c r="IN97" s="56"/>
      <c r="IO97" s="56"/>
      <c r="IP97" s="56"/>
      <c r="IQ97" s="56"/>
      <c r="IR97" s="56"/>
      <c r="IS97" s="56"/>
      <c r="IT97" s="56"/>
      <c r="IU97" s="56"/>
      <c r="IV97" s="56"/>
    </row>
    <row r="98" spans="1:256" s="4" customFormat="1" ht="15" thickBot="1" x14ac:dyDescent="0.2">
      <c r="K98" s="40"/>
    </row>
    <row r="99" spans="1:256" s="4" customFormat="1" ht="15" thickBot="1" x14ac:dyDescent="0.2">
      <c r="A99" s="58" t="s">
        <v>8</v>
      </c>
      <c r="B99" s="59" t="s">
        <v>56</v>
      </c>
      <c r="C99" s="59" t="s">
        <v>1</v>
      </c>
      <c r="D99" s="59" t="s">
        <v>9</v>
      </c>
      <c r="E99" s="58" t="s">
        <v>50</v>
      </c>
      <c r="F99" s="59" t="s">
        <v>56</v>
      </c>
      <c r="G99" s="59" t="s">
        <v>1</v>
      </c>
      <c r="H99" s="59" t="s">
        <v>9</v>
      </c>
      <c r="I99" s="59" t="s">
        <v>11</v>
      </c>
      <c r="J99" s="60" t="s">
        <v>44</v>
      </c>
    </row>
    <row r="100" spans="1:256" s="4" customFormat="1" ht="14" x14ac:dyDescent="0.15">
      <c r="A100" s="61" t="s">
        <v>34</v>
      </c>
      <c r="B100" s="136">
        <v>23.789588928222656</v>
      </c>
      <c r="C100" s="136">
        <v>15.408961296081543</v>
      </c>
      <c r="D100" s="63">
        <f t="shared" ref="D100:D103" si="8">B100-C100</f>
        <v>8.3806276321411133</v>
      </c>
      <c r="E100" s="61" t="s">
        <v>34</v>
      </c>
      <c r="F100" s="136">
        <v>24.841272354125977</v>
      </c>
      <c r="G100" s="136">
        <v>15.352908134460449</v>
      </c>
      <c r="H100" s="64">
        <f t="shared" ref="H100:H103" si="9">F100-G100</f>
        <v>9.4883642196655273</v>
      </c>
      <c r="I100" s="64">
        <f>H100-D104</f>
        <v>1.2586445808410645</v>
      </c>
      <c r="J100" s="65">
        <f t="shared" ref="J100:J103" si="10">POWER(2,-I100)</f>
        <v>0.41793642867330061</v>
      </c>
    </row>
    <row r="101" spans="1:256" s="4" customFormat="1" ht="14" x14ac:dyDescent="0.15">
      <c r="A101" s="66" t="s">
        <v>35</v>
      </c>
      <c r="B101" s="137">
        <v>23.794168472290039</v>
      </c>
      <c r="C101" s="137">
        <v>15.451389312744141</v>
      </c>
      <c r="D101" s="64">
        <f t="shared" si="8"/>
        <v>8.3427791595458984</v>
      </c>
      <c r="E101" s="66" t="s">
        <v>35</v>
      </c>
      <c r="F101" s="137">
        <v>24.801069259643555</v>
      </c>
      <c r="G101" s="137">
        <v>15.396581649780273</v>
      </c>
      <c r="H101" s="64">
        <f t="shared" si="9"/>
        <v>9.4044876098632812</v>
      </c>
      <c r="I101" s="64">
        <f>H101-D104</f>
        <v>1.1747679710388184</v>
      </c>
      <c r="J101" s="65">
        <f t="shared" si="10"/>
        <v>0.44295499437197711</v>
      </c>
    </row>
    <row r="102" spans="1:256" s="4" customFormat="1" ht="14" x14ac:dyDescent="0.15">
      <c r="A102" s="66" t="s">
        <v>36</v>
      </c>
      <c r="B102" s="137">
        <v>23.774991989135742</v>
      </c>
      <c r="C102" s="137">
        <v>15.893764495849609</v>
      </c>
      <c r="D102" s="64">
        <f t="shared" si="8"/>
        <v>7.8812274932861328</v>
      </c>
      <c r="E102" s="66" t="s">
        <v>36</v>
      </c>
      <c r="F102" s="137">
        <v>24.784027099609375</v>
      </c>
      <c r="G102" s="137">
        <v>14.725749015808105</v>
      </c>
      <c r="H102" s="64">
        <f t="shared" si="9"/>
        <v>10.05827808380127</v>
      </c>
      <c r="I102" s="64">
        <f>H102-D104</f>
        <v>1.8285584449768066</v>
      </c>
      <c r="J102" s="65">
        <f t="shared" si="10"/>
        <v>0.28154580399497764</v>
      </c>
    </row>
    <row r="103" spans="1:256" s="4" customFormat="1" ht="15" thickBot="1" x14ac:dyDescent="0.2">
      <c r="A103" s="68" t="s">
        <v>16</v>
      </c>
      <c r="B103" s="138">
        <v>23.889165878295898</v>
      </c>
      <c r="C103" s="138">
        <v>15.574921607971191</v>
      </c>
      <c r="D103" s="64">
        <f t="shared" si="8"/>
        <v>8.314244270324707</v>
      </c>
      <c r="E103" s="68" t="s">
        <v>16</v>
      </c>
      <c r="F103" s="138">
        <v>24.719245910644531</v>
      </c>
      <c r="G103" s="138">
        <v>15.161957740783691</v>
      </c>
      <c r="H103" s="70">
        <f t="shared" si="9"/>
        <v>9.5572881698608398</v>
      </c>
      <c r="I103" s="64">
        <f>H103-D104</f>
        <v>1.327568531036377</v>
      </c>
      <c r="J103" s="71">
        <f t="shared" si="10"/>
        <v>0.39843919213072782</v>
      </c>
    </row>
    <row r="104" spans="1:256" s="4" customFormat="1" ht="14" x14ac:dyDescent="0.15">
      <c r="A104" s="72" t="s">
        <v>17</v>
      </c>
      <c r="B104" s="63">
        <f>AVERAGE(B100:B103)</f>
        <v>23.811978816986084</v>
      </c>
      <c r="C104" s="63">
        <f>AVERAGE(C100:C103)</f>
        <v>15.582259178161621</v>
      </c>
      <c r="D104" s="63">
        <f>AVERAGE(D100:D103)</f>
        <v>8.2297196388244629</v>
      </c>
      <c r="E104" s="73" t="s">
        <v>17</v>
      </c>
      <c r="F104" s="63">
        <f>AVERAGE(F100:F103)</f>
        <v>24.786403656005859</v>
      </c>
      <c r="G104" s="63">
        <f>AVERAGE(G100:G103)</f>
        <v>15.15929913520813</v>
      </c>
      <c r="H104" s="63">
        <f>AVERAGE(H100:H103)</f>
        <v>9.6271045207977295</v>
      </c>
      <c r="I104" s="63">
        <f>AVERAGE(I100:I103)</f>
        <v>1.3973848819732666</v>
      </c>
      <c r="J104" s="74">
        <f>AVERAGE(J100:J103)</f>
        <v>0.38521910479274579</v>
      </c>
    </row>
    <row r="105" spans="1:256" s="4" customFormat="1" ht="14" x14ac:dyDescent="0.15">
      <c r="A105" s="75" t="s">
        <v>18</v>
      </c>
      <c r="B105" s="64">
        <f>MEDIAN(B100:B103)</f>
        <v>23.791878700256348</v>
      </c>
      <c r="C105" s="64">
        <f>MEDIAN(C100:C103)</f>
        <v>15.513155460357666</v>
      </c>
      <c r="D105" s="64">
        <f>MEDIAN(D100:D103)</f>
        <v>8.3285117149353027</v>
      </c>
      <c r="E105" s="76" t="s">
        <v>18</v>
      </c>
      <c r="F105" s="64">
        <f>MEDIAN(F100:F103)</f>
        <v>24.792548179626465</v>
      </c>
      <c r="G105" s="64">
        <f>MEDIAN(G100:G103)</f>
        <v>15.25743293762207</v>
      </c>
      <c r="H105" s="64">
        <f>MEDIAN(H100:H103)</f>
        <v>9.5228261947631836</v>
      </c>
      <c r="I105" s="64">
        <f>MEDIAN(I100:I103)</f>
        <v>1.2931065559387207</v>
      </c>
      <c r="J105" s="77">
        <f>MEDIAN(J100:J103)</f>
        <v>0.40818781040201424</v>
      </c>
    </row>
    <row r="106" spans="1:256" s="4" customFormat="1" ht="15" thickBot="1" x14ac:dyDescent="0.2">
      <c r="A106" s="78" t="s">
        <v>19</v>
      </c>
      <c r="B106" s="70">
        <f>STDEV(B100:B103)</f>
        <v>5.2103689457038381E-2</v>
      </c>
      <c r="C106" s="70">
        <f>STDEV(C100:C103)</f>
        <v>0.21927796704337327</v>
      </c>
      <c r="D106" s="70">
        <f>STDEV(D100:D103)</f>
        <v>0.23391370667034428</v>
      </c>
      <c r="E106" s="79" t="s">
        <v>19</v>
      </c>
      <c r="F106" s="70">
        <f>STDEV(F100:F103)</f>
        <v>5.0798506361825223E-2</v>
      </c>
      <c r="G106" s="70">
        <f>STDEV(G100:G103)</f>
        <v>0.30646381544349077</v>
      </c>
      <c r="H106" s="70">
        <f>STDEV(H100:H103)</f>
        <v>0.29416102420474904</v>
      </c>
      <c r="I106" s="70">
        <f>STDEV(I100:I103)</f>
        <v>0.29416102420474904</v>
      </c>
      <c r="J106" s="80">
        <f>STDEV(J100:J103)</f>
        <v>7.1476756676415953E-2</v>
      </c>
    </row>
    <row r="107" spans="1:256" s="4" customFormat="1" ht="14" x14ac:dyDescent="0.15">
      <c r="A107" s="3"/>
      <c r="B107" s="81" t="s">
        <v>20</v>
      </c>
      <c r="C107" s="81"/>
      <c r="D107" s="81"/>
      <c r="E107" s="3"/>
      <c r="F107" s="40"/>
      <c r="G107" s="40"/>
      <c r="H107" s="40"/>
      <c r="I107" s="40"/>
      <c r="J107" s="40">
        <f>J106/(SQRT(4))</f>
        <v>3.5738378338207977E-2</v>
      </c>
    </row>
    <row r="108" spans="1:256" s="4" customFormat="1" ht="14" x14ac:dyDescent="0.15">
      <c r="A108" s="2" t="s">
        <v>56</v>
      </c>
      <c r="B108" s="3">
        <f>TTEST(B100:B103,F100:F103,2,2)</f>
        <v>1.7897945092189133E-7</v>
      </c>
      <c r="C108" s="81"/>
      <c r="D108" s="41"/>
      <c r="E108" s="139"/>
      <c r="F108" s="41"/>
      <c r="G108" s="139"/>
      <c r="H108" s="139"/>
      <c r="I108" s="83"/>
      <c r="J108" s="83"/>
    </row>
    <row r="109" spans="1:256" s="4" customFormat="1" ht="14" x14ac:dyDescent="0.15">
      <c r="A109" s="2" t="s">
        <v>1</v>
      </c>
      <c r="B109" s="3">
        <f>TTEST(C100:C103,G100:G103,2,2)</f>
        <v>6.5909199806124849E-2</v>
      </c>
      <c r="C109" s="81"/>
      <c r="D109" s="41"/>
      <c r="E109" s="139"/>
      <c r="F109" s="41"/>
      <c r="G109" s="139"/>
      <c r="H109" s="139"/>
      <c r="I109" s="83"/>
      <c r="J109" s="83"/>
    </row>
    <row r="110" spans="1:256" s="4" customFormat="1" ht="14" x14ac:dyDescent="0.15">
      <c r="A110" s="2" t="s">
        <v>21</v>
      </c>
      <c r="B110" s="43">
        <f>TTEST(D100:D103,H100:H103,2,2)</f>
        <v>3.0449045660392625E-4</v>
      </c>
      <c r="C110" s="3"/>
      <c r="D110" s="81"/>
      <c r="F110" s="83"/>
      <c r="G110" s="81"/>
      <c r="H110" s="83"/>
      <c r="I110" s="83"/>
      <c r="J110" s="83"/>
    </row>
    <row r="111" spans="1:256" s="4" customFormat="1" ht="14" x14ac:dyDescent="0.15">
      <c r="A111" s="44" t="s">
        <v>22</v>
      </c>
      <c r="B111" s="54">
        <f>POWER(-(-I104-I106),2)</f>
        <v>2.8613275527076039</v>
      </c>
      <c r="C111" s="54"/>
      <c r="D111" s="81"/>
      <c r="E111" s="3"/>
      <c r="F111" s="81"/>
      <c r="G111" s="81"/>
      <c r="H111" s="83"/>
      <c r="I111" s="83"/>
      <c r="J111" s="83"/>
    </row>
    <row r="112" spans="1:256" s="4" customFormat="1" ht="14" x14ac:dyDescent="0.15">
      <c r="A112" s="44" t="s">
        <v>23</v>
      </c>
      <c r="B112" s="54">
        <f>POWER(2,-I104)</f>
        <v>0.3796166348728281</v>
      </c>
      <c r="C112" s="54"/>
      <c r="D112" s="81"/>
      <c r="E112" s="3"/>
      <c r="F112" s="81"/>
      <c r="G112" s="81"/>
      <c r="H112" s="83"/>
      <c r="I112" s="83"/>
      <c r="J112" s="8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Bglap2</vt:lpstr>
      <vt:lpstr>Mmp9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2022-01-03T21:35:07Z</dcterms:created>
  <dcterms:modified xsi:type="dcterms:W3CDTF">2022-01-27T05:45:14Z</dcterms:modified>
</cp:coreProperties>
</file>