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ckman6/Desktop/Final Paper Edits/SOURCE DATA/"/>
    </mc:Choice>
  </mc:AlternateContent>
  <xr:revisionPtr revIDLastSave="0" documentId="13_ncr:1_{F95E3930-C9E7-9047-9BDC-7FB90CCA2FB4}" xr6:coauthVersionLast="47" xr6:coauthVersionMax="47" xr10:uidLastSave="{00000000-0000-0000-0000-000000000000}"/>
  <bookViews>
    <workbookView xWindow="-35360" yWindow="580" windowWidth="32420" windowHeight="16100" xr2:uid="{F1EAC084-DEA8-7C44-9983-9899435BA7E9}"/>
  </bookViews>
  <sheets>
    <sheet name="Figure 3A, B, C" sheetId="9" r:id="rId1"/>
    <sheet name="Fig3D STATS" sheetId="2" r:id="rId2"/>
    <sheet name="Figure 3E, F, G + STATS" sheetId="1" r:id="rId3"/>
    <sheet name="Figure 3H, I, J + STATS" sheetId="3" r:id="rId4"/>
    <sheet name="Figure 3K, 5A + STATS" sheetId="5" r:id="rId5"/>
    <sheet name="Figure 3L + STATS" sheetId="6" r:id="rId6"/>
    <sheet name="Figure 3M(1), 5C + STATS" sheetId="7" r:id="rId7"/>
    <sheet name="Figure 3M (2)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6" i="8" l="1"/>
  <c r="T46" i="8"/>
  <c r="U46" i="8"/>
  <c r="V58" i="8" s="1"/>
  <c r="V46" i="8"/>
  <c r="X60" i="8" s="1"/>
  <c r="W46" i="8"/>
  <c r="X46" i="8"/>
  <c r="S47" i="8"/>
  <c r="T47" i="8"/>
  <c r="U47" i="8"/>
  <c r="V47" i="8"/>
  <c r="W47" i="8"/>
  <c r="X47" i="8"/>
  <c r="S48" i="8"/>
  <c r="T48" i="8"/>
  <c r="U48" i="8"/>
  <c r="V60" i="8" s="1"/>
  <c r="V48" i="8"/>
  <c r="X62" i="8" s="1"/>
  <c r="W48" i="8"/>
  <c r="X48" i="8"/>
  <c r="S49" i="8"/>
  <c r="T49" i="8"/>
  <c r="U49" i="8"/>
  <c r="V49" i="8"/>
  <c r="W49" i="8"/>
  <c r="S50" i="8"/>
  <c r="T50" i="8"/>
  <c r="U50" i="8"/>
  <c r="V62" i="8" s="1"/>
  <c r="V50" i="8"/>
  <c r="W50" i="8"/>
  <c r="V68" i="8" s="1"/>
  <c r="S51" i="8"/>
  <c r="T51" i="8"/>
  <c r="U51" i="8"/>
  <c r="V63" i="8" s="1"/>
  <c r="V51" i="8"/>
  <c r="Z59" i="8" s="1"/>
  <c r="W51" i="8"/>
  <c r="S52" i="8"/>
  <c r="T52" i="8"/>
  <c r="U52" i="8"/>
  <c r="X58" i="8" s="1"/>
  <c r="V52" i="8"/>
  <c r="W52" i="8"/>
  <c r="S53" i="8"/>
  <c r="T53" i="8"/>
  <c r="U53" i="8"/>
  <c r="V53" i="8"/>
  <c r="W53" i="8"/>
  <c r="V71" i="8" s="1"/>
  <c r="S58" i="8"/>
  <c r="Z58" i="8"/>
  <c r="S59" i="8"/>
  <c r="V59" i="8"/>
  <c r="X59" i="8"/>
  <c r="S60" i="8"/>
  <c r="Z60" i="8"/>
  <c r="S61" i="8"/>
  <c r="V61" i="8"/>
  <c r="X61" i="8"/>
  <c r="Z61" i="8"/>
  <c r="S62" i="8"/>
  <c r="Z62" i="8"/>
  <c r="S63" i="8"/>
  <c r="X63" i="8"/>
  <c r="Z63" i="8"/>
  <c r="S64" i="8"/>
  <c r="V66" i="8"/>
  <c r="X66" i="8"/>
  <c r="V67" i="8"/>
  <c r="X67" i="8"/>
  <c r="X68" i="8"/>
  <c r="V69" i="8"/>
  <c r="V70" i="8"/>
  <c r="S46" i="7"/>
  <c r="S58" i="7" s="1"/>
  <c r="T46" i="7"/>
  <c r="U46" i="7"/>
  <c r="V58" i="7" s="1"/>
  <c r="V46" i="7"/>
  <c r="W46" i="7"/>
  <c r="X46" i="7"/>
  <c r="S47" i="7"/>
  <c r="S59" i="7" s="1"/>
  <c r="T47" i="7"/>
  <c r="U47" i="7"/>
  <c r="V47" i="7"/>
  <c r="W47" i="7"/>
  <c r="X47" i="7"/>
  <c r="S48" i="7"/>
  <c r="S60" i="7" s="1"/>
  <c r="T48" i="7"/>
  <c r="U48" i="7"/>
  <c r="V60" i="7" s="1"/>
  <c r="V48" i="7"/>
  <c r="W48" i="7"/>
  <c r="X48" i="7"/>
  <c r="S49" i="7"/>
  <c r="S61" i="7" s="1"/>
  <c r="T49" i="7"/>
  <c r="U49" i="7"/>
  <c r="V49" i="7"/>
  <c r="W49" i="7"/>
  <c r="V67" i="7" s="1"/>
  <c r="S50" i="7"/>
  <c r="T50" i="7"/>
  <c r="S62" i="7" s="1"/>
  <c r="U50" i="7"/>
  <c r="V50" i="7"/>
  <c r="W50" i="7"/>
  <c r="S51" i="7"/>
  <c r="S63" i="7" s="1"/>
  <c r="T51" i="7"/>
  <c r="U51" i="7"/>
  <c r="V63" i="7" s="1"/>
  <c r="V51" i="7"/>
  <c r="W51" i="7"/>
  <c r="V69" i="7" s="1"/>
  <c r="S52" i="7"/>
  <c r="S64" i="7" s="1"/>
  <c r="T52" i="7"/>
  <c r="U52" i="7"/>
  <c r="V52" i="7"/>
  <c r="W52" i="7"/>
  <c r="S53" i="7"/>
  <c r="T53" i="7"/>
  <c r="U53" i="7"/>
  <c r="V53" i="7"/>
  <c r="W53" i="7"/>
  <c r="V71" i="7" s="1"/>
  <c r="X58" i="7"/>
  <c r="Z58" i="7"/>
  <c r="V59" i="7"/>
  <c r="X59" i="7"/>
  <c r="Z59" i="7"/>
  <c r="X60" i="7"/>
  <c r="Z60" i="7"/>
  <c r="V61" i="7"/>
  <c r="X61" i="7"/>
  <c r="Z61" i="7"/>
  <c r="V62" i="7"/>
  <c r="X62" i="7"/>
  <c r="Z62" i="7"/>
  <c r="X63" i="7"/>
  <c r="Z63" i="7"/>
  <c r="V66" i="7"/>
  <c r="V68" i="7"/>
  <c r="V70" i="7"/>
  <c r="V74" i="7"/>
  <c r="V75" i="7"/>
  <c r="V76" i="7"/>
  <c r="R33" i="6"/>
  <c r="S33" i="6"/>
  <c r="T33" i="6"/>
  <c r="U33" i="6"/>
  <c r="V33" i="6"/>
  <c r="W33" i="6"/>
  <c r="R34" i="6"/>
  <c r="S34" i="6"/>
  <c r="T34" i="6"/>
  <c r="U34" i="6"/>
  <c r="V34" i="6"/>
  <c r="W34" i="6"/>
  <c r="R35" i="6"/>
  <c r="S35" i="6"/>
  <c r="T35" i="6"/>
  <c r="U35" i="6"/>
  <c r="V35" i="6"/>
  <c r="W35" i="6"/>
  <c r="R36" i="6"/>
  <c r="S36" i="6"/>
  <c r="T36" i="6"/>
  <c r="U36" i="6"/>
  <c r="V36" i="6"/>
  <c r="R37" i="6"/>
  <c r="S37" i="6"/>
  <c r="T37" i="6"/>
  <c r="U37" i="6"/>
  <c r="V37" i="6"/>
  <c r="R38" i="6"/>
  <c r="S38" i="6"/>
  <c r="T38" i="6"/>
  <c r="U38" i="6"/>
  <c r="V38" i="6"/>
  <c r="R39" i="6"/>
  <c r="S39" i="6"/>
  <c r="T39" i="6"/>
  <c r="W45" i="6" s="1"/>
  <c r="U39" i="6"/>
  <c r="V39" i="6"/>
  <c r="R40" i="6"/>
  <c r="S40" i="6"/>
  <c r="T40" i="6"/>
  <c r="U40" i="6"/>
  <c r="V40" i="6"/>
  <c r="U45" i="6"/>
  <c r="Y45" i="6"/>
  <c r="U46" i="6"/>
  <c r="W46" i="6"/>
  <c r="Y46" i="6"/>
  <c r="S47" i="6"/>
  <c r="U47" i="6"/>
  <c r="W47" i="6"/>
  <c r="Y47" i="6"/>
  <c r="S48" i="6"/>
  <c r="U48" i="6"/>
  <c r="W48" i="6"/>
  <c r="Y48" i="6"/>
  <c r="S49" i="6"/>
  <c r="U49" i="6"/>
  <c r="W49" i="6"/>
  <c r="Y49" i="6"/>
  <c r="S50" i="6"/>
  <c r="U50" i="6"/>
  <c r="W50" i="6"/>
  <c r="Y50" i="6"/>
  <c r="S51" i="6"/>
  <c r="S52" i="6"/>
  <c r="S53" i="6"/>
  <c r="U53" i="6"/>
  <c r="W53" i="6"/>
  <c r="U54" i="6"/>
  <c r="W54" i="6"/>
  <c r="U55" i="6"/>
  <c r="W55" i="6"/>
  <c r="U56" i="6"/>
  <c r="U57" i="6"/>
  <c r="U58" i="6"/>
  <c r="X77" i="5"/>
  <c r="V77" i="5"/>
  <c r="V76" i="5"/>
  <c r="Z74" i="5"/>
  <c r="Z70" i="5"/>
  <c r="X69" i="5"/>
  <c r="V68" i="5"/>
  <c r="Z62" i="5"/>
  <c r="S62" i="5"/>
  <c r="S61" i="5"/>
  <c r="V60" i="5"/>
  <c r="Z59" i="5"/>
  <c r="S58" i="5"/>
  <c r="Z53" i="5"/>
  <c r="X79" i="5" s="1"/>
  <c r="Y53" i="5"/>
  <c r="X53" i="5"/>
  <c r="Z67" i="5" s="1"/>
  <c r="W53" i="5"/>
  <c r="V71" i="5" s="1"/>
  <c r="V53" i="5"/>
  <c r="Z61" i="5" s="1"/>
  <c r="U53" i="5"/>
  <c r="X59" i="5" s="1"/>
  <c r="T53" i="5"/>
  <c r="S53" i="5"/>
  <c r="Z52" i="5"/>
  <c r="X78" i="5" s="1"/>
  <c r="Y52" i="5"/>
  <c r="X52" i="5"/>
  <c r="Z66" i="5" s="1"/>
  <c r="W52" i="5"/>
  <c r="V70" i="5" s="1"/>
  <c r="V52" i="5"/>
  <c r="Z60" i="5" s="1"/>
  <c r="U52" i="5"/>
  <c r="X58" i="5" s="1"/>
  <c r="T52" i="5"/>
  <c r="S52" i="5"/>
  <c r="S64" i="5" s="1"/>
  <c r="AA51" i="5"/>
  <c r="Z79" i="5" s="1"/>
  <c r="Z51" i="5"/>
  <c r="Y51" i="5"/>
  <c r="V75" i="5" s="1"/>
  <c r="X51" i="5"/>
  <c r="X71" i="5" s="1"/>
  <c r="W51" i="5"/>
  <c r="V69" i="5" s="1"/>
  <c r="V51" i="5"/>
  <c r="U51" i="5"/>
  <c r="V63" i="5" s="1"/>
  <c r="T51" i="5"/>
  <c r="S63" i="5" s="1"/>
  <c r="S51" i="5"/>
  <c r="AA50" i="5"/>
  <c r="Z78" i="5" s="1"/>
  <c r="Z50" i="5"/>
  <c r="X76" i="5" s="1"/>
  <c r="Y50" i="5"/>
  <c r="V74" i="5" s="1"/>
  <c r="X50" i="5"/>
  <c r="X70" i="5" s="1"/>
  <c r="W50" i="5"/>
  <c r="V50" i="5"/>
  <c r="Z58" i="5" s="1"/>
  <c r="U50" i="5"/>
  <c r="V62" i="5" s="1"/>
  <c r="T50" i="5"/>
  <c r="S50" i="5"/>
  <c r="AA49" i="5"/>
  <c r="Z77" i="5" s="1"/>
  <c r="Z49" i="5"/>
  <c r="X75" i="5" s="1"/>
  <c r="Y49" i="5"/>
  <c r="Z71" i="5" s="1"/>
  <c r="X49" i="5"/>
  <c r="W49" i="5"/>
  <c r="V67" i="5" s="1"/>
  <c r="V49" i="5"/>
  <c r="X63" i="5" s="1"/>
  <c r="U49" i="5"/>
  <c r="V61" i="5" s="1"/>
  <c r="T49" i="5"/>
  <c r="S49" i="5"/>
  <c r="AA48" i="5"/>
  <c r="Z76" i="5" s="1"/>
  <c r="Z48" i="5"/>
  <c r="X74" i="5" s="1"/>
  <c r="Y48" i="5"/>
  <c r="X48" i="5"/>
  <c r="X68" i="5" s="1"/>
  <c r="W48" i="5"/>
  <c r="V66" i="5" s="1"/>
  <c r="V48" i="5"/>
  <c r="X62" i="5" s="1"/>
  <c r="U48" i="5"/>
  <c r="T48" i="5"/>
  <c r="S48" i="5"/>
  <c r="S60" i="5" s="1"/>
  <c r="AA47" i="5"/>
  <c r="Z75" i="5" s="1"/>
  <c r="Z47" i="5"/>
  <c r="V79" i="5" s="1"/>
  <c r="Y47" i="5"/>
  <c r="Z69" i="5" s="1"/>
  <c r="X47" i="5"/>
  <c r="X67" i="5" s="1"/>
  <c r="W47" i="5"/>
  <c r="Z63" i="5" s="1"/>
  <c r="V47" i="5"/>
  <c r="X61" i="5" s="1"/>
  <c r="U47" i="5"/>
  <c r="V59" i="5" s="1"/>
  <c r="T47" i="5"/>
  <c r="S59" i="5" s="1"/>
  <c r="S47" i="5"/>
  <c r="AA46" i="5"/>
  <c r="Z46" i="5"/>
  <c r="V78" i="5" s="1"/>
  <c r="Y46" i="5"/>
  <c r="Z68" i="5" s="1"/>
  <c r="X46" i="5"/>
  <c r="X66" i="5" s="1"/>
  <c r="W46" i="5"/>
  <c r="V46" i="5"/>
  <c r="X60" i="5" s="1"/>
  <c r="U46" i="5"/>
  <c r="V58" i="5" s="1"/>
  <c r="T46" i="5"/>
  <c r="S46" i="5"/>
  <c r="L57" i="1" l="1"/>
  <c r="M57" i="1" s="1"/>
  <c r="N57" i="1" s="1"/>
  <c r="L56" i="1"/>
  <c r="M56" i="1" s="1"/>
  <c r="N56" i="1" s="1"/>
  <c r="L55" i="1"/>
  <c r="M55" i="1" s="1"/>
  <c r="N55" i="1" s="1"/>
  <c r="L54" i="1"/>
  <c r="M54" i="1" s="1"/>
  <c r="N54" i="1" s="1"/>
  <c r="L53" i="1"/>
  <c r="M53" i="1" s="1"/>
  <c r="N53" i="1" s="1"/>
  <c r="L52" i="1"/>
  <c r="M52" i="1" s="1"/>
  <c r="N52" i="1" s="1"/>
  <c r="L51" i="1"/>
  <c r="M51" i="1" s="1"/>
  <c r="N51" i="1" s="1"/>
  <c r="L50" i="1"/>
  <c r="M50" i="1" s="1"/>
  <c r="N50" i="1" s="1"/>
  <c r="L49" i="1"/>
  <c r="M49" i="1" s="1"/>
  <c r="N49" i="1" s="1"/>
  <c r="L48" i="1"/>
  <c r="M48" i="1" s="1"/>
  <c r="N48" i="1" s="1"/>
  <c r="L47" i="1"/>
  <c r="M47" i="1" s="1"/>
  <c r="N47" i="1" s="1"/>
  <c r="L46" i="1"/>
  <c r="M46" i="1" s="1"/>
  <c r="N46" i="1" s="1"/>
  <c r="L45" i="1"/>
  <c r="M45" i="1" s="1"/>
  <c r="N45" i="1" s="1"/>
  <c r="L44" i="1"/>
  <c r="M44" i="1" s="1"/>
  <c r="N44" i="1" s="1"/>
  <c r="L43" i="1"/>
  <c r="M43" i="1" s="1"/>
  <c r="N43" i="1" s="1"/>
  <c r="L39" i="1"/>
  <c r="M39" i="1" s="1"/>
  <c r="N39" i="1" s="1"/>
  <c r="L38" i="1"/>
  <c r="M38" i="1" s="1"/>
  <c r="N38" i="1" s="1"/>
  <c r="L37" i="1"/>
  <c r="M37" i="1" s="1"/>
  <c r="N37" i="1" s="1"/>
  <c r="L36" i="1"/>
  <c r="M36" i="1" s="1"/>
  <c r="N36" i="1" s="1"/>
  <c r="L35" i="1"/>
  <c r="M35" i="1" s="1"/>
  <c r="N35" i="1" s="1"/>
  <c r="L34" i="1"/>
  <c r="M34" i="1" s="1"/>
  <c r="N34" i="1" s="1"/>
  <c r="L33" i="1"/>
  <c r="M33" i="1" s="1"/>
  <c r="N33" i="1" s="1"/>
  <c r="L32" i="1"/>
  <c r="M32" i="1" s="1"/>
  <c r="N32" i="1" s="1"/>
  <c r="L31" i="1"/>
  <c r="M31" i="1" s="1"/>
  <c r="N31" i="1" s="1"/>
  <c r="L30" i="1"/>
  <c r="M30" i="1" s="1"/>
  <c r="N30" i="1" s="1"/>
  <c r="L29" i="1"/>
  <c r="M29" i="1" s="1"/>
  <c r="N29" i="1" s="1"/>
  <c r="L28" i="1"/>
  <c r="M28" i="1" s="1"/>
  <c r="N28" i="1" s="1"/>
  <c r="L27" i="1"/>
  <c r="M27" i="1" s="1"/>
  <c r="N27" i="1" s="1"/>
  <c r="L26" i="1"/>
  <c r="M26" i="1" s="1"/>
  <c r="N26" i="1" s="1"/>
  <c r="L25" i="1"/>
  <c r="M25" i="1" s="1"/>
  <c r="N25" i="1" s="1"/>
  <c r="L18" i="1"/>
  <c r="M18" i="1" s="1"/>
  <c r="N18" i="1" s="1"/>
  <c r="L17" i="1"/>
  <c r="M17" i="1" s="1"/>
  <c r="N17" i="1" s="1"/>
  <c r="L16" i="1"/>
  <c r="M16" i="1" s="1"/>
  <c r="N16" i="1" s="1"/>
  <c r="L15" i="1"/>
  <c r="M15" i="1" s="1"/>
  <c r="N15" i="1" s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L10" i="1"/>
  <c r="M10" i="1" s="1"/>
  <c r="N10" i="1" s="1"/>
  <c r="L9" i="1"/>
  <c r="M9" i="1" s="1"/>
  <c r="N9" i="1" s="1"/>
  <c r="L8" i="1"/>
  <c r="M8" i="1" s="1"/>
  <c r="N8" i="1" s="1"/>
  <c r="L7" i="1"/>
  <c r="M7" i="1" s="1"/>
  <c r="N7" i="1" s="1"/>
  <c r="L6" i="1"/>
  <c r="M6" i="1" s="1"/>
  <c r="N6" i="1" s="1"/>
  <c r="L5" i="1"/>
  <c r="M5" i="1" s="1"/>
  <c r="N5" i="1" s="1"/>
  <c r="L4" i="1"/>
  <c r="M4" i="1" s="1"/>
  <c r="N4" i="1" s="1"/>
</calcChain>
</file>

<file path=xl/sharedStrings.xml><?xml version="1.0" encoding="utf-8"?>
<sst xmlns="http://schemas.openxmlformats.org/spreadsheetml/2006/main" count="2002" uniqueCount="530">
  <si>
    <t>Well</t>
  </si>
  <si>
    <t>Fluor</t>
  </si>
  <si>
    <t>Target</t>
  </si>
  <si>
    <t>Content</t>
  </si>
  <si>
    <t>Sample</t>
  </si>
  <si>
    <t>Cq</t>
  </si>
  <si>
    <t>A01</t>
  </si>
  <si>
    <t>SYBR</t>
  </si>
  <si>
    <t>B-actin</t>
  </si>
  <si>
    <t>Unkn</t>
  </si>
  <si>
    <t>Normalizer</t>
  </si>
  <si>
    <t>A02</t>
  </si>
  <si>
    <t>Sample Name</t>
  </si>
  <si>
    <t>Actin</t>
  </si>
  <si>
    <t>TNFalpha</t>
  </si>
  <si>
    <t>△Ct</t>
  </si>
  <si>
    <t>△△Ct</t>
  </si>
  <si>
    <t>RQ</t>
  </si>
  <si>
    <t>A03</t>
  </si>
  <si>
    <t>A04</t>
  </si>
  <si>
    <t>A05</t>
  </si>
  <si>
    <t>A06</t>
  </si>
  <si>
    <t>A07</t>
  </si>
  <si>
    <t>A08</t>
  </si>
  <si>
    <t>A09</t>
  </si>
  <si>
    <t>B07</t>
  </si>
  <si>
    <t>B08</t>
  </si>
  <si>
    <t>B09</t>
  </si>
  <si>
    <t>B10</t>
  </si>
  <si>
    <t>E1</t>
  </si>
  <si>
    <t>B11</t>
  </si>
  <si>
    <t>E2</t>
  </si>
  <si>
    <t>B12</t>
  </si>
  <si>
    <t>E3</t>
  </si>
  <si>
    <t>C01</t>
  </si>
  <si>
    <t>TNF-alpha</t>
  </si>
  <si>
    <t>C02</t>
  </si>
  <si>
    <t>C03</t>
  </si>
  <si>
    <t>C04</t>
  </si>
  <si>
    <t>C05</t>
  </si>
  <si>
    <t>Calibrator</t>
  </si>
  <si>
    <t>C06</t>
  </si>
  <si>
    <t>C07</t>
  </si>
  <si>
    <t>C08</t>
  </si>
  <si>
    <t>IL-1b</t>
  </si>
  <si>
    <t>C09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</si>
  <si>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</si>
  <si>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</si>
  <si>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</si>
  <si>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</si>
  <si>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</si>
  <si>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</si>
  <si>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</si>
  <si>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</si>
  <si>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</si>
  <si>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</si>
  <si>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</si>
  <si>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</si>
  <si>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IL-6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</si>
  <si>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</si>
  <si>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</si>
  <si>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</si>
  <si>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</si>
  <si>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</si>
  <si>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</si>
  <si>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</si>
  <si>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</si>
  <si>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</si>
  <si>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</si>
  <si>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</si>
  <si>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</si>
  <si>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</si>
  <si>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</si>
  <si>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</si>
  <si>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</si>
  <si>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</si>
  <si>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</si>
  <si>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</si>
  <si>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</si>
  <si>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</si>
  <si>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</si>
  <si>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</si>
  <si>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</si>
  <si>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BMDM 12h 1mM PA, 24h LPS 3.12.20</t>
  </si>
  <si>
    <t>Table Analyzed</t>
  </si>
  <si>
    <t>Column B</t>
  </si>
  <si>
    <t>KD</t>
  </si>
  <si>
    <t>vs.</t>
  </si>
  <si>
    <t>Column A</t>
  </si>
  <si>
    <t>Unpaired t test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</si>
  <si>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</si>
  <si>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</si>
  <si>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</si>
  <si>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</si>
  <si>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</si>
  <si>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</si>
  <si>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</si>
  <si>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t, df</t>
  </si>
  <si>
    <t>SC</t>
  </si>
  <si>
    <t>Column H</t>
  </si>
  <si>
    <t>Column C</t>
  </si>
  <si>
    <t>***</t>
  </si>
  <si>
    <t>t=12.22, df=4</t>
  </si>
  <si>
    <t>LPS-24h</t>
  </si>
  <si>
    <t>P-12h → L-24h</t>
  </si>
  <si>
    <t>Fig 3E</t>
  </si>
  <si>
    <t>t=3.323, df=4</t>
  </si>
  <si>
    <t>Ctrl</t>
  </si>
  <si>
    <t>Column D</t>
  </si>
  <si>
    <t>&lt;0.0001</t>
  </si>
  <si>
    <t>****</t>
  </si>
  <si>
    <t>t=31.49, df=4</t>
  </si>
  <si>
    <t>PA-12h</t>
  </si>
  <si>
    <t>t=13.27, df=4</t>
  </si>
  <si>
    <t>Fig 3F</t>
  </si>
  <si>
    <t>t=3.459, df=4</t>
  </si>
  <si>
    <t>**</t>
  </si>
  <si>
    <t>t=6.776, df=4</t>
  </si>
  <si>
    <t>t=25.51, df=3</t>
  </si>
  <si>
    <t>t=122.8, df=3</t>
  </si>
  <si>
    <t>Fig 3G</t>
  </si>
  <si>
    <t>t=9.530, df=4</t>
  </si>
  <si>
    <t>Ctrl1</t>
  </si>
  <si>
    <t>Ctrl2</t>
  </si>
  <si>
    <t>Ctrl3</t>
  </si>
  <si>
    <t>LPS1</t>
  </si>
  <si>
    <t>LPS2</t>
  </si>
  <si>
    <t>LPS3</t>
  </si>
  <si>
    <t>PA1</t>
  </si>
  <si>
    <t>PA2</t>
  </si>
  <si>
    <t>PA3</t>
  </si>
  <si>
    <t>PA+LPS1</t>
  </si>
  <si>
    <t>PA+LPS2</t>
  </si>
  <si>
    <t>PA+LPS3</t>
  </si>
  <si>
    <t>t=5.273, df=4</t>
  </si>
  <si>
    <t>Below threshold?</t>
  </si>
  <si>
    <t>Mean of 12h Naive</t>
  </si>
  <si>
    <t>Mean of 12h PA</t>
  </si>
  <si>
    <t>Difference</t>
  </si>
  <si>
    <t>SE of difference</t>
  </si>
  <si>
    <t>t ratio</t>
  </si>
  <si>
    <t>df</t>
  </si>
  <si>
    <t>Control (PBS)</t>
  </si>
  <si>
    <t>No</t>
  </si>
  <si>
    <t>LPS</t>
  </si>
  <si>
    <t>pg/mL
(Interpolated)</t>
  </si>
  <si>
    <t>Absorbance (450nm)
(Entered)</t>
  </si>
  <si>
    <t>CTRL 1</t>
  </si>
  <si>
    <t>CTRL 2</t>
  </si>
  <si>
    <t>CTRL 3</t>
  </si>
  <si>
    <t>LPS 1</t>
  </si>
  <si>
    <t>LPS 2</t>
  </si>
  <si>
    <t>LPS 3</t>
  </si>
  <si>
    <t>BMDM Treatment</t>
  </si>
  <si>
    <t>PA 1</t>
  </si>
  <si>
    <t>PA 2</t>
  </si>
  <si>
    <t>PA 3</t>
  </si>
  <si>
    <t>PA LPS 1</t>
  </si>
  <si>
    <t>PA LPS 2</t>
  </si>
  <si>
    <t>PA LPS 3</t>
  </si>
  <si>
    <t>EtOH 1</t>
  </si>
  <si>
    <t>EtOH 2</t>
  </si>
  <si>
    <t>EtOH 3</t>
  </si>
  <si>
    <t>Fig 3H</t>
  </si>
  <si>
    <t>Fig 3I</t>
  </si>
  <si>
    <t>Fig3J</t>
  </si>
  <si>
    <t>Fig 3J</t>
  </si>
  <si>
    <t>LFLS</t>
  </si>
  <si>
    <t>t=3.516, df=4</t>
  </si>
  <si>
    <t>FFA (1:16)</t>
  </si>
  <si>
    <t>Lipidomics</t>
  </si>
  <si>
    <t>FFA 12:0</t>
  </si>
  <si>
    <t>Keto</t>
  </si>
  <si>
    <t>t=6.343, df=4</t>
  </si>
  <si>
    <t>t=5.786, df=4</t>
  </si>
  <si>
    <t>FFA 14:0</t>
  </si>
  <si>
    <t>FFA 14:1</t>
  </si>
  <si>
    <t>t=4.949, df=4</t>
  </si>
  <si>
    <t>t=3.373, df=4</t>
  </si>
  <si>
    <t>Software Version</t>
  </si>
  <si>
    <t>3.10.06</t>
  </si>
  <si>
    <t>Experiment File Path:</t>
  </si>
  <si>
    <t>Protocol File Path:</t>
  </si>
  <si>
    <t>Plate Number</t>
  </si>
  <si>
    <t>Plate 1</t>
  </si>
  <si>
    <t>TNF</t>
  </si>
  <si>
    <t>54 samples</t>
  </si>
  <si>
    <t>Date</t>
  </si>
  <si>
    <t>Time</t>
  </si>
  <si>
    <t>Reader Type:</t>
  </si>
  <si>
    <t>Synergy HTX</t>
  </si>
  <si>
    <t>Reader Serial Number:</t>
  </si>
  <si>
    <t>Reading Type</t>
  </si>
  <si>
    <t>Reader</t>
  </si>
  <si>
    <t>Procedure Details</t>
  </si>
  <si>
    <t>Plate Type</t>
  </si>
  <si>
    <t>96 WELL PLATE (Use plate lid)</t>
  </si>
  <si>
    <t>Eject plate on completion</t>
  </si>
  <si>
    <t>Read</t>
  </si>
  <si>
    <t>Absorbance Endpoint</t>
  </si>
  <si>
    <t>Full Plate</t>
  </si>
  <si>
    <t>Wavelengths:  450</t>
  </si>
  <si>
    <t>Read Speed: Normal,  Delay: 100 msec,  Measurements/Data Point: 8</t>
  </si>
  <si>
    <t>Layout</t>
  </si>
  <si>
    <t>A</t>
  </si>
  <si>
    <t>STD1</t>
  </si>
  <si>
    <t>SPL1</t>
  </si>
  <si>
    <t>SPL9</t>
  </si>
  <si>
    <t>SPL17</t>
  </si>
  <si>
    <t>SPL25</t>
  </si>
  <si>
    <t>SPL33</t>
  </si>
  <si>
    <t>SPL41</t>
  </si>
  <si>
    <t>SPL49</t>
  </si>
  <si>
    <t>Well ID</t>
  </si>
  <si>
    <t>Conc/Dil</t>
  </si>
  <si>
    <t>B</t>
  </si>
  <si>
    <t>STD2</t>
  </si>
  <si>
    <t>SPL2</t>
  </si>
  <si>
    <t>SPL10</t>
  </si>
  <si>
    <t>SPL18</t>
  </si>
  <si>
    <t>SPL26</t>
  </si>
  <si>
    <t>SPL34</t>
  </si>
  <si>
    <t>SPL42</t>
  </si>
  <si>
    <t>SPL50</t>
  </si>
  <si>
    <t>C</t>
  </si>
  <si>
    <t>STD3</t>
  </si>
  <si>
    <t>SPL3</t>
  </si>
  <si>
    <t>SPL11</t>
  </si>
  <si>
    <t>SPL19</t>
  </si>
  <si>
    <t>SPL27</t>
  </si>
  <si>
    <t>SPL35</t>
  </si>
  <si>
    <t>SPL43</t>
  </si>
  <si>
    <t>SPL51</t>
  </si>
  <si>
    <t>D</t>
  </si>
  <si>
    <t>STD4</t>
  </si>
  <si>
    <t>SPL4</t>
  </si>
  <si>
    <t>SPL12</t>
  </si>
  <si>
    <t>SPL20</t>
  </si>
  <si>
    <t>SPL28</t>
  </si>
  <si>
    <t>SPL36</t>
  </si>
  <si>
    <t>SPL44</t>
  </si>
  <si>
    <t>SPL52</t>
  </si>
  <si>
    <t>E</t>
  </si>
  <si>
    <t>STD5</t>
  </si>
  <si>
    <t>SPL5</t>
  </si>
  <si>
    <t>SPL13</t>
  </si>
  <si>
    <t>SPL21</t>
  </si>
  <si>
    <t>SPL29</t>
  </si>
  <si>
    <t>SPL37</t>
  </si>
  <si>
    <t>SPL45</t>
  </si>
  <si>
    <t>SPL53</t>
  </si>
  <si>
    <t>F</t>
  </si>
  <si>
    <t>STD6</t>
  </si>
  <si>
    <t>SPL6</t>
  </si>
  <si>
    <t>SPL14</t>
  </si>
  <si>
    <t>SPL22</t>
  </si>
  <si>
    <t>SPL30</t>
  </si>
  <si>
    <t>SPL38</t>
  </si>
  <si>
    <t>SPL46</t>
  </si>
  <si>
    <t>SPL54</t>
  </si>
  <si>
    <t>G</t>
  </si>
  <si>
    <t>STD7</t>
  </si>
  <si>
    <t>SPL7</t>
  </si>
  <si>
    <t>SPL15</t>
  </si>
  <si>
    <t>SPL23</t>
  </si>
  <si>
    <t>SPL31</t>
  </si>
  <si>
    <t>SPL39</t>
  </si>
  <si>
    <t>SPL47</t>
  </si>
  <si>
    <t>SPL55</t>
  </si>
  <si>
    <t>H</t>
  </si>
  <si>
    <t>BLK</t>
  </si>
  <si>
    <t>SPL8</t>
  </si>
  <si>
    <t>SPL16</t>
  </si>
  <si>
    <t>SPL24</t>
  </si>
  <si>
    <t>SPL32</t>
  </si>
  <si>
    <t>SPL40</t>
  </si>
  <si>
    <t>SPL48</t>
  </si>
  <si>
    <t>SPL56</t>
  </si>
  <si>
    <t>Results</t>
  </si>
  <si>
    <t>Actual Temperature:</t>
  </si>
  <si>
    <t>Blanked 450</t>
  </si>
  <si>
    <t>Blank 450</t>
  </si>
  <si>
    <t>Average Absorbance</t>
  </si>
  <si>
    <t>Standards</t>
  </si>
  <si>
    <t>FB plate</t>
  </si>
  <si>
    <t>FB L</t>
  </si>
  <si>
    <t xml:space="preserve">PA </t>
  </si>
  <si>
    <t>PA FB</t>
  </si>
  <si>
    <t xml:space="preserve">L </t>
  </si>
  <si>
    <t>FB</t>
  </si>
  <si>
    <t xml:space="preserve">PA L </t>
  </si>
  <si>
    <t>Fig 3K</t>
  </si>
  <si>
    <t>FB/OA plates</t>
  </si>
  <si>
    <t>OA plate</t>
  </si>
  <si>
    <t>PA FB L</t>
  </si>
  <si>
    <t>N (for FB)</t>
  </si>
  <si>
    <t>Naive</t>
  </si>
  <si>
    <t>E (0.97%)</t>
  </si>
  <si>
    <t>N (for OA)</t>
  </si>
  <si>
    <t>OA</t>
  </si>
  <si>
    <t>t=17.45, df=4</t>
  </si>
  <si>
    <t>OA L</t>
  </si>
  <si>
    <t>OA PA L</t>
  </si>
  <si>
    <t>FIG 3K</t>
  </si>
  <si>
    <t>OA PA</t>
  </si>
  <si>
    <t>E (0.83%)</t>
  </si>
  <si>
    <t>PA-12h → LPS-24h</t>
  </si>
  <si>
    <t>Note: EtOH% for PA + FB = 0.97%; EtOH% for PA only = 0.83%</t>
  </si>
  <si>
    <t>t=6.676, df=4</t>
  </si>
  <si>
    <t>Column I</t>
  </si>
  <si>
    <t>PA/FB1-12h → LPS-24h</t>
  </si>
  <si>
    <t>t=3.491, df=4</t>
  </si>
  <si>
    <t>FIG 5A</t>
  </si>
  <si>
    <t>t=4.614, df=10</t>
  </si>
  <si>
    <t>t=4.832, df=10</t>
  </si>
  <si>
    <t>t=5.252, df=4</t>
  </si>
  <si>
    <t>t=22.37, df=4</t>
  </si>
  <si>
    <t>Fig 3L</t>
  </si>
  <si>
    <t>t=34.61, df=4</t>
  </si>
  <si>
    <t>t=4.844, df=4</t>
  </si>
  <si>
    <t>EtOH (0.97%) + LPS-24h</t>
  </si>
  <si>
    <t>t=2.860, df=4</t>
  </si>
  <si>
    <t>t=23.36, df=4</t>
  </si>
  <si>
    <t>Blank 620</t>
  </si>
  <si>
    <t>E (0.97%) +L</t>
  </si>
  <si>
    <t>Wavelengths:  450, 620</t>
  </si>
  <si>
    <t>C:\Users\Public\Documents\Protocols\IL6 ELISA Protocol.prt</t>
  </si>
  <si>
    <t>C:\Users\ajsaini\Desktop\Amy ELISA 12.9.21.xpt</t>
  </si>
  <si>
    <t>t=4.879, df=4</t>
  </si>
  <si>
    <t>24h-LPS</t>
  </si>
  <si>
    <t>12h-OA/PA + 24h-LPS</t>
  </si>
  <si>
    <t>FIG 5C</t>
  </si>
  <si>
    <t>t=12.00, df=4</t>
  </si>
  <si>
    <t>12h-PA + 24h-LPS</t>
  </si>
  <si>
    <t>Column G</t>
  </si>
  <si>
    <t>t=13.41, df=4</t>
  </si>
  <si>
    <t>t=18.46, df=4</t>
  </si>
  <si>
    <t>t=5.722, df=4</t>
  </si>
  <si>
    <t>FIG 3M</t>
  </si>
  <si>
    <t>t=36.81, df=4</t>
  </si>
  <si>
    <t>t=20.92, df=4</t>
  </si>
  <si>
    <t>E (PA)</t>
  </si>
  <si>
    <t>t=5.578, df=4</t>
  </si>
  <si>
    <t>L</t>
  </si>
  <si>
    <t>PA</t>
  </si>
  <si>
    <t>N</t>
  </si>
  <si>
    <t>IL-1b 11.18.21 BMDM supe 200uMOA / 500uMPA</t>
  </si>
  <si>
    <r>
      <t xml:space="preserve">Note for Reviewers: </t>
    </r>
    <r>
      <rPr>
        <sz val="12"/>
        <color theme="1"/>
        <rFont val="Calibri"/>
        <family val="2"/>
        <scheme val="minor"/>
      </rPr>
      <t xml:space="preserve">Naïve, LPS, PA + LPS and EtOH triplicates were run alongside FB1 triplicates for Fig 3K-M, and OA triplicates show in in Fig 5A-C. </t>
    </r>
  </si>
  <si>
    <t>Lauric 12:0</t>
  </si>
  <si>
    <t>Myristic 14:0</t>
  </si>
  <si>
    <t>Myristovaccenic 14:1</t>
  </si>
  <si>
    <t>Palmitic 16:0</t>
  </si>
  <si>
    <t>Palmitovaccenic 16:1</t>
  </si>
  <si>
    <t>Stearic 18:0</t>
  </si>
  <si>
    <t>12-Octadecanoic 18:1</t>
  </si>
  <si>
    <t>Linoleic 18:2</t>
  </si>
  <si>
    <t>y-Linolenic 18:3</t>
  </si>
  <si>
    <t>Arachidic 20:0</t>
  </si>
  <si>
    <t>Paullinic 20:1</t>
  </si>
  <si>
    <t>8,11-Eicosadienoic 20:2</t>
  </si>
  <si>
    <t>7,10,13-Eicosatrienoic 20:3</t>
  </si>
  <si>
    <t>Eicosatetraenoic 20:4</t>
  </si>
  <si>
    <t>Eicosapentaenoic 20:5</t>
  </si>
  <si>
    <t>Behenic 22:0</t>
  </si>
  <si>
    <t>Clupanodonic 22:5</t>
  </si>
  <si>
    <t>Docosahexaenoic 22:6</t>
  </si>
  <si>
    <t>Lignoceric 24:0</t>
  </si>
  <si>
    <t>Nervonic 24:1</t>
  </si>
  <si>
    <t>Capryllic 8:0</t>
  </si>
  <si>
    <t>Diet</t>
  </si>
  <si>
    <t>KD1</t>
  </si>
  <si>
    <t>KD2</t>
  </si>
  <si>
    <t>KD3</t>
  </si>
  <si>
    <t>SC1</t>
  </si>
  <si>
    <t>SC2</t>
  </si>
  <si>
    <t>SC3</t>
  </si>
  <si>
    <t>TG(12:0_16:0_18:2)</t>
  </si>
  <si>
    <t>TG(14:0_16:0_18:2)</t>
  </si>
  <si>
    <t>TG(14:0_16:0_18:1)</t>
  </si>
  <si>
    <t>TG(15:0_16:0_18:2)</t>
  </si>
  <si>
    <t>TG(14:0_18:1_18:2) &amp; TG(16:0_16:1_18:2)</t>
  </si>
  <si>
    <t>TG(16:0_16:1_18:1) &amp; TG(16:0_16:0_18:2)</t>
  </si>
  <si>
    <t>TG(16:0_16:0_18:1)</t>
  </si>
  <si>
    <t>TG(16:0_17:0_18:2) &amp; TG(16:0_17:1_18:1)</t>
  </si>
  <si>
    <t>TG(16:0_18:2_18:3)</t>
  </si>
  <si>
    <t>TG(16:0_18:2_18:2)</t>
  </si>
  <si>
    <t>TG(16:0_18:1_18:2)</t>
  </si>
  <si>
    <t>TG(16:0_18:1_18:1)</t>
  </si>
  <si>
    <t>TG(18:2_18:2_18:2)</t>
  </si>
  <si>
    <t>TG(18:1_18:2_18:2)</t>
  </si>
  <si>
    <t>TG(18:0_18:1_18:2)</t>
  </si>
  <si>
    <t>TG(18:0_18:1_18:1)</t>
  </si>
  <si>
    <t>TG(18:0_18:3_20:2)</t>
  </si>
  <si>
    <t>TG(12:0_12:0_16:0)</t>
  </si>
  <si>
    <t>TG(10:0_12:0_18:1)</t>
  </si>
  <si>
    <t>TG(12:0_16:0_16:0)</t>
  </si>
  <si>
    <t>TG(12:0_16:0_18:1) &amp; TG(14:0_14:0_18:1)</t>
  </si>
  <si>
    <t>TG(14:0_16:0_18:0)</t>
  </si>
  <si>
    <t>TG(14:0_18:2_18:2)</t>
  </si>
  <si>
    <t>TG(16:0_18:0_18:0)</t>
  </si>
  <si>
    <t>TG(16:0_18:0_18:1)</t>
  </si>
  <si>
    <t>TG(16:0_18:3_18:3)</t>
  </si>
  <si>
    <t>TG(18:0_18:0_18:1)</t>
  </si>
  <si>
    <t>TG(18:1_18:1_18:2)</t>
  </si>
  <si>
    <t>TG(16:0_18:1_22:1) &amp; TG(18:0_18:1_20:1)</t>
  </si>
  <si>
    <t>TG(18:1_18:1_20:1)</t>
  </si>
  <si>
    <t>TG(18:1_18:2_20:1)</t>
  </si>
  <si>
    <t>TG(16:0_18:1_22:5) &amp; TG(18:1_18:1_20:4)</t>
  </si>
  <si>
    <t>TG(16:0_18:2_22:5) &amp; TG(18:1_18:2_20:4)</t>
  </si>
  <si>
    <t>TG(18:2_18:2_20:4)</t>
  </si>
  <si>
    <t>TG(18:2_18:3_20:4)</t>
  </si>
  <si>
    <t>TG(18:1_18:1_22:6) &amp; TG(18:1_20:3_20:4)</t>
  </si>
  <si>
    <t>TG(18:1_18:2_22:6) &amp; TG(18:1_20:4_20:4)</t>
  </si>
  <si>
    <t>TG(18:2_20:4_20:4)</t>
  </si>
  <si>
    <t>TG(16:0_18:0_22:1) &amp; TG(16:0_16:0_24:1)</t>
  </si>
  <si>
    <t>TG(18:1_20:1_22:1) &amp; TG(18:1_18:1_24:1)</t>
  </si>
  <si>
    <t>TG(18:1_18:3_22:1)</t>
  </si>
  <si>
    <t>TG(18:1_18:2_22:1)</t>
  </si>
  <si>
    <t>TG(18:1_18:1_22:1)</t>
  </si>
  <si>
    <t>TG(16:0_18:1_24:1) &amp; TG(18:0_18:1_22:1)</t>
  </si>
  <si>
    <t>TG(18:0_18:1_22:0) &amp; TG(16:0_18:1_24:0)</t>
  </si>
  <si>
    <t>TG(18:0_18:1_24:1)</t>
  </si>
  <si>
    <t>TG(18:1_22:0_22:1) &amp; TG(16:0_22:1_24:1)</t>
  </si>
  <si>
    <t>TG(14:0_18:2_18:3)</t>
  </si>
  <si>
    <t>TG(16:0_16:0_17:0) &amp; TG(15:0_16:0_18:0)</t>
  </si>
  <si>
    <t>TG(16:0_18:0_20:0)</t>
  </si>
  <si>
    <t>TG(18:0_18:1_24:0)</t>
  </si>
  <si>
    <t>TG(12:0_12:0_18:2)</t>
  </si>
  <si>
    <t>TG(12:0_14:0_18:1) &amp; TG(12:0_16:0_16:1)</t>
  </si>
  <si>
    <t>TG(14:0_16:0_16:0) &amp; TG(12:0_16:0_18:0)</t>
  </si>
  <si>
    <t>TG(12:0_16:1_18:2)</t>
  </si>
  <si>
    <t>TAG 58:11</t>
  </si>
  <si>
    <t>TG(18:0_22:0_22:1) &amp; TG(16:0_22:0_24:1)</t>
  </si>
  <si>
    <t>TG(12:0_14:0_16:0)</t>
  </si>
  <si>
    <t>TG(12:0_12:0_18:1)</t>
  </si>
  <si>
    <t>TG(12:0_14:0_18:2) &amp; TG(10:0_16:0_18:2)</t>
  </si>
  <si>
    <t>TG(12:0_18:1_18:2)</t>
  </si>
  <si>
    <t>TG(12:0_18:2_18:2)</t>
  </si>
  <si>
    <t>TG(15:0_16:0_18:1)</t>
  </si>
  <si>
    <t>TG(16:0_16:0_18:0)</t>
  </si>
  <si>
    <t>TG(16:0_17:0_18:1)</t>
  </si>
  <si>
    <t>TG(16:0_17:1_18:2) &amp; TG(15:0_18:1_18:2)</t>
  </si>
  <si>
    <t>TG(16:1_17:1_18:2) &amp; TG(15:0_18:2_18:2)</t>
  </si>
  <si>
    <t>TG(17:0_18:1_18:1)</t>
  </si>
  <si>
    <t>TG(17:0_18:1_18:2)</t>
  </si>
  <si>
    <t>TG(17:0_18:2_18:2) &amp; TG(17:1_18:1_18:2)</t>
  </si>
  <si>
    <t>TG(10:0_18:2_18:2)</t>
  </si>
  <si>
    <t>TG(16:0_18:1_20:4)</t>
  </si>
  <si>
    <t>TG(16:0_18:2_20:4)</t>
  </si>
  <si>
    <t>TG(18:2_18:2_18:3)</t>
  </si>
  <si>
    <t>TG(18:2_18:3_18:3)</t>
  </si>
  <si>
    <t>TG(16:0_18:1_21:0)</t>
  </si>
  <si>
    <t>TG(18:0_18:1_19:1)</t>
  </si>
  <si>
    <t>TG(18:1_18:1_19:1)</t>
  </si>
  <si>
    <t>TG(16:0_18:0_22:0) &amp; TG(16:0_16:0_24:0)</t>
  </si>
  <si>
    <t>TG(16:0_18:1_22:6)</t>
  </si>
  <si>
    <t>TG(16:0_18:2_22:6)</t>
  </si>
  <si>
    <t>TG(16:0_18:1_23:0)</t>
  </si>
  <si>
    <t>TG(16:0_18:0_24:0)</t>
  </si>
  <si>
    <t>TG(14:0_17:1_18:2) &amp; TG(15:0_16:1_18:2)</t>
  </si>
  <si>
    <t>TG(17:0_18:0_18:1) &amp; TG(16:0_18:1_19:0)</t>
  </si>
  <si>
    <t>15:0-18:1(d7)-15:0 TAG</t>
  </si>
  <si>
    <t>PC(16:0_16:0)</t>
  </si>
  <si>
    <t>PC(16:0_16:1)</t>
  </si>
  <si>
    <t>PC(16:0_18:1)</t>
  </si>
  <si>
    <t>PC(16:0_18:2)</t>
  </si>
  <si>
    <t>PC(16:1_18:2)</t>
  </si>
  <si>
    <t>PC(14:0_20:4)</t>
  </si>
  <si>
    <t>PC(18:0_18:1)</t>
  </si>
  <si>
    <t>PC(18:1_18:1)</t>
  </si>
  <si>
    <t>PC(18:1_18:2)</t>
  </si>
  <si>
    <t>PC(18:2_18:2)</t>
  </si>
  <si>
    <t>PC(18:2_18:3)A</t>
  </si>
  <si>
    <t>PC(18:3_18:3)</t>
  </si>
  <si>
    <t>PC 37:4</t>
  </si>
  <si>
    <t>PC 37:5</t>
  </si>
  <si>
    <t>PC 37:6</t>
  </si>
  <si>
    <t>PC(18:0_20:3)</t>
  </si>
  <si>
    <t>PC(18:1_20:3)</t>
  </si>
  <si>
    <t>PC(18:1_20:4)</t>
  </si>
  <si>
    <t>PC(18:2_20:4)</t>
  </si>
  <si>
    <t>PC(16:1_22:6)</t>
  </si>
  <si>
    <t>PC(18:0_22:5)A</t>
  </si>
  <si>
    <t>PC(18:0_22:6)</t>
  </si>
  <si>
    <t>PC(18:2_22:5)</t>
  </si>
  <si>
    <t>PC(20:4_20:4)</t>
  </si>
  <si>
    <t>PC 42:8</t>
  </si>
  <si>
    <t>PC(14:0_16:0)</t>
  </si>
  <si>
    <t>PC 30:1</t>
  </si>
  <si>
    <t>PC 38:1</t>
  </si>
  <si>
    <t>PC(20:0_18:2)</t>
  </si>
  <si>
    <t>PC(14:0_14:0)</t>
  </si>
  <si>
    <t>PC 31:1</t>
  </si>
  <si>
    <t>PC 31:0</t>
  </si>
  <si>
    <t>PC(14:0_18:2)</t>
  </si>
  <si>
    <t>PC(16:0_18:3)a</t>
  </si>
  <si>
    <t>PC(16:0_18:3)b</t>
  </si>
  <si>
    <t>PC(16:0_20:3)</t>
  </si>
  <si>
    <t>PC(16:0_20:4)</t>
  </si>
  <si>
    <t>PC(18:2_18:3)B</t>
  </si>
  <si>
    <t>PC(16:0_22:4)</t>
  </si>
  <si>
    <t>PC(18:0_20:4)</t>
  </si>
  <si>
    <t>PC(16:0_22:5)</t>
  </si>
  <si>
    <t>PC(16:0_22:5)B</t>
  </si>
  <si>
    <t>PC(16:0_22:6)</t>
  </si>
  <si>
    <t>PC(18:1_20:5)</t>
  </si>
  <si>
    <t>PC(18:0_22:5)B</t>
  </si>
  <si>
    <t>PC 42:10</t>
  </si>
  <si>
    <t>PC(p-32:1) / PC(o-32:2)</t>
  </si>
  <si>
    <t>PC(p-34:0) / PC(o-34:1)</t>
  </si>
  <si>
    <t>PC(p-34:1) / PC(o-34:2)</t>
  </si>
  <si>
    <t>PC(p-34:2) / PC(o-34:3)</t>
  </si>
  <si>
    <t>PC(p-36:1) / PC(o-36:2)A</t>
  </si>
  <si>
    <t>PC(p-36:4) / PC(o-36:5)</t>
  </si>
  <si>
    <t>PC(p-36:5) / PC(o-36:6)</t>
  </si>
  <si>
    <t>PC(p-38:3) / PC(o-38:4)A</t>
  </si>
  <si>
    <t>PC(p-38:3) / PC(o-38:4)B</t>
  </si>
  <si>
    <t>PC(p-38:4) / PC(o-38:5)A</t>
  </si>
  <si>
    <t>PC(p-38:4) / PC(o-38:5)B</t>
  </si>
  <si>
    <t>PC(p-38:5) / PC(o-38:6)A</t>
  </si>
  <si>
    <t>PC(p-38:6) / PC(o-38:7)</t>
  </si>
  <si>
    <t>PC(p-40:3) / PC(o-40:4)</t>
  </si>
  <si>
    <t>PC(p-40:5) / PC(o-40:6)</t>
  </si>
  <si>
    <t>PC(p-40:6) / PC(o-40:7)A</t>
  </si>
  <si>
    <t>PC(p-40:6) / PC(o-40:7)B</t>
  </si>
  <si>
    <t>PC(p-42:5) / PC(o-42:6)A</t>
  </si>
  <si>
    <t>15:0-18:1(d7)PC</t>
  </si>
  <si>
    <t>TAGs</t>
  </si>
  <si>
    <t>PCs</t>
  </si>
  <si>
    <t>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</si>
</sst>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.00;\-###0.00"/>
    <numFmt numFmtId="165" formatCode="0.000000000000_);\(0.000000000000\)"/>
    <numFmt numFmtId="166" formatCode="0.0000000000000_);\(0.0000000000000\)"/>
    <numFmt numFmtId="167" formatCode="0.000000000000000_);\(0.000000000000000\)"/>
    <numFmt numFmtId="168" formatCode="0.00000"/>
  </numFmts>
  <fonts count="15" x14ac:knownFonts="1">
    <font>
      <sz val="12"/>
      <color theme="1"/>
      <name val="Calibri"/>
      <family val="2"/>
      <scheme val="minor"/>
    </font>
    <font>
      <sz val="8.25"/>
      <name val="Microsoft Sans Serif"/>
      <family val="2"/>
    </font>
    <font>
      <b/>
      <sz val="8.25"/>
      <name val="Microsoft Sans Serif"/>
      <family val="2"/>
    </font>
    <font>
      <sz val="1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9CC5E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2" fillId="0" borderId="0"/>
  </cellStyleXfs>
  <cellXfs count="101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168" fontId="4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0" fillId="0" borderId="0" xfId="0" applyNumberFormat="1"/>
    <xf numFmtId="19" fontId="0" fillId="0" borderId="0" xfId="0" applyNumberForma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3" borderId="3" xfId="0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2" fillId="0" borderId="0" xfId="1"/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2" fillId="3" borderId="1" xfId="1" applyFill="1" applyBorder="1" applyAlignment="1">
      <alignment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2" borderId="1" xfId="1" applyFont="1" applyFill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9" fillId="14" borderId="1" xfId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14" borderId="5" xfId="0" applyFont="1" applyFill="1" applyBorder="1" applyAlignment="1">
      <alignment horizontal="center" vertical="center" wrapText="1"/>
    </xf>
    <xf numFmtId="0" fontId="9" fillId="15" borderId="5" xfId="0" applyFont="1" applyFill="1" applyBorder="1" applyAlignment="1">
      <alignment horizontal="center" vertical="center" wrapText="1"/>
    </xf>
    <xf numFmtId="0" fontId="9" fillId="16" borderId="1" xfId="1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12" fillId="0" borderId="0" xfId="1" applyAlignment="1">
      <alignment vertical="center"/>
    </xf>
    <xf numFmtId="0" fontId="12" fillId="0" borderId="1" xfId="1" applyBorder="1"/>
    <xf numFmtId="0" fontId="12" fillId="0" borderId="6" xfId="1" applyBorder="1"/>
    <xf numFmtId="0" fontId="12" fillId="0" borderId="1" xfId="0" applyFont="1" applyBorder="1"/>
    <xf numFmtId="0" fontId="9" fillId="11" borderId="1" xfId="1" applyFont="1" applyFill="1" applyBorder="1" applyAlignment="1">
      <alignment horizontal="center" vertical="center" wrapText="1"/>
    </xf>
    <xf numFmtId="0" fontId="9" fillId="17" borderId="5" xfId="0" applyFont="1" applyFill="1" applyBorder="1" applyAlignment="1">
      <alignment horizontal="center" vertical="center" wrapText="1"/>
    </xf>
    <xf numFmtId="0" fontId="9" fillId="18" borderId="5" xfId="0" applyFont="1" applyFill="1" applyBorder="1" applyAlignment="1">
      <alignment horizontal="center" vertical="center" wrapText="1"/>
    </xf>
    <xf numFmtId="0" fontId="9" fillId="19" borderId="5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9" fillId="20" borderId="7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7" borderId="7" xfId="0" applyFont="1" applyFill="1" applyBorder="1" applyAlignment="1">
      <alignment horizontal="center" vertical="center" wrapText="1"/>
    </xf>
    <xf numFmtId="0" fontId="9" fillId="18" borderId="7" xfId="0" applyFont="1" applyFill="1" applyBorder="1" applyAlignment="1">
      <alignment horizontal="center" vertical="center" wrapText="1"/>
    </xf>
    <xf numFmtId="0" fontId="9" fillId="19" borderId="7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21" borderId="7" xfId="0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9" fillId="11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8" borderId="4" xfId="0" applyFont="1" applyFill="1" applyBorder="1" applyAlignment="1">
      <alignment horizontal="center" vertical="center" wrapText="1"/>
    </xf>
    <xf numFmtId="0" fontId="9" fillId="21" borderId="5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</cellXfs>
  <cellStyles count="2">
    <cellStyle name="Normal" xfId="0" builtinId="0"/>
    <cellStyle name="Normal 2" xfId="1" xr:uid="{CF288AC7-680F-8F43-9CFB-2EB1C863DB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52A1-1337-904D-B8A7-71AF54100848}">
  <dimension ref="A1:CK77"/>
  <sheetViews>
    <sheetView tabSelected="1" topLeftCell="A9" workbookViewId="0">
      <selection activeCell="I89" sqref="A73:I89"/>
    </sheetView>
  </sheetViews>
  <sheetFormatPr baseColWidth="10" defaultRowHeight="16" x14ac:dyDescent="0.2"/>
  <cols>
    <col min="1" max="1" width="55.1640625" customWidth="1"/>
  </cols>
  <sheetData>
    <row r="1" spans="1:89" x14ac:dyDescent="0.2">
      <c r="A1" s="93" t="s">
        <v>529</v>
      </c>
      <c r="B1" s="93"/>
      <c r="C1" s="93"/>
    </row>
    <row r="2" spans="1:89" x14ac:dyDescent="0.2">
      <c r="B2" t="s">
        <v>348</v>
      </c>
      <c r="C2" t="s">
        <v>349</v>
      </c>
      <c r="D2" t="s">
        <v>350</v>
      </c>
      <c r="E2" t="s">
        <v>351</v>
      </c>
      <c r="F2" t="s">
        <v>352</v>
      </c>
      <c r="G2" t="s">
        <v>353</v>
      </c>
      <c r="H2" t="s">
        <v>354</v>
      </c>
      <c r="I2" t="s">
        <v>355</v>
      </c>
      <c r="J2" t="s">
        <v>356</v>
      </c>
      <c r="K2" t="s">
        <v>357</v>
      </c>
      <c r="L2" t="s">
        <v>358</v>
      </c>
      <c r="M2" t="s">
        <v>359</v>
      </c>
      <c r="N2" t="s">
        <v>360</v>
      </c>
      <c r="O2" t="s">
        <v>361</v>
      </c>
      <c r="P2" t="s">
        <v>362</v>
      </c>
      <c r="Q2" t="s">
        <v>363</v>
      </c>
      <c r="R2" t="s">
        <v>364</v>
      </c>
      <c r="S2" t="s">
        <v>365</v>
      </c>
      <c r="T2" t="s">
        <v>366</v>
      </c>
      <c r="U2" t="s">
        <v>367</v>
      </c>
      <c r="V2" t="s">
        <v>368</v>
      </c>
      <c r="W2" t="s">
        <v>369</v>
      </c>
      <c r="X2" t="s">
        <v>188</v>
      </c>
    </row>
    <row r="3" spans="1:89" x14ac:dyDescent="0.2">
      <c r="A3" t="s">
        <v>370</v>
      </c>
      <c r="B3">
        <v>182360</v>
      </c>
      <c r="C3">
        <v>746224</v>
      </c>
      <c r="D3">
        <v>145220</v>
      </c>
      <c r="E3">
        <v>3099236</v>
      </c>
      <c r="F3">
        <v>372468</v>
      </c>
      <c r="G3">
        <v>2416460</v>
      </c>
      <c r="H3">
        <v>2840853</v>
      </c>
      <c r="I3">
        <v>960786</v>
      </c>
      <c r="J3">
        <v>102720</v>
      </c>
      <c r="K3">
        <v>66916</v>
      </c>
      <c r="L3">
        <v>185339</v>
      </c>
      <c r="M3">
        <v>17101</v>
      </c>
      <c r="N3">
        <v>70363</v>
      </c>
      <c r="O3">
        <v>456681</v>
      </c>
      <c r="P3">
        <v>24230</v>
      </c>
      <c r="Q3">
        <v>27415</v>
      </c>
      <c r="R3">
        <v>54583</v>
      </c>
      <c r="S3">
        <v>427226</v>
      </c>
      <c r="T3">
        <v>52111</v>
      </c>
      <c r="U3">
        <v>13316</v>
      </c>
      <c r="V3">
        <v>2240</v>
      </c>
      <c r="W3" t="s">
        <v>86</v>
      </c>
      <c r="X3">
        <v>14</v>
      </c>
    </row>
    <row r="4" spans="1:89" x14ac:dyDescent="0.2">
      <c r="A4" t="s">
        <v>371</v>
      </c>
      <c r="B4">
        <v>127454</v>
      </c>
      <c r="C4">
        <v>507571</v>
      </c>
      <c r="D4">
        <v>94365</v>
      </c>
      <c r="E4">
        <v>2155229</v>
      </c>
      <c r="F4">
        <v>335954</v>
      </c>
      <c r="G4">
        <v>1513017</v>
      </c>
      <c r="H4">
        <v>1857084</v>
      </c>
      <c r="I4">
        <v>760147</v>
      </c>
      <c r="J4">
        <v>72141</v>
      </c>
      <c r="K4">
        <v>44066</v>
      </c>
      <c r="L4">
        <v>86255</v>
      </c>
      <c r="M4">
        <v>11176</v>
      </c>
      <c r="N4">
        <v>37508</v>
      </c>
      <c r="O4">
        <v>365475</v>
      </c>
      <c r="P4">
        <v>16533</v>
      </c>
      <c r="Q4">
        <v>12458</v>
      </c>
      <c r="R4">
        <v>31721</v>
      </c>
      <c r="S4">
        <v>279382</v>
      </c>
      <c r="T4">
        <v>44555</v>
      </c>
      <c r="U4">
        <v>7784</v>
      </c>
      <c r="V4">
        <v>2309</v>
      </c>
      <c r="W4" t="s">
        <v>86</v>
      </c>
      <c r="X4">
        <v>14</v>
      </c>
    </row>
    <row r="5" spans="1:89" x14ac:dyDescent="0.2">
      <c r="A5" t="s">
        <v>372</v>
      </c>
      <c r="B5">
        <v>122587</v>
      </c>
      <c r="C5">
        <v>501360</v>
      </c>
      <c r="D5">
        <v>89998</v>
      </c>
      <c r="E5">
        <v>2454338</v>
      </c>
      <c r="F5">
        <v>276616</v>
      </c>
      <c r="G5">
        <v>1724307</v>
      </c>
      <c r="H5">
        <v>2126031</v>
      </c>
      <c r="I5">
        <v>796580</v>
      </c>
      <c r="J5">
        <v>69431</v>
      </c>
      <c r="K5">
        <v>49305</v>
      </c>
      <c r="L5">
        <v>143084</v>
      </c>
      <c r="M5">
        <v>12847</v>
      </c>
      <c r="N5">
        <v>58953</v>
      </c>
      <c r="O5">
        <v>510089</v>
      </c>
      <c r="P5">
        <v>19662</v>
      </c>
      <c r="Q5">
        <v>19320</v>
      </c>
      <c r="R5">
        <v>42736</v>
      </c>
      <c r="S5">
        <v>349691</v>
      </c>
      <c r="T5">
        <v>48214</v>
      </c>
      <c r="U5">
        <v>10567</v>
      </c>
      <c r="V5">
        <v>2673</v>
      </c>
      <c r="W5" t="s">
        <v>86</v>
      </c>
      <c r="X5">
        <v>14</v>
      </c>
    </row>
    <row r="6" spans="1:89" x14ac:dyDescent="0.2">
      <c r="A6" t="s">
        <v>373</v>
      </c>
      <c r="B6">
        <v>25114</v>
      </c>
      <c r="C6">
        <v>101214</v>
      </c>
      <c r="D6">
        <v>20752</v>
      </c>
      <c r="E6">
        <v>1311915</v>
      </c>
      <c r="F6">
        <v>320808</v>
      </c>
      <c r="G6">
        <v>962496</v>
      </c>
      <c r="H6">
        <v>1712446</v>
      </c>
      <c r="I6">
        <v>844825</v>
      </c>
      <c r="J6">
        <v>70089</v>
      </c>
      <c r="K6">
        <v>40498</v>
      </c>
      <c r="L6">
        <v>115398</v>
      </c>
      <c r="M6">
        <v>23544</v>
      </c>
      <c r="N6">
        <v>40189</v>
      </c>
      <c r="O6">
        <v>260768</v>
      </c>
      <c r="P6">
        <v>22939</v>
      </c>
      <c r="Q6">
        <v>15434</v>
      </c>
      <c r="R6">
        <v>36965</v>
      </c>
      <c r="S6">
        <v>363143</v>
      </c>
      <c r="T6">
        <v>47395</v>
      </c>
      <c r="U6">
        <v>7862</v>
      </c>
      <c r="V6">
        <v>2009</v>
      </c>
      <c r="W6" t="s">
        <v>98</v>
      </c>
      <c r="X6">
        <v>14</v>
      </c>
    </row>
    <row r="7" spans="1:89" x14ac:dyDescent="0.2">
      <c r="A7" t="s">
        <v>374</v>
      </c>
      <c r="B7">
        <v>16347</v>
      </c>
      <c r="C7">
        <v>73787</v>
      </c>
      <c r="D7">
        <v>13390</v>
      </c>
      <c r="E7">
        <v>1604349</v>
      </c>
      <c r="F7">
        <v>254433</v>
      </c>
      <c r="G7">
        <v>1324978</v>
      </c>
      <c r="H7">
        <v>1917186</v>
      </c>
      <c r="I7">
        <v>821149</v>
      </c>
      <c r="J7">
        <v>61515</v>
      </c>
      <c r="K7">
        <v>42888</v>
      </c>
      <c r="L7">
        <v>105810</v>
      </c>
      <c r="M7">
        <v>14416</v>
      </c>
      <c r="N7">
        <v>41366</v>
      </c>
      <c r="O7">
        <v>330945</v>
      </c>
      <c r="P7">
        <v>17361</v>
      </c>
      <c r="Q7">
        <v>10142</v>
      </c>
      <c r="R7">
        <v>31570</v>
      </c>
      <c r="S7">
        <v>332469</v>
      </c>
      <c r="T7">
        <v>43439</v>
      </c>
      <c r="U7">
        <v>5572</v>
      </c>
      <c r="V7">
        <v>2278</v>
      </c>
      <c r="W7" t="s">
        <v>98</v>
      </c>
      <c r="X7">
        <v>14</v>
      </c>
    </row>
    <row r="8" spans="1:89" x14ac:dyDescent="0.2">
      <c r="A8" t="s">
        <v>375</v>
      </c>
      <c r="B8">
        <v>22821</v>
      </c>
      <c r="C8">
        <v>140793</v>
      </c>
      <c r="D8">
        <v>26399</v>
      </c>
      <c r="E8">
        <v>1649667</v>
      </c>
      <c r="F8">
        <v>529193</v>
      </c>
      <c r="G8">
        <v>1146434</v>
      </c>
      <c r="H8">
        <v>2106088</v>
      </c>
      <c r="I8">
        <v>671768</v>
      </c>
      <c r="J8">
        <v>63958</v>
      </c>
      <c r="K8">
        <v>34799</v>
      </c>
      <c r="L8">
        <v>83033</v>
      </c>
      <c r="M8">
        <v>14153</v>
      </c>
      <c r="N8">
        <v>32965</v>
      </c>
      <c r="O8">
        <v>361834</v>
      </c>
      <c r="P8">
        <v>14385</v>
      </c>
      <c r="Q8">
        <v>14010</v>
      </c>
      <c r="R8">
        <v>27911</v>
      </c>
      <c r="S8">
        <v>257681</v>
      </c>
      <c r="T8">
        <v>40261</v>
      </c>
      <c r="U8">
        <v>5640</v>
      </c>
      <c r="V8">
        <v>1729</v>
      </c>
      <c r="W8" t="s">
        <v>98</v>
      </c>
      <c r="X8">
        <v>14</v>
      </c>
    </row>
    <row r="10" spans="1:89" x14ac:dyDescent="0.2">
      <c r="A10" s="93" t="s">
        <v>527</v>
      </c>
      <c r="B10" s="93"/>
      <c r="C10" s="93"/>
    </row>
    <row r="11" spans="1:89" x14ac:dyDescent="0.2">
      <c r="B11" t="s">
        <v>376</v>
      </c>
      <c r="C11" t="s">
        <v>377</v>
      </c>
      <c r="D11" t="s">
        <v>378</v>
      </c>
      <c r="E11" t="s">
        <v>379</v>
      </c>
      <c r="F11" t="s">
        <v>380</v>
      </c>
      <c r="G11" t="s">
        <v>381</v>
      </c>
      <c r="H11" t="s">
        <v>382</v>
      </c>
      <c r="I11" t="s">
        <v>383</v>
      </c>
      <c r="J11" t="s">
        <v>384</v>
      </c>
      <c r="K11" t="s">
        <v>385</v>
      </c>
      <c r="L11" t="s">
        <v>386</v>
      </c>
      <c r="M11" t="s">
        <v>387</v>
      </c>
      <c r="N11" t="s">
        <v>388</v>
      </c>
      <c r="O11" t="s">
        <v>389</v>
      </c>
      <c r="P11" t="s">
        <v>390</v>
      </c>
      <c r="Q11" t="s">
        <v>391</v>
      </c>
      <c r="R11" t="s">
        <v>392</v>
      </c>
      <c r="S11" t="s">
        <v>393</v>
      </c>
      <c r="T11" t="s">
        <v>394</v>
      </c>
      <c r="U11" t="s">
        <v>395</v>
      </c>
      <c r="V11" t="s">
        <v>396</v>
      </c>
      <c r="W11" t="s">
        <v>397</v>
      </c>
      <c r="X11" t="s">
        <v>398</v>
      </c>
      <c r="Y11" t="s">
        <v>399</v>
      </c>
      <c r="Z11" t="s">
        <v>400</v>
      </c>
      <c r="AA11" t="s">
        <v>401</v>
      </c>
      <c r="AB11" t="s">
        <v>402</v>
      </c>
      <c r="AC11" t="s">
        <v>403</v>
      </c>
      <c r="AD11" t="s">
        <v>404</v>
      </c>
      <c r="AE11" t="s">
        <v>405</v>
      </c>
      <c r="AF11" t="s">
        <v>406</v>
      </c>
      <c r="AG11" t="s">
        <v>407</v>
      </c>
      <c r="AH11" t="s">
        <v>408</v>
      </c>
      <c r="AI11" t="s">
        <v>409</v>
      </c>
      <c r="AJ11" t="s">
        <v>410</v>
      </c>
      <c r="AK11" t="s">
        <v>411</v>
      </c>
      <c r="AL11" t="s">
        <v>412</v>
      </c>
      <c r="AM11" t="s">
        <v>413</v>
      </c>
      <c r="AN11" t="s">
        <v>414</v>
      </c>
      <c r="AO11" t="s">
        <v>415</v>
      </c>
      <c r="AP11" t="s">
        <v>416</v>
      </c>
      <c r="AQ11" t="s">
        <v>417</v>
      </c>
      <c r="AR11" t="s">
        <v>418</v>
      </c>
      <c r="AS11" t="s">
        <v>419</v>
      </c>
      <c r="AT11" t="s">
        <v>420</v>
      </c>
      <c r="AU11" t="s">
        <v>421</v>
      </c>
      <c r="AV11" t="s">
        <v>422</v>
      </c>
      <c r="AW11" t="s">
        <v>423</v>
      </c>
      <c r="AX11" t="s">
        <v>424</v>
      </c>
      <c r="AY11" t="s">
        <v>425</v>
      </c>
      <c r="AZ11" t="s">
        <v>426</v>
      </c>
      <c r="BA11" t="s">
        <v>427</v>
      </c>
      <c r="BB11" t="s">
        <v>428</v>
      </c>
      <c r="BC11" t="s">
        <v>429</v>
      </c>
      <c r="BD11" t="s">
        <v>430</v>
      </c>
      <c r="BE11" t="s">
        <v>431</v>
      </c>
      <c r="BF11" t="s">
        <v>432</v>
      </c>
      <c r="BG11" t="s">
        <v>433</v>
      </c>
      <c r="BH11" t="s">
        <v>434</v>
      </c>
      <c r="BI11" t="s">
        <v>435</v>
      </c>
      <c r="BJ11" t="s">
        <v>436</v>
      </c>
      <c r="BK11" t="s">
        <v>437</v>
      </c>
      <c r="BL11" t="s">
        <v>438</v>
      </c>
      <c r="BM11" t="s">
        <v>439</v>
      </c>
      <c r="BN11" t="s">
        <v>440</v>
      </c>
      <c r="BO11" t="s">
        <v>441</v>
      </c>
      <c r="BP11" t="s">
        <v>442</v>
      </c>
      <c r="BQ11" t="s">
        <v>443</v>
      </c>
      <c r="BR11" t="s">
        <v>444</v>
      </c>
      <c r="BS11" t="s">
        <v>445</v>
      </c>
      <c r="BT11" t="s">
        <v>446</v>
      </c>
      <c r="BU11" t="s">
        <v>447</v>
      </c>
      <c r="BV11" t="s">
        <v>448</v>
      </c>
      <c r="BW11" t="s">
        <v>449</v>
      </c>
      <c r="BX11" t="s">
        <v>450</v>
      </c>
      <c r="BY11" t="s">
        <v>451</v>
      </c>
      <c r="BZ11" t="s">
        <v>452</v>
      </c>
      <c r="CA11" t="s">
        <v>453</v>
      </c>
      <c r="CB11" t="s">
        <v>454</v>
      </c>
      <c r="CC11" t="s">
        <v>455</v>
      </c>
      <c r="CD11" t="s">
        <v>456</v>
      </c>
      <c r="CE11" t="s">
        <v>457</v>
      </c>
      <c r="CF11" t="s">
        <v>458</v>
      </c>
      <c r="CG11" t="s">
        <v>459</v>
      </c>
      <c r="CH11" t="s">
        <v>460</v>
      </c>
      <c r="CI11" t="s">
        <v>461</v>
      </c>
      <c r="CJ11" t="s">
        <v>369</v>
      </c>
      <c r="CK11" t="s">
        <v>188</v>
      </c>
    </row>
    <row r="12" spans="1:89" x14ac:dyDescent="0.2">
      <c r="A12" t="s">
        <v>370</v>
      </c>
      <c r="B12">
        <v>1540726</v>
      </c>
      <c r="C12">
        <v>4387723</v>
      </c>
      <c r="D12">
        <v>17021187</v>
      </c>
      <c r="E12">
        <v>405867</v>
      </c>
      <c r="F12">
        <v>2610460</v>
      </c>
      <c r="G12">
        <v>11040184</v>
      </c>
      <c r="H12">
        <v>22433586</v>
      </c>
      <c r="I12">
        <v>1277070</v>
      </c>
      <c r="J12">
        <v>157333</v>
      </c>
      <c r="K12">
        <v>2084520</v>
      </c>
      <c r="L12">
        <v>8171267</v>
      </c>
      <c r="M12">
        <v>16652901</v>
      </c>
      <c r="N12">
        <v>330460</v>
      </c>
      <c r="O12">
        <v>968262</v>
      </c>
      <c r="P12">
        <v>4684415</v>
      </c>
      <c r="Q12">
        <v>4901718</v>
      </c>
      <c r="R12">
        <v>259491</v>
      </c>
      <c r="S12">
        <v>1460880</v>
      </c>
      <c r="T12">
        <v>465829</v>
      </c>
      <c r="U12">
        <v>7486638</v>
      </c>
      <c r="V12">
        <v>7682552</v>
      </c>
      <c r="W12">
        <v>12635812</v>
      </c>
      <c r="X12">
        <v>285047</v>
      </c>
      <c r="Y12">
        <v>2471293</v>
      </c>
      <c r="Z12">
        <v>11991251</v>
      </c>
      <c r="AA12">
        <v>120070</v>
      </c>
      <c r="AB12">
        <v>2304664</v>
      </c>
      <c r="AC12">
        <v>2620939</v>
      </c>
      <c r="AD12">
        <v>582830</v>
      </c>
      <c r="AE12">
        <v>586739</v>
      </c>
      <c r="AF12">
        <v>398590</v>
      </c>
      <c r="AG12">
        <v>447519</v>
      </c>
      <c r="AH12">
        <v>1796373</v>
      </c>
      <c r="AI12">
        <v>473599</v>
      </c>
      <c r="AJ12">
        <v>50213</v>
      </c>
      <c r="AK12">
        <v>772531</v>
      </c>
      <c r="AL12">
        <v>281487</v>
      </c>
      <c r="AM12">
        <v>73911</v>
      </c>
      <c r="AN12">
        <v>229916</v>
      </c>
      <c r="AO12">
        <v>17065</v>
      </c>
      <c r="AP12">
        <v>79761</v>
      </c>
      <c r="AQ12">
        <v>57461</v>
      </c>
      <c r="AR12">
        <v>92217</v>
      </c>
      <c r="AS12">
        <v>85519</v>
      </c>
      <c r="AT12">
        <v>73381</v>
      </c>
      <c r="AU12">
        <v>25610</v>
      </c>
      <c r="AV12">
        <v>17830</v>
      </c>
      <c r="AW12">
        <v>28171</v>
      </c>
      <c r="AX12">
        <v>1826665</v>
      </c>
      <c r="AY12">
        <v>280097</v>
      </c>
      <c r="AZ12">
        <v>42287</v>
      </c>
      <c r="BA12">
        <v>237666</v>
      </c>
      <c r="BB12">
        <v>3185130</v>
      </c>
      <c r="BC12">
        <v>13440839</v>
      </c>
      <c r="BD12">
        <v>303852</v>
      </c>
      <c r="BE12">
        <v>20529</v>
      </c>
      <c r="BF12">
        <v>20489</v>
      </c>
      <c r="BG12">
        <v>3198458</v>
      </c>
      <c r="BH12">
        <v>1187510</v>
      </c>
      <c r="BI12">
        <v>633242</v>
      </c>
      <c r="BJ12">
        <v>647694</v>
      </c>
      <c r="BK12">
        <v>73691</v>
      </c>
      <c r="BL12">
        <v>2588310</v>
      </c>
      <c r="BM12">
        <v>8409872</v>
      </c>
      <c r="BN12">
        <v>2003773</v>
      </c>
      <c r="BO12">
        <v>431515</v>
      </c>
      <c r="BP12">
        <v>66923</v>
      </c>
      <c r="BQ12">
        <v>822886</v>
      </c>
      <c r="BR12">
        <v>386409</v>
      </c>
      <c r="BS12">
        <v>164552</v>
      </c>
      <c r="BT12">
        <v>41422</v>
      </c>
      <c r="BU12">
        <v>706561</v>
      </c>
      <c r="BV12">
        <v>77304</v>
      </c>
      <c r="BW12">
        <v>200386</v>
      </c>
      <c r="BX12">
        <v>31389</v>
      </c>
      <c r="BY12">
        <v>114960</v>
      </c>
      <c r="BZ12">
        <v>161191</v>
      </c>
      <c r="CA12">
        <v>123839</v>
      </c>
      <c r="CB12">
        <v>63940</v>
      </c>
      <c r="CC12">
        <v>1796373</v>
      </c>
      <c r="CD12">
        <v>473599</v>
      </c>
      <c r="CE12">
        <v>42209</v>
      </c>
      <c r="CF12">
        <v>23865</v>
      </c>
      <c r="CG12">
        <v>124256</v>
      </c>
      <c r="CH12">
        <v>546685</v>
      </c>
      <c r="CI12">
        <v>1699717</v>
      </c>
      <c r="CJ12" t="s">
        <v>86</v>
      </c>
      <c r="CK12">
        <v>14</v>
      </c>
    </row>
    <row r="13" spans="1:89" x14ac:dyDescent="0.2">
      <c r="A13" t="s">
        <v>371</v>
      </c>
      <c r="B13">
        <v>631158</v>
      </c>
      <c r="C13">
        <v>2022442</v>
      </c>
      <c r="D13">
        <v>9200424</v>
      </c>
      <c r="E13">
        <v>571727</v>
      </c>
      <c r="F13">
        <v>1250134</v>
      </c>
      <c r="G13">
        <v>5592847</v>
      </c>
      <c r="H13">
        <v>14225865</v>
      </c>
      <c r="I13">
        <v>511796</v>
      </c>
      <c r="J13">
        <v>63051</v>
      </c>
      <c r="K13">
        <v>1014476</v>
      </c>
      <c r="L13">
        <v>3867657</v>
      </c>
      <c r="M13">
        <v>9573634</v>
      </c>
      <c r="N13">
        <v>157392</v>
      </c>
      <c r="O13">
        <v>460529</v>
      </c>
      <c r="P13">
        <v>2403374</v>
      </c>
      <c r="Q13">
        <v>2330601</v>
      </c>
      <c r="R13">
        <v>138229</v>
      </c>
      <c r="S13">
        <v>714945</v>
      </c>
      <c r="T13">
        <v>220388</v>
      </c>
      <c r="U13">
        <v>4091840</v>
      </c>
      <c r="V13">
        <v>3701045</v>
      </c>
      <c r="W13">
        <v>9066037</v>
      </c>
      <c r="X13">
        <v>119187</v>
      </c>
      <c r="Y13">
        <v>1275051</v>
      </c>
      <c r="Z13">
        <v>6782249</v>
      </c>
      <c r="AA13">
        <v>65694</v>
      </c>
      <c r="AB13">
        <v>942781</v>
      </c>
      <c r="AC13">
        <v>1152165</v>
      </c>
      <c r="AD13">
        <v>183595</v>
      </c>
      <c r="AE13">
        <v>229414</v>
      </c>
      <c r="AF13">
        <v>171654</v>
      </c>
      <c r="AG13">
        <v>237893</v>
      </c>
      <c r="AH13">
        <v>1106067</v>
      </c>
      <c r="AI13">
        <v>226783</v>
      </c>
      <c r="AJ13">
        <v>25586</v>
      </c>
      <c r="AK13">
        <v>418817</v>
      </c>
      <c r="AL13">
        <v>129749</v>
      </c>
      <c r="AM13">
        <v>32348</v>
      </c>
      <c r="AN13">
        <v>69967</v>
      </c>
      <c r="AO13">
        <v>4777</v>
      </c>
      <c r="AP13">
        <v>32393</v>
      </c>
      <c r="AQ13">
        <v>17710</v>
      </c>
      <c r="AR13">
        <v>22113</v>
      </c>
      <c r="AS13">
        <v>22463</v>
      </c>
      <c r="AT13">
        <v>20205</v>
      </c>
      <c r="AU13">
        <v>8443</v>
      </c>
      <c r="AV13">
        <v>4583</v>
      </c>
      <c r="AW13">
        <v>15233</v>
      </c>
      <c r="AX13">
        <v>985357</v>
      </c>
      <c r="AY13">
        <v>125748</v>
      </c>
      <c r="AZ13">
        <v>11824</v>
      </c>
      <c r="BA13">
        <v>101854</v>
      </c>
      <c r="BB13">
        <v>1333620</v>
      </c>
      <c r="BC13">
        <v>8211791</v>
      </c>
      <c r="BD13">
        <v>137581</v>
      </c>
      <c r="BE13">
        <v>7832</v>
      </c>
      <c r="BF13">
        <v>7504</v>
      </c>
      <c r="BG13">
        <v>1455396</v>
      </c>
      <c r="BH13">
        <v>539535</v>
      </c>
      <c r="BI13">
        <v>286034</v>
      </c>
      <c r="BJ13">
        <v>286740</v>
      </c>
      <c r="BK13">
        <v>38747</v>
      </c>
      <c r="BL13">
        <v>1165972</v>
      </c>
      <c r="BM13">
        <v>5621163</v>
      </c>
      <c r="BN13">
        <v>913503</v>
      </c>
      <c r="BO13">
        <v>207412</v>
      </c>
      <c r="BP13">
        <v>35554</v>
      </c>
      <c r="BQ13">
        <v>329906</v>
      </c>
      <c r="BR13">
        <v>150641</v>
      </c>
      <c r="BS13">
        <v>82112</v>
      </c>
      <c r="BT13">
        <v>19248</v>
      </c>
      <c r="BU13">
        <v>384061</v>
      </c>
      <c r="BV13">
        <v>31843</v>
      </c>
      <c r="BW13">
        <v>81931</v>
      </c>
      <c r="BX13">
        <v>17767</v>
      </c>
      <c r="BY13">
        <v>41828</v>
      </c>
      <c r="BZ13">
        <v>52788</v>
      </c>
      <c r="CA13">
        <v>42828</v>
      </c>
      <c r="CB13">
        <v>27526</v>
      </c>
      <c r="CC13">
        <v>1106067</v>
      </c>
      <c r="CD13">
        <v>226783</v>
      </c>
      <c r="CE13">
        <v>12481</v>
      </c>
      <c r="CF13">
        <v>10119</v>
      </c>
      <c r="CG13">
        <v>60180</v>
      </c>
      <c r="CH13">
        <v>206611</v>
      </c>
      <c r="CI13">
        <v>1876223</v>
      </c>
      <c r="CJ13" t="s">
        <v>86</v>
      </c>
      <c r="CK13">
        <v>14</v>
      </c>
    </row>
    <row r="14" spans="1:89" x14ac:dyDescent="0.2">
      <c r="A14" t="s">
        <v>372</v>
      </c>
      <c r="B14">
        <v>622548</v>
      </c>
      <c r="C14">
        <v>1973997</v>
      </c>
      <c r="D14">
        <v>9106524</v>
      </c>
      <c r="E14">
        <v>560191</v>
      </c>
      <c r="F14">
        <v>1276287</v>
      </c>
      <c r="G14">
        <v>6511717</v>
      </c>
      <c r="H14">
        <v>12935736</v>
      </c>
      <c r="I14">
        <v>608909</v>
      </c>
      <c r="J14">
        <v>92429</v>
      </c>
      <c r="K14">
        <v>1212234</v>
      </c>
      <c r="L14">
        <v>5288834</v>
      </c>
      <c r="M14">
        <v>10935241</v>
      </c>
      <c r="N14">
        <v>192888</v>
      </c>
      <c r="O14">
        <v>545804</v>
      </c>
      <c r="P14">
        <v>2896414</v>
      </c>
      <c r="Q14">
        <v>2872846</v>
      </c>
      <c r="R14">
        <v>170014</v>
      </c>
      <c r="S14">
        <v>613611</v>
      </c>
      <c r="T14">
        <v>191753</v>
      </c>
      <c r="U14">
        <v>3558351</v>
      </c>
      <c r="V14">
        <v>3473576</v>
      </c>
      <c r="W14">
        <v>7243000</v>
      </c>
      <c r="X14">
        <v>137132</v>
      </c>
      <c r="Y14">
        <v>1109161</v>
      </c>
      <c r="Z14">
        <v>6677321</v>
      </c>
      <c r="AA14">
        <v>70632</v>
      </c>
      <c r="AB14">
        <v>1053398</v>
      </c>
      <c r="AC14">
        <v>1517619</v>
      </c>
      <c r="AD14">
        <v>280839</v>
      </c>
      <c r="AE14">
        <v>336621</v>
      </c>
      <c r="AF14">
        <v>252092</v>
      </c>
      <c r="AG14">
        <v>293296</v>
      </c>
      <c r="AH14">
        <v>1427679</v>
      </c>
      <c r="AI14">
        <v>281208</v>
      </c>
      <c r="AJ14">
        <v>29532</v>
      </c>
      <c r="AK14">
        <v>489301</v>
      </c>
      <c r="AL14">
        <v>147037</v>
      </c>
      <c r="AM14">
        <v>30763</v>
      </c>
      <c r="AN14">
        <v>111834</v>
      </c>
      <c r="AO14">
        <v>8622</v>
      </c>
      <c r="AP14">
        <v>41331</v>
      </c>
      <c r="AQ14">
        <v>23291</v>
      </c>
      <c r="AR14">
        <v>37008</v>
      </c>
      <c r="AS14">
        <v>33790</v>
      </c>
      <c r="AT14">
        <v>36507</v>
      </c>
      <c r="AU14">
        <v>17149</v>
      </c>
      <c r="AV14">
        <v>7607</v>
      </c>
      <c r="AW14">
        <v>14773</v>
      </c>
      <c r="AX14">
        <v>848095</v>
      </c>
      <c r="AY14">
        <v>143018</v>
      </c>
      <c r="AZ14">
        <v>16471</v>
      </c>
      <c r="BA14">
        <v>111120</v>
      </c>
      <c r="BB14">
        <v>1214754</v>
      </c>
      <c r="BC14">
        <v>7373176</v>
      </c>
      <c r="BD14">
        <v>133118</v>
      </c>
      <c r="BE14">
        <v>11612</v>
      </c>
      <c r="BF14">
        <v>14444</v>
      </c>
      <c r="BG14">
        <v>1259038</v>
      </c>
      <c r="BH14">
        <v>504401</v>
      </c>
      <c r="BI14">
        <v>276297</v>
      </c>
      <c r="BJ14">
        <v>273745</v>
      </c>
      <c r="BK14">
        <v>39415</v>
      </c>
      <c r="BL14">
        <v>1190047</v>
      </c>
      <c r="BM14">
        <v>4866020</v>
      </c>
      <c r="BN14">
        <v>953194</v>
      </c>
      <c r="BO14">
        <v>244322</v>
      </c>
      <c r="BP14">
        <v>35742</v>
      </c>
      <c r="BQ14">
        <v>407573</v>
      </c>
      <c r="BR14">
        <v>200838</v>
      </c>
      <c r="BS14">
        <v>102596</v>
      </c>
      <c r="BT14">
        <v>16423</v>
      </c>
      <c r="BU14">
        <v>524147</v>
      </c>
      <c r="BV14">
        <v>41465</v>
      </c>
      <c r="BW14">
        <v>120134</v>
      </c>
      <c r="BX14">
        <v>19205</v>
      </c>
      <c r="BY14">
        <v>56365</v>
      </c>
      <c r="BZ14">
        <v>76110</v>
      </c>
      <c r="CA14">
        <v>61917</v>
      </c>
      <c r="CB14">
        <v>33345</v>
      </c>
      <c r="CC14">
        <v>1427679</v>
      </c>
      <c r="CD14">
        <v>281208</v>
      </c>
      <c r="CE14">
        <v>24618</v>
      </c>
      <c r="CF14">
        <v>12145</v>
      </c>
      <c r="CG14">
        <v>65812</v>
      </c>
      <c r="CH14">
        <v>234389</v>
      </c>
      <c r="CI14">
        <v>1878157</v>
      </c>
      <c r="CJ14" t="s">
        <v>86</v>
      </c>
      <c r="CK14">
        <v>14</v>
      </c>
    </row>
    <row r="15" spans="1:89" x14ac:dyDescent="0.2">
      <c r="A15" t="s">
        <v>373</v>
      </c>
      <c r="B15">
        <v>49176</v>
      </c>
      <c r="C15">
        <v>210169</v>
      </c>
      <c r="D15">
        <v>469791</v>
      </c>
      <c r="E15">
        <v>835863</v>
      </c>
      <c r="F15">
        <v>578110</v>
      </c>
      <c r="G15">
        <v>1893774</v>
      </c>
      <c r="H15">
        <v>1003765</v>
      </c>
      <c r="I15">
        <v>88158</v>
      </c>
      <c r="J15">
        <v>157543</v>
      </c>
      <c r="K15">
        <v>1783301</v>
      </c>
      <c r="L15">
        <v>5318124</v>
      </c>
      <c r="M15">
        <v>4663309</v>
      </c>
      <c r="N15">
        <v>225179</v>
      </c>
      <c r="O15">
        <v>1175468</v>
      </c>
      <c r="P15">
        <v>2414515</v>
      </c>
      <c r="Q15">
        <v>255689</v>
      </c>
      <c r="R15">
        <v>67919</v>
      </c>
      <c r="S15">
        <v>16332</v>
      </c>
      <c r="T15">
        <v>7502</v>
      </c>
      <c r="U15">
        <v>78286</v>
      </c>
      <c r="V15">
        <v>111927</v>
      </c>
      <c r="W15">
        <v>234778</v>
      </c>
      <c r="X15">
        <v>84872</v>
      </c>
      <c r="Y15">
        <v>28520</v>
      </c>
      <c r="Z15">
        <v>174129</v>
      </c>
      <c r="AA15">
        <v>12104</v>
      </c>
      <c r="AB15">
        <v>45239</v>
      </c>
      <c r="AC15">
        <v>2318859</v>
      </c>
      <c r="AD15">
        <v>41395</v>
      </c>
      <c r="AE15">
        <v>96653</v>
      </c>
      <c r="AF15">
        <v>268884</v>
      </c>
      <c r="AG15">
        <v>353494</v>
      </c>
      <c r="AH15">
        <v>1424199</v>
      </c>
      <c r="AI15">
        <v>610630</v>
      </c>
      <c r="AJ15">
        <v>74716</v>
      </c>
      <c r="AK15">
        <v>864829</v>
      </c>
      <c r="AL15">
        <v>384509</v>
      </c>
      <c r="AM15">
        <v>86227</v>
      </c>
      <c r="AN15">
        <v>18036</v>
      </c>
      <c r="AO15">
        <v>5525</v>
      </c>
      <c r="AP15">
        <v>21347</v>
      </c>
      <c r="AQ15">
        <v>15736</v>
      </c>
      <c r="AR15">
        <v>19491</v>
      </c>
      <c r="AS15">
        <v>17815</v>
      </c>
      <c r="AT15">
        <v>9203</v>
      </c>
      <c r="AU15">
        <v>7335</v>
      </c>
      <c r="AV15">
        <v>4761</v>
      </c>
      <c r="AW15">
        <v>13616</v>
      </c>
      <c r="AX15">
        <v>30350</v>
      </c>
      <c r="AY15">
        <v>11133</v>
      </c>
      <c r="AZ15">
        <v>5790</v>
      </c>
      <c r="BA15">
        <v>7765</v>
      </c>
      <c r="BB15">
        <v>40687</v>
      </c>
      <c r="BC15">
        <v>193559</v>
      </c>
      <c r="BD15">
        <v>20404</v>
      </c>
      <c r="BE15">
        <v>21916</v>
      </c>
      <c r="BF15">
        <v>3080</v>
      </c>
      <c r="BG15">
        <v>32051</v>
      </c>
      <c r="BH15">
        <v>18129</v>
      </c>
      <c r="BI15">
        <v>22070</v>
      </c>
      <c r="BJ15">
        <v>61998</v>
      </c>
      <c r="BK15">
        <v>13632</v>
      </c>
      <c r="BL15">
        <v>45915</v>
      </c>
      <c r="BM15">
        <v>78467</v>
      </c>
      <c r="BN15">
        <v>49758</v>
      </c>
      <c r="BO15">
        <v>87373</v>
      </c>
      <c r="BP15">
        <v>19102</v>
      </c>
      <c r="BQ15">
        <v>60690</v>
      </c>
      <c r="BR15">
        <v>78595</v>
      </c>
      <c r="BS15">
        <v>57444</v>
      </c>
      <c r="BT15">
        <v>5724</v>
      </c>
      <c r="BU15">
        <v>228809</v>
      </c>
      <c r="BV15">
        <v>125996</v>
      </c>
      <c r="BW15">
        <v>14606</v>
      </c>
      <c r="BX15">
        <v>28825</v>
      </c>
      <c r="BY15">
        <v>14037</v>
      </c>
      <c r="BZ15">
        <v>18680</v>
      </c>
      <c r="CA15">
        <v>24408</v>
      </c>
      <c r="CB15">
        <v>4980</v>
      </c>
      <c r="CC15">
        <v>1424199</v>
      </c>
      <c r="CD15">
        <v>610630</v>
      </c>
      <c r="CE15">
        <v>8046</v>
      </c>
      <c r="CF15">
        <v>3186</v>
      </c>
      <c r="CG15">
        <v>14590</v>
      </c>
      <c r="CH15">
        <v>18802</v>
      </c>
      <c r="CI15">
        <v>2167557</v>
      </c>
      <c r="CJ15" t="s">
        <v>98</v>
      </c>
      <c r="CK15">
        <v>14</v>
      </c>
    </row>
    <row r="16" spans="1:89" x14ac:dyDescent="0.2">
      <c r="A16" t="s">
        <v>374</v>
      </c>
      <c r="B16">
        <v>76561</v>
      </c>
      <c r="C16">
        <v>351666</v>
      </c>
      <c r="D16">
        <v>796198</v>
      </c>
      <c r="E16">
        <v>700806</v>
      </c>
      <c r="F16">
        <v>765951</v>
      </c>
      <c r="G16">
        <v>2934368</v>
      </c>
      <c r="H16">
        <v>1729350</v>
      </c>
      <c r="I16">
        <v>120675</v>
      </c>
      <c r="J16">
        <v>180028</v>
      </c>
      <c r="K16">
        <v>2008578</v>
      </c>
      <c r="L16">
        <v>6601604</v>
      </c>
      <c r="M16">
        <v>7035531</v>
      </c>
      <c r="N16">
        <v>263472</v>
      </c>
      <c r="O16">
        <v>1275271</v>
      </c>
      <c r="P16">
        <v>3317229</v>
      </c>
      <c r="Q16">
        <v>366815</v>
      </c>
      <c r="R16">
        <v>125149</v>
      </c>
      <c r="S16">
        <v>18925</v>
      </c>
      <c r="T16">
        <v>7527</v>
      </c>
      <c r="U16">
        <v>104249</v>
      </c>
      <c r="V16">
        <v>176789</v>
      </c>
      <c r="W16">
        <v>406757</v>
      </c>
      <c r="X16">
        <v>109834</v>
      </c>
      <c r="Y16">
        <v>42040</v>
      </c>
      <c r="Z16">
        <v>313941</v>
      </c>
      <c r="AA16">
        <v>16714</v>
      </c>
      <c r="AB16">
        <v>53899</v>
      </c>
      <c r="AC16">
        <v>2680358</v>
      </c>
      <c r="AD16">
        <v>38253</v>
      </c>
      <c r="AE16">
        <v>125759</v>
      </c>
      <c r="AF16">
        <v>313286</v>
      </c>
      <c r="AG16">
        <v>531767</v>
      </c>
      <c r="AH16">
        <v>1335298</v>
      </c>
      <c r="AI16">
        <v>450851</v>
      </c>
      <c r="AJ16">
        <v>52497</v>
      </c>
      <c r="AK16">
        <v>709206</v>
      </c>
      <c r="AL16">
        <v>273815</v>
      </c>
      <c r="AM16">
        <v>65671</v>
      </c>
      <c r="AN16">
        <v>15408</v>
      </c>
      <c r="AO16">
        <v>3223</v>
      </c>
      <c r="AP16">
        <v>26309</v>
      </c>
      <c r="AQ16">
        <v>15865</v>
      </c>
      <c r="AR16">
        <v>14872</v>
      </c>
      <c r="AS16">
        <v>10567</v>
      </c>
      <c r="AT16">
        <v>6467</v>
      </c>
      <c r="AU16">
        <v>3994</v>
      </c>
      <c r="AV16">
        <v>2594</v>
      </c>
      <c r="AW16">
        <v>15301</v>
      </c>
      <c r="AX16">
        <v>34792</v>
      </c>
      <c r="AY16">
        <v>10634</v>
      </c>
      <c r="AZ16">
        <v>3362</v>
      </c>
      <c r="BA16">
        <v>9216</v>
      </c>
      <c r="BB16">
        <v>46547</v>
      </c>
      <c r="BC16">
        <v>282182</v>
      </c>
      <c r="BD16">
        <v>27444</v>
      </c>
      <c r="BE16">
        <v>15568</v>
      </c>
      <c r="BF16">
        <v>2119</v>
      </c>
      <c r="BG16">
        <v>28082</v>
      </c>
      <c r="BH16">
        <v>17574</v>
      </c>
      <c r="BI16">
        <v>28255</v>
      </c>
      <c r="BJ16">
        <v>85596</v>
      </c>
      <c r="BK16">
        <v>17212</v>
      </c>
      <c r="BL16">
        <v>59192</v>
      </c>
      <c r="BM16">
        <v>120360</v>
      </c>
      <c r="BN16">
        <v>64975</v>
      </c>
      <c r="BO16">
        <v>115128</v>
      </c>
      <c r="BP16">
        <v>29875</v>
      </c>
      <c r="BQ16">
        <v>84897</v>
      </c>
      <c r="BR16">
        <v>95912</v>
      </c>
      <c r="BS16">
        <v>75722</v>
      </c>
      <c r="BT16">
        <v>7539</v>
      </c>
      <c r="BU16">
        <v>404259</v>
      </c>
      <c r="BV16">
        <v>134540</v>
      </c>
      <c r="BW16">
        <v>16929</v>
      </c>
      <c r="BX16">
        <v>25688</v>
      </c>
      <c r="BY16">
        <v>10281</v>
      </c>
      <c r="BZ16">
        <v>15733</v>
      </c>
      <c r="CA16">
        <v>28874</v>
      </c>
      <c r="CB16">
        <v>5333</v>
      </c>
      <c r="CC16">
        <v>1335298</v>
      </c>
      <c r="CD16">
        <v>450851</v>
      </c>
      <c r="CE16">
        <v>4041</v>
      </c>
      <c r="CF16">
        <v>2517</v>
      </c>
      <c r="CG16">
        <v>21211</v>
      </c>
      <c r="CH16">
        <v>19861</v>
      </c>
      <c r="CI16">
        <v>2171700</v>
      </c>
      <c r="CJ16" t="s">
        <v>98</v>
      </c>
      <c r="CK16">
        <v>14</v>
      </c>
    </row>
    <row r="17" spans="1:89" x14ac:dyDescent="0.2">
      <c r="A17" t="s">
        <v>375</v>
      </c>
      <c r="B17">
        <v>104719</v>
      </c>
      <c r="C17">
        <v>420626</v>
      </c>
      <c r="D17">
        <v>981369</v>
      </c>
      <c r="E17">
        <v>621831</v>
      </c>
      <c r="F17">
        <v>757541</v>
      </c>
      <c r="G17">
        <v>3181564</v>
      </c>
      <c r="H17">
        <v>2004058</v>
      </c>
      <c r="I17">
        <v>155820</v>
      </c>
      <c r="J17">
        <v>134548</v>
      </c>
      <c r="K17">
        <v>1567815</v>
      </c>
      <c r="L17">
        <v>6167105</v>
      </c>
      <c r="M17">
        <v>10609921</v>
      </c>
      <c r="N17">
        <v>228124</v>
      </c>
      <c r="O17">
        <v>1063950</v>
      </c>
      <c r="P17">
        <v>4293352</v>
      </c>
      <c r="Q17">
        <v>525524</v>
      </c>
      <c r="R17">
        <v>124926</v>
      </c>
      <c r="S17">
        <v>28530</v>
      </c>
      <c r="T17">
        <v>11765</v>
      </c>
      <c r="U17">
        <v>181757</v>
      </c>
      <c r="V17">
        <v>252204</v>
      </c>
      <c r="W17">
        <v>483234</v>
      </c>
      <c r="X17">
        <v>108377</v>
      </c>
      <c r="Y17">
        <v>40996</v>
      </c>
      <c r="Z17">
        <v>452229</v>
      </c>
      <c r="AA17">
        <v>15241</v>
      </c>
      <c r="AB17">
        <v>65700</v>
      </c>
      <c r="AC17">
        <v>2661355</v>
      </c>
      <c r="AD17">
        <v>41267</v>
      </c>
      <c r="AE17">
        <v>176967</v>
      </c>
      <c r="AF17">
        <v>357631</v>
      </c>
      <c r="AG17">
        <v>471735</v>
      </c>
      <c r="AH17">
        <v>1393618</v>
      </c>
      <c r="AI17">
        <v>324775</v>
      </c>
      <c r="AJ17">
        <v>39625</v>
      </c>
      <c r="AK17">
        <v>768761</v>
      </c>
      <c r="AL17">
        <v>219953</v>
      </c>
      <c r="AM17">
        <v>43839</v>
      </c>
      <c r="AN17">
        <v>13020</v>
      </c>
      <c r="AO17">
        <v>2941</v>
      </c>
      <c r="AP17">
        <v>34078</v>
      </c>
      <c r="AQ17">
        <v>17182</v>
      </c>
      <c r="AR17">
        <v>11762</v>
      </c>
      <c r="AS17">
        <v>9880</v>
      </c>
      <c r="AT17">
        <v>5430</v>
      </c>
      <c r="AU17">
        <v>4773</v>
      </c>
      <c r="AV17">
        <v>2916</v>
      </c>
      <c r="AW17">
        <v>15325</v>
      </c>
      <c r="AX17">
        <v>44767</v>
      </c>
      <c r="AY17">
        <v>14220</v>
      </c>
      <c r="AZ17">
        <v>2255</v>
      </c>
      <c r="BA17">
        <v>16171</v>
      </c>
      <c r="BB17">
        <v>76913</v>
      </c>
      <c r="BC17">
        <v>425135</v>
      </c>
      <c r="BD17">
        <v>40231</v>
      </c>
      <c r="BE17">
        <v>13248</v>
      </c>
      <c r="BF17">
        <v>560</v>
      </c>
      <c r="BG17">
        <v>51191</v>
      </c>
      <c r="BH17">
        <v>34008</v>
      </c>
      <c r="BI17">
        <v>39708</v>
      </c>
      <c r="BJ17">
        <v>101259</v>
      </c>
      <c r="BK17">
        <v>22878</v>
      </c>
      <c r="BL17">
        <v>105156</v>
      </c>
      <c r="BM17">
        <v>180317</v>
      </c>
      <c r="BN17">
        <v>80200</v>
      </c>
      <c r="BO17">
        <v>120088</v>
      </c>
      <c r="BP17">
        <v>23018</v>
      </c>
      <c r="BQ17">
        <v>94870</v>
      </c>
      <c r="BR17">
        <v>118169</v>
      </c>
      <c r="BS17">
        <v>78888</v>
      </c>
      <c r="BT17">
        <v>11847</v>
      </c>
      <c r="BU17">
        <v>438798</v>
      </c>
      <c r="BV17">
        <v>107968</v>
      </c>
      <c r="BW17">
        <v>14345</v>
      </c>
      <c r="BX17">
        <v>19483</v>
      </c>
      <c r="BY17">
        <v>6141</v>
      </c>
      <c r="BZ17">
        <v>13801</v>
      </c>
      <c r="CA17">
        <v>34905</v>
      </c>
      <c r="CB17">
        <v>5078</v>
      </c>
      <c r="CC17">
        <v>1393618</v>
      </c>
      <c r="CD17">
        <v>324775</v>
      </c>
      <c r="CE17">
        <v>2930</v>
      </c>
      <c r="CF17">
        <v>1485</v>
      </c>
      <c r="CG17">
        <v>23619</v>
      </c>
      <c r="CH17">
        <v>19778</v>
      </c>
      <c r="CI17">
        <v>2036141</v>
      </c>
      <c r="CJ17" t="s">
        <v>98</v>
      </c>
      <c r="CK17">
        <v>14</v>
      </c>
    </row>
    <row r="20" spans="1:89" x14ac:dyDescent="0.2">
      <c r="A20" s="93" t="s">
        <v>528</v>
      </c>
      <c r="B20" s="94"/>
      <c r="C20" s="94"/>
    </row>
    <row r="21" spans="1:89" x14ac:dyDescent="0.2">
      <c r="B21" t="s">
        <v>462</v>
      </c>
      <c r="C21" t="s">
        <v>463</v>
      </c>
      <c r="D21" t="s">
        <v>464</v>
      </c>
      <c r="E21" t="s">
        <v>465</v>
      </c>
      <c r="F21" t="s">
        <v>466</v>
      </c>
      <c r="G21" t="s">
        <v>467</v>
      </c>
      <c r="H21" t="s">
        <v>468</v>
      </c>
      <c r="I21" t="s">
        <v>469</v>
      </c>
      <c r="J21" t="s">
        <v>470</v>
      </c>
      <c r="K21" t="s">
        <v>471</v>
      </c>
      <c r="L21" t="s">
        <v>472</v>
      </c>
      <c r="M21" t="s">
        <v>473</v>
      </c>
      <c r="N21" t="s">
        <v>474</v>
      </c>
      <c r="O21" t="s">
        <v>475</v>
      </c>
      <c r="P21" t="s">
        <v>476</v>
      </c>
      <c r="Q21" t="s">
        <v>477</v>
      </c>
      <c r="R21" t="s">
        <v>478</v>
      </c>
      <c r="S21" t="s">
        <v>479</v>
      </c>
      <c r="T21" t="s">
        <v>480</v>
      </c>
      <c r="U21" t="s">
        <v>481</v>
      </c>
      <c r="V21" t="s">
        <v>482</v>
      </c>
      <c r="W21" t="s">
        <v>483</v>
      </c>
      <c r="X21" t="s">
        <v>484</v>
      </c>
      <c r="Y21" t="s">
        <v>485</v>
      </c>
      <c r="Z21" t="s">
        <v>486</v>
      </c>
      <c r="AA21" t="s">
        <v>487</v>
      </c>
      <c r="AB21" t="s">
        <v>488</v>
      </c>
      <c r="AC21" t="s">
        <v>489</v>
      </c>
      <c r="AD21" t="s">
        <v>490</v>
      </c>
      <c r="AE21" t="s">
        <v>491</v>
      </c>
      <c r="AF21" t="s">
        <v>492</v>
      </c>
      <c r="AG21" t="s">
        <v>493</v>
      </c>
      <c r="AH21" t="s">
        <v>494</v>
      </c>
      <c r="AI21" t="s">
        <v>495</v>
      </c>
      <c r="AJ21" t="s">
        <v>496</v>
      </c>
      <c r="AK21" t="s">
        <v>497</v>
      </c>
      <c r="AL21" t="s">
        <v>498</v>
      </c>
      <c r="AM21" t="s">
        <v>499</v>
      </c>
      <c r="AN21" t="s">
        <v>500</v>
      </c>
      <c r="AO21" t="s">
        <v>501</v>
      </c>
      <c r="AP21" t="s">
        <v>502</v>
      </c>
      <c r="AQ21" t="s">
        <v>503</v>
      </c>
      <c r="AR21" t="s">
        <v>504</v>
      </c>
      <c r="AS21" t="s">
        <v>505</v>
      </c>
      <c r="AT21" t="s">
        <v>506</v>
      </c>
      <c r="AU21" t="s">
        <v>507</v>
      </c>
      <c r="AV21" t="s">
        <v>508</v>
      </c>
      <c r="AW21" t="s">
        <v>509</v>
      </c>
      <c r="AX21" t="s">
        <v>510</v>
      </c>
      <c r="AY21" t="s">
        <v>511</v>
      </c>
      <c r="AZ21" t="s">
        <v>512</v>
      </c>
      <c r="BA21" t="s">
        <v>513</v>
      </c>
      <c r="BB21" t="s">
        <v>514</v>
      </c>
      <c r="BC21" t="s">
        <v>515</v>
      </c>
      <c r="BD21" t="s">
        <v>516</v>
      </c>
      <c r="BE21" t="s">
        <v>517</v>
      </c>
      <c r="BF21" t="s">
        <v>518</v>
      </c>
      <c r="BG21" t="s">
        <v>519</v>
      </c>
      <c r="BH21" t="s">
        <v>520</v>
      </c>
      <c r="BI21" t="s">
        <v>521</v>
      </c>
      <c r="BJ21" t="s">
        <v>522</v>
      </c>
      <c r="BK21" t="s">
        <v>523</v>
      </c>
      <c r="BL21" t="s">
        <v>524</v>
      </c>
      <c r="BM21" t="s">
        <v>525</v>
      </c>
      <c r="BN21" t="s">
        <v>526</v>
      </c>
      <c r="BO21" t="s">
        <v>369</v>
      </c>
      <c r="BP21" t="s">
        <v>188</v>
      </c>
    </row>
    <row r="22" spans="1:89" x14ac:dyDescent="0.2">
      <c r="A22" t="s">
        <v>370</v>
      </c>
      <c r="B22">
        <v>1852545</v>
      </c>
      <c r="C22">
        <v>1409655</v>
      </c>
      <c r="D22">
        <v>33164462</v>
      </c>
      <c r="E22">
        <v>56780736</v>
      </c>
      <c r="F22">
        <v>324147</v>
      </c>
      <c r="G22">
        <v>46605</v>
      </c>
      <c r="H22">
        <v>8191626</v>
      </c>
      <c r="I22">
        <v>53387579</v>
      </c>
      <c r="J22">
        <v>11788068</v>
      </c>
      <c r="K22">
        <v>43866401</v>
      </c>
      <c r="L22">
        <v>37950</v>
      </c>
      <c r="M22">
        <v>18887</v>
      </c>
      <c r="N22">
        <v>312570</v>
      </c>
      <c r="O22">
        <v>131395</v>
      </c>
      <c r="P22">
        <v>43844</v>
      </c>
      <c r="Q22">
        <v>3711617</v>
      </c>
      <c r="R22">
        <v>24810717</v>
      </c>
      <c r="S22">
        <v>1696603</v>
      </c>
      <c r="T22">
        <v>22966074</v>
      </c>
      <c r="U22">
        <v>40276</v>
      </c>
      <c r="V22">
        <v>216188</v>
      </c>
      <c r="W22">
        <v>5519596</v>
      </c>
      <c r="X22">
        <v>2232764</v>
      </c>
      <c r="Y22">
        <v>59941</v>
      </c>
      <c r="Z22">
        <v>19572</v>
      </c>
      <c r="AA22">
        <v>683885</v>
      </c>
      <c r="AB22">
        <v>18227</v>
      </c>
      <c r="AC22">
        <v>50292</v>
      </c>
      <c r="AD22">
        <v>268305</v>
      </c>
      <c r="AE22">
        <v>15851</v>
      </c>
      <c r="AF22">
        <v>11758</v>
      </c>
      <c r="AG22">
        <v>206978</v>
      </c>
      <c r="AH22">
        <v>133096</v>
      </c>
      <c r="AI22">
        <v>488262</v>
      </c>
      <c r="AJ22">
        <v>461307</v>
      </c>
      <c r="AK22">
        <v>16221240</v>
      </c>
      <c r="AL22">
        <v>55259752</v>
      </c>
      <c r="AM22">
        <v>592069</v>
      </c>
      <c r="AN22">
        <v>1204525</v>
      </c>
      <c r="AO22">
        <v>32793915</v>
      </c>
      <c r="AP22">
        <v>2401435</v>
      </c>
      <c r="AQ22">
        <v>1391864</v>
      </c>
      <c r="AR22">
        <v>29972799</v>
      </c>
      <c r="AS22">
        <v>1111145</v>
      </c>
      <c r="AT22">
        <v>286016</v>
      </c>
      <c r="AU22">
        <v>64467</v>
      </c>
      <c r="AV22">
        <v>23727</v>
      </c>
      <c r="AW22">
        <v>155430</v>
      </c>
      <c r="AX22">
        <v>140485</v>
      </c>
      <c r="AY22">
        <v>44878</v>
      </c>
      <c r="AZ22">
        <v>50582</v>
      </c>
      <c r="BA22">
        <v>319203</v>
      </c>
      <c r="BB22">
        <v>30037</v>
      </c>
      <c r="BC22">
        <v>78225</v>
      </c>
      <c r="BD22">
        <v>150529</v>
      </c>
      <c r="BE22">
        <v>361936</v>
      </c>
      <c r="BF22">
        <v>44164</v>
      </c>
      <c r="BG22">
        <v>361501</v>
      </c>
      <c r="BH22">
        <v>117799</v>
      </c>
      <c r="BI22">
        <v>45339</v>
      </c>
      <c r="BJ22">
        <v>162975</v>
      </c>
      <c r="BK22">
        <v>133785</v>
      </c>
      <c r="BL22">
        <v>78373</v>
      </c>
      <c r="BM22">
        <v>58997</v>
      </c>
      <c r="BN22">
        <v>6928181</v>
      </c>
      <c r="BO22" t="s">
        <v>86</v>
      </c>
      <c r="BP22">
        <v>14</v>
      </c>
    </row>
    <row r="23" spans="1:89" x14ac:dyDescent="0.2">
      <c r="A23" t="s">
        <v>371</v>
      </c>
      <c r="B23">
        <v>1751583</v>
      </c>
      <c r="C23">
        <v>1039413</v>
      </c>
      <c r="D23">
        <v>24930941</v>
      </c>
      <c r="E23">
        <v>52007798</v>
      </c>
      <c r="F23">
        <v>265410</v>
      </c>
      <c r="G23">
        <v>34355</v>
      </c>
      <c r="H23">
        <v>5638252</v>
      </c>
      <c r="I23">
        <v>42046625</v>
      </c>
      <c r="J23">
        <v>9209414</v>
      </c>
      <c r="K23">
        <v>39633269</v>
      </c>
      <c r="L23">
        <v>36038</v>
      </c>
      <c r="M23">
        <v>14099</v>
      </c>
      <c r="N23">
        <v>333807</v>
      </c>
      <c r="O23">
        <v>91505</v>
      </c>
      <c r="P23">
        <v>30894</v>
      </c>
      <c r="Q23">
        <v>2697044</v>
      </c>
      <c r="R23">
        <v>26518721</v>
      </c>
      <c r="S23">
        <v>2001445</v>
      </c>
      <c r="T23">
        <v>17669025</v>
      </c>
      <c r="U23">
        <v>24187</v>
      </c>
      <c r="V23">
        <v>177690</v>
      </c>
      <c r="W23">
        <v>4775492</v>
      </c>
      <c r="X23">
        <v>1899599</v>
      </c>
      <c r="Y23">
        <v>50672</v>
      </c>
      <c r="Z23">
        <v>9806</v>
      </c>
      <c r="AA23">
        <v>515964</v>
      </c>
      <c r="AB23">
        <v>12574</v>
      </c>
      <c r="AC23">
        <v>34636</v>
      </c>
      <c r="AD23">
        <v>181879</v>
      </c>
      <c r="AE23">
        <v>12584</v>
      </c>
      <c r="AF23">
        <v>10207</v>
      </c>
      <c r="AG23">
        <v>183638</v>
      </c>
      <c r="AH23">
        <v>87482</v>
      </c>
      <c r="AI23">
        <v>369662</v>
      </c>
      <c r="AJ23">
        <v>341066</v>
      </c>
      <c r="AK23">
        <v>12552631</v>
      </c>
      <c r="AL23">
        <v>51564695</v>
      </c>
      <c r="AM23">
        <v>475129</v>
      </c>
      <c r="AN23">
        <v>833632</v>
      </c>
      <c r="AO23">
        <v>34582797</v>
      </c>
      <c r="AP23">
        <v>2312736</v>
      </c>
      <c r="AQ23">
        <v>2871222</v>
      </c>
      <c r="AR23">
        <v>23614812</v>
      </c>
      <c r="AS23">
        <v>1008243</v>
      </c>
      <c r="AT23">
        <v>229755</v>
      </c>
      <c r="AU23">
        <v>61334</v>
      </c>
      <c r="AV23">
        <v>17366</v>
      </c>
      <c r="AW23">
        <v>114887</v>
      </c>
      <c r="AX23">
        <v>93439</v>
      </c>
      <c r="AY23">
        <v>28690</v>
      </c>
      <c r="AZ23">
        <v>31769</v>
      </c>
      <c r="BA23">
        <v>208215</v>
      </c>
      <c r="BB23">
        <v>21585</v>
      </c>
      <c r="BC23">
        <v>54265</v>
      </c>
      <c r="BD23">
        <v>133189</v>
      </c>
      <c r="BE23">
        <v>243179</v>
      </c>
      <c r="BF23">
        <v>35363</v>
      </c>
      <c r="BG23">
        <v>269445</v>
      </c>
      <c r="BH23">
        <v>93888</v>
      </c>
      <c r="BI23">
        <v>44121</v>
      </c>
      <c r="BJ23">
        <v>124420</v>
      </c>
      <c r="BK23">
        <v>92434</v>
      </c>
      <c r="BL23">
        <v>72318</v>
      </c>
      <c r="BM23">
        <v>39689</v>
      </c>
      <c r="BN23">
        <v>7211470</v>
      </c>
      <c r="BO23" t="s">
        <v>86</v>
      </c>
      <c r="BP23">
        <v>14</v>
      </c>
    </row>
    <row r="24" spans="1:89" x14ac:dyDescent="0.2">
      <c r="A24" t="s">
        <v>372</v>
      </c>
      <c r="B24">
        <v>2759832</v>
      </c>
      <c r="C24">
        <v>1343642</v>
      </c>
      <c r="D24">
        <v>28869520</v>
      </c>
      <c r="E24">
        <v>50219498</v>
      </c>
      <c r="F24">
        <v>287508</v>
      </c>
      <c r="G24">
        <v>37277</v>
      </c>
      <c r="H24">
        <v>7107126</v>
      </c>
      <c r="I24">
        <v>44374215</v>
      </c>
      <c r="J24">
        <v>9895057</v>
      </c>
      <c r="K24">
        <v>39599727</v>
      </c>
      <c r="L24">
        <v>40283</v>
      </c>
      <c r="M24">
        <v>12288</v>
      </c>
      <c r="N24">
        <v>307258</v>
      </c>
      <c r="O24">
        <v>126957</v>
      </c>
      <c r="P24">
        <v>30899</v>
      </c>
      <c r="Q24">
        <v>3260624</v>
      </c>
      <c r="R24">
        <v>24981666</v>
      </c>
      <c r="S24">
        <v>1680110</v>
      </c>
      <c r="T24">
        <v>17359218</v>
      </c>
      <c r="U24">
        <v>38719</v>
      </c>
      <c r="V24">
        <v>181186</v>
      </c>
      <c r="W24">
        <v>4930258</v>
      </c>
      <c r="X24">
        <v>1922109</v>
      </c>
      <c r="Y24">
        <v>43556</v>
      </c>
      <c r="Z24">
        <v>14924</v>
      </c>
      <c r="AA24">
        <v>790621</v>
      </c>
      <c r="AB24">
        <v>15509</v>
      </c>
      <c r="AC24">
        <v>42851</v>
      </c>
      <c r="AD24">
        <v>224189</v>
      </c>
      <c r="AE24">
        <v>11962</v>
      </c>
      <c r="AF24">
        <v>12805</v>
      </c>
      <c r="AG24">
        <v>265602</v>
      </c>
      <c r="AH24">
        <v>86404</v>
      </c>
      <c r="AI24">
        <v>420489</v>
      </c>
      <c r="AJ24">
        <v>382629</v>
      </c>
      <c r="AK24">
        <v>14220093</v>
      </c>
      <c r="AL24">
        <v>53382647</v>
      </c>
      <c r="AM24">
        <v>516194</v>
      </c>
      <c r="AN24">
        <v>1256248</v>
      </c>
      <c r="AO24">
        <v>33888455</v>
      </c>
      <c r="AP24">
        <v>1773825</v>
      </c>
      <c r="AQ24">
        <v>1164902</v>
      </c>
      <c r="AR24">
        <v>24006724</v>
      </c>
      <c r="AS24">
        <v>992988</v>
      </c>
      <c r="AT24">
        <v>236359</v>
      </c>
      <c r="AU24">
        <v>62663</v>
      </c>
      <c r="AV24">
        <v>20328</v>
      </c>
      <c r="AW24">
        <v>127284</v>
      </c>
      <c r="AX24">
        <v>97454</v>
      </c>
      <c r="AY24">
        <v>29459</v>
      </c>
      <c r="AZ24">
        <v>36411</v>
      </c>
      <c r="BA24">
        <v>229427</v>
      </c>
      <c r="BB24">
        <v>10714</v>
      </c>
      <c r="BC24">
        <v>62180</v>
      </c>
      <c r="BD24">
        <v>128995</v>
      </c>
      <c r="BE24">
        <v>292054</v>
      </c>
      <c r="BF24">
        <v>28622</v>
      </c>
      <c r="BG24">
        <v>292137</v>
      </c>
      <c r="BH24">
        <v>90327</v>
      </c>
      <c r="BI24">
        <v>40103</v>
      </c>
      <c r="BJ24">
        <v>136013</v>
      </c>
      <c r="BK24">
        <v>95454</v>
      </c>
      <c r="BL24">
        <v>66473</v>
      </c>
      <c r="BM24">
        <v>42904</v>
      </c>
      <c r="BN24">
        <v>6079563</v>
      </c>
      <c r="BO24" t="s">
        <v>86</v>
      </c>
      <c r="BP24">
        <v>14</v>
      </c>
    </row>
    <row r="25" spans="1:89" x14ac:dyDescent="0.2">
      <c r="A25" t="s">
        <v>373</v>
      </c>
      <c r="B25">
        <v>805270</v>
      </c>
      <c r="C25">
        <v>610745</v>
      </c>
      <c r="D25">
        <v>9955356</v>
      </c>
      <c r="E25">
        <v>28050038</v>
      </c>
      <c r="F25">
        <v>222091</v>
      </c>
      <c r="G25">
        <v>10995</v>
      </c>
      <c r="H25">
        <v>644099</v>
      </c>
      <c r="I25">
        <v>7970999</v>
      </c>
      <c r="J25">
        <v>2508708</v>
      </c>
      <c r="K25">
        <v>17275998</v>
      </c>
      <c r="L25">
        <v>63123</v>
      </c>
      <c r="M25">
        <v>7459</v>
      </c>
      <c r="N25">
        <v>93865</v>
      </c>
      <c r="O25">
        <v>42862</v>
      </c>
      <c r="P25">
        <v>11842</v>
      </c>
      <c r="Q25">
        <v>495929</v>
      </c>
      <c r="R25">
        <v>6224200</v>
      </c>
      <c r="S25">
        <v>2463005</v>
      </c>
      <c r="T25">
        <v>10278098</v>
      </c>
      <c r="U25">
        <v>48606</v>
      </c>
      <c r="V25">
        <v>106644</v>
      </c>
      <c r="W25">
        <v>1301532</v>
      </c>
      <c r="X25">
        <v>2531977</v>
      </c>
      <c r="Y25">
        <v>48079</v>
      </c>
      <c r="Z25">
        <v>22153</v>
      </c>
      <c r="AA25">
        <v>83442</v>
      </c>
      <c r="AB25">
        <v>1779</v>
      </c>
      <c r="AC25">
        <v>13604</v>
      </c>
      <c r="AD25">
        <v>94076</v>
      </c>
      <c r="AE25">
        <v>910</v>
      </c>
      <c r="AF25">
        <v>1420</v>
      </c>
      <c r="AG25">
        <v>30843</v>
      </c>
      <c r="AH25">
        <v>40804</v>
      </c>
      <c r="AI25">
        <v>131636</v>
      </c>
      <c r="AJ25">
        <v>320066</v>
      </c>
      <c r="AK25">
        <v>3500456</v>
      </c>
      <c r="AL25">
        <v>22870277</v>
      </c>
      <c r="AM25">
        <v>202492</v>
      </c>
      <c r="AN25">
        <v>535217</v>
      </c>
      <c r="AO25">
        <v>8603159</v>
      </c>
      <c r="AP25">
        <v>3495709</v>
      </c>
      <c r="AQ25">
        <v>329988</v>
      </c>
      <c r="AR25">
        <v>14108481</v>
      </c>
      <c r="AS25">
        <v>275204</v>
      </c>
      <c r="AT25">
        <v>46442</v>
      </c>
      <c r="AU25">
        <v>26305</v>
      </c>
      <c r="AV25">
        <v>9363</v>
      </c>
      <c r="AW25">
        <v>68717</v>
      </c>
      <c r="AX25">
        <v>33581</v>
      </c>
      <c r="AY25">
        <v>9396</v>
      </c>
      <c r="AZ25">
        <v>15959</v>
      </c>
      <c r="BA25">
        <v>115998</v>
      </c>
      <c r="BB25">
        <v>5403</v>
      </c>
      <c r="BC25">
        <v>15281</v>
      </c>
      <c r="BD25">
        <v>47328</v>
      </c>
      <c r="BE25">
        <v>134877</v>
      </c>
      <c r="BF25">
        <v>63306</v>
      </c>
      <c r="BG25">
        <v>156944</v>
      </c>
      <c r="BH25">
        <v>67318</v>
      </c>
      <c r="BI25">
        <v>18017</v>
      </c>
      <c r="BJ25">
        <v>55425</v>
      </c>
      <c r="BK25">
        <v>88949</v>
      </c>
      <c r="BL25">
        <v>37455</v>
      </c>
      <c r="BM25">
        <v>24125</v>
      </c>
      <c r="BN25">
        <v>7196879</v>
      </c>
      <c r="BO25" t="s">
        <v>98</v>
      </c>
      <c r="BP25">
        <v>14</v>
      </c>
    </row>
    <row r="26" spans="1:89" x14ac:dyDescent="0.2">
      <c r="A26" t="s">
        <v>374</v>
      </c>
      <c r="B26">
        <v>1156639</v>
      </c>
      <c r="C26">
        <v>689343</v>
      </c>
      <c r="D26">
        <v>12539311</v>
      </c>
      <c r="E26">
        <v>26907680</v>
      </c>
      <c r="F26">
        <v>193247</v>
      </c>
      <c r="G26">
        <v>10869</v>
      </c>
      <c r="H26">
        <v>802064</v>
      </c>
      <c r="I26">
        <v>7715740</v>
      </c>
      <c r="J26">
        <v>2430748</v>
      </c>
      <c r="K26">
        <v>20243408</v>
      </c>
      <c r="L26">
        <v>81244</v>
      </c>
      <c r="M26">
        <v>6359</v>
      </c>
      <c r="N26">
        <v>93956</v>
      </c>
      <c r="O26">
        <v>53130</v>
      </c>
      <c r="P26">
        <v>10194</v>
      </c>
      <c r="Q26">
        <v>461508</v>
      </c>
      <c r="R26">
        <v>6616844</v>
      </c>
      <c r="S26">
        <v>2883102</v>
      </c>
      <c r="T26">
        <v>9896135</v>
      </c>
      <c r="U26">
        <v>41155</v>
      </c>
      <c r="V26">
        <v>119317</v>
      </c>
      <c r="W26">
        <v>1278672</v>
      </c>
      <c r="X26">
        <v>2535773</v>
      </c>
      <c r="Y26">
        <v>52508</v>
      </c>
      <c r="Z26">
        <v>19721</v>
      </c>
      <c r="AA26">
        <v>93176</v>
      </c>
      <c r="AB26">
        <v>2952</v>
      </c>
      <c r="AC26">
        <v>16440</v>
      </c>
      <c r="AD26">
        <v>108633</v>
      </c>
      <c r="AE26">
        <v>427</v>
      </c>
      <c r="AF26">
        <v>2239</v>
      </c>
      <c r="AG26">
        <v>35173</v>
      </c>
      <c r="AH26">
        <v>37684</v>
      </c>
      <c r="AI26">
        <v>138168</v>
      </c>
      <c r="AJ26">
        <v>272853</v>
      </c>
      <c r="AK26">
        <v>3015044</v>
      </c>
      <c r="AL26">
        <v>26392692</v>
      </c>
      <c r="AM26">
        <v>164447</v>
      </c>
      <c r="AN26">
        <v>430851</v>
      </c>
      <c r="AO26">
        <v>9307087</v>
      </c>
      <c r="AP26">
        <v>4047464</v>
      </c>
      <c r="AQ26">
        <v>423684</v>
      </c>
      <c r="AR26">
        <v>13577010</v>
      </c>
      <c r="AS26">
        <v>330036</v>
      </c>
      <c r="AT26">
        <v>76716</v>
      </c>
      <c r="AU26">
        <v>31895</v>
      </c>
      <c r="AV26">
        <v>8519</v>
      </c>
      <c r="AW26">
        <v>83877</v>
      </c>
      <c r="AX26">
        <v>39053</v>
      </c>
      <c r="AY26">
        <v>12718</v>
      </c>
      <c r="AZ26">
        <v>23813</v>
      </c>
      <c r="BA26">
        <v>126529</v>
      </c>
      <c r="BB26">
        <v>6362</v>
      </c>
      <c r="BC26">
        <v>25261</v>
      </c>
      <c r="BD26">
        <v>55313</v>
      </c>
      <c r="BE26">
        <v>166365</v>
      </c>
      <c r="BF26">
        <v>43012</v>
      </c>
      <c r="BG26">
        <v>137582</v>
      </c>
      <c r="BH26">
        <v>62728</v>
      </c>
      <c r="BI26">
        <v>22524</v>
      </c>
      <c r="BJ26">
        <v>47026</v>
      </c>
      <c r="BK26">
        <v>77808</v>
      </c>
      <c r="BL26">
        <v>32032</v>
      </c>
      <c r="BM26">
        <v>22257</v>
      </c>
      <c r="BN26">
        <v>7409560</v>
      </c>
      <c r="BO26" t="s">
        <v>98</v>
      </c>
      <c r="BP26">
        <v>14</v>
      </c>
    </row>
    <row r="27" spans="1:89" x14ac:dyDescent="0.2">
      <c r="A27" t="s">
        <v>375</v>
      </c>
      <c r="B27">
        <v>1626478</v>
      </c>
      <c r="C27">
        <v>1103948</v>
      </c>
      <c r="D27">
        <v>19520661</v>
      </c>
      <c r="E27">
        <v>35606814</v>
      </c>
      <c r="F27">
        <v>245149</v>
      </c>
      <c r="G27">
        <v>17974</v>
      </c>
      <c r="H27">
        <v>1301272</v>
      </c>
      <c r="I27">
        <v>12588516</v>
      </c>
      <c r="J27">
        <v>3248291</v>
      </c>
      <c r="K27">
        <v>29398846</v>
      </c>
      <c r="L27">
        <v>119118</v>
      </c>
      <c r="M27">
        <v>7751</v>
      </c>
      <c r="N27">
        <v>134587</v>
      </c>
      <c r="O27">
        <v>46750</v>
      </c>
      <c r="P27">
        <v>11682</v>
      </c>
      <c r="Q27">
        <v>749236</v>
      </c>
      <c r="R27">
        <v>11634180</v>
      </c>
      <c r="S27">
        <v>4601570</v>
      </c>
      <c r="T27">
        <v>12955574</v>
      </c>
      <c r="U27">
        <v>50954</v>
      </c>
      <c r="V27">
        <v>188616</v>
      </c>
      <c r="W27">
        <v>2016922</v>
      </c>
      <c r="X27">
        <v>3654558</v>
      </c>
      <c r="Y27">
        <v>48934</v>
      </c>
      <c r="Z27">
        <v>28276</v>
      </c>
      <c r="AA27">
        <v>183404</v>
      </c>
      <c r="AB27">
        <v>3937</v>
      </c>
      <c r="AC27">
        <v>18745</v>
      </c>
      <c r="AD27">
        <v>153373</v>
      </c>
      <c r="AE27">
        <v>1221</v>
      </c>
      <c r="AF27">
        <v>2398</v>
      </c>
      <c r="AG27">
        <v>57661</v>
      </c>
      <c r="AH27">
        <v>49365</v>
      </c>
      <c r="AI27">
        <v>133680</v>
      </c>
      <c r="AJ27">
        <v>344445</v>
      </c>
      <c r="AK27">
        <v>4642945</v>
      </c>
      <c r="AL27">
        <v>37530184</v>
      </c>
      <c r="AM27">
        <v>242360</v>
      </c>
      <c r="AN27">
        <v>734206</v>
      </c>
      <c r="AO27">
        <v>15927820</v>
      </c>
      <c r="AP27">
        <v>6429812</v>
      </c>
      <c r="AQ27">
        <v>634326</v>
      </c>
      <c r="AR27">
        <v>17421536</v>
      </c>
      <c r="AS27">
        <v>447459</v>
      </c>
      <c r="AT27">
        <v>111281</v>
      </c>
      <c r="AU27">
        <v>40318</v>
      </c>
      <c r="AV27">
        <v>10207</v>
      </c>
      <c r="AW27">
        <v>94299</v>
      </c>
      <c r="AX27">
        <v>49128</v>
      </c>
      <c r="AY27">
        <v>15611</v>
      </c>
      <c r="AZ27">
        <v>22326</v>
      </c>
      <c r="BA27">
        <v>142682</v>
      </c>
      <c r="BB27">
        <v>7823</v>
      </c>
      <c r="BC27">
        <v>20002</v>
      </c>
      <c r="BD27">
        <v>65874</v>
      </c>
      <c r="BE27">
        <v>186408</v>
      </c>
      <c r="BF27">
        <v>54725</v>
      </c>
      <c r="BG27">
        <v>181785</v>
      </c>
      <c r="BH27">
        <v>79030</v>
      </c>
      <c r="BI27">
        <v>24340</v>
      </c>
      <c r="BJ27">
        <v>55212</v>
      </c>
      <c r="BK27">
        <v>101067</v>
      </c>
      <c r="BL27">
        <v>36545</v>
      </c>
      <c r="BM27">
        <v>21490</v>
      </c>
      <c r="BN27">
        <v>6253392</v>
      </c>
      <c r="BO27" t="s">
        <v>98</v>
      </c>
      <c r="BP27">
        <v>14</v>
      </c>
    </row>
    <row r="33" spans="1:8" x14ac:dyDescent="0.2">
      <c r="A33" s="99"/>
      <c r="B33" s="99"/>
      <c r="C33" s="99"/>
      <c r="D33" s="99"/>
      <c r="E33" s="99"/>
      <c r="F33" s="99"/>
      <c r="G33" s="99"/>
      <c r="H33" s="99"/>
    </row>
    <row r="34" spans="1:8" x14ac:dyDescent="0.2">
      <c r="A34" s="100"/>
      <c r="B34" s="98"/>
      <c r="C34" s="98"/>
      <c r="D34" s="98"/>
      <c r="E34" s="98"/>
      <c r="F34" s="98"/>
      <c r="G34" s="98"/>
      <c r="H34" s="98"/>
    </row>
    <row r="35" spans="1:8" x14ac:dyDescent="0.2">
      <c r="A35" s="100"/>
      <c r="B35" s="98"/>
      <c r="C35" s="98"/>
      <c r="D35" s="98"/>
      <c r="E35" s="98"/>
      <c r="F35" s="98"/>
      <c r="G35" s="98"/>
      <c r="H35" s="98"/>
    </row>
    <row r="36" spans="1:8" x14ac:dyDescent="0.2">
      <c r="A36" s="100"/>
      <c r="B36" s="98"/>
      <c r="C36" s="98"/>
      <c r="D36" s="98"/>
      <c r="E36" s="98"/>
      <c r="F36" s="98"/>
      <c r="G36" s="98"/>
      <c r="H36" s="98"/>
    </row>
    <row r="37" spans="1:8" x14ac:dyDescent="0.2">
      <c r="A37" s="100"/>
      <c r="B37" s="98"/>
      <c r="C37" s="98"/>
      <c r="D37" s="98"/>
      <c r="E37" s="98"/>
      <c r="F37" s="98"/>
      <c r="G37" s="98"/>
      <c r="H37" s="98"/>
    </row>
    <row r="39" spans="1:8" x14ac:dyDescent="0.2">
      <c r="A39" s="99"/>
      <c r="B39" s="99"/>
      <c r="C39" s="99"/>
      <c r="D39" s="99"/>
      <c r="E39" s="99"/>
      <c r="F39" s="99"/>
      <c r="G39" s="99"/>
      <c r="H39" s="99"/>
    </row>
    <row r="40" spans="1:8" x14ac:dyDescent="0.2">
      <c r="A40" s="100"/>
      <c r="B40" s="98"/>
      <c r="C40" s="98"/>
      <c r="D40" s="98"/>
      <c r="E40" s="98"/>
      <c r="F40" s="98"/>
      <c r="G40" s="98"/>
      <c r="H40" s="98"/>
    </row>
    <row r="41" spans="1:8" x14ac:dyDescent="0.2">
      <c r="A41" s="100"/>
      <c r="B41" s="98"/>
      <c r="C41" s="98"/>
      <c r="D41" s="98"/>
      <c r="E41" s="98"/>
      <c r="F41" s="98"/>
      <c r="G41" s="98"/>
      <c r="H41" s="98"/>
    </row>
    <row r="42" spans="1:8" x14ac:dyDescent="0.2">
      <c r="A42" s="100"/>
      <c r="B42" s="98"/>
      <c r="C42" s="98"/>
      <c r="D42" s="98"/>
      <c r="E42" s="98"/>
      <c r="F42" s="98"/>
      <c r="G42" s="98"/>
      <c r="H42" s="98"/>
    </row>
    <row r="43" spans="1:8" x14ac:dyDescent="0.2">
      <c r="A43" s="100"/>
      <c r="B43" s="98"/>
      <c r="C43" s="98"/>
      <c r="D43" s="98"/>
      <c r="E43" s="98"/>
      <c r="F43" s="98"/>
      <c r="G43" s="98"/>
      <c r="H43" s="98"/>
    </row>
    <row r="44" spans="1:8" x14ac:dyDescent="0.2">
      <c r="A44" s="100"/>
      <c r="B44" s="98"/>
      <c r="C44" s="98"/>
      <c r="D44" s="98"/>
      <c r="E44" s="98"/>
      <c r="F44" s="98"/>
      <c r="G44" s="98"/>
      <c r="H44" s="98"/>
    </row>
    <row r="45" spans="1:8" x14ac:dyDescent="0.2">
      <c r="A45" s="100"/>
      <c r="B45" s="98"/>
      <c r="C45" s="98"/>
      <c r="D45" s="98"/>
      <c r="E45" s="98"/>
      <c r="F45" s="98"/>
      <c r="G45" s="98"/>
      <c r="H45" s="98"/>
    </row>
    <row r="46" spans="1:8" x14ac:dyDescent="0.2">
      <c r="A46" s="100"/>
      <c r="B46" s="98"/>
      <c r="C46" s="98"/>
      <c r="D46" s="98"/>
      <c r="E46" s="98"/>
      <c r="F46" s="98"/>
      <c r="G46" s="98"/>
      <c r="H46" s="98"/>
    </row>
    <row r="47" spans="1:8" x14ac:dyDescent="0.2">
      <c r="A47" s="100"/>
      <c r="B47" s="98"/>
      <c r="C47" s="98"/>
      <c r="D47" s="98"/>
      <c r="E47" s="98"/>
      <c r="F47" s="98"/>
      <c r="G47" s="98"/>
      <c r="H47" s="98"/>
    </row>
    <row r="48" spans="1:8" x14ac:dyDescent="0.2">
      <c r="A48" s="100"/>
      <c r="B48" s="98"/>
      <c r="C48" s="98"/>
      <c r="D48" s="98"/>
      <c r="E48" s="98"/>
      <c r="F48" s="98"/>
      <c r="G48" s="98"/>
      <c r="H48" s="98"/>
    </row>
    <row r="49" spans="1:8" x14ac:dyDescent="0.2">
      <c r="A49" s="100"/>
      <c r="B49" s="98"/>
      <c r="C49" s="98"/>
      <c r="D49" s="98"/>
      <c r="E49" s="98"/>
      <c r="F49" s="98"/>
      <c r="G49" s="98"/>
      <c r="H49" s="98"/>
    </row>
    <row r="50" spans="1:8" x14ac:dyDescent="0.2">
      <c r="A50" s="100"/>
      <c r="B50" s="98"/>
      <c r="C50" s="98"/>
      <c r="D50" s="98"/>
      <c r="E50" s="98"/>
      <c r="F50" s="98"/>
      <c r="G50" s="98"/>
      <c r="H50" s="98"/>
    </row>
    <row r="51" spans="1:8" x14ac:dyDescent="0.2">
      <c r="A51" s="100"/>
      <c r="B51" s="98"/>
      <c r="C51" s="98"/>
      <c r="D51" s="98"/>
      <c r="E51" s="98"/>
      <c r="F51" s="98"/>
      <c r="G51" s="98"/>
      <c r="H51" s="98"/>
    </row>
    <row r="52" spans="1:8" x14ac:dyDescent="0.2">
      <c r="A52" s="100"/>
      <c r="B52" s="98"/>
      <c r="C52" s="98"/>
      <c r="D52" s="98"/>
      <c r="E52" s="98"/>
      <c r="F52" s="98"/>
      <c r="G52" s="98"/>
      <c r="H52" s="98"/>
    </row>
    <row r="53" spans="1:8" x14ac:dyDescent="0.2">
      <c r="A53" s="100"/>
      <c r="B53" s="98"/>
      <c r="C53" s="98"/>
      <c r="D53" s="98"/>
      <c r="E53" s="98"/>
      <c r="F53" s="98"/>
      <c r="G53" s="98"/>
      <c r="H53" s="98"/>
    </row>
    <row r="54" spans="1:8" x14ac:dyDescent="0.2">
      <c r="A54" s="100"/>
      <c r="B54" s="98"/>
      <c r="C54" s="98"/>
      <c r="D54" s="98"/>
      <c r="E54" s="98"/>
      <c r="F54" s="98"/>
      <c r="G54" s="98"/>
      <c r="H54" s="98"/>
    </row>
    <row r="55" spans="1:8" x14ac:dyDescent="0.2">
      <c r="A55" s="100"/>
      <c r="B55" s="98"/>
      <c r="C55" s="98"/>
      <c r="D55" s="98"/>
      <c r="E55" s="98"/>
      <c r="F55" s="98"/>
      <c r="G55" s="98"/>
      <c r="H55" s="98"/>
    </row>
    <row r="56" spans="1:8" x14ac:dyDescent="0.2">
      <c r="A56" s="100"/>
      <c r="B56" s="98"/>
      <c r="C56" s="98"/>
      <c r="D56" s="98"/>
      <c r="E56" s="98"/>
      <c r="F56" s="98"/>
      <c r="G56" s="98"/>
      <c r="H56" s="98"/>
    </row>
    <row r="57" spans="1:8" x14ac:dyDescent="0.2">
      <c r="A57" s="100"/>
      <c r="B57" s="98"/>
      <c r="C57" s="98"/>
      <c r="D57" s="98"/>
      <c r="E57" s="98"/>
      <c r="F57" s="98"/>
      <c r="G57" s="98"/>
      <c r="H57" s="98"/>
    </row>
    <row r="58" spans="1:8" x14ac:dyDescent="0.2">
      <c r="A58" s="100"/>
      <c r="B58" s="98"/>
      <c r="C58" s="98"/>
      <c r="D58" s="98"/>
      <c r="E58" s="98"/>
      <c r="F58" s="98"/>
      <c r="G58" s="98"/>
      <c r="H58" s="98"/>
    </row>
    <row r="59" spans="1:8" x14ac:dyDescent="0.2">
      <c r="A59" s="100"/>
      <c r="B59" s="98"/>
      <c r="C59" s="98"/>
      <c r="D59" s="98"/>
      <c r="E59" s="98"/>
      <c r="F59" s="98"/>
      <c r="G59" s="98"/>
      <c r="H59" s="98"/>
    </row>
    <row r="60" spans="1:8" x14ac:dyDescent="0.2">
      <c r="A60" s="100"/>
      <c r="B60" s="98"/>
      <c r="C60" s="98"/>
      <c r="D60" s="98"/>
      <c r="E60" s="98"/>
      <c r="F60" s="98"/>
      <c r="G60" s="98"/>
      <c r="H60" s="98"/>
    </row>
    <row r="61" spans="1:8" x14ac:dyDescent="0.2">
      <c r="A61" s="100"/>
      <c r="B61" s="98"/>
      <c r="C61" s="98"/>
      <c r="D61" s="98"/>
      <c r="E61" s="98"/>
      <c r="F61" s="98"/>
      <c r="G61" s="98"/>
      <c r="H61" s="98"/>
    </row>
    <row r="62" spans="1:8" x14ac:dyDescent="0.2">
      <c r="A62" s="100"/>
      <c r="B62" s="98"/>
      <c r="C62" s="98"/>
      <c r="D62" s="98"/>
      <c r="E62" s="98"/>
      <c r="F62" s="98"/>
      <c r="G62" s="98"/>
      <c r="H62" s="98"/>
    </row>
    <row r="63" spans="1:8" x14ac:dyDescent="0.2">
      <c r="A63" s="100"/>
      <c r="B63" s="98"/>
      <c r="C63" s="98"/>
      <c r="D63" s="98"/>
      <c r="E63" s="98"/>
      <c r="F63" s="98"/>
      <c r="G63" s="98"/>
      <c r="H63" s="98"/>
    </row>
    <row r="64" spans="1:8" x14ac:dyDescent="0.2">
      <c r="A64" s="100"/>
      <c r="B64" s="98"/>
      <c r="C64" s="98"/>
      <c r="D64" s="98"/>
      <c r="E64" s="98"/>
      <c r="F64" s="98"/>
      <c r="G64" s="98"/>
      <c r="H64" s="98"/>
    </row>
    <row r="65" spans="1:8" x14ac:dyDescent="0.2">
      <c r="A65" s="100"/>
      <c r="B65" s="98"/>
      <c r="C65" s="98"/>
      <c r="D65" s="98"/>
      <c r="E65" s="98"/>
      <c r="F65" s="98"/>
      <c r="G65" s="98"/>
      <c r="H65" s="98"/>
    </row>
    <row r="66" spans="1:8" x14ac:dyDescent="0.2">
      <c r="A66" s="100"/>
      <c r="B66" s="98"/>
      <c r="C66" s="98"/>
      <c r="D66" s="98"/>
      <c r="E66" s="98"/>
      <c r="F66" s="98"/>
      <c r="G66" s="98"/>
      <c r="H66" s="98"/>
    </row>
    <row r="67" spans="1:8" x14ac:dyDescent="0.2">
      <c r="A67" s="100"/>
      <c r="B67" s="98"/>
      <c r="C67" s="98"/>
      <c r="D67" s="98"/>
      <c r="E67" s="98"/>
      <c r="F67" s="98"/>
      <c r="G67" s="98"/>
      <c r="H67" s="98"/>
    </row>
    <row r="68" spans="1:8" x14ac:dyDescent="0.2">
      <c r="A68" s="100"/>
      <c r="B68" s="98"/>
      <c r="C68" s="98"/>
      <c r="D68" s="98"/>
      <c r="E68" s="98"/>
      <c r="F68" s="98"/>
      <c r="G68" s="98"/>
      <c r="H68" s="98"/>
    </row>
    <row r="69" spans="1:8" x14ac:dyDescent="0.2">
      <c r="A69" s="100"/>
      <c r="B69" s="98"/>
      <c r="C69" s="98"/>
      <c r="D69" s="98"/>
      <c r="E69" s="98"/>
      <c r="F69" s="98"/>
      <c r="G69" s="98"/>
      <c r="H69" s="98"/>
    </row>
    <row r="70" spans="1:8" x14ac:dyDescent="0.2">
      <c r="A70" s="100"/>
      <c r="B70" s="98"/>
      <c r="C70" s="98"/>
      <c r="D70" s="98"/>
      <c r="E70" s="98"/>
      <c r="F70" s="98"/>
      <c r="G70" s="98"/>
      <c r="H70" s="98"/>
    </row>
    <row r="71" spans="1:8" x14ac:dyDescent="0.2">
      <c r="A71" s="100"/>
      <c r="B71" s="98"/>
      <c r="C71" s="98"/>
      <c r="D71" s="98"/>
      <c r="E71" s="98"/>
      <c r="F71" s="98"/>
      <c r="G71" s="98"/>
      <c r="H71" s="98"/>
    </row>
    <row r="72" spans="1:8" x14ac:dyDescent="0.2">
      <c r="A72" s="100"/>
      <c r="B72" s="98"/>
      <c r="C72" s="98"/>
      <c r="D72" s="98"/>
      <c r="E72" s="98"/>
      <c r="F72" s="98"/>
      <c r="G72" s="98"/>
      <c r="H72" s="98"/>
    </row>
    <row r="73" spans="1:8" x14ac:dyDescent="0.2">
      <c r="A73" s="100"/>
      <c r="B73" s="98"/>
      <c r="C73" s="98"/>
      <c r="D73" s="98"/>
      <c r="E73" s="98"/>
      <c r="F73" s="98"/>
      <c r="G73" s="98"/>
      <c r="H73" s="98"/>
    </row>
    <row r="74" spans="1:8" x14ac:dyDescent="0.2">
      <c r="A74" s="100"/>
      <c r="B74" s="98"/>
      <c r="C74" s="98"/>
      <c r="D74" s="98"/>
      <c r="E74" s="98"/>
      <c r="F74" s="98"/>
      <c r="G74" s="98"/>
      <c r="H74" s="98"/>
    </row>
    <row r="75" spans="1:8" x14ac:dyDescent="0.2">
      <c r="A75" s="100"/>
      <c r="B75" s="98"/>
      <c r="C75" s="98"/>
      <c r="D75" s="98"/>
      <c r="E75" s="98"/>
      <c r="F75" s="98"/>
      <c r="G75" s="98"/>
      <c r="H75" s="98"/>
    </row>
    <row r="76" spans="1:8" x14ac:dyDescent="0.2">
      <c r="A76" s="100"/>
      <c r="B76" s="98"/>
      <c r="C76" s="98"/>
      <c r="D76" s="98"/>
      <c r="E76" s="98"/>
      <c r="F76" s="98"/>
      <c r="G76" s="98"/>
      <c r="H76" s="98"/>
    </row>
    <row r="77" spans="1:8" x14ac:dyDescent="0.2">
      <c r="A77" s="100"/>
      <c r="B77" s="98"/>
      <c r="C77" s="98"/>
      <c r="D77" s="98"/>
      <c r="E77" s="98"/>
      <c r="F77" s="98"/>
      <c r="G77" s="98"/>
      <c r="H77" s="98"/>
    </row>
  </sheetData>
  <mergeCells count="3">
    <mergeCell ref="A1:C1"/>
    <mergeCell ref="A10:C10"/>
    <mergeCell ref="A20:C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5628-2F83-6A4E-B330-D85112D83B8A}">
  <dimension ref="A1:G51"/>
  <sheetViews>
    <sheetView zoomScale="150" zoomScaleNormal="150" workbookViewId="0">
      <selection activeCell="G41" sqref="G41"/>
    </sheetView>
  </sheetViews>
  <sheetFormatPr baseColWidth="10" defaultRowHeight="16" x14ac:dyDescent="0.2"/>
  <cols>
    <col min="1" max="1" width="28.6640625" bestFit="1" customWidth="1"/>
    <col min="2" max="2" width="12" bestFit="1" customWidth="1"/>
  </cols>
  <sheetData>
    <row r="1" spans="1:7" x14ac:dyDescent="0.2">
      <c r="A1" s="12" t="s">
        <v>84</v>
      </c>
      <c r="B1" s="13" t="s">
        <v>169</v>
      </c>
      <c r="D1" s="19" t="s">
        <v>98</v>
      </c>
      <c r="E1" s="19" t="s">
        <v>86</v>
      </c>
      <c r="F1" s="22" t="s">
        <v>170</v>
      </c>
    </row>
    <row r="2" spans="1:7" x14ac:dyDescent="0.2">
      <c r="A2" s="12"/>
      <c r="B2" s="13"/>
      <c r="D2" s="13">
        <v>1311915</v>
      </c>
      <c r="E2" s="13">
        <v>3099236</v>
      </c>
    </row>
    <row r="3" spans="1:7" x14ac:dyDescent="0.2">
      <c r="A3" s="12" t="s">
        <v>85</v>
      </c>
      <c r="B3" s="13" t="s">
        <v>86</v>
      </c>
      <c r="D3" s="13">
        <v>1604349</v>
      </c>
      <c r="E3" s="13">
        <v>2155229</v>
      </c>
    </row>
    <row r="4" spans="1:7" x14ac:dyDescent="0.2">
      <c r="A4" s="12" t="s">
        <v>87</v>
      </c>
      <c r="B4" s="13" t="s">
        <v>87</v>
      </c>
      <c r="D4" s="13">
        <v>1649667</v>
      </c>
      <c r="E4" s="13">
        <v>2454338</v>
      </c>
    </row>
    <row r="5" spans="1:7" x14ac:dyDescent="0.2">
      <c r="A5" s="12" t="s">
        <v>88</v>
      </c>
      <c r="B5" s="13" t="s">
        <v>98</v>
      </c>
    </row>
    <row r="6" spans="1:7" x14ac:dyDescent="0.2">
      <c r="A6" s="12"/>
      <c r="B6" s="13"/>
    </row>
    <row r="7" spans="1:7" x14ac:dyDescent="0.2">
      <c r="A7" s="12" t="s">
        <v>89</v>
      </c>
      <c r="B7" s="13"/>
    </row>
    <row r="8" spans="1:7" x14ac:dyDescent="0.2">
      <c r="A8" s="12" t="s">
        <v>90</v>
      </c>
      <c r="B8" s="13">
        <v>2.4500000000000001E-2</v>
      </c>
    </row>
    <row r="9" spans="1:7" x14ac:dyDescent="0.2">
      <c r="A9" s="12" t="s">
        <v>91</v>
      </c>
      <c r="B9" s="13" t="s">
        <v>92</v>
      </c>
    </row>
    <row r="10" spans="1:7" x14ac:dyDescent="0.2">
      <c r="A10" s="12" t="s">
        <v>93</v>
      </c>
      <c r="B10" s="13" t="s">
        <v>94</v>
      </c>
    </row>
    <row r="11" spans="1:7" x14ac:dyDescent="0.2">
      <c r="A11" s="12" t="s">
        <v>95</v>
      </c>
      <c r="B11" s="13" t="s">
        <v>96</v>
      </c>
    </row>
    <row r="12" spans="1:7" x14ac:dyDescent="0.2">
      <c r="A12" s="12" t="s">
        <v>97</v>
      </c>
      <c r="B12" s="13" t="s">
        <v>168</v>
      </c>
    </row>
    <row r="13" spans="1:7" x14ac:dyDescent="0.2">
      <c r="D13" s="21" t="s">
        <v>98</v>
      </c>
      <c r="E13" s="21" t="s">
        <v>86</v>
      </c>
    </row>
    <row r="14" spans="1:7" ht="18" x14ac:dyDescent="0.2">
      <c r="A14" s="12" t="s">
        <v>84</v>
      </c>
      <c r="B14" s="13" t="s">
        <v>171</v>
      </c>
      <c r="D14" s="13">
        <v>25114</v>
      </c>
      <c r="E14" s="13">
        <v>182360</v>
      </c>
      <c r="F14" s="14"/>
      <c r="G14" s="14"/>
    </row>
    <row r="15" spans="1:7" ht="18" x14ac:dyDescent="0.2">
      <c r="A15" s="12"/>
      <c r="B15" s="13"/>
      <c r="D15" s="13">
        <v>16347</v>
      </c>
      <c r="E15" s="13">
        <v>127454</v>
      </c>
      <c r="F15" s="14"/>
      <c r="G15" s="14"/>
    </row>
    <row r="16" spans="1:7" ht="18" x14ac:dyDescent="0.2">
      <c r="A16" s="12" t="s">
        <v>108</v>
      </c>
      <c r="B16" s="13" t="s">
        <v>86</v>
      </c>
      <c r="D16" s="13">
        <v>22821</v>
      </c>
      <c r="E16" s="13">
        <v>122587</v>
      </c>
      <c r="F16" s="14"/>
      <c r="G16" s="14"/>
    </row>
    <row r="17" spans="1:7" x14ac:dyDescent="0.2">
      <c r="A17" s="12" t="s">
        <v>87</v>
      </c>
      <c r="B17" s="13" t="s">
        <v>87</v>
      </c>
    </row>
    <row r="18" spans="1:7" x14ac:dyDescent="0.2">
      <c r="A18" s="12" t="s">
        <v>88</v>
      </c>
      <c r="B18" s="13" t="s">
        <v>98</v>
      </c>
    </row>
    <row r="19" spans="1:7" x14ac:dyDescent="0.2">
      <c r="A19" s="12"/>
      <c r="B19" s="13"/>
    </row>
    <row r="20" spans="1:7" x14ac:dyDescent="0.2">
      <c r="A20" s="12" t="s">
        <v>89</v>
      </c>
      <c r="B20" s="13"/>
    </row>
    <row r="21" spans="1:7" x14ac:dyDescent="0.2">
      <c r="A21" s="12" t="s">
        <v>90</v>
      </c>
      <c r="B21" s="13">
        <v>3.2000000000000002E-3</v>
      </c>
    </row>
    <row r="22" spans="1:7" x14ac:dyDescent="0.2">
      <c r="A22" s="12" t="s">
        <v>91</v>
      </c>
      <c r="B22" s="13" t="s">
        <v>116</v>
      </c>
    </row>
    <row r="23" spans="1:7" x14ac:dyDescent="0.2">
      <c r="A23" s="12" t="s">
        <v>93</v>
      </c>
      <c r="B23" s="13" t="s">
        <v>94</v>
      </c>
    </row>
    <row r="24" spans="1:7" x14ac:dyDescent="0.2">
      <c r="A24" s="12" t="s">
        <v>95</v>
      </c>
      <c r="B24" s="13" t="s">
        <v>96</v>
      </c>
    </row>
    <row r="25" spans="1:7" x14ac:dyDescent="0.2">
      <c r="A25" s="12" t="s">
        <v>97</v>
      </c>
      <c r="B25" s="13" t="s">
        <v>173</v>
      </c>
    </row>
    <row r="26" spans="1:7" ht="18" x14ac:dyDescent="0.2">
      <c r="D26" s="19" t="s">
        <v>98</v>
      </c>
      <c r="E26" s="19" t="s">
        <v>86</v>
      </c>
      <c r="F26" s="14"/>
      <c r="G26" s="14"/>
    </row>
    <row r="27" spans="1:7" ht="18" x14ac:dyDescent="0.2">
      <c r="A27" s="12" t="s">
        <v>84</v>
      </c>
      <c r="B27" s="13" t="s">
        <v>175</v>
      </c>
      <c r="D27" s="13">
        <v>101214</v>
      </c>
      <c r="E27" s="13">
        <v>746224</v>
      </c>
      <c r="F27" s="14"/>
      <c r="G27" s="14"/>
    </row>
    <row r="28" spans="1:7" ht="18" x14ac:dyDescent="0.2">
      <c r="A28" s="12"/>
      <c r="B28" s="13"/>
      <c r="D28" s="13">
        <v>73787</v>
      </c>
      <c r="E28" s="13">
        <v>507571</v>
      </c>
      <c r="F28" s="14"/>
      <c r="G28" s="14"/>
    </row>
    <row r="29" spans="1:7" x14ac:dyDescent="0.2">
      <c r="A29" s="12" t="s">
        <v>108</v>
      </c>
      <c r="B29" s="13" t="s">
        <v>86</v>
      </c>
      <c r="D29" s="13">
        <v>140793</v>
      </c>
      <c r="E29" s="13">
        <v>501360</v>
      </c>
    </row>
    <row r="30" spans="1:7" x14ac:dyDescent="0.2">
      <c r="A30" s="12" t="s">
        <v>87</v>
      </c>
      <c r="B30" s="13" t="s">
        <v>87</v>
      </c>
    </row>
    <row r="31" spans="1:7" x14ac:dyDescent="0.2">
      <c r="A31" s="12" t="s">
        <v>88</v>
      </c>
      <c r="B31" s="13" t="s">
        <v>98</v>
      </c>
    </row>
    <row r="32" spans="1:7" x14ac:dyDescent="0.2">
      <c r="A32" s="12"/>
      <c r="B32" s="13"/>
    </row>
    <row r="33" spans="1:7" x14ac:dyDescent="0.2">
      <c r="A33" s="12" t="s">
        <v>89</v>
      </c>
      <c r="B33" s="13"/>
    </row>
    <row r="34" spans="1:7" x14ac:dyDescent="0.2">
      <c r="A34" s="12" t="s">
        <v>90</v>
      </c>
      <c r="B34" s="13">
        <v>4.4000000000000003E-3</v>
      </c>
    </row>
    <row r="35" spans="1:7" x14ac:dyDescent="0.2">
      <c r="A35" s="12" t="s">
        <v>91</v>
      </c>
      <c r="B35" s="13" t="s">
        <v>116</v>
      </c>
    </row>
    <row r="36" spans="1:7" x14ac:dyDescent="0.2">
      <c r="A36" s="12" t="s">
        <v>93</v>
      </c>
      <c r="B36" s="13" t="s">
        <v>94</v>
      </c>
    </row>
    <row r="37" spans="1:7" x14ac:dyDescent="0.2">
      <c r="A37" s="12" t="s">
        <v>95</v>
      </c>
      <c r="B37" s="13" t="s">
        <v>96</v>
      </c>
    </row>
    <row r="38" spans="1:7" x14ac:dyDescent="0.2">
      <c r="A38" s="12" t="s">
        <v>97</v>
      </c>
      <c r="B38" s="13" t="s">
        <v>174</v>
      </c>
    </row>
    <row r="39" spans="1:7" x14ac:dyDescent="0.2">
      <c r="D39" s="21" t="s">
        <v>98</v>
      </c>
      <c r="E39" s="21" t="s">
        <v>86</v>
      </c>
    </row>
    <row r="40" spans="1:7" ht="18" x14ac:dyDescent="0.2">
      <c r="A40" s="12" t="s">
        <v>84</v>
      </c>
      <c r="B40" s="13" t="s">
        <v>176</v>
      </c>
      <c r="D40" s="13">
        <v>20752</v>
      </c>
      <c r="E40" s="13">
        <v>145220</v>
      </c>
      <c r="F40" s="14"/>
      <c r="G40" s="14"/>
    </row>
    <row r="41" spans="1:7" ht="18" x14ac:dyDescent="0.2">
      <c r="A41" s="12"/>
      <c r="B41" s="13"/>
      <c r="D41" s="13">
        <v>13390</v>
      </c>
      <c r="E41" s="13">
        <v>94365</v>
      </c>
      <c r="F41" s="14"/>
      <c r="G41" s="14"/>
    </row>
    <row r="42" spans="1:7" ht="18" x14ac:dyDescent="0.2">
      <c r="A42" s="12" t="s">
        <v>108</v>
      </c>
      <c r="B42" s="13" t="s">
        <v>172</v>
      </c>
      <c r="D42" s="13">
        <v>26399</v>
      </c>
      <c r="E42" s="13">
        <v>89998</v>
      </c>
      <c r="F42" s="14"/>
      <c r="G42" s="14"/>
    </row>
    <row r="43" spans="1:7" x14ac:dyDescent="0.2">
      <c r="A43" s="12" t="s">
        <v>87</v>
      </c>
      <c r="B43" s="13" t="s">
        <v>87</v>
      </c>
    </row>
    <row r="44" spans="1:7" x14ac:dyDescent="0.2">
      <c r="A44" s="12" t="s">
        <v>88</v>
      </c>
      <c r="B44" s="13" t="s">
        <v>167</v>
      </c>
    </row>
    <row r="45" spans="1:7" x14ac:dyDescent="0.2">
      <c r="A45" s="12"/>
      <c r="B45" s="13"/>
    </row>
    <row r="46" spans="1:7" x14ac:dyDescent="0.2">
      <c r="A46" s="12" t="s">
        <v>89</v>
      </c>
      <c r="B46" s="13"/>
    </row>
    <row r="47" spans="1:7" x14ac:dyDescent="0.2">
      <c r="A47" s="12" t="s">
        <v>90</v>
      </c>
      <c r="B47" s="13">
        <v>7.7999999999999996E-3</v>
      </c>
    </row>
    <row r="48" spans="1:7" x14ac:dyDescent="0.2">
      <c r="A48" s="12" t="s">
        <v>91</v>
      </c>
      <c r="B48" s="13" t="s">
        <v>116</v>
      </c>
    </row>
    <row r="49" spans="1:2" x14ac:dyDescent="0.2">
      <c r="A49" s="12" t="s">
        <v>93</v>
      </c>
      <c r="B49" s="13" t="s">
        <v>94</v>
      </c>
    </row>
    <row r="50" spans="1:2" x14ac:dyDescent="0.2">
      <c r="A50" s="12" t="s">
        <v>95</v>
      </c>
      <c r="B50" s="13" t="s">
        <v>96</v>
      </c>
    </row>
    <row r="51" spans="1:2" x14ac:dyDescent="0.2">
      <c r="A51" s="12" t="s">
        <v>97</v>
      </c>
      <c r="B51" s="13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DA57-FA98-7E4B-B97E-3ED261E182E2}">
  <dimension ref="A1:T204"/>
  <sheetViews>
    <sheetView topLeftCell="A185" zoomScale="150" zoomScaleNormal="150" workbookViewId="0">
      <selection activeCell="B194" sqref="B194"/>
    </sheetView>
  </sheetViews>
  <sheetFormatPr baseColWidth="10" defaultRowHeight="16" x14ac:dyDescent="0.2"/>
  <cols>
    <col min="1" max="1" width="28.6640625" bestFit="1" customWidth="1"/>
    <col min="2" max="2" width="13.83203125" bestFit="1" customWidth="1"/>
    <col min="3" max="3" width="7.33203125" bestFit="1" customWidth="1"/>
    <col min="4" max="4" width="5.6640625" bestFit="1" customWidth="1"/>
    <col min="5" max="5" width="6.6640625" bestFit="1" customWidth="1"/>
    <col min="6" max="6" width="4.33203125" bestFit="1" customWidth="1"/>
    <col min="11" max="11" width="6.83203125" bestFit="1" customWidth="1"/>
    <col min="12" max="12" width="13.33203125" bestFit="1" customWidth="1"/>
    <col min="13" max="13" width="13.6640625" bestFit="1" customWidth="1"/>
    <col min="14" max="14" width="16.5" bestFit="1" customWidth="1"/>
    <col min="19" max="19" width="28.33203125" customWidth="1"/>
  </cols>
  <sheetData>
    <row r="1" spans="1:20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P1" s="15"/>
      <c r="Q1" s="15"/>
      <c r="R1" s="15"/>
      <c r="S1" s="15"/>
      <c r="T1" s="15"/>
    </row>
    <row r="2" spans="1:20" ht="18" x14ac:dyDescent="0.2">
      <c r="A2" s="3" t="s">
        <v>6</v>
      </c>
      <c r="B2" s="3" t="s">
        <v>7</v>
      </c>
      <c r="C2" s="3" t="s">
        <v>8</v>
      </c>
      <c r="D2" s="3" t="s">
        <v>9</v>
      </c>
      <c r="E2" s="3" t="s">
        <v>122</v>
      </c>
      <c r="F2" s="4">
        <v>19.874604327545999</v>
      </c>
      <c r="G2" s="6" t="s">
        <v>83</v>
      </c>
      <c r="H2" s="6"/>
      <c r="I2" s="5"/>
      <c r="J2" s="7" t="s">
        <v>10</v>
      </c>
      <c r="K2" s="5"/>
      <c r="L2" s="5"/>
      <c r="M2" s="5"/>
      <c r="N2" s="5"/>
      <c r="P2" s="14"/>
      <c r="Q2" s="14"/>
      <c r="R2" s="14"/>
      <c r="S2" s="16"/>
      <c r="T2" s="14"/>
    </row>
    <row r="3" spans="1:20" ht="18" x14ac:dyDescent="0.2">
      <c r="A3" s="3" t="s">
        <v>11</v>
      </c>
      <c r="B3" s="3" t="s">
        <v>7</v>
      </c>
      <c r="C3" s="3" t="s">
        <v>8</v>
      </c>
      <c r="D3" s="3" t="s">
        <v>9</v>
      </c>
      <c r="E3" s="3" t="s">
        <v>123</v>
      </c>
      <c r="F3" s="4">
        <v>19.773047125944899</v>
      </c>
      <c r="G3" s="5"/>
      <c r="H3" s="5"/>
      <c r="I3" s="5" t="s">
        <v>12</v>
      </c>
      <c r="J3" s="5" t="s">
        <v>13</v>
      </c>
      <c r="K3" s="7" t="s">
        <v>14</v>
      </c>
      <c r="L3" s="8" t="s">
        <v>15</v>
      </c>
      <c r="M3" s="7" t="s">
        <v>16</v>
      </c>
      <c r="N3" s="7" t="s">
        <v>17</v>
      </c>
      <c r="P3" s="14"/>
      <c r="Q3" s="14"/>
      <c r="R3" s="14"/>
      <c r="S3" s="14"/>
      <c r="T3" s="14"/>
    </row>
    <row r="4" spans="1:20" ht="18" x14ac:dyDescent="0.2">
      <c r="A4" s="3" t="s">
        <v>18</v>
      </c>
      <c r="B4" s="3" t="s">
        <v>7</v>
      </c>
      <c r="C4" s="3" t="s">
        <v>8</v>
      </c>
      <c r="D4" s="3" t="s">
        <v>9</v>
      </c>
      <c r="E4" s="3" t="s">
        <v>124</v>
      </c>
      <c r="F4" s="4">
        <v>20.684657018467998</v>
      </c>
      <c r="G4" s="5"/>
      <c r="H4" s="5"/>
      <c r="I4" s="3" t="s">
        <v>122</v>
      </c>
      <c r="J4" s="4">
        <v>19.874604327545999</v>
      </c>
      <c r="K4" s="4">
        <v>26.549328820601001</v>
      </c>
      <c r="L4" s="9">
        <f>K4-J4</f>
        <v>6.6747244930550025</v>
      </c>
      <c r="M4" s="9">
        <f t="shared" ref="M4:M18" si="0">L4-$J$21</f>
        <v>-5.3252755069449975</v>
      </c>
      <c r="N4" s="10">
        <f>2^(-M4)</f>
        <v>40.092917723649606</v>
      </c>
      <c r="P4" s="14"/>
      <c r="Q4" s="14"/>
      <c r="R4" s="14"/>
      <c r="S4" s="14"/>
      <c r="T4" s="14"/>
    </row>
    <row r="5" spans="1:20" ht="18" x14ac:dyDescent="0.2">
      <c r="A5" s="3" t="s">
        <v>19</v>
      </c>
      <c r="B5" s="3" t="s">
        <v>7</v>
      </c>
      <c r="C5" s="3" t="s">
        <v>8</v>
      </c>
      <c r="D5" s="3" t="s">
        <v>9</v>
      </c>
      <c r="E5" s="3" t="s">
        <v>125</v>
      </c>
      <c r="F5" s="4">
        <v>19.451279541169001</v>
      </c>
      <c r="G5" s="5"/>
      <c r="H5" s="5"/>
      <c r="I5" s="3" t="s">
        <v>123</v>
      </c>
      <c r="J5" s="4">
        <v>19.773047125944899</v>
      </c>
      <c r="K5" s="4">
        <v>26.402832120665799</v>
      </c>
      <c r="L5" s="9">
        <f t="shared" ref="L5:L18" si="1">K5-J5</f>
        <v>6.6297849947209002</v>
      </c>
      <c r="M5" s="9">
        <f t="shared" si="0"/>
        <v>-5.3702150052790998</v>
      </c>
      <c r="N5" s="10">
        <f t="shared" ref="N5:N18" si="2">2^(-M5)</f>
        <v>41.361454231160124</v>
      </c>
      <c r="P5" s="15"/>
      <c r="Q5" s="15"/>
      <c r="R5" s="15"/>
      <c r="S5" s="15"/>
      <c r="T5" s="15"/>
    </row>
    <row r="6" spans="1:20" ht="18" x14ac:dyDescent="0.2">
      <c r="A6" s="3" t="s">
        <v>20</v>
      </c>
      <c r="B6" s="3" t="s">
        <v>7</v>
      </c>
      <c r="C6" s="3" t="s">
        <v>8</v>
      </c>
      <c r="D6" s="3" t="s">
        <v>9</v>
      </c>
      <c r="E6" s="3" t="s">
        <v>126</v>
      </c>
      <c r="F6" s="4">
        <v>21.793295162550098</v>
      </c>
      <c r="G6" s="5"/>
      <c r="H6" s="5"/>
      <c r="I6" s="3" t="s">
        <v>124</v>
      </c>
      <c r="J6" s="4">
        <v>20.684657018467998</v>
      </c>
      <c r="K6" s="4">
        <v>27.194419497112001</v>
      </c>
      <c r="L6" s="9">
        <f t="shared" si="1"/>
        <v>6.5097624786440029</v>
      </c>
      <c r="M6" s="9">
        <f t="shared" si="0"/>
        <v>-5.4902375213559971</v>
      </c>
      <c r="N6" s="10">
        <f t="shared" si="2"/>
        <v>44.949635799256328</v>
      </c>
      <c r="P6" s="14"/>
      <c r="Q6" s="14"/>
      <c r="R6" s="14"/>
      <c r="S6" s="14"/>
      <c r="T6" s="14"/>
    </row>
    <row r="7" spans="1:20" ht="18" x14ac:dyDescent="0.2">
      <c r="A7" s="3" t="s">
        <v>21</v>
      </c>
      <c r="B7" s="3" t="s">
        <v>7</v>
      </c>
      <c r="C7" s="3" t="s">
        <v>8</v>
      </c>
      <c r="D7" s="3" t="s">
        <v>9</v>
      </c>
      <c r="E7" s="3" t="s">
        <v>127</v>
      </c>
      <c r="F7" s="4">
        <v>19.4717702503787</v>
      </c>
      <c r="G7" s="5"/>
      <c r="H7" s="5"/>
      <c r="I7" s="3" t="s">
        <v>125</v>
      </c>
      <c r="J7" s="4">
        <v>19.451279541169001</v>
      </c>
      <c r="K7" s="4">
        <v>22.7231114706629</v>
      </c>
      <c r="L7" s="9">
        <f t="shared" si="1"/>
        <v>3.2718319294938993</v>
      </c>
      <c r="M7" s="9">
        <f t="shared" si="0"/>
        <v>-8.7281680705061007</v>
      </c>
      <c r="N7" s="10">
        <f t="shared" si="2"/>
        <v>424.07277918562141</v>
      </c>
      <c r="P7" s="14"/>
      <c r="Q7" s="14"/>
      <c r="R7" s="14"/>
      <c r="S7" s="14"/>
      <c r="T7" s="14"/>
    </row>
    <row r="8" spans="1:20" ht="18" x14ac:dyDescent="0.2">
      <c r="A8" s="3" t="s">
        <v>22</v>
      </c>
      <c r="B8" s="3" t="s">
        <v>7</v>
      </c>
      <c r="C8" s="3" t="s">
        <v>8</v>
      </c>
      <c r="D8" s="3" t="s">
        <v>9</v>
      </c>
      <c r="E8" s="3" t="s">
        <v>128</v>
      </c>
      <c r="F8" s="4">
        <v>27.0112738828951</v>
      </c>
      <c r="G8" s="5"/>
      <c r="H8" s="5"/>
      <c r="I8" s="3" t="s">
        <v>126</v>
      </c>
      <c r="J8" s="4">
        <v>21.793295162550098</v>
      </c>
      <c r="K8" s="4">
        <v>24.007681511002598</v>
      </c>
      <c r="L8" s="9">
        <f t="shared" si="1"/>
        <v>2.2143863484524999</v>
      </c>
      <c r="M8" s="9">
        <f t="shared" si="0"/>
        <v>-9.7856136515475001</v>
      </c>
      <c r="N8" s="10">
        <f t="shared" si="2"/>
        <v>882.59860177172538</v>
      </c>
      <c r="P8" s="14"/>
      <c r="Q8" s="14"/>
      <c r="R8" s="14"/>
      <c r="S8" s="14"/>
      <c r="T8" s="14"/>
    </row>
    <row r="9" spans="1:20" ht="18" x14ac:dyDescent="0.2">
      <c r="A9" s="3" t="s">
        <v>23</v>
      </c>
      <c r="B9" s="3" t="s">
        <v>7</v>
      </c>
      <c r="C9" s="3" t="s">
        <v>8</v>
      </c>
      <c r="D9" s="3" t="s">
        <v>9</v>
      </c>
      <c r="E9" s="3" t="s">
        <v>129</v>
      </c>
      <c r="F9" s="4">
        <v>25.759845564125801</v>
      </c>
      <c r="G9" s="5"/>
      <c r="H9" s="5"/>
      <c r="I9" s="3" t="s">
        <v>127</v>
      </c>
      <c r="J9" s="4">
        <v>19.4717702503787</v>
      </c>
      <c r="K9" s="4">
        <v>22.847511191119999</v>
      </c>
      <c r="L9" s="9">
        <f t="shared" si="1"/>
        <v>3.3757409407412986</v>
      </c>
      <c r="M9" s="9">
        <f t="shared" si="0"/>
        <v>-8.6242590592587014</v>
      </c>
      <c r="N9" s="10">
        <f t="shared" si="2"/>
        <v>394.60325852366384</v>
      </c>
      <c r="P9" s="15"/>
      <c r="Q9" s="15"/>
      <c r="R9" s="15"/>
      <c r="S9" s="15"/>
      <c r="T9" s="15"/>
    </row>
    <row r="10" spans="1:20" ht="18" x14ac:dyDescent="0.2">
      <c r="A10" s="3" t="s">
        <v>24</v>
      </c>
      <c r="B10" s="3" t="s">
        <v>7</v>
      </c>
      <c r="C10" s="3" t="s">
        <v>8</v>
      </c>
      <c r="D10" s="3" t="s">
        <v>9</v>
      </c>
      <c r="E10" s="3" t="s">
        <v>130</v>
      </c>
      <c r="F10" s="4">
        <v>24.550216001421099</v>
      </c>
      <c r="G10" s="5"/>
      <c r="H10" s="5"/>
      <c r="I10" s="3" t="s">
        <v>128</v>
      </c>
      <c r="J10" s="4">
        <v>27.0112738828951</v>
      </c>
      <c r="K10" s="4">
        <v>30.662893582350701</v>
      </c>
      <c r="L10" s="9">
        <f t="shared" si="1"/>
        <v>3.6516196994556012</v>
      </c>
      <c r="M10" s="9">
        <f t="shared" si="0"/>
        <v>-8.3483803005443988</v>
      </c>
      <c r="N10" s="10">
        <f t="shared" si="2"/>
        <v>325.92140637587732</v>
      </c>
      <c r="P10" s="14"/>
      <c r="Q10" s="14"/>
      <c r="R10" s="14"/>
      <c r="S10" s="14"/>
      <c r="T10" s="14"/>
    </row>
    <row r="11" spans="1:20" ht="18" x14ac:dyDescent="0.2">
      <c r="A11" s="3" t="s">
        <v>25</v>
      </c>
      <c r="B11" s="3" t="s">
        <v>7</v>
      </c>
      <c r="C11" s="3" t="s">
        <v>8</v>
      </c>
      <c r="D11" s="3" t="s">
        <v>9</v>
      </c>
      <c r="E11" s="3" t="s">
        <v>131</v>
      </c>
      <c r="F11" s="4">
        <v>29.7599642977484</v>
      </c>
      <c r="G11" s="5"/>
      <c r="H11" s="5"/>
      <c r="I11" s="3" t="s">
        <v>129</v>
      </c>
      <c r="J11" s="4">
        <v>25.759845564125801</v>
      </c>
      <c r="K11" s="4">
        <v>29.266311412057</v>
      </c>
      <c r="L11" s="9">
        <f t="shared" si="1"/>
        <v>3.5064658479311994</v>
      </c>
      <c r="M11" s="9">
        <f t="shared" si="0"/>
        <v>-8.4935341520688006</v>
      </c>
      <c r="N11" s="10">
        <f t="shared" si="2"/>
        <v>360.41972334386583</v>
      </c>
      <c r="P11" s="14"/>
      <c r="Q11" s="14"/>
      <c r="R11" s="14"/>
      <c r="S11" s="14"/>
      <c r="T11" s="14"/>
    </row>
    <row r="12" spans="1:20" ht="18" x14ac:dyDescent="0.2">
      <c r="A12" s="3" t="s">
        <v>26</v>
      </c>
      <c r="B12" s="3" t="s">
        <v>7</v>
      </c>
      <c r="C12" s="3" t="s">
        <v>8</v>
      </c>
      <c r="D12" s="3" t="s">
        <v>9</v>
      </c>
      <c r="E12" s="3" t="s">
        <v>132</v>
      </c>
      <c r="F12" s="4">
        <v>29.771587810951999</v>
      </c>
      <c r="G12" s="5"/>
      <c r="H12" s="5"/>
      <c r="I12" s="3" t="s">
        <v>130</v>
      </c>
      <c r="J12" s="4">
        <v>24.550216001421099</v>
      </c>
      <c r="K12" s="4">
        <v>28.892828753515499</v>
      </c>
      <c r="L12" s="9">
        <f t="shared" si="1"/>
        <v>4.3426127520944</v>
      </c>
      <c r="M12" s="9">
        <f t="shared" si="0"/>
        <v>-7.6573872479056</v>
      </c>
      <c r="N12" s="10">
        <f t="shared" si="2"/>
        <v>201.88462711625746</v>
      </c>
      <c r="P12" s="14"/>
      <c r="Q12" s="14"/>
      <c r="R12" s="14"/>
      <c r="S12" s="14"/>
      <c r="T12" s="14"/>
    </row>
    <row r="13" spans="1:20" x14ac:dyDescent="0.2">
      <c r="A13" s="3" t="s">
        <v>27</v>
      </c>
      <c r="B13" s="3" t="s">
        <v>7</v>
      </c>
      <c r="C13" s="3" t="s">
        <v>8</v>
      </c>
      <c r="D13" s="3" t="s">
        <v>9</v>
      </c>
      <c r="E13" s="3" t="s">
        <v>133</v>
      </c>
      <c r="F13" s="4">
        <v>30.079611145615502</v>
      </c>
      <c r="G13" s="5"/>
      <c r="H13" s="5"/>
      <c r="I13" s="3" t="s">
        <v>131</v>
      </c>
      <c r="J13" s="4">
        <v>29.7599642977484</v>
      </c>
      <c r="K13" s="4">
        <v>30.390121536239398</v>
      </c>
      <c r="L13" s="9">
        <f t="shared" si="1"/>
        <v>0.63015723849099814</v>
      </c>
      <c r="M13" s="9">
        <f t="shared" si="0"/>
        <v>-11.369842761509002</v>
      </c>
      <c r="N13" s="10">
        <f t="shared" si="2"/>
        <v>2646.4501463690212</v>
      </c>
    </row>
    <row r="14" spans="1:20" x14ac:dyDescent="0.2">
      <c r="A14" s="3" t="s">
        <v>28</v>
      </c>
      <c r="B14" s="3" t="s">
        <v>7</v>
      </c>
      <c r="C14" s="3" t="s">
        <v>8</v>
      </c>
      <c r="D14" s="3" t="s">
        <v>9</v>
      </c>
      <c r="E14" s="3" t="s">
        <v>29</v>
      </c>
      <c r="F14" s="4">
        <v>21.107482862428601</v>
      </c>
      <c r="G14" s="5"/>
      <c r="H14" s="5"/>
      <c r="I14" s="3" t="s">
        <v>132</v>
      </c>
      <c r="J14" s="4">
        <v>29.771587810951999</v>
      </c>
      <c r="K14" s="4">
        <v>30.377245289441799</v>
      </c>
      <c r="L14" s="9">
        <f t="shared" si="1"/>
        <v>0.60565747848979967</v>
      </c>
      <c r="M14" s="9">
        <f t="shared" si="0"/>
        <v>-11.3943425215102</v>
      </c>
      <c r="N14" s="10">
        <f t="shared" si="2"/>
        <v>2691.7757720772056</v>
      </c>
    </row>
    <row r="15" spans="1:20" x14ac:dyDescent="0.2">
      <c r="A15" s="3" t="s">
        <v>30</v>
      </c>
      <c r="B15" s="3" t="s">
        <v>7</v>
      </c>
      <c r="C15" s="3" t="s">
        <v>8</v>
      </c>
      <c r="D15" s="3" t="s">
        <v>9</v>
      </c>
      <c r="E15" s="3" t="s">
        <v>31</v>
      </c>
      <c r="F15" s="4">
        <v>22.215447937202701</v>
      </c>
      <c r="G15" s="5"/>
      <c r="H15" s="5"/>
      <c r="I15" s="3" t="s">
        <v>133</v>
      </c>
      <c r="J15" s="4">
        <v>30.079611145615502</v>
      </c>
      <c r="K15" s="4">
        <v>30.7880754301375</v>
      </c>
      <c r="L15" s="9">
        <f t="shared" si="1"/>
        <v>0.70846428452199817</v>
      </c>
      <c r="M15" s="9">
        <f t="shared" si="0"/>
        <v>-11.291535715478002</v>
      </c>
      <c r="N15" s="10">
        <f t="shared" si="2"/>
        <v>2506.6341230745693</v>
      </c>
    </row>
    <row r="16" spans="1:20" x14ac:dyDescent="0.2">
      <c r="A16" s="3" t="s">
        <v>32</v>
      </c>
      <c r="B16" s="3" t="s">
        <v>7</v>
      </c>
      <c r="C16" s="3" t="s">
        <v>8</v>
      </c>
      <c r="D16" s="3" t="s">
        <v>9</v>
      </c>
      <c r="E16" s="3" t="s">
        <v>33</v>
      </c>
      <c r="F16" s="4">
        <v>21.394303806582801</v>
      </c>
      <c r="G16" s="5"/>
      <c r="H16" s="5"/>
      <c r="I16" s="3" t="s">
        <v>29</v>
      </c>
      <c r="J16" s="4">
        <v>21.107482862428601</v>
      </c>
      <c r="K16" s="4">
        <v>27.012216107452598</v>
      </c>
      <c r="L16" s="9">
        <f t="shared" si="1"/>
        <v>5.9047332450239978</v>
      </c>
      <c r="M16" s="9">
        <f t="shared" si="0"/>
        <v>-6.0952667549760022</v>
      </c>
      <c r="N16" s="10">
        <f t="shared" si="2"/>
        <v>68.36882637384474</v>
      </c>
    </row>
    <row r="17" spans="1:14" x14ac:dyDescent="0.2">
      <c r="A17" s="3" t="s">
        <v>34</v>
      </c>
      <c r="B17" s="3" t="s">
        <v>7</v>
      </c>
      <c r="C17" s="3" t="s">
        <v>35</v>
      </c>
      <c r="D17" s="3" t="s">
        <v>9</v>
      </c>
      <c r="E17" s="3" t="s">
        <v>122</v>
      </c>
      <c r="F17" s="4">
        <v>26.549328820601001</v>
      </c>
      <c r="G17" s="5"/>
      <c r="H17" s="5"/>
      <c r="I17" s="3" t="s">
        <v>31</v>
      </c>
      <c r="J17" s="4">
        <v>22.215447937202701</v>
      </c>
      <c r="K17" s="4">
        <v>27.3173772040141</v>
      </c>
      <c r="L17" s="9">
        <f t="shared" si="1"/>
        <v>5.1019292668113998</v>
      </c>
      <c r="M17" s="9">
        <f t="shared" si="0"/>
        <v>-6.8980707331886002</v>
      </c>
      <c r="N17" s="10">
        <f t="shared" si="2"/>
        <v>119.26862237053903</v>
      </c>
    </row>
    <row r="18" spans="1:14" x14ac:dyDescent="0.2">
      <c r="A18" s="3" t="s">
        <v>36</v>
      </c>
      <c r="B18" s="3" t="s">
        <v>7</v>
      </c>
      <c r="C18" s="3" t="s">
        <v>35</v>
      </c>
      <c r="D18" s="3" t="s">
        <v>9</v>
      </c>
      <c r="E18" s="3" t="s">
        <v>123</v>
      </c>
      <c r="F18" s="4">
        <v>26.402832120665799</v>
      </c>
      <c r="G18" s="5"/>
      <c r="H18" s="5"/>
      <c r="I18" s="3" t="s">
        <v>33</v>
      </c>
      <c r="J18" s="4">
        <v>21.394303806582801</v>
      </c>
      <c r="K18" s="4">
        <v>27.7720751130563</v>
      </c>
      <c r="L18" s="9">
        <f t="shared" si="1"/>
        <v>6.3777713064734982</v>
      </c>
      <c r="M18" s="9">
        <f t="shared" si="0"/>
        <v>-5.6222286935265018</v>
      </c>
      <c r="N18" s="10">
        <f t="shared" si="2"/>
        <v>49.256038408474964</v>
      </c>
    </row>
    <row r="19" spans="1:14" x14ac:dyDescent="0.2">
      <c r="A19" s="3" t="s">
        <v>37</v>
      </c>
      <c r="B19" s="3" t="s">
        <v>7</v>
      </c>
      <c r="C19" s="3" t="s">
        <v>35</v>
      </c>
      <c r="D19" s="3" t="s">
        <v>9</v>
      </c>
      <c r="E19" s="3" t="s">
        <v>124</v>
      </c>
      <c r="F19" s="4">
        <v>27.194419497112001</v>
      </c>
      <c r="G19" s="5"/>
      <c r="H19" s="5"/>
      <c r="I19" s="5"/>
      <c r="J19" s="5"/>
      <c r="K19" s="5"/>
      <c r="L19" s="5"/>
      <c r="M19" s="5"/>
      <c r="N19" s="5"/>
    </row>
    <row r="20" spans="1:14" x14ac:dyDescent="0.2">
      <c r="A20" s="3" t="s">
        <v>38</v>
      </c>
      <c r="B20" s="3" t="s">
        <v>7</v>
      </c>
      <c r="C20" s="3" t="s">
        <v>35</v>
      </c>
      <c r="D20" s="3" t="s">
        <v>9</v>
      </c>
      <c r="E20" s="3" t="s">
        <v>125</v>
      </c>
      <c r="F20" s="4">
        <v>22.7231114706629</v>
      </c>
      <c r="G20" s="5"/>
      <c r="H20" s="5"/>
      <c r="I20" s="5"/>
      <c r="J20" s="5"/>
      <c r="K20" s="5"/>
      <c r="L20" s="5"/>
      <c r="M20" s="5"/>
      <c r="N20" s="5"/>
    </row>
    <row r="21" spans="1:14" x14ac:dyDescent="0.2">
      <c r="A21" s="3" t="s">
        <v>39</v>
      </c>
      <c r="B21" s="3" t="s">
        <v>7</v>
      </c>
      <c r="C21" s="3" t="s">
        <v>35</v>
      </c>
      <c r="D21" s="3" t="s">
        <v>9</v>
      </c>
      <c r="E21" s="3" t="s">
        <v>126</v>
      </c>
      <c r="F21" s="4">
        <v>24.007681511002598</v>
      </c>
      <c r="G21" s="5"/>
      <c r="H21" s="5"/>
      <c r="I21" s="7" t="s">
        <v>40</v>
      </c>
      <c r="J21" s="5">
        <v>12</v>
      </c>
      <c r="K21" s="5"/>
      <c r="L21" s="5"/>
      <c r="M21" s="5"/>
      <c r="N21" s="5"/>
    </row>
    <row r="22" spans="1:14" x14ac:dyDescent="0.2">
      <c r="A22" s="3" t="s">
        <v>41</v>
      </c>
      <c r="B22" s="3" t="s">
        <v>7</v>
      </c>
      <c r="C22" s="3" t="s">
        <v>35</v>
      </c>
      <c r="D22" s="3" t="s">
        <v>9</v>
      </c>
      <c r="E22" s="3" t="s">
        <v>127</v>
      </c>
      <c r="F22" s="4">
        <v>22.847511191119999</v>
      </c>
      <c r="G22" s="5"/>
      <c r="H22" s="5"/>
      <c r="I22" s="5"/>
      <c r="J22" s="5"/>
      <c r="K22" s="5"/>
      <c r="L22" s="5"/>
      <c r="M22" s="5"/>
      <c r="N22" s="5"/>
    </row>
    <row r="23" spans="1:14" x14ac:dyDescent="0.2">
      <c r="A23" s="3" t="s">
        <v>42</v>
      </c>
      <c r="B23" s="3" t="s">
        <v>7</v>
      </c>
      <c r="C23" s="3" t="s">
        <v>35</v>
      </c>
      <c r="D23" s="3" t="s">
        <v>9</v>
      </c>
      <c r="E23" s="3" t="s">
        <v>128</v>
      </c>
      <c r="F23" s="4">
        <v>30.662893582350701</v>
      </c>
      <c r="G23" s="5"/>
      <c r="H23" s="5"/>
      <c r="I23" s="5"/>
      <c r="J23" s="7" t="s">
        <v>10</v>
      </c>
      <c r="K23" s="5"/>
      <c r="L23" s="5"/>
      <c r="M23" s="5"/>
      <c r="N23" s="5"/>
    </row>
    <row r="24" spans="1:14" x14ac:dyDescent="0.2">
      <c r="A24" s="3" t="s">
        <v>43</v>
      </c>
      <c r="B24" s="3" t="s">
        <v>7</v>
      </c>
      <c r="C24" s="3" t="s">
        <v>35</v>
      </c>
      <c r="D24" s="3" t="s">
        <v>9</v>
      </c>
      <c r="E24" s="3" t="s">
        <v>129</v>
      </c>
      <c r="F24" s="4">
        <v>29.266311412057</v>
      </c>
      <c r="G24" s="5"/>
      <c r="H24" s="5"/>
      <c r="I24" s="5" t="s">
        <v>12</v>
      </c>
      <c r="J24" s="5" t="s">
        <v>13</v>
      </c>
      <c r="K24" s="7" t="s">
        <v>44</v>
      </c>
      <c r="L24" s="8" t="s">
        <v>15</v>
      </c>
      <c r="M24" s="7" t="s">
        <v>16</v>
      </c>
      <c r="N24" s="7" t="s">
        <v>17</v>
      </c>
    </row>
    <row r="25" spans="1:14" x14ac:dyDescent="0.2">
      <c r="A25" s="3" t="s">
        <v>45</v>
      </c>
      <c r="B25" s="3" t="s">
        <v>7</v>
      </c>
      <c r="C25" s="3" t="s">
        <v>35</v>
      </c>
      <c r="D25" s="3" t="s">
        <v>9</v>
      </c>
      <c r="E25" s="3" t="s">
        <v>130</v>
      </c>
      <c r="F25" s="4">
        <v>28.892828753515499</v>
      </c>
      <c r="G25" s="5"/>
      <c r="H25" s="5"/>
      <c r="I25" s="3" t="s">
        <v>122</v>
      </c>
      <c r="J25" s="4">
        <v>19.874604327545999</v>
      </c>
      <c r="K25" s="4">
        <v>28.179702744699199</v>
      </c>
      <c r="L25" s="10">
        <f>K25-J25</f>
        <v>8.3050984171532001</v>
      </c>
      <c r="M25" s="10">
        <f t="shared" ref="M25:M39" si="3">L25-$J$21</f>
        <v>-3.6949015828467999</v>
      </c>
      <c r="N25" s="10">
        <f>2^(-M25)</f>
        <v>12.950192003966301</v>
      </c>
    </row>
    <row r="26" spans="1:14" x14ac:dyDescent="0.2">
      <c r="A26" s="3" t="s">
        <v>46</v>
      </c>
      <c r="B26" s="3" t="s">
        <v>7</v>
      </c>
      <c r="C26" s="3" t="s">
        <v>35</v>
      </c>
      <c r="D26" s="3" t="s">
        <v>9</v>
      </c>
      <c r="E26" s="3" t="s">
        <v>131</v>
      </c>
      <c r="F26" s="4">
        <v>30.390121536239398</v>
      </c>
      <c r="G26" s="5"/>
      <c r="H26" s="5"/>
      <c r="I26" s="3" t="s">
        <v>123</v>
      </c>
      <c r="J26" s="4">
        <v>19.773047125944899</v>
      </c>
      <c r="K26" s="4">
        <v>29.078280571734101</v>
      </c>
      <c r="L26" s="10">
        <f t="shared" ref="L26:L39" si="4">K26-J26</f>
        <v>9.3052334457892023</v>
      </c>
      <c r="M26" s="10">
        <f t="shared" si="3"/>
        <v>-2.6947665542107977</v>
      </c>
      <c r="N26" s="10">
        <f t="shared" ref="N26:N39" si="5">2^(-M26)</f>
        <v>6.4744899955565636</v>
      </c>
    </row>
    <row r="27" spans="1:14" x14ac:dyDescent="0.2">
      <c r="A27" s="3" t="s">
        <v>47</v>
      </c>
      <c r="B27" s="3" t="s">
        <v>7</v>
      </c>
      <c r="C27" s="3" t="s">
        <v>35</v>
      </c>
      <c r="D27" s="3" t="s">
        <v>9</v>
      </c>
      <c r="E27" s="3" t="s">
        <v>132</v>
      </c>
      <c r="F27" s="4">
        <v>30.377245289441799</v>
      </c>
      <c r="G27" s="5"/>
      <c r="H27" s="5"/>
      <c r="I27" s="3" t="s">
        <v>124</v>
      </c>
      <c r="J27" s="4">
        <v>20.684657018467998</v>
      </c>
      <c r="K27" s="4">
        <v>30.141293941738599</v>
      </c>
      <c r="L27" s="10">
        <f t="shared" si="4"/>
        <v>9.4566369232706009</v>
      </c>
      <c r="M27" s="10">
        <f t="shared" si="3"/>
        <v>-2.5433630767293991</v>
      </c>
      <c r="N27" s="10">
        <f t="shared" si="5"/>
        <v>5.8294633464580032</v>
      </c>
    </row>
    <row r="28" spans="1:14" x14ac:dyDescent="0.2">
      <c r="A28" s="3" t="s">
        <v>48</v>
      </c>
      <c r="B28" s="3" t="s">
        <v>7</v>
      </c>
      <c r="C28" s="3" t="s">
        <v>35</v>
      </c>
      <c r="D28" s="3" t="s">
        <v>9</v>
      </c>
      <c r="E28" s="3" t="s">
        <v>133</v>
      </c>
      <c r="F28" s="4">
        <v>30.7880754301375</v>
      </c>
      <c r="G28" s="5"/>
      <c r="H28" s="5"/>
      <c r="I28" s="3" t="s">
        <v>125</v>
      </c>
      <c r="J28" s="4">
        <v>19.451279541169001</v>
      </c>
      <c r="K28" s="4">
        <v>17.0057334034909</v>
      </c>
      <c r="L28" s="10">
        <f t="shared" si="4"/>
        <v>-2.4455461376781003</v>
      </c>
      <c r="M28" s="10">
        <f t="shared" si="3"/>
        <v>-14.4455461376781</v>
      </c>
      <c r="N28" s="10">
        <f t="shared" si="5"/>
        <v>22312.21525991517</v>
      </c>
    </row>
    <row r="29" spans="1:14" x14ac:dyDescent="0.2">
      <c r="A29" s="3" t="s">
        <v>49</v>
      </c>
      <c r="B29" s="3" t="s">
        <v>7</v>
      </c>
      <c r="C29" s="3" t="s">
        <v>35</v>
      </c>
      <c r="D29" s="3" t="s">
        <v>9</v>
      </c>
      <c r="E29" s="3" t="s">
        <v>29</v>
      </c>
      <c r="F29" s="4">
        <v>27.012216107452598</v>
      </c>
      <c r="G29" s="5"/>
      <c r="H29" s="5"/>
      <c r="I29" s="3" t="s">
        <v>126</v>
      </c>
      <c r="J29" s="4">
        <v>21.793295162550098</v>
      </c>
      <c r="K29" s="4">
        <v>18.184911397149701</v>
      </c>
      <c r="L29" s="10">
        <f t="shared" si="4"/>
        <v>-3.6083837654003972</v>
      </c>
      <c r="M29" s="10">
        <f t="shared" si="3"/>
        <v>-15.608383765400397</v>
      </c>
      <c r="N29" s="10">
        <f t="shared" si="5"/>
        <v>49956.464747921927</v>
      </c>
    </row>
    <row r="30" spans="1:14" x14ac:dyDescent="0.2">
      <c r="A30" s="3" t="s">
        <v>50</v>
      </c>
      <c r="B30" s="3" t="s">
        <v>7</v>
      </c>
      <c r="C30" s="3" t="s">
        <v>35</v>
      </c>
      <c r="D30" s="3" t="s">
        <v>9</v>
      </c>
      <c r="E30" s="3" t="s">
        <v>31</v>
      </c>
      <c r="F30" s="4">
        <v>27.3173772040141</v>
      </c>
      <c r="G30" s="5"/>
      <c r="H30" s="5"/>
      <c r="I30" s="3" t="s">
        <v>127</v>
      </c>
      <c r="J30" s="4">
        <v>19.4717702503787</v>
      </c>
      <c r="K30" s="4">
        <v>17.057739975783399</v>
      </c>
      <c r="L30" s="10">
        <f t="shared" si="4"/>
        <v>-2.4140302745953015</v>
      </c>
      <c r="M30" s="10">
        <f t="shared" si="3"/>
        <v>-14.414030274595302</v>
      </c>
      <c r="N30" s="10">
        <f t="shared" si="5"/>
        <v>21830.08722843232</v>
      </c>
    </row>
    <row r="31" spans="1:14" x14ac:dyDescent="0.2">
      <c r="A31" s="3" t="s">
        <v>51</v>
      </c>
      <c r="B31" s="3" t="s">
        <v>7</v>
      </c>
      <c r="C31" s="3" t="s">
        <v>35</v>
      </c>
      <c r="D31" s="3" t="s">
        <v>9</v>
      </c>
      <c r="E31" s="3" t="s">
        <v>33</v>
      </c>
      <c r="F31" s="4">
        <v>27.7720751130563</v>
      </c>
      <c r="G31" s="5"/>
      <c r="H31" s="5"/>
      <c r="I31" s="3" t="s">
        <v>128</v>
      </c>
      <c r="J31" s="4">
        <v>29.106170528400099</v>
      </c>
      <c r="K31" s="4">
        <v>36.798150840040897</v>
      </c>
      <c r="L31" s="10">
        <f t="shared" si="4"/>
        <v>7.6919803116407977</v>
      </c>
      <c r="M31" s="10">
        <f t="shared" si="3"/>
        <v>-4.3080196883592023</v>
      </c>
      <c r="N31" s="10">
        <f t="shared" si="5"/>
        <v>19.808114971526358</v>
      </c>
    </row>
    <row r="32" spans="1:14" x14ac:dyDescent="0.2">
      <c r="A32" s="3" t="s">
        <v>52</v>
      </c>
      <c r="B32" s="3" t="s">
        <v>7</v>
      </c>
      <c r="C32" s="3" t="s">
        <v>44</v>
      </c>
      <c r="D32" s="3" t="s">
        <v>9</v>
      </c>
      <c r="E32" s="3" t="s">
        <v>122</v>
      </c>
      <c r="F32" s="4">
        <v>28.179702744699199</v>
      </c>
      <c r="G32" s="5"/>
      <c r="H32" s="5"/>
      <c r="I32" s="3" t="s">
        <v>129</v>
      </c>
      <c r="J32" s="4">
        <v>30.067953801961799</v>
      </c>
      <c r="K32" s="4">
        <v>37.823825928445302</v>
      </c>
      <c r="L32" s="10">
        <f t="shared" si="4"/>
        <v>7.7558721264835029</v>
      </c>
      <c r="M32" s="10">
        <f t="shared" si="3"/>
        <v>-4.2441278735164971</v>
      </c>
      <c r="N32" s="10">
        <f t="shared" si="5"/>
        <v>18.950025353892805</v>
      </c>
    </row>
    <row r="33" spans="1:14" x14ac:dyDescent="0.2">
      <c r="A33" s="3" t="s">
        <v>53</v>
      </c>
      <c r="B33" s="3" t="s">
        <v>7</v>
      </c>
      <c r="C33" s="3" t="s">
        <v>44</v>
      </c>
      <c r="D33" s="3" t="s">
        <v>9</v>
      </c>
      <c r="E33" s="3" t="s">
        <v>123</v>
      </c>
      <c r="F33" s="4">
        <v>29.078280571734101</v>
      </c>
      <c r="G33" s="5"/>
      <c r="H33" s="5"/>
      <c r="I33" s="3" t="s">
        <v>130</v>
      </c>
      <c r="J33" s="4">
        <v>28.515085266888399</v>
      </c>
      <c r="K33" s="4">
        <v>37.045535774069997</v>
      </c>
      <c r="L33" s="10">
        <f t="shared" si="4"/>
        <v>8.5304505071815981</v>
      </c>
      <c r="M33" s="10">
        <f t="shared" si="3"/>
        <v>-3.4695494928184019</v>
      </c>
      <c r="N33" s="10">
        <f t="shared" si="5"/>
        <v>11.077416084585987</v>
      </c>
    </row>
    <row r="34" spans="1:14" x14ac:dyDescent="0.2">
      <c r="A34" s="3" t="s">
        <v>54</v>
      </c>
      <c r="B34" s="3" t="s">
        <v>7</v>
      </c>
      <c r="C34" s="3" t="s">
        <v>44</v>
      </c>
      <c r="D34" s="3" t="s">
        <v>9</v>
      </c>
      <c r="E34" s="3" t="s">
        <v>124</v>
      </c>
      <c r="F34" s="4">
        <v>30.141293941738599</v>
      </c>
      <c r="G34" s="5"/>
      <c r="H34" s="5"/>
      <c r="I34" s="3" t="s">
        <v>131</v>
      </c>
      <c r="J34" s="4">
        <v>29.7599642977484</v>
      </c>
      <c r="K34" s="4">
        <v>29.4351003489977</v>
      </c>
      <c r="L34" s="10">
        <f t="shared" si="4"/>
        <v>-0.3248639487506999</v>
      </c>
      <c r="M34" s="10">
        <f t="shared" si="3"/>
        <v>-12.3248639487507</v>
      </c>
      <c r="N34" s="10">
        <f t="shared" si="5"/>
        <v>5130.4297001091036</v>
      </c>
    </row>
    <row r="35" spans="1:14" x14ac:dyDescent="0.2">
      <c r="A35" s="3" t="s">
        <v>55</v>
      </c>
      <c r="B35" s="3" t="s">
        <v>7</v>
      </c>
      <c r="C35" s="3" t="s">
        <v>44</v>
      </c>
      <c r="D35" s="3" t="s">
        <v>9</v>
      </c>
      <c r="E35" s="3" t="s">
        <v>125</v>
      </c>
      <c r="F35" s="4">
        <v>17.0057334034909</v>
      </c>
      <c r="G35" s="5"/>
      <c r="H35" s="5"/>
      <c r="I35" s="3" t="s">
        <v>132</v>
      </c>
      <c r="J35" s="4">
        <v>29.771587810951999</v>
      </c>
      <c r="K35" s="4">
        <v>29.867523476743699</v>
      </c>
      <c r="L35" s="10">
        <f t="shared" si="4"/>
        <v>9.5935665791699876E-2</v>
      </c>
      <c r="M35" s="10">
        <f t="shared" si="3"/>
        <v>-11.9040643342083</v>
      </c>
      <c r="N35" s="10">
        <f t="shared" si="5"/>
        <v>3832.4847455870104</v>
      </c>
    </row>
    <row r="36" spans="1:14" x14ac:dyDescent="0.2">
      <c r="A36" s="3" t="s">
        <v>56</v>
      </c>
      <c r="B36" s="3" t="s">
        <v>7</v>
      </c>
      <c r="C36" s="3" t="s">
        <v>44</v>
      </c>
      <c r="D36" s="3" t="s">
        <v>9</v>
      </c>
      <c r="E36" s="3" t="s">
        <v>126</v>
      </c>
      <c r="F36" s="4">
        <v>18.184911397149701</v>
      </c>
      <c r="G36" s="5"/>
      <c r="H36" s="5"/>
      <c r="I36" s="3" t="s">
        <v>133</v>
      </c>
      <c r="J36" s="4">
        <v>30.079611145615502</v>
      </c>
      <c r="K36" s="4">
        <v>29.655022744352401</v>
      </c>
      <c r="L36" s="10">
        <f t="shared" si="4"/>
        <v>-0.42458840126310093</v>
      </c>
      <c r="M36" s="10">
        <f t="shared" si="3"/>
        <v>-12.424588401263101</v>
      </c>
      <c r="N36" s="10">
        <f t="shared" si="5"/>
        <v>5497.6082882068958</v>
      </c>
    </row>
    <row r="37" spans="1:14" x14ac:dyDescent="0.2">
      <c r="A37" s="3" t="s">
        <v>57</v>
      </c>
      <c r="B37" s="3" t="s">
        <v>7</v>
      </c>
      <c r="C37" s="3" t="s">
        <v>44</v>
      </c>
      <c r="D37" s="3" t="s">
        <v>9</v>
      </c>
      <c r="E37" s="3" t="s">
        <v>127</v>
      </c>
      <c r="F37" s="4">
        <v>17.057739975783399</v>
      </c>
      <c r="G37" s="5"/>
      <c r="H37" s="5"/>
      <c r="I37" s="3" t="s">
        <v>29</v>
      </c>
      <c r="J37" s="4">
        <v>21.107482862428601</v>
      </c>
      <c r="K37" s="4">
        <v>29.330793815140701</v>
      </c>
      <c r="L37" s="10">
        <f t="shared" si="4"/>
        <v>8.2233109527121009</v>
      </c>
      <c r="M37" s="10">
        <f t="shared" si="3"/>
        <v>-3.7766890472878991</v>
      </c>
      <c r="N37" s="10">
        <f t="shared" si="5"/>
        <v>13.705556917066701</v>
      </c>
    </row>
    <row r="38" spans="1:14" x14ac:dyDescent="0.2">
      <c r="A38" s="3" t="s">
        <v>59</v>
      </c>
      <c r="B38" s="3" t="s">
        <v>7</v>
      </c>
      <c r="C38" s="3" t="s">
        <v>44</v>
      </c>
      <c r="D38" s="3" t="s">
        <v>9</v>
      </c>
      <c r="E38" s="3" t="s">
        <v>128</v>
      </c>
      <c r="F38" s="4">
        <v>36.798150840040897</v>
      </c>
      <c r="G38" s="5"/>
      <c r="H38" s="5"/>
      <c r="I38" s="3" t="s">
        <v>31</v>
      </c>
      <c r="J38" s="4">
        <v>22.215447937202701</v>
      </c>
      <c r="K38" s="4">
        <v>29.1776540195773</v>
      </c>
      <c r="L38" s="10">
        <f t="shared" si="4"/>
        <v>6.9622060823745997</v>
      </c>
      <c r="M38" s="10">
        <f t="shared" si="3"/>
        <v>-5.0377939176254003</v>
      </c>
      <c r="N38" s="10">
        <f t="shared" si="5"/>
        <v>32.849372745536051</v>
      </c>
    </row>
    <row r="39" spans="1:14" x14ac:dyDescent="0.2">
      <c r="A39" s="3" t="s">
        <v>60</v>
      </c>
      <c r="B39" s="3" t="s">
        <v>7</v>
      </c>
      <c r="C39" s="3" t="s">
        <v>44</v>
      </c>
      <c r="D39" s="3" t="s">
        <v>9</v>
      </c>
      <c r="E39" s="3" t="s">
        <v>129</v>
      </c>
      <c r="F39" s="4">
        <v>37.823825928445302</v>
      </c>
      <c r="G39" s="5"/>
      <c r="H39" s="5"/>
      <c r="I39" s="3" t="s">
        <v>33</v>
      </c>
      <c r="J39" s="4">
        <v>21.394303806582801</v>
      </c>
      <c r="K39" s="4">
        <v>29.440565766606898</v>
      </c>
      <c r="L39" s="10">
        <f t="shared" si="4"/>
        <v>8.046261960024097</v>
      </c>
      <c r="M39" s="10">
        <f t="shared" si="3"/>
        <v>-3.953738039975903</v>
      </c>
      <c r="N39" s="10">
        <f t="shared" si="5"/>
        <v>15.49507722482717</v>
      </c>
    </row>
    <row r="40" spans="1:14" x14ac:dyDescent="0.2">
      <c r="A40" s="3" t="s">
        <v>61</v>
      </c>
      <c r="B40" s="3" t="s">
        <v>7</v>
      </c>
      <c r="C40" s="3" t="s">
        <v>44</v>
      </c>
      <c r="D40" s="3" t="s">
        <v>9</v>
      </c>
      <c r="E40" s="3" t="s">
        <v>130</v>
      </c>
      <c r="F40" s="4">
        <v>37.045535774069997</v>
      </c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3" t="s">
        <v>62</v>
      </c>
      <c r="B41" s="3" t="s">
        <v>7</v>
      </c>
      <c r="C41" s="3" t="s">
        <v>44</v>
      </c>
      <c r="D41" s="3" t="s">
        <v>9</v>
      </c>
      <c r="E41" s="3" t="s">
        <v>131</v>
      </c>
      <c r="F41" s="4">
        <v>29.4351003489977</v>
      </c>
      <c r="G41" s="5"/>
      <c r="H41" s="5"/>
      <c r="I41" s="5"/>
      <c r="J41" s="7" t="s">
        <v>10</v>
      </c>
      <c r="K41" s="5"/>
      <c r="L41" s="5"/>
      <c r="M41" s="5"/>
      <c r="N41" s="5"/>
    </row>
    <row r="42" spans="1:14" x14ac:dyDescent="0.2">
      <c r="A42" s="3" t="s">
        <v>63</v>
      </c>
      <c r="B42" s="3" t="s">
        <v>7</v>
      </c>
      <c r="C42" s="3" t="s">
        <v>44</v>
      </c>
      <c r="D42" s="3" t="s">
        <v>9</v>
      </c>
      <c r="E42" s="3" t="s">
        <v>132</v>
      </c>
      <c r="F42" s="4">
        <v>29.867523476743699</v>
      </c>
      <c r="G42" s="5"/>
      <c r="H42" s="5"/>
      <c r="I42" s="5" t="s">
        <v>12</v>
      </c>
      <c r="J42" s="5" t="s">
        <v>13</v>
      </c>
      <c r="K42" s="7" t="s">
        <v>58</v>
      </c>
      <c r="L42" s="8" t="s">
        <v>15</v>
      </c>
      <c r="M42" s="7" t="s">
        <v>16</v>
      </c>
      <c r="N42" s="7" t="s">
        <v>17</v>
      </c>
    </row>
    <row r="43" spans="1:14" x14ac:dyDescent="0.2">
      <c r="A43" s="3" t="s">
        <v>64</v>
      </c>
      <c r="B43" s="3" t="s">
        <v>7</v>
      </c>
      <c r="C43" s="3" t="s">
        <v>44</v>
      </c>
      <c r="D43" s="3" t="s">
        <v>9</v>
      </c>
      <c r="E43" s="3" t="s">
        <v>133</v>
      </c>
      <c r="F43" s="4">
        <v>29.655022744352401</v>
      </c>
      <c r="G43" s="5"/>
      <c r="H43" s="5"/>
      <c r="I43" s="3" t="s">
        <v>122</v>
      </c>
      <c r="J43" s="4">
        <v>19.874604327545999</v>
      </c>
      <c r="K43" s="4">
        <v>34.388834236839003</v>
      </c>
      <c r="L43" s="9">
        <f>K43-J43</f>
        <v>14.514229909293004</v>
      </c>
      <c r="M43" s="9">
        <f t="shared" ref="M43:M57" si="6">L43-$J$21</f>
        <v>2.5142299092930038</v>
      </c>
      <c r="N43" s="11">
        <f>2^(-M43)</f>
        <v>0.17504164308063827</v>
      </c>
    </row>
    <row r="44" spans="1:14" x14ac:dyDescent="0.2">
      <c r="A44" s="3" t="s">
        <v>65</v>
      </c>
      <c r="B44" s="3" t="s">
        <v>7</v>
      </c>
      <c r="C44" s="3" t="s">
        <v>44</v>
      </c>
      <c r="D44" s="3" t="s">
        <v>9</v>
      </c>
      <c r="E44" s="3" t="s">
        <v>29</v>
      </c>
      <c r="F44" s="4">
        <v>29.330793815140701</v>
      </c>
      <c r="G44" s="5"/>
      <c r="H44" s="5"/>
      <c r="I44" s="3" t="s">
        <v>123</v>
      </c>
      <c r="J44" s="4">
        <v>19.773047125944899</v>
      </c>
      <c r="K44" s="4">
        <v>34.310435523655997</v>
      </c>
      <c r="L44" s="9">
        <f t="shared" ref="L44:L57" si="7">K44-J44</f>
        <v>14.537388397711098</v>
      </c>
      <c r="M44" s="9">
        <f t="shared" si="6"/>
        <v>2.5373883977110978</v>
      </c>
      <c r="N44" s="11">
        <f t="shared" ref="N44:N57" si="8">2^(-M44)</f>
        <v>0.17225426414104461</v>
      </c>
    </row>
    <row r="45" spans="1:14" x14ac:dyDescent="0.2">
      <c r="A45" s="3" t="s">
        <v>66</v>
      </c>
      <c r="B45" s="3" t="s">
        <v>7</v>
      </c>
      <c r="C45" s="3" t="s">
        <v>44</v>
      </c>
      <c r="D45" s="3" t="s">
        <v>9</v>
      </c>
      <c r="E45" s="3" t="s">
        <v>31</v>
      </c>
      <c r="F45" s="4">
        <v>29.1776540195773</v>
      </c>
      <c r="G45" s="5"/>
      <c r="H45" s="5"/>
      <c r="I45" s="3" t="s">
        <v>124</v>
      </c>
      <c r="J45" s="4">
        <v>20.684657018467998</v>
      </c>
      <c r="K45" s="4">
        <v>35.1533228790301</v>
      </c>
      <c r="L45" s="9">
        <f t="shared" si="7"/>
        <v>14.468665860562101</v>
      </c>
      <c r="M45" s="9">
        <f t="shared" si="6"/>
        <v>2.4686658605621012</v>
      </c>
      <c r="N45" s="11">
        <f t="shared" si="8"/>
        <v>0.18065813673064607</v>
      </c>
    </row>
    <row r="46" spans="1:14" x14ac:dyDescent="0.2">
      <c r="A46" s="3" t="s">
        <v>67</v>
      </c>
      <c r="B46" s="3" t="s">
        <v>7</v>
      </c>
      <c r="C46" s="3" t="s">
        <v>44</v>
      </c>
      <c r="D46" s="3" t="s">
        <v>9</v>
      </c>
      <c r="E46" s="3" t="s">
        <v>33</v>
      </c>
      <c r="F46" s="4">
        <v>29.440565766606898</v>
      </c>
      <c r="G46" s="5"/>
      <c r="H46" s="5"/>
      <c r="I46" s="3" t="s">
        <v>125</v>
      </c>
      <c r="J46" s="4">
        <v>19.451279541169001</v>
      </c>
      <c r="K46" s="4">
        <v>22.7537139642771</v>
      </c>
      <c r="L46" s="9">
        <f t="shared" si="7"/>
        <v>3.3024344231080995</v>
      </c>
      <c r="M46" s="9">
        <f t="shared" si="6"/>
        <v>-8.6975655768919005</v>
      </c>
      <c r="N46" s="11">
        <f t="shared" si="8"/>
        <v>415.17206856971126</v>
      </c>
    </row>
    <row r="47" spans="1:14" x14ac:dyDescent="0.2">
      <c r="A47" s="3" t="s">
        <v>68</v>
      </c>
      <c r="B47" s="3" t="s">
        <v>7</v>
      </c>
      <c r="C47" s="3" t="s">
        <v>58</v>
      </c>
      <c r="D47" s="3" t="s">
        <v>9</v>
      </c>
      <c r="E47" s="3" t="s">
        <v>122</v>
      </c>
      <c r="F47" s="4">
        <v>34.388834236839003</v>
      </c>
      <c r="G47" s="5"/>
      <c r="H47" s="5"/>
      <c r="I47" s="3" t="s">
        <v>126</v>
      </c>
      <c r="J47" s="4">
        <v>21.793295162550098</v>
      </c>
      <c r="K47" s="4">
        <v>24.103487090189699</v>
      </c>
      <c r="L47" s="9">
        <f t="shared" si="7"/>
        <v>2.3101919276396004</v>
      </c>
      <c r="M47" s="9">
        <f t="shared" si="6"/>
        <v>-9.6898080723603996</v>
      </c>
      <c r="N47" s="11">
        <f t="shared" si="8"/>
        <v>825.89128242946833</v>
      </c>
    </row>
    <row r="48" spans="1:14" x14ac:dyDescent="0.2">
      <c r="A48" s="3" t="s">
        <v>69</v>
      </c>
      <c r="B48" s="3" t="s">
        <v>7</v>
      </c>
      <c r="C48" s="3" t="s">
        <v>58</v>
      </c>
      <c r="D48" s="3" t="s">
        <v>9</v>
      </c>
      <c r="E48" s="3" t="s">
        <v>123</v>
      </c>
      <c r="F48" s="4">
        <v>34.310435523655997</v>
      </c>
      <c r="G48" s="5"/>
      <c r="H48" s="5"/>
      <c r="I48" s="3" t="s">
        <v>127</v>
      </c>
      <c r="J48" s="4">
        <v>19.4717702503787</v>
      </c>
      <c r="K48" s="4">
        <v>23.080898363692199</v>
      </c>
      <c r="L48" s="9">
        <f t="shared" si="7"/>
        <v>3.6091281133134991</v>
      </c>
      <c r="M48" s="9">
        <f t="shared" si="6"/>
        <v>-8.3908718866865009</v>
      </c>
      <c r="N48" s="11">
        <f t="shared" si="8"/>
        <v>335.66350693238064</v>
      </c>
    </row>
    <row r="49" spans="1:14" x14ac:dyDescent="0.2">
      <c r="A49" s="3" t="s">
        <v>70</v>
      </c>
      <c r="B49" s="3" t="s">
        <v>7</v>
      </c>
      <c r="C49" s="3" t="s">
        <v>58</v>
      </c>
      <c r="D49" s="3" t="s">
        <v>9</v>
      </c>
      <c r="E49" s="3" t="s">
        <v>124</v>
      </c>
      <c r="F49" s="4">
        <v>35.1533228790301</v>
      </c>
      <c r="G49" s="5"/>
      <c r="H49" s="5"/>
      <c r="I49" s="3" t="s">
        <v>128</v>
      </c>
      <c r="J49" s="4">
        <v>29.106170528400099</v>
      </c>
      <c r="K49" s="4">
        <v>33.915528410158601</v>
      </c>
      <c r="L49" s="9">
        <f t="shared" si="7"/>
        <v>4.8093578817585012</v>
      </c>
      <c r="M49" s="9">
        <f t="shared" si="6"/>
        <v>-7.1906421182414988</v>
      </c>
      <c r="N49" s="11">
        <f t="shared" si="8"/>
        <v>146.08276003647231</v>
      </c>
    </row>
    <row r="50" spans="1:14" x14ac:dyDescent="0.2">
      <c r="A50" s="3" t="s">
        <v>71</v>
      </c>
      <c r="B50" s="3" t="s">
        <v>7</v>
      </c>
      <c r="C50" s="3" t="s">
        <v>58</v>
      </c>
      <c r="D50" s="3" t="s">
        <v>9</v>
      </c>
      <c r="E50" s="3" t="s">
        <v>125</v>
      </c>
      <c r="F50" s="4">
        <v>22.7537139642771</v>
      </c>
      <c r="G50" s="5"/>
      <c r="H50" s="5"/>
      <c r="I50" s="3" t="s">
        <v>129</v>
      </c>
      <c r="J50" s="4">
        <v>30.067953801961799</v>
      </c>
      <c r="K50" s="4">
        <v>34.379281298012003</v>
      </c>
      <c r="L50" s="9">
        <f t="shared" si="7"/>
        <v>4.3113274960502039</v>
      </c>
      <c r="M50" s="9">
        <f t="shared" si="6"/>
        <v>-7.6886725039497961</v>
      </c>
      <c r="N50" s="11">
        <f t="shared" si="8"/>
        <v>206.31036648151218</v>
      </c>
    </row>
    <row r="51" spans="1:14" x14ac:dyDescent="0.2">
      <c r="A51" s="3" t="s">
        <v>72</v>
      </c>
      <c r="B51" s="3" t="s">
        <v>7</v>
      </c>
      <c r="C51" s="3" t="s">
        <v>58</v>
      </c>
      <c r="D51" s="3" t="s">
        <v>9</v>
      </c>
      <c r="E51" s="3" t="s">
        <v>126</v>
      </c>
      <c r="F51" s="4">
        <v>24.103487090189699</v>
      </c>
      <c r="G51" s="5"/>
      <c r="H51" s="5"/>
      <c r="I51" s="3" t="s">
        <v>130</v>
      </c>
      <c r="J51" s="4">
        <v>28.515085266888399</v>
      </c>
      <c r="K51" s="4">
        <v>32.627358302918097</v>
      </c>
      <c r="L51" s="9">
        <f t="shared" si="7"/>
        <v>4.1122730360296984</v>
      </c>
      <c r="M51" s="9">
        <f t="shared" si="6"/>
        <v>-7.8877269639703016</v>
      </c>
      <c r="N51" s="11">
        <f t="shared" si="8"/>
        <v>236.83310768660465</v>
      </c>
    </row>
    <row r="52" spans="1:14" x14ac:dyDescent="0.2">
      <c r="A52" s="3" t="s">
        <v>73</v>
      </c>
      <c r="B52" s="3" t="s">
        <v>7</v>
      </c>
      <c r="C52" s="3" t="s">
        <v>58</v>
      </c>
      <c r="D52" s="3" t="s">
        <v>9</v>
      </c>
      <c r="E52" s="3" t="s">
        <v>127</v>
      </c>
      <c r="F52" s="4">
        <v>23.080898363692199</v>
      </c>
      <c r="G52" s="5"/>
      <c r="H52" s="5"/>
      <c r="I52" s="3" t="s">
        <v>131</v>
      </c>
      <c r="J52" s="4">
        <v>29.7599642977484</v>
      </c>
      <c r="K52" s="4">
        <v>30.295728691641401</v>
      </c>
      <c r="L52" s="9">
        <f t="shared" si="7"/>
        <v>0.53576439389300035</v>
      </c>
      <c r="M52" s="9">
        <f t="shared" si="6"/>
        <v>-11.464235606107</v>
      </c>
      <c r="N52" s="11">
        <f t="shared" si="8"/>
        <v>2825.3925442607938</v>
      </c>
    </row>
    <row r="53" spans="1:14" x14ac:dyDescent="0.2">
      <c r="A53" s="3" t="s">
        <v>74</v>
      </c>
      <c r="B53" s="3" t="s">
        <v>7</v>
      </c>
      <c r="C53" s="3" t="s">
        <v>58</v>
      </c>
      <c r="D53" s="3" t="s">
        <v>9</v>
      </c>
      <c r="E53" s="3" t="s">
        <v>128</v>
      </c>
      <c r="F53" s="4">
        <v>33.915528410158601</v>
      </c>
      <c r="G53" s="5"/>
      <c r="H53" s="5"/>
      <c r="I53" s="3" t="s">
        <v>132</v>
      </c>
      <c r="J53" s="4">
        <v>29.771587810951999</v>
      </c>
      <c r="K53" s="4">
        <v>30.369924031319801</v>
      </c>
      <c r="L53" s="9">
        <f t="shared" si="7"/>
        <v>0.59833622036780199</v>
      </c>
      <c r="M53" s="9">
        <f t="shared" si="6"/>
        <v>-11.401663779632198</v>
      </c>
      <c r="N53" s="11">
        <f t="shared" si="8"/>
        <v>2705.4704708778254</v>
      </c>
    </row>
    <row r="54" spans="1:14" x14ac:dyDescent="0.2">
      <c r="A54" s="3" t="s">
        <v>75</v>
      </c>
      <c r="B54" s="3" t="s">
        <v>7</v>
      </c>
      <c r="C54" s="3" t="s">
        <v>58</v>
      </c>
      <c r="D54" s="3" t="s">
        <v>9</v>
      </c>
      <c r="E54" s="3" t="s">
        <v>129</v>
      </c>
      <c r="F54" s="4">
        <v>34.379281298012003</v>
      </c>
      <c r="G54" s="5"/>
      <c r="H54" s="5"/>
      <c r="I54" s="3" t="s">
        <v>133</v>
      </c>
      <c r="J54" s="4">
        <v>30.079611145615502</v>
      </c>
      <c r="K54" s="4">
        <v>30.732690740402401</v>
      </c>
      <c r="L54" s="9">
        <f t="shared" si="7"/>
        <v>0.65307959478689881</v>
      </c>
      <c r="M54" s="9">
        <f t="shared" si="6"/>
        <v>-11.346920405213101</v>
      </c>
      <c r="N54" s="11">
        <f t="shared" si="8"/>
        <v>2604.7341283149258</v>
      </c>
    </row>
    <row r="55" spans="1:14" x14ac:dyDescent="0.2">
      <c r="A55" s="3" t="s">
        <v>76</v>
      </c>
      <c r="B55" s="3" t="s">
        <v>7</v>
      </c>
      <c r="C55" s="3" t="s">
        <v>58</v>
      </c>
      <c r="D55" s="3" t="s">
        <v>9</v>
      </c>
      <c r="E55" s="3" t="s">
        <v>130</v>
      </c>
      <c r="F55" s="4">
        <v>32.627358302918097</v>
      </c>
      <c r="G55" s="5"/>
      <c r="H55" s="5"/>
      <c r="I55" s="3" t="s">
        <v>29</v>
      </c>
      <c r="J55" s="4">
        <v>21.107482862428601</v>
      </c>
      <c r="K55" s="4">
        <v>34.917302430588101</v>
      </c>
      <c r="L55" s="9">
        <f t="shared" si="7"/>
        <v>13.809819568159501</v>
      </c>
      <c r="M55" s="9">
        <f t="shared" si="6"/>
        <v>1.8098195681595008</v>
      </c>
      <c r="N55" s="11">
        <f t="shared" si="8"/>
        <v>0.2852265988354229</v>
      </c>
    </row>
    <row r="56" spans="1:14" x14ac:dyDescent="0.2">
      <c r="A56" s="3" t="s">
        <v>77</v>
      </c>
      <c r="B56" s="3" t="s">
        <v>7</v>
      </c>
      <c r="C56" s="3" t="s">
        <v>58</v>
      </c>
      <c r="D56" s="3" t="s">
        <v>9</v>
      </c>
      <c r="E56" s="3" t="s">
        <v>131</v>
      </c>
      <c r="F56" s="4">
        <v>30.295728691641401</v>
      </c>
      <c r="G56" s="5"/>
      <c r="H56" s="5"/>
      <c r="I56" s="3" t="s">
        <v>31</v>
      </c>
      <c r="J56" s="4">
        <v>22.215447937202701</v>
      </c>
      <c r="K56" s="4">
        <v>34.8893940641426</v>
      </c>
      <c r="L56" s="9">
        <f t="shared" si="7"/>
        <v>12.673946126939899</v>
      </c>
      <c r="M56" s="9">
        <f t="shared" si="6"/>
        <v>0.67394612693989941</v>
      </c>
      <c r="N56" s="11">
        <f t="shared" si="8"/>
        <v>0.6267899153471157</v>
      </c>
    </row>
    <row r="57" spans="1:14" x14ac:dyDescent="0.2">
      <c r="A57" s="3" t="s">
        <v>78</v>
      </c>
      <c r="B57" s="3" t="s">
        <v>7</v>
      </c>
      <c r="C57" s="3" t="s">
        <v>58</v>
      </c>
      <c r="D57" s="3" t="s">
        <v>9</v>
      </c>
      <c r="E57" s="3" t="s">
        <v>132</v>
      </c>
      <c r="F57" s="4">
        <v>30.369924031319801</v>
      </c>
      <c r="G57" s="5"/>
      <c r="H57" s="5"/>
      <c r="I57" s="3" t="s">
        <v>33</v>
      </c>
      <c r="J57" s="4">
        <v>21.394303806582801</v>
      </c>
      <c r="K57" s="4">
        <v>34.841340783530399</v>
      </c>
      <c r="L57" s="9">
        <f t="shared" si="7"/>
        <v>13.447036976947597</v>
      </c>
      <c r="M57" s="9">
        <f t="shared" si="6"/>
        <v>1.4470369769475973</v>
      </c>
      <c r="N57" s="11">
        <f t="shared" si="8"/>
        <v>0.36677393533412311</v>
      </c>
    </row>
    <row r="58" spans="1:14" x14ac:dyDescent="0.2">
      <c r="A58" s="3" t="s">
        <v>79</v>
      </c>
      <c r="B58" s="3" t="s">
        <v>7</v>
      </c>
      <c r="C58" s="3" t="s">
        <v>58</v>
      </c>
      <c r="D58" s="3" t="s">
        <v>9</v>
      </c>
      <c r="E58" s="3" t="s">
        <v>133</v>
      </c>
      <c r="F58" s="4">
        <v>30.732690740402401</v>
      </c>
      <c r="G58" s="5"/>
      <c r="H58" s="5"/>
      <c r="I58" s="5"/>
      <c r="J58" s="5"/>
      <c r="K58" s="5"/>
      <c r="L58" s="5"/>
      <c r="M58" s="5"/>
      <c r="N58" s="5"/>
    </row>
    <row r="59" spans="1:14" x14ac:dyDescent="0.2">
      <c r="A59" s="3" t="s">
        <v>80</v>
      </c>
      <c r="B59" s="3" t="s">
        <v>7</v>
      </c>
      <c r="C59" s="3" t="s">
        <v>58</v>
      </c>
      <c r="D59" s="3" t="s">
        <v>9</v>
      </c>
      <c r="E59" s="3" t="s">
        <v>29</v>
      </c>
      <c r="F59" s="4">
        <v>34.917302430588101</v>
      </c>
      <c r="G59" s="5"/>
      <c r="H59" s="5"/>
      <c r="I59" s="5"/>
      <c r="J59" s="5"/>
      <c r="K59" s="5"/>
      <c r="L59" s="5"/>
      <c r="M59" s="5"/>
      <c r="N59" s="5"/>
    </row>
    <row r="60" spans="1:14" x14ac:dyDescent="0.2">
      <c r="A60" s="3" t="s">
        <v>81</v>
      </c>
      <c r="B60" s="3" t="s">
        <v>7</v>
      </c>
      <c r="C60" s="3" t="s">
        <v>58</v>
      </c>
      <c r="D60" s="3" t="s">
        <v>9</v>
      </c>
      <c r="E60" s="3" t="s">
        <v>31</v>
      </c>
      <c r="F60" s="4">
        <v>34.8893940641426</v>
      </c>
      <c r="G60" s="5"/>
      <c r="H60" s="5"/>
      <c r="I60" s="5"/>
      <c r="J60" s="5"/>
      <c r="K60" s="5"/>
      <c r="L60" s="5"/>
      <c r="M60" s="5"/>
      <c r="N60" s="5"/>
    </row>
    <row r="61" spans="1:14" x14ac:dyDescent="0.2">
      <c r="A61" s="3" t="s">
        <v>82</v>
      </c>
      <c r="B61" s="3" t="s">
        <v>7</v>
      </c>
      <c r="C61" s="3" t="s">
        <v>58</v>
      </c>
      <c r="D61" s="3" t="s">
        <v>9</v>
      </c>
      <c r="E61" s="3" t="s">
        <v>33</v>
      </c>
      <c r="F61" s="4">
        <v>34.841340783530399</v>
      </c>
      <c r="G61" s="5"/>
      <c r="H61" s="5"/>
      <c r="I61" s="5"/>
      <c r="J61" s="5"/>
      <c r="K61" s="5"/>
      <c r="L61" s="5"/>
      <c r="M61" s="5"/>
      <c r="N61" s="5"/>
    </row>
    <row r="62" spans="1:14" x14ac:dyDescent="0.2">
      <c r="G62" s="5"/>
      <c r="H62" s="5"/>
      <c r="I62" s="5"/>
      <c r="J62" s="5"/>
      <c r="K62" s="5"/>
      <c r="L62" s="5"/>
      <c r="M62" s="5"/>
      <c r="N62" s="5"/>
    </row>
    <row r="63" spans="1:14" x14ac:dyDescent="0.2">
      <c r="A63" s="12" t="s">
        <v>84</v>
      </c>
      <c r="B63" s="13" t="s">
        <v>105</v>
      </c>
      <c r="G63" s="5"/>
      <c r="H63" s="5"/>
      <c r="I63" s="5"/>
      <c r="J63" s="5"/>
      <c r="K63" s="5"/>
      <c r="L63" s="5"/>
      <c r="M63" s="5"/>
      <c r="N63" s="5"/>
    </row>
    <row r="64" spans="1:14" x14ac:dyDescent="0.2">
      <c r="A64" s="12"/>
      <c r="B64" s="13"/>
      <c r="G64" s="5"/>
      <c r="H64" s="5"/>
      <c r="I64" s="5"/>
      <c r="J64" s="5"/>
      <c r="K64" s="5"/>
      <c r="L64" s="5"/>
      <c r="M64" s="5"/>
      <c r="N64" s="5"/>
    </row>
    <row r="65" spans="1:14" x14ac:dyDescent="0.2">
      <c r="A65" s="12" t="s">
        <v>99</v>
      </c>
      <c r="B65" s="12" t="s">
        <v>104</v>
      </c>
      <c r="G65" s="5"/>
      <c r="H65" s="5"/>
      <c r="I65" s="5"/>
      <c r="J65" s="5"/>
      <c r="K65" s="5"/>
      <c r="L65" s="5"/>
      <c r="M65" s="5"/>
      <c r="N65" s="5"/>
    </row>
    <row r="66" spans="1:14" x14ac:dyDescent="0.2">
      <c r="A66" s="12" t="s">
        <v>87</v>
      </c>
      <c r="B66" s="12" t="s">
        <v>87</v>
      </c>
      <c r="G66" s="5"/>
      <c r="H66" s="5"/>
      <c r="I66" s="5"/>
      <c r="J66" s="5"/>
      <c r="K66" s="5"/>
      <c r="L66" s="5"/>
      <c r="M66" s="5"/>
      <c r="N66" s="5"/>
    </row>
    <row r="67" spans="1:14" x14ac:dyDescent="0.2">
      <c r="A67" s="12" t="s">
        <v>100</v>
      </c>
      <c r="B67" s="12" t="s">
        <v>103</v>
      </c>
      <c r="G67" s="5"/>
      <c r="H67" s="5"/>
      <c r="I67" s="5"/>
      <c r="J67" s="5"/>
      <c r="K67" s="5"/>
      <c r="L67" s="5"/>
      <c r="M67" s="5"/>
      <c r="N67" s="5"/>
    </row>
    <row r="68" spans="1:14" x14ac:dyDescent="0.2">
      <c r="A68" s="12"/>
      <c r="B68" s="13"/>
      <c r="G68" s="5"/>
      <c r="H68" s="5"/>
      <c r="I68" s="5"/>
      <c r="J68" s="5"/>
      <c r="K68" s="5"/>
      <c r="L68" s="5"/>
      <c r="M68" s="5"/>
      <c r="N68" s="5"/>
    </row>
    <row r="69" spans="1:14" x14ac:dyDescent="0.2">
      <c r="A69" s="12" t="s">
        <v>89</v>
      </c>
      <c r="B69" s="13"/>
      <c r="G69" s="5"/>
      <c r="H69" s="5"/>
      <c r="I69" s="5"/>
      <c r="J69" s="5"/>
      <c r="K69" s="5"/>
      <c r="L69" s="5"/>
      <c r="M69" s="5"/>
      <c r="N69" s="5"/>
    </row>
    <row r="70" spans="1:14" x14ac:dyDescent="0.2">
      <c r="A70" s="12" t="s">
        <v>90</v>
      </c>
      <c r="B70" s="13">
        <v>2.9999999999999997E-4</v>
      </c>
      <c r="G70" s="5"/>
      <c r="H70" s="5"/>
      <c r="I70" s="5"/>
      <c r="J70" s="5"/>
      <c r="K70" s="5"/>
      <c r="L70" s="5"/>
      <c r="M70" s="5"/>
      <c r="N70" s="5"/>
    </row>
    <row r="71" spans="1:14" x14ac:dyDescent="0.2">
      <c r="A71" s="12" t="s">
        <v>91</v>
      </c>
      <c r="B71" s="13" t="s">
        <v>101</v>
      </c>
      <c r="G71" s="5"/>
      <c r="H71" s="5"/>
    </row>
    <row r="72" spans="1:14" x14ac:dyDescent="0.2">
      <c r="A72" s="12" t="s">
        <v>93</v>
      </c>
      <c r="B72" s="13" t="s">
        <v>94</v>
      </c>
      <c r="G72" s="5"/>
      <c r="H72" s="5"/>
    </row>
    <row r="73" spans="1:14" x14ac:dyDescent="0.2">
      <c r="A73" s="12" t="s">
        <v>95</v>
      </c>
      <c r="B73" s="13" t="s">
        <v>96</v>
      </c>
      <c r="G73" s="5"/>
      <c r="H73" s="5"/>
    </row>
    <row r="74" spans="1:14" x14ac:dyDescent="0.2">
      <c r="A74" s="12" t="s">
        <v>97</v>
      </c>
      <c r="B74" s="13" t="s">
        <v>102</v>
      </c>
      <c r="G74" s="5"/>
      <c r="H74" s="5"/>
    </row>
    <row r="75" spans="1:14" x14ac:dyDescent="0.2">
      <c r="A75" s="17"/>
      <c r="B75" s="18"/>
      <c r="G75" s="5"/>
      <c r="H75" s="5"/>
    </row>
    <row r="76" spans="1:14" x14ac:dyDescent="0.2">
      <c r="A76" s="12" t="s">
        <v>84</v>
      </c>
      <c r="B76" s="13" t="s">
        <v>105</v>
      </c>
      <c r="G76" s="5"/>
      <c r="H76" s="5"/>
    </row>
    <row r="77" spans="1:14" x14ac:dyDescent="0.2">
      <c r="A77" s="12"/>
      <c r="B77" s="13"/>
      <c r="G77" s="5"/>
      <c r="H77" s="5"/>
    </row>
    <row r="78" spans="1:14" x14ac:dyDescent="0.2">
      <c r="A78" s="12" t="s">
        <v>108</v>
      </c>
      <c r="B78" s="13" t="s">
        <v>112</v>
      </c>
      <c r="G78" s="5"/>
      <c r="H78" s="5"/>
    </row>
    <row r="79" spans="1:14" x14ac:dyDescent="0.2">
      <c r="A79" s="12" t="s">
        <v>87</v>
      </c>
      <c r="B79" s="13" t="s">
        <v>87</v>
      </c>
      <c r="G79" s="5"/>
      <c r="H79" s="5"/>
    </row>
    <row r="80" spans="1:14" x14ac:dyDescent="0.2">
      <c r="A80" s="12" t="s">
        <v>85</v>
      </c>
      <c r="B80" s="13" t="s">
        <v>107</v>
      </c>
      <c r="G80" s="5"/>
      <c r="H80" s="5"/>
    </row>
    <row r="81" spans="1:8" x14ac:dyDescent="0.2">
      <c r="A81" s="12"/>
      <c r="B81" s="13"/>
      <c r="G81" s="5"/>
      <c r="H81" s="5"/>
    </row>
    <row r="82" spans="1:8" x14ac:dyDescent="0.2">
      <c r="A82" s="12" t="s">
        <v>89</v>
      </c>
      <c r="B82" s="13"/>
      <c r="G82" s="5"/>
      <c r="H82" s="5"/>
    </row>
    <row r="83" spans="1:8" x14ac:dyDescent="0.2">
      <c r="A83" s="12" t="s">
        <v>90</v>
      </c>
      <c r="B83" s="13">
        <v>6.1999999999999998E-3</v>
      </c>
      <c r="G83" s="5"/>
      <c r="H83" s="5"/>
    </row>
    <row r="84" spans="1:8" x14ac:dyDescent="0.2">
      <c r="A84" s="12" t="s">
        <v>91</v>
      </c>
      <c r="B84" s="13" t="s">
        <v>116</v>
      </c>
      <c r="G84" s="5"/>
      <c r="H84" s="5"/>
    </row>
    <row r="85" spans="1:8" x14ac:dyDescent="0.2">
      <c r="A85" s="12" t="s">
        <v>93</v>
      </c>
      <c r="B85" s="13" t="s">
        <v>94</v>
      </c>
      <c r="G85" s="5"/>
      <c r="H85" s="5"/>
    </row>
    <row r="86" spans="1:8" x14ac:dyDescent="0.2">
      <c r="A86" s="12" t="s">
        <v>95</v>
      </c>
      <c r="B86" s="13" t="s">
        <v>96</v>
      </c>
      <c r="G86" s="5"/>
      <c r="H86" s="5"/>
    </row>
    <row r="87" spans="1:8" x14ac:dyDescent="0.2">
      <c r="A87" s="12" t="s">
        <v>97</v>
      </c>
      <c r="B87" s="13" t="s">
        <v>134</v>
      </c>
      <c r="G87" s="5"/>
      <c r="H87" s="5"/>
    </row>
    <row r="88" spans="1:8" x14ac:dyDescent="0.2">
      <c r="G88" s="5"/>
      <c r="H88" s="5"/>
    </row>
    <row r="89" spans="1:8" x14ac:dyDescent="0.2">
      <c r="A89" s="12" t="s">
        <v>84</v>
      </c>
      <c r="B89" s="13" t="s">
        <v>105</v>
      </c>
      <c r="G89" s="5"/>
      <c r="H89" s="5"/>
    </row>
    <row r="90" spans="1:8" x14ac:dyDescent="0.2">
      <c r="A90" s="12"/>
      <c r="B90" s="13"/>
      <c r="G90" s="5"/>
      <c r="H90" s="5"/>
    </row>
    <row r="91" spans="1:8" x14ac:dyDescent="0.2">
      <c r="A91" s="12" t="s">
        <v>100</v>
      </c>
      <c r="B91" s="12" t="s">
        <v>103</v>
      </c>
      <c r="G91" s="5"/>
      <c r="H91" s="5"/>
    </row>
    <row r="92" spans="1:8" x14ac:dyDescent="0.2">
      <c r="A92" s="12" t="s">
        <v>87</v>
      </c>
      <c r="B92" s="12" t="s">
        <v>87</v>
      </c>
      <c r="G92" s="5"/>
      <c r="H92" s="5"/>
    </row>
    <row r="93" spans="1:8" x14ac:dyDescent="0.2">
      <c r="A93" s="12" t="s">
        <v>85</v>
      </c>
      <c r="B93" s="12" t="s">
        <v>107</v>
      </c>
      <c r="G93" s="5"/>
      <c r="H93" s="5"/>
    </row>
    <row r="94" spans="1:8" x14ac:dyDescent="0.2">
      <c r="A94" s="12"/>
      <c r="B94" s="13"/>
      <c r="G94" s="5"/>
      <c r="H94" s="5"/>
    </row>
    <row r="95" spans="1:8" x14ac:dyDescent="0.2">
      <c r="A95" s="12" t="s">
        <v>89</v>
      </c>
      <c r="B95" s="13"/>
      <c r="G95" s="5"/>
      <c r="H95" s="5"/>
    </row>
    <row r="96" spans="1:8" x14ac:dyDescent="0.2">
      <c r="A96" s="12" t="s">
        <v>90</v>
      </c>
      <c r="B96" s="13">
        <v>2.93E-2</v>
      </c>
      <c r="G96" s="5"/>
      <c r="H96" s="5"/>
    </row>
    <row r="97" spans="1:8" x14ac:dyDescent="0.2">
      <c r="A97" s="12" t="s">
        <v>91</v>
      </c>
      <c r="B97" s="13" t="s">
        <v>92</v>
      </c>
      <c r="G97" s="5"/>
      <c r="H97" s="5"/>
    </row>
    <row r="98" spans="1:8" x14ac:dyDescent="0.2">
      <c r="A98" s="12" t="s">
        <v>93</v>
      </c>
      <c r="B98" s="13" t="s">
        <v>94</v>
      </c>
      <c r="G98" s="5"/>
      <c r="H98" s="5"/>
    </row>
    <row r="99" spans="1:8" x14ac:dyDescent="0.2">
      <c r="A99" s="12" t="s">
        <v>95</v>
      </c>
      <c r="B99" s="13" t="s">
        <v>96</v>
      </c>
      <c r="G99" s="5"/>
      <c r="H99" s="5"/>
    </row>
    <row r="100" spans="1:8" x14ac:dyDescent="0.2">
      <c r="A100" s="12" t="s">
        <v>97</v>
      </c>
      <c r="B100" s="13" t="s">
        <v>106</v>
      </c>
      <c r="G100" s="5"/>
      <c r="H100" s="5"/>
    </row>
    <row r="101" spans="1:8" x14ac:dyDescent="0.2">
      <c r="G101" s="5"/>
      <c r="H101" s="5"/>
    </row>
    <row r="102" spans="1:8" x14ac:dyDescent="0.2">
      <c r="A102" s="12" t="s">
        <v>84</v>
      </c>
      <c r="B102" s="13" t="s">
        <v>105</v>
      </c>
      <c r="G102" s="5"/>
      <c r="H102" s="5"/>
    </row>
    <row r="103" spans="1:8" x14ac:dyDescent="0.2">
      <c r="A103" s="12"/>
      <c r="B103" s="13"/>
      <c r="G103" s="5"/>
      <c r="H103" s="5"/>
    </row>
    <row r="104" spans="1:8" x14ac:dyDescent="0.2">
      <c r="A104" s="12" t="s">
        <v>99</v>
      </c>
      <c r="B104" s="12" t="s">
        <v>104</v>
      </c>
      <c r="G104" s="5"/>
      <c r="H104" s="5"/>
    </row>
    <row r="105" spans="1:8" x14ac:dyDescent="0.2">
      <c r="A105" s="12" t="s">
        <v>87</v>
      </c>
      <c r="B105" s="12" t="s">
        <v>87</v>
      </c>
      <c r="G105" s="5"/>
      <c r="H105" s="5"/>
    </row>
    <row r="106" spans="1:8" x14ac:dyDescent="0.2">
      <c r="A106" s="12" t="s">
        <v>108</v>
      </c>
      <c r="B106" s="12" t="s">
        <v>112</v>
      </c>
      <c r="G106" s="5"/>
      <c r="H106" s="5"/>
    </row>
    <row r="107" spans="1:8" x14ac:dyDescent="0.2">
      <c r="A107" s="12"/>
      <c r="B107" s="13"/>
      <c r="G107" s="5"/>
      <c r="H107" s="5"/>
    </row>
    <row r="108" spans="1:8" x14ac:dyDescent="0.2">
      <c r="A108" s="12" t="s">
        <v>89</v>
      </c>
      <c r="B108" s="13"/>
      <c r="G108" s="5"/>
      <c r="H108" s="5"/>
    </row>
    <row r="109" spans="1:8" x14ac:dyDescent="0.2">
      <c r="A109" s="12" t="s">
        <v>90</v>
      </c>
      <c r="B109" s="13" t="s">
        <v>109</v>
      </c>
      <c r="G109" s="5"/>
      <c r="H109" s="5"/>
    </row>
    <row r="110" spans="1:8" x14ac:dyDescent="0.2">
      <c r="A110" s="12" t="s">
        <v>91</v>
      </c>
      <c r="B110" s="13" t="s">
        <v>110</v>
      </c>
      <c r="G110" s="5"/>
      <c r="H110" s="5"/>
    </row>
    <row r="111" spans="1:8" x14ac:dyDescent="0.2">
      <c r="A111" s="12" t="s">
        <v>93</v>
      </c>
      <c r="B111" s="13" t="s">
        <v>94</v>
      </c>
    </row>
    <row r="112" spans="1:8" x14ac:dyDescent="0.2">
      <c r="A112" s="12" t="s">
        <v>95</v>
      </c>
      <c r="B112" s="13" t="s">
        <v>96</v>
      </c>
    </row>
    <row r="113" spans="1:2" x14ac:dyDescent="0.2">
      <c r="A113" s="12" t="s">
        <v>97</v>
      </c>
      <c r="B113" s="13" t="s">
        <v>111</v>
      </c>
    </row>
    <row r="115" spans="1:2" x14ac:dyDescent="0.2">
      <c r="A115" s="12" t="s">
        <v>84</v>
      </c>
      <c r="B115" s="13" t="s">
        <v>114</v>
      </c>
    </row>
    <row r="116" spans="1:2" x14ac:dyDescent="0.2">
      <c r="A116" s="12"/>
      <c r="B116" s="13"/>
    </row>
    <row r="117" spans="1:2" x14ac:dyDescent="0.2">
      <c r="A117" s="12" t="s">
        <v>99</v>
      </c>
      <c r="B117" s="12" t="s">
        <v>104</v>
      </c>
    </row>
    <row r="118" spans="1:2" x14ac:dyDescent="0.2">
      <c r="A118" s="12" t="s">
        <v>87</v>
      </c>
      <c r="B118" s="12" t="s">
        <v>87</v>
      </c>
    </row>
    <row r="119" spans="1:2" x14ac:dyDescent="0.2">
      <c r="A119" s="12" t="s">
        <v>100</v>
      </c>
      <c r="B119" s="12" t="s">
        <v>103</v>
      </c>
    </row>
    <row r="120" spans="1:2" x14ac:dyDescent="0.2">
      <c r="A120" s="12"/>
      <c r="B120" s="13"/>
    </row>
    <row r="121" spans="1:2" x14ac:dyDescent="0.2">
      <c r="A121" s="12" t="s">
        <v>89</v>
      </c>
      <c r="B121" s="13"/>
    </row>
    <row r="122" spans="1:2" x14ac:dyDescent="0.2">
      <c r="A122" s="12" t="s">
        <v>90</v>
      </c>
      <c r="B122" s="13">
        <v>2.0000000000000001E-4</v>
      </c>
    </row>
    <row r="123" spans="1:2" x14ac:dyDescent="0.2">
      <c r="A123" s="12" t="s">
        <v>91</v>
      </c>
      <c r="B123" s="13" t="s">
        <v>101</v>
      </c>
    </row>
    <row r="124" spans="1:2" x14ac:dyDescent="0.2">
      <c r="A124" s="12" t="s">
        <v>93</v>
      </c>
      <c r="B124" s="13" t="s">
        <v>94</v>
      </c>
    </row>
    <row r="125" spans="1:2" x14ac:dyDescent="0.2">
      <c r="A125" s="12" t="s">
        <v>95</v>
      </c>
      <c r="B125" s="13" t="s">
        <v>96</v>
      </c>
    </row>
    <row r="126" spans="1:2" x14ac:dyDescent="0.2">
      <c r="A126" s="12" t="s">
        <v>97</v>
      </c>
      <c r="B126" s="13" t="s">
        <v>113</v>
      </c>
    </row>
    <row r="128" spans="1:2" x14ac:dyDescent="0.2">
      <c r="A128" s="12" t="s">
        <v>84</v>
      </c>
      <c r="B128" s="13" t="s">
        <v>114</v>
      </c>
    </row>
    <row r="129" spans="1:2" x14ac:dyDescent="0.2">
      <c r="A129" s="12"/>
      <c r="B129" s="13"/>
    </row>
    <row r="130" spans="1:2" x14ac:dyDescent="0.2">
      <c r="A130" s="12" t="s">
        <v>100</v>
      </c>
      <c r="B130" s="12" t="s">
        <v>103</v>
      </c>
    </row>
    <row r="131" spans="1:2" x14ac:dyDescent="0.2">
      <c r="A131" s="12" t="s">
        <v>87</v>
      </c>
      <c r="B131" s="13" t="s">
        <v>87</v>
      </c>
    </row>
    <row r="132" spans="1:2" x14ac:dyDescent="0.2">
      <c r="A132" s="12" t="s">
        <v>85</v>
      </c>
      <c r="B132" s="13" t="s">
        <v>107</v>
      </c>
    </row>
    <row r="133" spans="1:2" x14ac:dyDescent="0.2">
      <c r="A133" s="12"/>
      <c r="B133" s="13"/>
    </row>
    <row r="134" spans="1:2" x14ac:dyDescent="0.2">
      <c r="A134" s="12" t="s">
        <v>89</v>
      </c>
      <c r="B134" s="13"/>
    </row>
    <row r="135" spans="1:2" x14ac:dyDescent="0.2">
      <c r="A135" s="12" t="s">
        <v>90</v>
      </c>
      <c r="B135" s="13">
        <v>2.58E-2</v>
      </c>
    </row>
    <row r="136" spans="1:2" x14ac:dyDescent="0.2">
      <c r="A136" s="12" t="s">
        <v>91</v>
      </c>
      <c r="B136" s="13" t="s">
        <v>92</v>
      </c>
    </row>
    <row r="137" spans="1:2" x14ac:dyDescent="0.2">
      <c r="A137" s="12" t="s">
        <v>93</v>
      </c>
      <c r="B137" s="13" t="s">
        <v>94</v>
      </c>
    </row>
    <row r="138" spans="1:2" x14ac:dyDescent="0.2">
      <c r="A138" s="12" t="s">
        <v>95</v>
      </c>
      <c r="B138" s="13" t="s">
        <v>96</v>
      </c>
    </row>
    <row r="139" spans="1:2" x14ac:dyDescent="0.2">
      <c r="A139" s="12" t="s">
        <v>97</v>
      </c>
      <c r="B139" s="13" t="s">
        <v>115</v>
      </c>
    </row>
    <row r="141" spans="1:2" x14ac:dyDescent="0.2">
      <c r="A141" s="12" t="s">
        <v>84</v>
      </c>
      <c r="B141" s="13" t="s">
        <v>114</v>
      </c>
    </row>
    <row r="142" spans="1:2" x14ac:dyDescent="0.2">
      <c r="A142" s="12"/>
      <c r="B142" s="13"/>
    </row>
    <row r="143" spans="1:2" x14ac:dyDescent="0.2">
      <c r="A143" s="12" t="s">
        <v>108</v>
      </c>
      <c r="B143" s="12" t="s">
        <v>112</v>
      </c>
    </row>
    <row r="144" spans="1:2" x14ac:dyDescent="0.2">
      <c r="A144" s="12" t="s">
        <v>87</v>
      </c>
      <c r="B144" s="13" t="s">
        <v>87</v>
      </c>
    </row>
    <row r="145" spans="1:2" x14ac:dyDescent="0.2">
      <c r="A145" s="12" t="s">
        <v>85</v>
      </c>
      <c r="B145" s="13" t="s">
        <v>107</v>
      </c>
    </row>
    <row r="146" spans="1:2" x14ac:dyDescent="0.2">
      <c r="A146" s="12"/>
      <c r="B146" s="13"/>
    </row>
    <row r="147" spans="1:2" x14ac:dyDescent="0.2">
      <c r="A147" s="12" t="s">
        <v>89</v>
      </c>
      <c r="B147" s="13"/>
    </row>
    <row r="148" spans="1:2" x14ac:dyDescent="0.2">
      <c r="A148" s="12" t="s">
        <v>90</v>
      </c>
      <c r="B148" s="13">
        <v>2.5000000000000001E-3</v>
      </c>
    </row>
    <row r="149" spans="1:2" x14ac:dyDescent="0.2">
      <c r="A149" s="12" t="s">
        <v>91</v>
      </c>
      <c r="B149" s="13" t="s">
        <v>116</v>
      </c>
    </row>
    <row r="150" spans="1:2" x14ac:dyDescent="0.2">
      <c r="A150" s="12" t="s">
        <v>93</v>
      </c>
      <c r="B150" s="13" t="s">
        <v>94</v>
      </c>
    </row>
    <row r="151" spans="1:2" x14ac:dyDescent="0.2">
      <c r="A151" s="12" t="s">
        <v>95</v>
      </c>
      <c r="B151" s="13" t="s">
        <v>96</v>
      </c>
    </row>
    <row r="152" spans="1:2" x14ac:dyDescent="0.2">
      <c r="A152" s="12" t="s">
        <v>97</v>
      </c>
      <c r="B152" s="13" t="s">
        <v>117</v>
      </c>
    </row>
    <row r="154" spans="1:2" x14ac:dyDescent="0.2">
      <c r="A154" s="12" t="s">
        <v>84</v>
      </c>
      <c r="B154" s="13" t="s">
        <v>120</v>
      </c>
    </row>
    <row r="155" spans="1:2" x14ac:dyDescent="0.2">
      <c r="A155" s="12"/>
      <c r="B155" s="13"/>
    </row>
    <row r="156" spans="1:2" x14ac:dyDescent="0.2">
      <c r="A156" s="12" t="s">
        <v>99</v>
      </c>
      <c r="B156" s="12" t="s">
        <v>104</v>
      </c>
    </row>
    <row r="157" spans="1:2" x14ac:dyDescent="0.2">
      <c r="A157" s="12" t="s">
        <v>87</v>
      </c>
      <c r="B157" s="12" t="s">
        <v>87</v>
      </c>
    </row>
    <row r="158" spans="1:2" x14ac:dyDescent="0.2">
      <c r="A158" s="12" t="s">
        <v>100</v>
      </c>
      <c r="B158" s="12" t="s">
        <v>103</v>
      </c>
    </row>
    <row r="159" spans="1:2" x14ac:dyDescent="0.2">
      <c r="A159" s="12"/>
      <c r="B159" s="13"/>
    </row>
    <row r="160" spans="1:2" x14ac:dyDescent="0.2">
      <c r="A160" s="12" t="s">
        <v>89</v>
      </c>
      <c r="B160" s="13"/>
    </row>
    <row r="161" spans="1:2" x14ac:dyDescent="0.2">
      <c r="A161" s="12" t="s">
        <v>90</v>
      </c>
      <c r="B161" s="13">
        <v>1E-4</v>
      </c>
    </row>
    <row r="162" spans="1:2" x14ac:dyDescent="0.2">
      <c r="A162" s="12" t="s">
        <v>91</v>
      </c>
      <c r="B162" s="13" t="s">
        <v>101</v>
      </c>
    </row>
    <row r="163" spans="1:2" x14ac:dyDescent="0.2">
      <c r="A163" s="12" t="s">
        <v>93</v>
      </c>
      <c r="B163" s="13" t="s">
        <v>94</v>
      </c>
    </row>
    <row r="164" spans="1:2" x14ac:dyDescent="0.2">
      <c r="A164" s="12" t="s">
        <v>95</v>
      </c>
      <c r="B164" s="13" t="s">
        <v>96</v>
      </c>
    </row>
    <row r="165" spans="1:2" x14ac:dyDescent="0.2">
      <c r="A165" s="12" t="s">
        <v>97</v>
      </c>
      <c r="B165" s="13" t="s">
        <v>118</v>
      </c>
    </row>
    <row r="167" spans="1:2" x14ac:dyDescent="0.2">
      <c r="A167" s="12" t="s">
        <v>84</v>
      </c>
      <c r="B167" s="13" t="s">
        <v>120</v>
      </c>
    </row>
    <row r="168" spans="1:2" x14ac:dyDescent="0.2">
      <c r="A168" s="12"/>
      <c r="B168" s="13"/>
    </row>
    <row r="169" spans="1:2" x14ac:dyDescent="0.2">
      <c r="A169" s="12" t="s">
        <v>108</v>
      </c>
      <c r="B169" s="12" t="s">
        <v>112</v>
      </c>
    </row>
    <row r="170" spans="1:2" x14ac:dyDescent="0.2">
      <c r="A170" s="12" t="s">
        <v>87</v>
      </c>
      <c r="B170" s="13" t="s">
        <v>87</v>
      </c>
    </row>
    <row r="171" spans="1:2" x14ac:dyDescent="0.2">
      <c r="A171" s="12" t="s">
        <v>100</v>
      </c>
      <c r="B171" s="12" t="s">
        <v>103</v>
      </c>
    </row>
    <row r="172" spans="1:2" x14ac:dyDescent="0.2">
      <c r="A172" s="12"/>
      <c r="B172" s="13"/>
    </row>
    <row r="173" spans="1:2" x14ac:dyDescent="0.2">
      <c r="A173" s="12" t="s">
        <v>89</v>
      </c>
      <c r="B173" s="13"/>
    </row>
    <row r="174" spans="1:2" x14ac:dyDescent="0.2">
      <c r="A174" s="12" t="s">
        <v>90</v>
      </c>
      <c r="B174" s="13" t="s">
        <v>109</v>
      </c>
    </row>
    <row r="175" spans="1:2" x14ac:dyDescent="0.2">
      <c r="A175" s="12" t="s">
        <v>91</v>
      </c>
      <c r="B175" s="13" t="s">
        <v>110</v>
      </c>
    </row>
    <row r="176" spans="1:2" x14ac:dyDescent="0.2">
      <c r="A176" s="12" t="s">
        <v>93</v>
      </c>
      <c r="B176" s="13" t="s">
        <v>94</v>
      </c>
    </row>
    <row r="177" spans="1:2" x14ac:dyDescent="0.2">
      <c r="A177" s="12" t="s">
        <v>95</v>
      </c>
      <c r="B177" s="13" t="s">
        <v>96</v>
      </c>
    </row>
    <row r="178" spans="1:2" x14ac:dyDescent="0.2">
      <c r="A178" s="12" t="s">
        <v>97</v>
      </c>
      <c r="B178" s="13" t="s">
        <v>119</v>
      </c>
    </row>
    <row r="180" spans="1:2" x14ac:dyDescent="0.2">
      <c r="A180" s="12" t="s">
        <v>84</v>
      </c>
      <c r="B180" s="13" t="s">
        <v>120</v>
      </c>
    </row>
    <row r="181" spans="1:2" x14ac:dyDescent="0.2">
      <c r="A181" s="12"/>
      <c r="B181" s="13"/>
    </row>
    <row r="182" spans="1:2" x14ac:dyDescent="0.2">
      <c r="A182" s="12" t="s">
        <v>99</v>
      </c>
      <c r="B182" s="12" t="s">
        <v>104</v>
      </c>
    </row>
    <row r="183" spans="1:2" x14ac:dyDescent="0.2">
      <c r="A183" s="12" t="s">
        <v>87</v>
      </c>
      <c r="B183" s="13" t="s">
        <v>87</v>
      </c>
    </row>
    <row r="184" spans="1:2" x14ac:dyDescent="0.2">
      <c r="A184" s="12" t="s">
        <v>108</v>
      </c>
      <c r="B184" s="12" t="s">
        <v>112</v>
      </c>
    </row>
    <row r="185" spans="1:2" x14ac:dyDescent="0.2">
      <c r="A185" s="12"/>
      <c r="B185" s="13"/>
    </row>
    <row r="186" spans="1:2" x14ac:dyDescent="0.2">
      <c r="A186" s="12" t="s">
        <v>89</v>
      </c>
      <c r="B186" s="13"/>
    </row>
    <row r="187" spans="1:2" x14ac:dyDescent="0.2">
      <c r="A187" s="12" t="s">
        <v>90</v>
      </c>
      <c r="B187" s="13">
        <v>6.9999999999999999E-4</v>
      </c>
    </row>
    <row r="188" spans="1:2" x14ac:dyDescent="0.2">
      <c r="A188" s="12" t="s">
        <v>91</v>
      </c>
      <c r="B188" s="13" t="s">
        <v>101</v>
      </c>
    </row>
    <row r="189" spans="1:2" x14ac:dyDescent="0.2">
      <c r="A189" s="12" t="s">
        <v>93</v>
      </c>
      <c r="B189" s="13" t="s">
        <v>94</v>
      </c>
    </row>
    <row r="190" spans="1:2" x14ac:dyDescent="0.2">
      <c r="A190" s="12" t="s">
        <v>95</v>
      </c>
      <c r="B190" s="13" t="s">
        <v>96</v>
      </c>
    </row>
    <row r="191" spans="1:2" x14ac:dyDescent="0.2">
      <c r="A191" s="12" t="s">
        <v>97</v>
      </c>
      <c r="B191" s="13" t="s">
        <v>121</v>
      </c>
    </row>
    <row r="193" spans="1:2" x14ac:dyDescent="0.2">
      <c r="A193" s="12" t="s">
        <v>84</v>
      </c>
      <c r="B193" s="13" t="s">
        <v>120</v>
      </c>
    </row>
    <row r="194" spans="1:2" x14ac:dyDescent="0.2">
      <c r="A194" s="12"/>
      <c r="B194" s="13"/>
    </row>
    <row r="195" spans="1:2" x14ac:dyDescent="0.2">
      <c r="A195" s="12" t="s">
        <v>100</v>
      </c>
      <c r="B195" s="13" t="s">
        <v>103</v>
      </c>
    </row>
    <row r="196" spans="1:2" x14ac:dyDescent="0.2">
      <c r="A196" s="12" t="s">
        <v>87</v>
      </c>
      <c r="B196" s="13" t="s">
        <v>87</v>
      </c>
    </row>
    <row r="197" spans="1:2" x14ac:dyDescent="0.2">
      <c r="A197" s="12" t="s">
        <v>85</v>
      </c>
      <c r="B197" s="13" t="s">
        <v>107</v>
      </c>
    </row>
    <row r="198" spans="1:2" x14ac:dyDescent="0.2">
      <c r="A198" s="12"/>
      <c r="B198" s="13"/>
    </row>
    <row r="199" spans="1:2" x14ac:dyDescent="0.2">
      <c r="A199" s="12" t="s">
        <v>89</v>
      </c>
      <c r="B199" s="13"/>
    </row>
    <row r="200" spans="1:2" x14ac:dyDescent="0.2">
      <c r="A200" s="12" t="s">
        <v>90</v>
      </c>
      <c r="B200" s="13">
        <v>2.8000000000000001E-2</v>
      </c>
    </row>
    <row r="201" spans="1:2" x14ac:dyDescent="0.2">
      <c r="A201" s="12" t="s">
        <v>91</v>
      </c>
      <c r="B201" s="13" t="s">
        <v>92</v>
      </c>
    </row>
    <row r="202" spans="1:2" x14ac:dyDescent="0.2">
      <c r="A202" s="12" t="s">
        <v>93</v>
      </c>
      <c r="B202" s="13" t="s">
        <v>94</v>
      </c>
    </row>
    <row r="203" spans="1:2" x14ac:dyDescent="0.2">
      <c r="A203" s="12" t="s">
        <v>95</v>
      </c>
      <c r="B203" s="13" t="s">
        <v>96</v>
      </c>
    </row>
    <row r="204" spans="1:2" x14ac:dyDescent="0.2">
      <c r="A204" s="12" t="s">
        <v>97</v>
      </c>
      <c r="B204" s="13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75BA-4CE9-1649-A9AA-5B03E95462D0}">
  <dimension ref="A1:I62"/>
  <sheetViews>
    <sheetView zoomScale="150" zoomScaleNormal="150" workbookViewId="0">
      <selection activeCell="D51" sqref="D51"/>
    </sheetView>
  </sheetViews>
  <sheetFormatPr baseColWidth="10" defaultRowHeight="16" x14ac:dyDescent="0.2"/>
  <cols>
    <col min="1" max="1" width="15.6640625" bestFit="1" customWidth="1"/>
    <col min="2" max="2" width="18.1640625" bestFit="1" customWidth="1"/>
    <col min="3" max="3" width="27.33203125" bestFit="1" customWidth="1"/>
    <col min="4" max="4" width="16.6640625" bestFit="1" customWidth="1"/>
    <col min="5" max="5" width="14.33203125" bestFit="1" customWidth="1"/>
    <col min="6" max="6" width="9.83203125" bestFit="1" customWidth="1"/>
    <col min="7" max="7" width="14.33203125" bestFit="1" customWidth="1"/>
    <col min="8" max="8" width="9.1640625" bestFit="1" customWidth="1"/>
    <col min="9" max="9" width="2.6640625" bestFit="1" customWidth="1"/>
  </cols>
  <sheetData>
    <row r="1" spans="1:9" x14ac:dyDescent="0.2">
      <c r="A1" s="20" t="s">
        <v>163</v>
      </c>
      <c r="B1" s="19" t="s">
        <v>135</v>
      </c>
      <c r="C1" s="19" t="s">
        <v>90</v>
      </c>
      <c r="D1" s="19" t="s">
        <v>136</v>
      </c>
      <c r="E1" s="19" t="s">
        <v>137</v>
      </c>
      <c r="F1" s="19" t="s">
        <v>138</v>
      </c>
      <c r="G1" s="19" t="s">
        <v>139</v>
      </c>
      <c r="H1" s="19" t="s">
        <v>140</v>
      </c>
      <c r="I1" s="19" t="s">
        <v>141</v>
      </c>
    </row>
    <row r="2" spans="1:9" x14ac:dyDescent="0.2">
      <c r="A2" s="12" t="s">
        <v>142</v>
      </c>
      <c r="B2" s="13" t="s">
        <v>143</v>
      </c>
      <c r="C2" s="13">
        <v>0.77905761027832898</v>
      </c>
      <c r="D2" s="13">
        <v>670.60339999999997</v>
      </c>
      <c r="E2" s="13">
        <v>690.52930000000003</v>
      </c>
      <c r="F2" s="13">
        <v>-19.925930000000001</v>
      </c>
      <c r="G2" s="13">
        <v>66.399860000000004</v>
      </c>
      <c r="H2" s="13">
        <v>0.30009000000000002</v>
      </c>
      <c r="I2" s="13">
        <v>4</v>
      </c>
    </row>
    <row r="3" spans="1:9" x14ac:dyDescent="0.2">
      <c r="A3" s="12" t="s">
        <v>144</v>
      </c>
      <c r="B3" s="13" t="s">
        <v>94</v>
      </c>
      <c r="C3" s="13">
        <v>9.1904918860000003E-5</v>
      </c>
      <c r="D3" s="13">
        <v>8413.5529999999999</v>
      </c>
      <c r="E3" s="13">
        <v>32387.25</v>
      </c>
      <c r="F3" s="13">
        <v>-23973.7</v>
      </c>
      <c r="G3" s="13">
        <v>1509.665</v>
      </c>
      <c r="H3" s="13">
        <v>15.880140000000001</v>
      </c>
      <c r="I3" s="13">
        <v>4</v>
      </c>
    </row>
    <row r="5" spans="1:9" x14ac:dyDescent="0.2">
      <c r="A5" s="19" t="s">
        <v>153</v>
      </c>
      <c r="B5" s="19" t="s">
        <v>145</v>
      </c>
      <c r="C5" s="19" t="s">
        <v>146</v>
      </c>
      <c r="D5" s="20" t="s">
        <v>163</v>
      </c>
    </row>
    <row r="6" spans="1:9" x14ac:dyDescent="0.2">
      <c r="A6" s="12" t="s">
        <v>147</v>
      </c>
      <c r="B6" s="13">
        <v>641.92439351671896</v>
      </c>
      <c r="C6" s="13">
        <v>2.4E-2</v>
      </c>
    </row>
    <row r="7" spans="1:9" x14ac:dyDescent="0.2">
      <c r="A7" s="12" t="s">
        <v>148</v>
      </c>
      <c r="B7" s="13">
        <v>660.96381092276101</v>
      </c>
      <c r="C7" s="13">
        <v>2.5000000000000001E-2</v>
      </c>
    </row>
    <row r="8" spans="1:9" x14ac:dyDescent="0.2">
      <c r="A8" s="12" t="s">
        <v>149</v>
      </c>
      <c r="B8" s="13">
        <v>708.92204051957299</v>
      </c>
      <c r="C8" s="13">
        <v>2.75E-2</v>
      </c>
    </row>
    <row r="9" spans="1:9" x14ac:dyDescent="0.2">
      <c r="A9" s="12" t="s">
        <v>150</v>
      </c>
      <c r="B9" s="13">
        <v>9100.29283401471</v>
      </c>
      <c r="C9" s="13">
        <v>0.36149999999999999</v>
      </c>
    </row>
    <row r="10" spans="1:9" x14ac:dyDescent="0.2">
      <c r="A10" s="12" t="s">
        <v>151</v>
      </c>
      <c r="B10" s="13">
        <v>7467.6012619660796</v>
      </c>
      <c r="C10" s="13">
        <v>0.30349999999999999</v>
      </c>
    </row>
    <row r="11" spans="1:9" x14ac:dyDescent="0.2">
      <c r="A11" s="12" t="s">
        <v>152</v>
      </c>
      <c r="B11" s="13">
        <v>8672.7650320882294</v>
      </c>
      <c r="C11" s="13">
        <v>0.34649999999999997</v>
      </c>
    </row>
    <row r="12" spans="1:9" x14ac:dyDescent="0.2">
      <c r="A12" s="12" t="s">
        <v>154</v>
      </c>
      <c r="B12" s="13">
        <v>641.92439351671896</v>
      </c>
      <c r="C12" s="13">
        <v>2.4E-2</v>
      </c>
    </row>
    <row r="13" spans="1:9" x14ac:dyDescent="0.2">
      <c r="A13" s="12" t="s">
        <v>155</v>
      </c>
      <c r="B13" s="13">
        <v>816.13893486888298</v>
      </c>
      <c r="C13" s="13">
        <v>3.3000000000000002E-2</v>
      </c>
    </row>
    <row r="14" spans="1:9" x14ac:dyDescent="0.2">
      <c r="A14" s="12" t="s">
        <v>156</v>
      </c>
      <c r="B14" s="13">
        <v>613.52471141244303</v>
      </c>
      <c r="C14" s="13">
        <v>2.2499999999999999E-2</v>
      </c>
    </row>
    <row r="15" spans="1:9" x14ac:dyDescent="0.2">
      <c r="A15" s="12" t="s">
        <v>157</v>
      </c>
      <c r="B15" s="13">
        <v>30381.607197361402</v>
      </c>
      <c r="C15" s="13">
        <v>0.98150000000000004</v>
      </c>
    </row>
    <row r="16" spans="1:9" x14ac:dyDescent="0.2">
      <c r="A16" s="12" t="s">
        <v>158</v>
      </c>
      <c r="B16" s="13">
        <v>35151.747797255899</v>
      </c>
      <c r="C16" s="13">
        <v>1.0880000000000001</v>
      </c>
    </row>
    <row r="17" spans="1:9" x14ac:dyDescent="0.2">
      <c r="A17" s="12" t="s">
        <v>159</v>
      </c>
      <c r="B17" s="13">
        <v>31628.399963657201</v>
      </c>
      <c r="C17" s="13">
        <v>1.0105</v>
      </c>
    </row>
    <row r="18" spans="1:9" x14ac:dyDescent="0.2">
      <c r="A18" s="12" t="s">
        <v>160</v>
      </c>
      <c r="B18" s="13">
        <v>557.32234306741395</v>
      </c>
      <c r="C18" s="13">
        <v>1.95E-2</v>
      </c>
    </row>
    <row r="19" spans="1:9" x14ac:dyDescent="0.2">
      <c r="A19" s="12" t="s">
        <v>161</v>
      </c>
      <c r="B19" s="13">
        <v>651.43361854419902</v>
      </c>
      <c r="C19" s="13">
        <v>2.4500000000000001E-2</v>
      </c>
    </row>
    <row r="20" spans="1:9" x14ac:dyDescent="0.2">
      <c r="A20" s="12" t="s">
        <v>162</v>
      </c>
      <c r="B20" s="13">
        <v>240.55152528326599</v>
      </c>
      <c r="C20" s="13">
        <v>1.5E-3</v>
      </c>
    </row>
    <row r="22" spans="1:9" x14ac:dyDescent="0.2">
      <c r="A22" s="19" t="s">
        <v>164</v>
      </c>
      <c r="B22" s="19" t="s">
        <v>135</v>
      </c>
      <c r="C22" s="19" t="s">
        <v>90</v>
      </c>
      <c r="D22" s="19" t="s">
        <v>136</v>
      </c>
      <c r="E22" s="19" t="s">
        <v>137</v>
      </c>
      <c r="F22" s="19" t="s">
        <v>138</v>
      </c>
      <c r="G22" s="19" t="s">
        <v>139</v>
      </c>
      <c r="H22" s="19" t="s">
        <v>140</v>
      </c>
      <c r="I22" s="19" t="s">
        <v>141</v>
      </c>
    </row>
    <row r="23" spans="1:9" x14ac:dyDescent="0.2">
      <c r="A23" s="12" t="s">
        <v>142</v>
      </c>
      <c r="B23" s="13" t="s">
        <v>143</v>
      </c>
      <c r="C23" s="13">
        <v>0.98058832251195605</v>
      </c>
      <c r="D23" s="13">
        <v>993.4828</v>
      </c>
      <c r="E23" s="13">
        <v>986.13300000000004</v>
      </c>
      <c r="F23" s="13">
        <v>7.3498340000000004</v>
      </c>
      <c r="G23" s="13">
        <v>283.9325</v>
      </c>
      <c r="H23" s="13">
        <v>2.5885849999999998E-2</v>
      </c>
      <c r="I23" s="13">
        <v>4</v>
      </c>
    </row>
    <row r="24" spans="1:9" x14ac:dyDescent="0.2">
      <c r="A24" s="12" t="s">
        <v>144</v>
      </c>
      <c r="B24" s="13" t="s">
        <v>94</v>
      </c>
      <c r="C24" s="13">
        <v>3.4825072419000002E-5</v>
      </c>
      <c r="D24" s="13">
        <v>29149.81</v>
      </c>
      <c r="E24" s="13">
        <v>65141.37</v>
      </c>
      <c r="F24" s="13">
        <v>-35991.56</v>
      </c>
      <c r="G24" s="13">
        <v>1773.722</v>
      </c>
      <c r="H24" s="13">
        <v>20.291540000000001</v>
      </c>
      <c r="I24" s="13">
        <v>4</v>
      </c>
    </row>
    <row r="26" spans="1:9" x14ac:dyDescent="0.2">
      <c r="A26" s="19" t="s">
        <v>153</v>
      </c>
      <c r="B26" s="19" t="s">
        <v>145</v>
      </c>
      <c r="C26" s="19" t="s">
        <v>146</v>
      </c>
      <c r="D26" s="20" t="s">
        <v>164</v>
      </c>
    </row>
    <row r="27" spans="1:9" x14ac:dyDescent="0.2">
      <c r="A27" s="12" t="s">
        <v>147</v>
      </c>
      <c r="B27" s="13">
        <v>742.82936696650802</v>
      </c>
      <c r="C27" s="13">
        <v>-1.5E-3</v>
      </c>
    </row>
    <row r="28" spans="1:9" x14ac:dyDescent="0.2">
      <c r="A28" s="12" t="s">
        <v>148</v>
      </c>
      <c r="B28" s="13">
        <v>1376.61767601724</v>
      </c>
      <c r="C28" s="13">
        <v>1.15E-2</v>
      </c>
    </row>
    <row r="29" spans="1:9" x14ac:dyDescent="0.2">
      <c r="A29" s="12" t="s">
        <v>149</v>
      </c>
      <c r="B29" s="13">
        <v>861.00133413857702</v>
      </c>
      <c r="C29" s="13">
        <v>1E-3</v>
      </c>
    </row>
    <row r="30" spans="1:9" x14ac:dyDescent="0.2">
      <c r="A30" s="12" t="s">
        <v>150</v>
      </c>
      <c r="B30" s="13">
        <v>29666.023529594298</v>
      </c>
      <c r="C30" s="13">
        <v>0.44550000000000001</v>
      </c>
    </row>
    <row r="31" spans="1:9" x14ac:dyDescent="0.2">
      <c r="A31" s="12" t="s">
        <v>151</v>
      </c>
      <c r="B31" s="13">
        <v>27936.535292016299</v>
      </c>
      <c r="C31" s="13">
        <v>0.42149999999999999</v>
      </c>
    </row>
    <row r="32" spans="1:9" x14ac:dyDescent="0.2">
      <c r="A32" s="12" t="s">
        <v>152</v>
      </c>
      <c r="B32" s="13">
        <v>29846.875356474698</v>
      </c>
      <c r="C32" s="13">
        <v>0.44800000000000001</v>
      </c>
    </row>
    <row r="33" spans="1:9" x14ac:dyDescent="0.2">
      <c r="A33" s="12" t="s">
        <v>154</v>
      </c>
      <c r="B33" s="13">
        <v>1376.61767601724</v>
      </c>
      <c r="C33" s="13">
        <v>1.15E-2</v>
      </c>
    </row>
    <row r="34" spans="1:9" x14ac:dyDescent="0.2">
      <c r="A34" s="12" t="s">
        <v>155</v>
      </c>
      <c r="B34" s="13">
        <v>908.82628010987003</v>
      </c>
      <c r="C34" s="13">
        <v>2E-3</v>
      </c>
    </row>
    <row r="35" spans="1:9" x14ac:dyDescent="0.2">
      <c r="A35" s="12" t="s">
        <v>156</v>
      </c>
      <c r="B35" s="13">
        <v>672.95492012710895</v>
      </c>
      <c r="C35" s="13">
        <v>-3.0000000000000001E-3</v>
      </c>
    </row>
    <row r="36" spans="1:9" x14ac:dyDescent="0.2">
      <c r="A36" s="12" t="s">
        <v>157</v>
      </c>
      <c r="B36" s="13">
        <v>61959.197220476599</v>
      </c>
      <c r="C36" s="13">
        <v>0.871</v>
      </c>
    </row>
    <row r="37" spans="1:9" x14ac:dyDescent="0.2">
      <c r="A37" s="12" t="s">
        <v>158</v>
      </c>
      <c r="B37" s="13">
        <v>67587.678420112905</v>
      </c>
      <c r="C37" s="13">
        <v>0.94199999999999995</v>
      </c>
    </row>
    <row r="38" spans="1:9" x14ac:dyDescent="0.2">
      <c r="A38" s="12" t="s">
        <v>159</v>
      </c>
      <c r="B38" s="13">
        <v>65877.225663073201</v>
      </c>
      <c r="C38" s="13">
        <v>0.92049999999999998</v>
      </c>
    </row>
    <row r="39" spans="1:9" x14ac:dyDescent="0.2">
      <c r="A39" s="12" t="s">
        <v>160</v>
      </c>
      <c r="B39" s="13">
        <v>1102.99740753069</v>
      </c>
      <c r="C39" s="13">
        <v>6.0000000000000001E-3</v>
      </c>
    </row>
    <row r="40" spans="1:9" x14ac:dyDescent="0.2">
      <c r="A40" s="12" t="s">
        <v>161</v>
      </c>
      <c r="B40" s="13">
        <v>1029.6683947357001</v>
      </c>
      <c r="C40" s="13">
        <v>4.4999999999999997E-3</v>
      </c>
    </row>
    <row r="41" spans="1:9" x14ac:dyDescent="0.2">
      <c r="A41" s="12" t="s">
        <v>162</v>
      </c>
      <c r="B41" s="13">
        <v>1005.35931127993</v>
      </c>
      <c r="C41" s="13">
        <v>4.0000000000000001E-3</v>
      </c>
    </row>
    <row r="43" spans="1:9" x14ac:dyDescent="0.2">
      <c r="A43" s="19" t="s">
        <v>165</v>
      </c>
      <c r="B43" s="19" t="s">
        <v>135</v>
      </c>
      <c r="C43" s="19" t="s">
        <v>90</v>
      </c>
      <c r="D43" s="19" t="s">
        <v>136</v>
      </c>
      <c r="E43" s="19" t="s">
        <v>137</v>
      </c>
      <c r="F43" s="19" t="s">
        <v>138</v>
      </c>
      <c r="G43" s="19" t="s">
        <v>139</v>
      </c>
      <c r="H43" s="19" t="s">
        <v>140</v>
      </c>
      <c r="I43" s="19" t="s">
        <v>141</v>
      </c>
    </row>
    <row r="44" spans="1:9" x14ac:dyDescent="0.2">
      <c r="A44" s="12" t="s">
        <v>142</v>
      </c>
      <c r="B44" s="13" t="s">
        <v>143</v>
      </c>
      <c r="C44" s="13">
        <v>0.91603275939755702</v>
      </c>
      <c r="D44" s="13">
        <v>3.2444220000000001</v>
      </c>
      <c r="E44" s="13">
        <v>3.295477</v>
      </c>
      <c r="F44" s="13">
        <v>-5.1054330000000002E-2</v>
      </c>
      <c r="G44" s="13">
        <v>0.45482699999999998</v>
      </c>
      <c r="H44" s="13">
        <v>0.11225</v>
      </c>
      <c r="I44" s="13">
        <v>4</v>
      </c>
    </row>
    <row r="45" spans="1:9" x14ac:dyDescent="0.2">
      <c r="A45" s="12" t="s">
        <v>144</v>
      </c>
      <c r="B45" s="13" t="s">
        <v>94</v>
      </c>
      <c r="C45" s="13">
        <v>1.940906101037E-3</v>
      </c>
      <c r="D45" s="13">
        <v>20.74635</v>
      </c>
      <c r="E45" s="13">
        <v>93.433970000000002</v>
      </c>
      <c r="F45" s="13">
        <v>-72.687619999999995</v>
      </c>
      <c r="G45" s="13">
        <v>10.05275</v>
      </c>
      <c r="H45" s="13">
        <v>7.23062</v>
      </c>
      <c r="I45" s="13">
        <v>4</v>
      </c>
    </row>
    <row r="47" spans="1:9" x14ac:dyDescent="0.2">
      <c r="A47" s="19" t="s">
        <v>153</v>
      </c>
      <c r="B47" s="19" t="s">
        <v>145</v>
      </c>
      <c r="C47" s="19" t="s">
        <v>146</v>
      </c>
      <c r="D47" s="20" t="s">
        <v>166</v>
      </c>
    </row>
    <row r="48" spans="1:9" x14ac:dyDescent="0.2">
      <c r="A48" s="12" t="s">
        <v>147</v>
      </c>
      <c r="B48" s="13">
        <v>3.6187820818621499</v>
      </c>
      <c r="C48" s="13">
        <v>2.1000000000000001E-2</v>
      </c>
    </row>
    <row r="49" spans="1:3" x14ac:dyDescent="0.2">
      <c r="A49" s="12" t="s">
        <v>148</v>
      </c>
      <c r="B49" s="13">
        <v>3.6187820818621499</v>
      </c>
      <c r="C49" s="13">
        <v>2.1000000000000001E-2</v>
      </c>
    </row>
    <row r="50" spans="1:3" x14ac:dyDescent="0.2">
      <c r="A50" s="12" t="s">
        <v>149</v>
      </c>
      <c r="B50" s="13">
        <v>2.49570252909677</v>
      </c>
      <c r="C50" s="13">
        <v>1.2999999999999999E-2</v>
      </c>
    </row>
    <row r="51" spans="1:3" x14ac:dyDescent="0.2">
      <c r="A51" s="12" t="s">
        <v>150</v>
      </c>
      <c r="B51" s="13">
        <v>24.882971474656699</v>
      </c>
      <c r="C51" s="13">
        <v>0.22</v>
      </c>
    </row>
    <row r="52" spans="1:3" x14ac:dyDescent="0.2">
      <c r="A52" s="12" t="s">
        <v>151</v>
      </c>
      <c r="B52" s="13">
        <v>20.4340374045827</v>
      </c>
      <c r="C52" s="13">
        <v>0.17449999999999999</v>
      </c>
    </row>
    <row r="53" spans="1:3" x14ac:dyDescent="0.2">
      <c r="A53" s="12" t="s">
        <v>152</v>
      </c>
      <c r="B53" s="13">
        <v>16.922045750724301</v>
      </c>
      <c r="C53" s="13">
        <v>0.13950000000000001</v>
      </c>
    </row>
    <row r="54" spans="1:3" x14ac:dyDescent="0.2">
      <c r="A54" s="12" t="s">
        <v>154</v>
      </c>
      <c r="B54" s="13">
        <v>3.6187820818621499</v>
      </c>
      <c r="C54" s="13">
        <v>2.1000000000000001E-2</v>
      </c>
    </row>
    <row r="55" spans="1:3" x14ac:dyDescent="0.2">
      <c r="A55" s="12" t="s">
        <v>155</v>
      </c>
      <c r="B55" s="13">
        <v>3.4827822185320798</v>
      </c>
      <c r="C55" s="13">
        <v>0.02</v>
      </c>
    </row>
    <row r="56" spans="1:3" x14ac:dyDescent="0.2">
      <c r="A56" s="12" t="s">
        <v>156</v>
      </c>
      <c r="B56" s="13">
        <v>2.7848653841851201</v>
      </c>
      <c r="C56" s="13">
        <v>1.4999999999999999E-2</v>
      </c>
    </row>
    <row r="57" spans="1:3" x14ac:dyDescent="0.2">
      <c r="A57" s="12" t="s">
        <v>157</v>
      </c>
      <c r="B57" s="13">
        <v>111.85211008672999</v>
      </c>
      <c r="C57" s="13">
        <v>1.1285000000000001</v>
      </c>
    </row>
    <row r="58" spans="1:3" x14ac:dyDescent="0.2">
      <c r="A58" s="12" t="s">
        <v>158</v>
      </c>
      <c r="B58" s="13">
        <v>89.955100337174599</v>
      </c>
      <c r="C58" s="13">
        <v>0.91049999999999998</v>
      </c>
    </row>
    <row r="59" spans="1:3" x14ac:dyDescent="0.2">
      <c r="A59" s="12" t="s">
        <v>159</v>
      </c>
      <c r="B59" s="13">
        <v>78.494698218280107</v>
      </c>
      <c r="C59" s="13">
        <v>0.79200000000000004</v>
      </c>
    </row>
    <row r="60" spans="1:3" x14ac:dyDescent="0.2">
      <c r="A60" s="12" t="s">
        <v>160</v>
      </c>
      <c r="B60" s="13">
        <v>0.51687992734027999</v>
      </c>
      <c r="C60" s="13">
        <v>1E-3</v>
      </c>
    </row>
    <row r="61" spans="1:3" x14ac:dyDescent="0.2">
      <c r="A61" s="12" t="s">
        <v>161</v>
      </c>
      <c r="B61" s="13">
        <v>0.61696637613204197</v>
      </c>
      <c r="C61" s="13">
        <v>1.5E-3</v>
      </c>
    </row>
    <row r="62" spans="1:3" x14ac:dyDescent="0.2">
      <c r="A62" s="12" t="s">
        <v>162</v>
      </c>
      <c r="B62" s="13">
        <v>1.5787270289749999</v>
      </c>
      <c r="C62" s="13">
        <v>7.0000000000000001E-3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7D64-0D90-4844-B8A5-CECD66BBE402}">
  <dimension ref="A1:AB139"/>
  <sheetViews>
    <sheetView zoomScale="150" zoomScaleNormal="150" workbookViewId="0">
      <selection activeCell="F8" sqref="F8"/>
    </sheetView>
  </sheetViews>
  <sheetFormatPr baseColWidth="10" defaultRowHeight="16" x14ac:dyDescent="0.2"/>
  <cols>
    <col min="1" max="1" width="28.6640625" bestFit="1" customWidth="1"/>
    <col min="2" max="2" width="12" customWidth="1"/>
  </cols>
  <sheetData>
    <row r="1" spans="1:4" x14ac:dyDescent="0.2">
      <c r="A1" s="22" t="s">
        <v>347</v>
      </c>
    </row>
    <row r="2" spans="1:4" x14ac:dyDescent="0.2">
      <c r="A2" t="s">
        <v>179</v>
      </c>
      <c r="B2" t="s">
        <v>180</v>
      </c>
    </row>
    <row r="4" spans="1:4" x14ac:dyDescent="0.2">
      <c r="A4" t="s">
        <v>181</v>
      </c>
    </row>
    <row r="5" spans="1:4" x14ac:dyDescent="0.2">
      <c r="A5" t="s">
        <v>182</v>
      </c>
    </row>
    <row r="6" spans="1:4" x14ac:dyDescent="0.2">
      <c r="A6" t="s">
        <v>183</v>
      </c>
      <c r="B6" t="s">
        <v>184</v>
      </c>
      <c r="C6" s="23" t="s">
        <v>185</v>
      </c>
      <c r="D6" s="23" t="s">
        <v>186</v>
      </c>
    </row>
    <row r="7" spans="1:4" x14ac:dyDescent="0.2">
      <c r="A7" t="s">
        <v>187</v>
      </c>
      <c r="B7" s="24">
        <v>44535</v>
      </c>
    </row>
    <row r="8" spans="1:4" x14ac:dyDescent="0.2">
      <c r="A8" t="s">
        <v>188</v>
      </c>
      <c r="B8" s="25">
        <v>4.071759259259259E-2</v>
      </c>
    </row>
    <row r="9" spans="1:4" x14ac:dyDescent="0.2">
      <c r="A9" t="s">
        <v>189</v>
      </c>
      <c r="B9" t="s">
        <v>190</v>
      </c>
    </row>
    <row r="10" spans="1:4" x14ac:dyDescent="0.2">
      <c r="A10" t="s">
        <v>191</v>
      </c>
      <c r="B10">
        <v>2009032</v>
      </c>
    </row>
    <row r="11" spans="1:4" x14ac:dyDescent="0.2">
      <c r="A11" t="s">
        <v>192</v>
      </c>
      <c r="B11" t="s">
        <v>193</v>
      </c>
    </row>
    <row r="13" spans="1:4" x14ac:dyDescent="0.2">
      <c r="A13" s="26" t="s">
        <v>194</v>
      </c>
      <c r="B13" s="27"/>
    </row>
    <row r="14" spans="1:4" x14ac:dyDescent="0.2">
      <c r="A14" t="s">
        <v>195</v>
      </c>
      <c r="B14" t="s">
        <v>196</v>
      </c>
    </row>
    <row r="15" spans="1:4" x14ac:dyDescent="0.2">
      <c r="A15" t="s">
        <v>197</v>
      </c>
    </row>
    <row r="16" spans="1:4" x14ac:dyDescent="0.2">
      <c r="A16" t="s">
        <v>198</v>
      </c>
      <c r="B16" t="s">
        <v>199</v>
      </c>
    </row>
    <row r="17" spans="1:15" x14ac:dyDescent="0.2">
      <c r="B17" t="s">
        <v>200</v>
      </c>
    </row>
    <row r="18" spans="1:15" x14ac:dyDescent="0.2">
      <c r="B18" t="s">
        <v>201</v>
      </c>
    </row>
    <row r="19" spans="1:15" x14ac:dyDescent="0.2">
      <c r="B19" t="s">
        <v>202</v>
      </c>
    </row>
    <row r="21" spans="1:15" x14ac:dyDescent="0.2">
      <c r="A21" s="26" t="s">
        <v>203</v>
      </c>
      <c r="B21" s="27"/>
    </row>
    <row r="23" spans="1:15" x14ac:dyDescent="0.2">
      <c r="B23" s="28"/>
      <c r="C23" s="29">
        <v>1</v>
      </c>
      <c r="D23" s="29">
        <v>2</v>
      </c>
      <c r="E23" s="29">
        <v>3</v>
      </c>
      <c r="F23" s="29">
        <v>4</v>
      </c>
      <c r="G23" s="29">
        <v>5</v>
      </c>
      <c r="H23" s="29">
        <v>6</v>
      </c>
      <c r="I23" s="29">
        <v>7</v>
      </c>
      <c r="J23" s="29">
        <v>8</v>
      </c>
      <c r="K23" s="29">
        <v>9</v>
      </c>
      <c r="L23" s="29">
        <v>10</v>
      </c>
      <c r="M23" s="29">
        <v>11</v>
      </c>
      <c r="N23" s="29">
        <v>12</v>
      </c>
    </row>
    <row r="24" spans="1:15" x14ac:dyDescent="0.2">
      <c r="B24" s="95" t="s">
        <v>204</v>
      </c>
      <c r="C24" s="30" t="s">
        <v>205</v>
      </c>
      <c r="D24" s="30" t="s">
        <v>205</v>
      </c>
      <c r="E24" s="31" t="s">
        <v>206</v>
      </c>
      <c r="F24" s="31" t="s">
        <v>207</v>
      </c>
      <c r="G24" s="31" t="s">
        <v>208</v>
      </c>
      <c r="H24" s="31" t="s">
        <v>209</v>
      </c>
      <c r="I24" s="31" t="s">
        <v>210</v>
      </c>
      <c r="J24" s="31" t="s">
        <v>211</v>
      </c>
      <c r="K24" s="31" t="s">
        <v>212</v>
      </c>
      <c r="L24" s="32"/>
      <c r="M24" s="32"/>
      <c r="N24" s="32"/>
      <c r="O24" s="33" t="s">
        <v>213</v>
      </c>
    </row>
    <row r="25" spans="1:15" x14ac:dyDescent="0.2">
      <c r="B25" s="96"/>
      <c r="C25" s="34">
        <v>2000</v>
      </c>
      <c r="D25" s="34">
        <v>2000</v>
      </c>
      <c r="E25" s="35"/>
      <c r="F25" s="35"/>
      <c r="G25" s="35"/>
      <c r="H25" s="35"/>
      <c r="I25" s="35"/>
      <c r="J25" s="35"/>
      <c r="K25" s="35"/>
      <c r="L25" s="36"/>
      <c r="M25" s="36"/>
      <c r="N25" s="36"/>
      <c r="O25" s="33" t="s">
        <v>214</v>
      </c>
    </row>
    <row r="26" spans="1:15" x14ac:dyDescent="0.2">
      <c r="B26" s="95" t="s">
        <v>215</v>
      </c>
      <c r="C26" s="30" t="s">
        <v>216</v>
      </c>
      <c r="D26" s="30" t="s">
        <v>216</v>
      </c>
      <c r="E26" s="31" t="s">
        <v>217</v>
      </c>
      <c r="F26" s="31" t="s">
        <v>218</v>
      </c>
      <c r="G26" s="31" t="s">
        <v>219</v>
      </c>
      <c r="H26" s="31" t="s">
        <v>220</v>
      </c>
      <c r="I26" s="31" t="s">
        <v>221</v>
      </c>
      <c r="J26" s="31" t="s">
        <v>222</v>
      </c>
      <c r="K26" s="31" t="s">
        <v>223</v>
      </c>
      <c r="L26" s="32"/>
      <c r="M26" s="32"/>
      <c r="N26" s="32"/>
      <c r="O26" s="33" t="s">
        <v>213</v>
      </c>
    </row>
    <row r="27" spans="1:15" x14ac:dyDescent="0.2">
      <c r="B27" s="96"/>
      <c r="C27" s="34">
        <v>1000</v>
      </c>
      <c r="D27" s="34">
        <v>1000</v>
      </c>
      <c r="E27" s="35"/>
      <c r="F27" s="35"/>
      <c r="G27" s="35"/>
      <c r="H27" s="35"/>
      <c r="I27" s="35"/>
      <c r="J27" s="35"/>
      <c r="K27" s="35"/>
      <c r="L27" s="36"/>
      <c r="M27" s="36"/>
      <c r="N27" s="36"/>
      <c r="O27" s="33" t="s">
        <v>214</v>
      </c>
    </row>
    <row r="28" spans="1:15" x14ac:dyDescent="0.2">
      <c r="B28" s="95" t="s">
        <v>224</v>
      </c>
      <c r="C28" s="30" t="s">
        <v>225</v>
      </c>
      <c r="D28" s="30" t="s">
        <v>225</v>
      </c>
      <c r="E28" s="31" t="s">
        <v>226</v>
      </c>
      <c r="F28" s="31" t="s">
        <v>227</v>
      </c>
      <c r="G28" s="31" t="s">
        <v>228</v>
      </c>
      <c r="H28" s="31" t="s">
        <v>229</v>
      </c>
      <c r="I28" s="31" t="s">
        <v>230</v>
      </c>
      <c r="J28" s="31" t="s">
        <v>231</v>
      </c>
      <c r="K28" s="31" t="s">
        <v>232</v>
      </c>
      <c r="L28" s="32"/>
      <c r="M28" s="32"/>
      <c r="N28" s="32"/>
      <c r="O28" s="33" t="s">
        <v>213</v>
      </c>
    </row>
    <row r="29" spans="1:15" x14ac:dyDescent="0.2">
      <c r="B29" s="96"/>
      <c r="C29" s="34">
        <v>500</v>
      </c>
      <c r="D29" s="34">
        <v>500</v>
      </c>
      <c r="E29" s="35"/>
      <c r="F29" s="35"/>
      <c r="G29" s="35"/>
      <c r="H29" s="35"/>
      <c r="I29" s="35"/>
      <c r="J29" s="35"/>
      <c r="K29" s="35"/>
      <c r="L29" s="36"/>
      <c r="M29" s="36"/>
      <c r="N29" s="36"/>
      <c r="O29" s="33" t="s">
        <v>214</v>
      </c>
    </row>
    <row r="30" spans="1:15" x14ac:dyDescent="0.2">
      <c r="B30" s="95" t="s">
        <v>233</v>
      </c>
      <c r="C30" s="30" t="s">
        <v>234</v>
      </c>
      <c r="D30" s="30" t="s">
        <v>234</v>
      </c>
      <c r="E30" s="31" t="s">
        <v>235</v>
      </c>
      <c r="F30" s="31" t="s">
        <v>236</v>
      </c>
      <c r="G30" s="31" t="s">
        <v>237</v>
      </c>
      <c r="H30" s="31" t="s">
        <v>238</v>
      </c>
      <c r="I30" s="31" t="s">
        <v>239</v>
      </c>
      <c r="J30" s="31" t="s">
        <v>240</v>
      </c>
      <c r="K30" s="31" t="s">
        <v>241</v>
      </c>
      <c r="L30" s="32"/>
      <c r="M30" s="32"/>
      <c r="N30" s="32"/>
      <c r="O30" s="33" t="s">
        <v>213</v>
      </c>
    </row>
    <row r="31" spans="1:15" x14ac:dyDescent="0.2">
      <c r="B31" s="96"/>
      <c r="C31" s="34">
        <v>250</v>
      </c>
      <c r="D31" s="34">
        <v>250</v>
      </c>
      <c r="E31" s="35"/>
      <c r="F31" s="35"/>
      <c r="G31" s="35"/>
      <c r="H31" s="35"/>
      <c r="I31" s="35"/>
      <c r="J31" s="35"/>
      <c r="K31" s="35"/>
      <c r="L31" s="36"/>
      <c r="M31" s="36"/>
      <c r="N31" s="36"/>
      <c r="O31" s="33" t="s">
        <v>214</v>
      </c>
    </row>
    <row r="32" spans="1:15" x14ac:dyDescent="0.2">
      <c r="B32" s="95" t="s">
        <v>242</v>
      </c>
      <c r="C32" s="30" t="s">
        <v>243</v>
      </c>
      <c r="D32" s="30" t="s">
        <v>243</v>
      </c>
      <c r="E32" s="31" t="s">
        <v>244</v>
      </c>
      <c r="F32" s="31" t="s">
        <v>245</v>
      </c>
      <c r="G32" s="31" t="s">
        <v>246</v>
      </c>
      <c r="H32" s="31" t="s">
        <v>247</v>
      </c>
      <c r="I32" s="31" t="s">
        <v>248</v>
      </c>
      <c r="J32" s="31" t="s">
        <v>249</v>
      </c>
      <c r="K32" s="31" t="s">
        <v>250</v>
      </c>
      <c r="L32" s="32"/>
      <c r="M32" s="32"/>
      <c r="N32" s="32"/>
      <c r="O32" s="33" t="s">
        <v>213</v>
      </c>
    </row>
    <row r="33" spans="1:28" x14ac:dyDescent="0.2">
      <c r="B33" s="96"/>
      <c r="C33" s="34">
        <v>125</v>
      </c>
      <c r="D33" s="34">
        <v>125</v>
      </c>
      <c r="E33" s="35"/>
      <c r="F33" s="35"/>
      <c r="G33" s="35"/>
      <c r="H33" s="35"/>
      <c r="I33" s="35"/>
      <c r="J33" s="35"/>
      <c r="K33" s="35"/>
      <c r="L33" s="36"/>
      <c r="M33" s="36"/>
      <c r="N33" s="36"/>
      <c r="O33" s="33" t="s">
        <v>214</v>
      </c>
    </row>
    <row r="34" spans="1:28" x14ac:dyDescent="0.2">
      <c r="B34" s="95" t="s">
        <v>251</v>
      </c>
      <c r="C34" s="30" t="s">
        <v>252</v>
      </c>
      <c r="D34" s="30" t="s">
        <v>252</v>
      </c>
      <c r="E34" s="31" t="s">
        <v>253</v>
      </c>
      <c r="F34" s="31" t="s">
        <v>254</v>
      </c>
      <c r="G34" s="31" t="s">
        <v>255</v>
      </c>
      <c r="H34" s="31" t="s">
        <v>256</v>
      </c>
      <c r="I34" s="31" t="s">
        <v>257</v>
      </c>
      <c r="J34" s="31" t="s">
        <v>258</v>
      </c>
      <c r="K34" s="31" t="s">
        <v>259</v>
      </c>
      <c r="L34" s="32"/>
      <c r="M34" s="32"/>
      <c r="N34" s="32"/>
      <c r="O34" s="33" t="s">
        <v>213</v>
      </c>
    </row>
    <row r="35" spans="1:28" x14ac:dyDescent="0.2">
      <c r="B35" s="96"/>
      <c r="C35" s="34">
        <v>62.5</v>
      </c>
      <c r="D35" s="34">
        <v>62.5</v>
      </c>
      <c r="E35" s="35"/>
      <c r="F35" s="35"/>
      <c r="G35" s="35"/>
      <c r="H35" s="35"/>
      <c r="I35" s="35"/>
      <c r="J35" s="35"/>
      <c r="K35" s="35"/>
      <c r="L35" s="36"/>
      <c r="M35" s="36"/>
      <c r="N35" s="36"/>
      <c r="O35" s="33" t="s">
        <v>214</v>
      </c>
    </row>
    <row r="36" spans="1:28" x14ac:dyDescent="0.2">
      <c r="B36" s="95" t="s">
        <v>260</v>
      </c>
      <c r="C36" s="30" t="s">
        <v>261</v>
      </c>
      <c r="D36" s="30" t="s">
        <v>261</v>
      </c>
      <c r="E36" s="31" t="s">
        <v>262</v>
      </c>
      <c r="F36" s="31" t="s">
        <v>263</v>
      </c>
      <c r="G36" s="31" t="s">
        <v>264</v>
      </c>
      <c r="H36" s="31" t="s">
        <v>265</v>
      </c>
      <c r="I36" s="31" t="s">
        <v>266</v>
      </c>
      <c r="J36" s="31" t="s">
        <v>267</v>
      </c>
      <c r="K36" s="31" t="s">
        <v>268</v>
      </c>
      <c r="L36" s="32"/>
      <c r="M36" s="32"/>
      <c r="N36" s="32"/>
      <c r="O36" s="33" t="s">
        <v>213</v>
      </c>
    </row>
    <row r="37" spans="1:28" x14ac:dyDescent="0.2">
      <c r="B37" s="96"/>
      <c r="C37" s="34">
        <v>31.3</v>
      </c>
      <c r="D37" s="34">
        <v>31.3</v>
      </c>
      <c r="E37" s="35"/>
      <c r="F37" s="35"/>
      <c r="G37" s="35"/>
      <c r="H37" s="35"/>
      <c r="I37" s="35"/>
      <c r="J37" s="35"/>
      <c r="K37" s="35"/>
      <c r="L37" s="36"/>
      <c r="M37" s="36"/>
      <c r="N37" s="36"/>
      <c r="O37" s="33" t="s">
        <v>214</v>
      </c>
    </row>
    <row r="38" spans="1:28" x14ac:dyDescent="0.2">
      <c r="B38" s="95" t="s">
        <v>269</v>
      </c>
      <c r="C38" s="37" t="s">
        <v>270</v>
      </c>
      <c r="D38" s="37" t="s">
        <v>270</v>
      </c>
      <c r="E38" s="31" t="s">
        <v>271</v>
      </c>
      <c r="F38" s="31" t="s">
        <v>272</v>
      </c>
      <c r="G38" s="31" t="s">
        <v>273</v>
      </c>
      <c r="H38" s="31" t="s">
        <v>274</v>
      </c>
      <c r="I38" s="31" t="s">
        <v>275</v>
      </c>
      <c r="J38" s="31" t="s">
        <v>276</v>
      </c>
      <c r="K38" s="31" t="s">
        <v>277</v>
      </c>
      <c r="L38" s="32"/>
      <c r="M38" s="32"/>
      <c r="N38" s="32"/>
      <c r="O38" s="33" t="s">
        <v>213</v>
      </c>
    </row>
    <row r="39" spans="1:28" x14ac:dyDescent="0.2">
      <c r="B39" s="96"/>
      <c r="C39" s="38"/>
      <c r="D39" s="38"/>
      <c r="E39" s="35"/>
      <c r="F39" s="35"/>
      <c r="G39" s="35"/>
      <c r="H39" s="35"/>
      <c r="I39" s="35"/>
      <c r="J39" s="35"/>
      <c r="K39" s="35"/>
      <c r="L39" s="36"/>
      <c r="M39" s="36"/>
      <c r="N39" s="36"/>
      <c r="O39" s="33" t="s">
        <v>214</v>
      </c>
    </row>
    <row r="41" spans="1:28" x14ac:dyDescent="0.2">
      <c r="A41" s="26" t="s">
        <v>278</v>
      </c>
      <c r="B41" s="27"/>
    </row>
    <row r="42" spans="1:28" x14ac:dyDescent="0.2">
      <c r="A42" t="s">
        <v>279</v>
      </c>
      <c r="B42">
        <v>21.3</v>
      </c>
    </row>
    <row r="44" spans="1:28" x14ac:dyDescent="0.2">
      <c r="B44" s="28"/>
      <c r="C44" s="29">
        <v>1</v>
      </c>
      <c r="D44" s="29">
        <v>2</v>
      </c>
      <c r="E44" s="29">
        <v>3</v>
      </c>
      <c r="F44" s="29">
        <v>4</v>
      </c>
      <c r="G44" s="29">
        <v>5</v>
      </c>
      <c r="H44" s="29">
        <v>6</v>
      </c>
      <c r="I44" s="29">
        <v>7</v>
      </c>
      <c r="J44" s="29">
        <v>8</v>
      </c>
      <c r="K44" s="29">
        <v>9</v>
      </c>
      <c r="L44" s="29">
        <v>10</v>
      </c>
      <c r="M44" s="29">
        <v>11</v>
      </c>
      <c r="N44" s="29">
        <v>12</v>
      </c>
      <c r="R44" s="39" t="s">
        <v>280</v>
      </c>
      <c r="S44" s="39"/>
      <c r="T44" s="39"/>
      <c r="U44" s="39"/>
      <c r="V44" s="39"/>
      <c r="W44" s="39"/>
      <c r="X44" s="39"/>
      <c r="Y44" s="39"/>
      <c r="Z44" s="39"/>
    </row>
    <row r="45" spans="1:28" x14ac:dyDescent="0.2">
      <c r="B45" s="95" t="s">
        <v>204</v>
      </c>
      <c r="C45" s="40">
        <v>1.673</v>
      </c>
      <c r="D45" s="40">
        <v>1.754</v>
      </c>
      <c r="E45" s="41">
        <v>0.32400000000000001</v>
      </c>
      <c r="F45" s="42">
        <v>9.7000000000000003E-2</v>
      </c>
      <c r="G45" s="43">
        <v>0.52200000000000002</v>
      </c>
      <c r="H45" s="42">
        <v>9.0999999999999998E-2</v>
      </c>
      <c r="I45" s="41">
        <v>0.28399999999999997</v>
      </c>
      <c r="J45" s="42">
        <v>9.0999999999999998E-2</v>
      </c>
      <c r="K45" s="41">
        <v>0.28100000000000003</v>
      </c>
      <c r="L45" s="32"/>
      <c r="M45" s="32"/>
      <c r="N45" s="32"/>
      <c r="O45" s="33">
        <v>450</v>
      </c>
      <c r="R45" s="44"/>
      <c r="S45" s="45">
        <v>1</v>
      </c>
      <c r="T45" s="45">
        <v>2</v>
      </c>
      <c r="U45" s="45">
        <v>3</v>
      </c>
      <c r="V45" s="45">
        <v>4</v>
      </c>
      <c r="W45" s="45">
        <v>5</v>
      </c>
      <c r="X45" s="45">
        <v>6</v>
      </c>
      <c r="Y45" s="45">
        <v>7</v>
      </c>
      <c r="Z45" s="45">
        <v>8</v>
      </c>
      <c r="AA45" s="45">
        <v>9</v>
      </c>
      <c r="AB45" s="45">
        <v>10</v>
      </c>
    </row>
    <row r="46" spans="1:28" x14ac:dyDescent="0.2">
      <c r="B46" s="96"/>
      <c r="C46" s="46">
        <v>1.593</v>
      </c>
      <c r="D46" s="46">
        <v>1.675</v>
      </c>
      <c r="E46" s="47">
        <v>0.24399999999999999</v>
      </c>
      <c r="F46" s="48">
        <v>1.7999999999999999E-2</v>
      </c>
      <c r="G46" s="49">
        <v>0.442</v>
      </c>
      <c r="H46" s="48">
        <v>1.2E-2</v>
      </c>
      <c r="I46" s="47">
        <v>0.20499999999999999</v>
      </c>
      <c r="J46" s="48">
        <v>1.2E-2</v>
      </c>
      <c r="K46" s="47">
        <v>0.20100000000000001</v>
      </c>
      <c r="L46" s="36"/>
      <c r="M46" s="36"/>
      <c r="N46" s="36"/>
      <c r="O46" s="33" t="s">
        <v>281</v>
      </c>
      <c r="R46" s="44" t="s">
        <v>204</v>
      </c>
      <c r="S46" s="50">
        <f>C46</f>
        <v>1.593</v>
      </c>
      <c r="T46" s="50">
        <f t="shared" ref="T46:Z46" si="0">D46</f>
        <v>1.675</v>
      </c>
      <c r="U46" s="50">
        <f t="shared" si="0"/>
        <v>0.24399999999999999</v>
      </c>
      <c r="V46" s="50">
        <f t="shared" si="0"/>
        <v>1.7999999999999999E-2</v>
      </c>
      <c r="W46" s="50">
        <f t="shared" si="0"/>
        <v>0.442</v>
      </c>
      <c r="X46" s="50">
        <f t="shared" si="0"/>
        <v>1.2E-2</v>
      </c>
      <c r="Y46" s="50">
        <f t="shared" si="0"/>
        <v>0.20499999999999999</v>
      </c>
      <c r="Z46" s="50">
        <f t="shared" si="0"/>
        <v>1.2E-2</v>
      </c>
      <c r="AA46" s="51">
        <f>K46</f>
        <v>0.20100000000000001</v>
      </c>
      <c r="AB46" s="51"/>
    </row>
    <row r="47" spans="1:28" x14ac:dyDescent="0.2">
      <c r="B47" s="95" t="s">
        <v>215</v>
      </c>
      <c r="C47" s="52">
        <v>1.419</v>
      </c>
      <c r="D47" s="52">
        <v>1.413</v>
      </c>
      <c r="E47" s="41">
        <v>0.35</v>
      </c>
      <c r="F47" s="42">
        <v>8.7999999999999995E-2</v>
      </c>
      <c r="G47" s="43">
        <v>0.50900000000000001</v>
      </c>
      <c r="H47" s="42">
        <v>9.0999999999999998E-2</v>
      </c>
      <c r="I47" s="42">
        <v>7.8E-2</v>
      </c>
      <c r="J47" s="42">
        <v>8.7999999999999995E-2</v>
      </c>
      <c r="K47" s="41">
        <v>0.28999999999999998</v>
      </c>
      <c r="L47" s="32"/>
      <c r="M47" s="32"/>
      <c r="N47" s="32"/>
      <c r="O47" s="33">
        <v>450</v>
      </c>
      <c r="R47" s="44" t="s">
        <v>215</v>
      </c>
      <c r="S47" s="53">
        <f>C48</f>
        <v>1.34</v>
      </c>
      <c r="T47" s="53">
        <f t="shared" ref="T47:Z47" si="1">D48</f>
        <v>1.3340000000000001</v>
      </c>
      <c r="U47" s="53">
        <f t="shared" si="1"/>
        <v>0.27100000000000002</v>
      </c>
      <c r="V47" s="53">
        <f t="shared" si="1"/>
        <v>8.0000000000000002E-3</v>
      </c>
      <c r="W47" s="53">
        <f t="shared" si="1"/>
        <v>0.43</v>
      </c>
      <c r="X47" s="53">
        <f t="shared" si="1"/>
        <v>1.0999999999999999E-2</v>
      </c>
      <c r="Y47" s="53">
        <f t="shared" si="1"/>
        <v>-1E-3</v>
      </c>
      <c r="Z47" s="53">
        <f t="shared" si="1"/>
        <v>8.9999999999999993E-3</v>
      </c>
      <c r="AA47" s="51">
        <f>K48</f>
        <v>0.21</v>
      </c>
      <c r="AB47" s="51"/>
    </row>
    <row r="48" spans="1:28" x14ac:dyDescent="0.2">
      <c r="B48" s="96"/>
      <c r="C48" s="54">
        <v>1.34</v>
      </c>
      <c r="D48" s="54">
        <v>1.3340000000000001</v>
      </c>
      <c r="E48" s="47">
        <v>0.27100000000000002</v>
      </c>
      <c r="F48" s="48">
        <v>8.0000000000000002E-3</v>
      </c>
      <c r="G48" s="49">
        <v>0.43</v>
      </c>
      <c r="H48" s="48">
        <v>1.0999999999999999E-2</v>
      </c>
      <c r="I48" s="48">
        <v>-1E-3</v>
      </c>
      <c r="J48" s="48">
        <v>8.9999999999999993E-3</v>
      </c>
      <c r="K48" s="47">
        <v>0.21</v>
      </c>
      <c r="L48" s="36"/>
      <c r="M48" s="36"/>
      <c r="N48" s="36"/>
      <c r="O48" s="33" t="s">
        <v>281</v>
      </c>
      <c r="R48" s="44" t="s">
        <v>224</v>
      </c>
      <c r="S48" s="50">
        <f>C50</f>
        <v>0.83099999999999996</v>
      </c>
      <c r="T48" s="50">
        <f t="shared" ref="T48:Y48" si="2">D50</f>
        <v>0.81</v>
      </c>
      <c r="U48" s="50">
        <f t="shared" si="2"/>
        <v>0.23300000000000001</v>
      </c>
      <c r="V48" s="50">
        <f t="shared" si="2"/>
        <v>8.9999999999999993E-3</v>
      </c>
      <c r="W48" s="50">
        <f t="shared" si="2"/>
        <v>0.29399999999999998</v>
      </c>
      <c r="X48" s="50">
        <f t="shared" si="2"/>
        <v>2.8000000000000001E-2</v>
      </c>
      <c r="Y48" s="50">
        <f t="shared" si="2"/>
        <v>1.9E-2</v>
      </c>
      <c r="Z48" s="53">
        <f>J50</f>
        <v>0.35799999999999998</v>
      </c>
      <c r="AA48" s="51">
        <f>K50</f>
        <v>0.193</v>
      </c>
      <c r="AB48" s="51"/>
    </row>
    <row r="49" spans="1:28" x14ac:dyDescent="0.2">
      <c r="B49" s="95" t="s">
        <v>224</v>
      </c>
      <c r="C49" s="55">
        <v>0.91</v>
      </c>
      <c r="D49" s="55">
        <v>0.88900000000000001</v>
      </c>
      <c r="E49" s="41">
        <v>0.312</v>
      </c>
      <c r="F49" s="42">
        <v>8.7999999999999995E-2</v>
      </c>
      <c r="G49" s="41">
        <v>0.374</v>
      </c>
      <c r="H49" s="42">
        <v>0.108</v>
      </c>
      <c r="I49" s="42">
        <v>9.8000000000000004E-2</v>
      </c>
      <c r="J49" s="56">
        <v>0.437</v>
      </c>
      <c r="K49" s="41">
        <v>0.27200000000000002</v>
      </c>
      <c r="L49" s="32"/>
      <c r="M49" s="32"/>
      <c r="N49" s="32"/>
      <c r="O49" s="33">
        <v>450</v>
      </c>
      <c r="R49" s="44" t="s">
        <v>233</v>
      </c>
      <c r="S49" s="57">
        <f>C52</f>
        <v>0.44400000000000001</v>
      </c>
      <c r="T49" s="57">
        <f t="shared" ref="T49:Y49" si="3">D52</f>
        <v>0.52800000000000002</v>
      </c>
      <c r="U49" s="57">
        <f t="shared" si="3"/>
        <v>0.23599999999999999</v>
      </c>
      <c r="V49" s="57">
        <f t="shared" si="3"/>
        <v>6.0000000000000001E-3</v>
      </c>
      <c r="W49" s="57">
        <f t="shared" si="3"/>
        <v>0.16300000000000001</v>
      </c>
      <c r="X49" s="57">
        <f t="shared" si="3"/>
        <v>5.0000000000000001E-3</v>
      </c>
      <c r="Y49" s="57">
        <f t="shared" si="3"/>
        <v>1.4E-2</v>
      </c>
      <c r="Z49" s="53">
        <f>J52</f>
        <v>0.25900000000000001</v>
      </c>
      <c r="AA49" s="51">
        <f>K52</f>
        <v>1.2E-2</v>
      </c>
      <c r="AB49" s="51"/>
    </row>
    <row r="50" spans="1:28" x14ac:dyDescent="0.2">
      <c r="B50" s="96"/>
      <c r="C50" s="58">
        <v>0.83099999999999996</v>
      </c>
      <c r="D50" s="58">
        <v>0.81</v>
      </c>
      <c r="E50" s="47">
        <v>0.23300000000000001</v>
      </c>
      <c r="F50" s="48">
        <v>8.9999999999999993E-3</v>
      </c>
      <c r="G50" s="47">
        <v>0.29399999999999998</v>
      </c>
      <c r="H50" s="48">
        <v>2.8000000000000001E-2</v>
      </c>
      <c r="I50" s="48">
        <v>1.9E-2</v>
      </c>
      <c r="J50" s="59">
        <v>0.35799999999999998</v>
      </c>
      <c r="K50" s="47">
        <v>0.193</v>
      </c>
      <c r="L50" s="36"/>
      <c r="M50" s="36"/>
      <c r="N50" s="36"/>
      <c r="O50" s="33" t="s">
        <v>281</v>
      </c>
      <c r="R50" s="44" t="s">
        <v>242</v>
      </c>
      <c r="S50" s="60">
        <f>C54</f>
        <v>0.27600000000000002</v>
      </c>
      <c r="T50" s="60">
        <f t="shared" ref="T50:Y50" si="4">D54</f>
        <v>0.26700000000000002</v>
      </c>
      <c r="U50" s="60">
        <f t="shared" si="4"/>
        <v>0.20499999999999999</v>
      </c>
      <c r="V50" s="60">
        <f t="shared" si="4"/>
        <v>7.0000000000000001E-3</v>
      </c>
      <c r="W50" s="60">
        <f t="shared" si="4"/>
        <v>0.28399999999999997</v>
      </c>
      <c r="X50" s="60">
        <f t="shared" si="4"/>
        <v>4.0000000000000001E-3</v>
      </c>
      <c r="Y50" s="60">
        <f t="shared" si="4"/>
        <v>0.16700000000000001</v>
      </c>
      <c r="Z50" s="53">
        <f>J54</f>
        <v>0.23899999999999999</v>
      </c>
      <c r="AA50" s="51">
        <f>K54</f>
        <v>2E-3</v>
      </c>
      <c r="AB50" s="51"/>
    </row>
    <row r="51" spans="1:28" x14ac:dyDescent="0.2">
      <c r="B51" s="95" t="s">
        <v>233</v>
      </c>
      <c r="C51" s="43">
        <v>0.52400000000000002</v>
      </c>
      <c r="D51" s="43">
        <v>0.60699999999999998</v>
      </c>
      <c r="E51" s="41">
        <v>0.315</v>
      </c>
      <c r="F51" s="42">
        <v>8.5000000000000006E-2</v>
      </c>
      <c r="G51" s="61">
        <v>0.24199999999999999</v>
      </c>
      <c r="H51" s="42">
        <v>8.4000000000000005E-2</v>
      </c>
      <c r="I51" s="42">
        <v>9.2999999999999999E-2</v>
      </c>
      <c r="J51" s="41">
        <v>0.33900000000000002</v>
      </c>
      <c r="K51" s="42">
        <v>9.1999999999999998E-2</v>
      </c>
      <c r="L51" s="32"/>
      <c r="M51" s="32"/>
      <c r="N51" s="32"/>
      <c r="O51" s="33">
        <v>450</v>
      </c>
      <c r="R51" s="44" t="s">
        <v>251</v>
      </c>
      <c r="S51" s="60">
        <f>C56</f>
        <v>0.156</v>
      </c>
      <c r="T51" s="60">
        <f t="shared" ref="T51:X51" si="5">D56</f>
        <v>0.16300000000000001</v>
      </c>
      <c r="U51" s="60">
        <f t="shared" si="5"/>
        <v>0.218</v>
      </c>
      <c r="V51" s="60">
        <f t="shared" si="5"/>
        <v>0</v>
      </c>
      <c r="W51" s="60">
        <f t="shared" si="5"/>
        <v>0.31</v>
      </c>
      <c r="X51" s="60">
        <f t="shared" si="5"/>
        <v>4.0000000000000001E-3</v>
      </c>
      <c r="Y51" s="60">
        <f>I56</f>
        <v>0.16300000000000001</v>
      </c>
      <c r="Z51" s="53">
        <f>J56</f>
        <v>8.9999999999999993E-3</v>
      </c>
      <c r="AA51" s="51">
        <f>K56</f>
        <v>-3.0000000000000001E-3</v>
      </c>
      <c r="AB51" s="51"/>
    </row>
    <row r="52" spans="1:28" x14ac:dyDescent="0.2">
      <c r="B52" s="96"/>
      <c r="C52" s="49">
        <v>0.44400000000000001</v>
      </c>
      <c r="D52" s="49">
        <v>0.52800000000000002</v>
      </c>
      <c r="E52" s="47">
        <v>0.23599999999999999</v>
      </c>
      <c r="F52" s="48">
        <v>6.0000000000000001E-3</v>
      </c>
      <c r="G52" s="62">
        <v>0.16300000000000001</v>
      </c>
      <c r="H52" s="48">
        <v>5.0000000000000001E-3</v>
      </c>
      <c r="I52" s="48">
        <v>1.4E-2</v>
      </c>
      <c r="J52" s="47">
        <v>0.25900000000000001</v>
      </c>
      <c r="K52" s="48">
        <v>1.2E-2</v>
      </c>
      <c r="L52" s="36"/>
      <c r="M52" s="36"/>
      <c r="N52" s="36"/>
      <c r="O52" s="33" t="s">
        <v>281</v>
      </c>
      <c r="R52" s="44" t="s">
        <v>260</v>
      </c>
      <c r="S52" s="51">
        <f>C58</f>
        <v>0.09</v>
      </c>
      <c r="T52" s="51">
        <f t="shared" ref="T52:X52" si="6">D58</f>
        <v>9.0999999999999998E-2</v>
      </c>
      <c r="U52" s="51">
        <f t="shared" si="6"/>
        <v>6.0000000000000001E-3</v>
      </c>
      <c r="V52" s="51">
        <f t="shared" si="6"/>
        <v>3.0000000000000001E-3</v>
      </c>
      <c r="W52" s="51">
        <f t="shared" si="6"/>
        <v>0.26</v>
      </c>
      <c r="X52" s="51">
        <f t="shared" si="6"/>
        <v>0.13700000000000001</v>
      </c>
      <c r="Y52" s="51">
        <f>I58</f>
        <v>0.13900000000000001</v>
      </c>
      <c r="Z52" s="53">
        <f>J58</f>
        <v>4.1000000000000002E-2</v>
      </c>
      <c r="AA52" s="51"/>
      <c r="AB52" s="51"/>
    </row>
    <row r="53" spans="1:28" x14ac:dyDescent="0.2">
      <c r="B53" s="95" t="s">
        <v>242</v>
      </c>
      <c r="C53" s="41">
        <v>0.35499999999999998</v>
      </c>
      <c r="D53" s="41">
        <v>0.34699999999999998</v>
      </c>
      <c r="E53" s="41">
        <v>0.28399999999999997</v>
      </c>
      <c r="F53" s="42">
        <v>8.6999999999999994E-2</v>
      </c>
      <c r="G53" s="41">
        <v>0.36299999999999999</v>
      </c>
      <c r="H53" s="42">
        <v>8.3000000000000004E-2</v>
      </c>
      <c r="I53" s="61">
        <v>0.247</v>
      </c>
      <c r="J53" s="41">
        <v>0.31900000000000001</v>
      </c>
      <c r="K53" s="42">
        <v>8.2000000000000003E-2</v>
      </c>
      <c r="L53" s="32"/>
      <c r="M53" s="32"/>
      <c r="N53" s="32"/>
      <c r="O53" s="33">
        <v>450</v>
      </c>
      <c r="R53" s="44" t="s">
        <v>269</v>
      </c>
      <c r="S53" s="51">
        <f>C60</f>
        <v>-2E-3</v>
      </c>
      <c r="T53" s="51">
        <f t="shared" ref="T53:X53" si="7">D60</f>
        <v>2E-3</v>
      </c>
      <c r="U53" s="51">
        <f t="shared" si="7"/>
        <v>6.0000000000000001E-3</v>
      </c>
      <c r="V53" s="51">
        <f t="shared" si="7"/>
        <v>0.36</v>
      </c>
      <c r="W53" s="51">
        <f t="shared" si="7"/>
        <v>0.182</v>
      </c>
      <c r="X53" s="51">
        <f t="shared" si="7"/>
        <v>0.13300000000000001</v>
      </c>
      <c r="Y53" s="51">
        <f>I60</f>
        <v>6.0000000000000001E-3</v>
      </c>
      <c r="Z53" s="53">
        <f>J60</f>
        <v>0.01</v>
      </c>
      <c r="AA53" s="51"/>
      <c r="AB53" s="51"/>
    </row>
    <row r="54" spans="1:28" x14ac:dyDescent="0.2">
      <c r="B54" s="96"/>
      <c r="C54" s="47">
        <v>0.27600000000000002</v>
      </c>
      <c r="D54" s="47">
        <v>0.26700000000000002</v>
      </c>
      <c r="E54" s="47">
        <v>0.20499999999999999</v>
      </c>
      <c r="F54" s="48">
        <v>7.0000000000000001E-3</v>
      </c>
      <c r="G54" s="47">
        <v>0.28399999999999997</v>
      </c>
      <c r="H54" s="48">
        <v>4.0000000000000001E-3</v>
      </c>
      <c r="I54" s="62">
        <v>0.16700000000000001</v>
      </c>
      <c r="J54" s="47">
        <v>0.23899999999999999</v>
      </c>
      <c r="K54" s="48">
        <v>2E-3</v>
      </c>
      <c r="L54" s="36"/>
      <c r="M54" s="36"/>
      <c r="N54" s="36"/>
      <c r="O54" s="33" t="s">
        <v>281</v>
      </c>
    </row>
    <row r="55" spans="1:28" x14ac:dyDescent="0.2">
      <c r="B55" s="95" t="s">
        <v>251</v>
      </c>
      <c r="C55" s="61">
        <v>0.23499999999999999</v>
      </c>
      <c r="D55" s="61">
        <v>0.24199999999999999</v>
      </c>
      <c r="E55" s="41">
        <v>0.29699999999999999</v>
      </c>
      <c r="F55" s="42">
        <v>7.9000000000000001E-2</v>
      </c>
      <c r="G55" s="56">
        <v>0.39</v>
      </c>
      <c r="H55" s="42">
        <v>8.3000000000000004E-2</v>
      </c>
      <c r="I55" s="61">
        <v>0.24199999999999999</v>
      </c>
      <c r="J55" s="42">
        <v>8.8999999999999996E-2</v>
      </c>
      <c r="K55" s="42">
        <v>7.5999999999999998E-2</v>
      </c>
      <c r="L55" s="32"/>
      <c r="M55" s="32"/>
      <c r="N55" s="32"/>
      <c r="O55" s="33">
        <v>450</v>
      </c>
    </row>
    <row r="56" spans="1:28" x14ac:dyDescent="0.2">
      <c r="B56" s="96"/>
      <c r="C56" s="62">
        <v>0.156</v>
      </c>
      <c r="D56" s="62">
        <v>0.16300000000000001</v>
      </c>
      <c r="E56" s="47">
        <v>0.218</v>
      </c>
      <c r="F56" s="48">
        <v>0</v>
      </c>
      <c r="G56" s="59">
        <v>0.31</v>
      </c>
      <c r="H56" s="48">
        <v>4.0000000000000001E-3</v>
      </c>
      <c r="I56" s="62">
        <v>0.16300000000000001</v>
      </c>
      <c r="J56" s="48">
        <v>8.9999999999999993E-3</v>
      </c>
      <c r="K56" s="48">
        <v>-3.0000000000000001E-3</v>
      </c>
      <c r="L56" s="36"/>
      <c r="M56" s="36"/>
      <c r="N56" s="36"/>
      <c r="O56" s="33" t="s">
        <v>281</v>
      </c>
      <c r="Q56" s="63"/>
      <c r="R56" s="63" t="s">
        <v>282</v>
      </c>
      <c r="S56" s="39"/>
      <c r="U56" s="64"/>
      <c r="V56" s="64"/>
      <c r="W56" s="64"/>
      <c r="X56" s="64"/>
      <c r="Y56" s="64"/>
      <c r="Z56" s="64"/>
    </row>
    <row r="57" spans="1:28" x14ac:dyDescent="0.2">
      <c r="B57" s="95" t="s">
        <v>260</v>
      </c>
      <c r="C57" s="61">
        <v>0.16900000000000001</v>
      </c>
      <c r="D57" s="61">
        <v>0.17100000000000001</v>
      </c>
      <c r="E57" s="42">
        <v>8.5000000000000006E-2</v>
      </c>
      <c r="F57" s="42">
        <v>8.3000000000000004E-2</v>
      </c>
      <c r="G57" s="41">
        <v>0.33900000000000002</v>
      </c>
      <c r="H57" s="61">
        <v>0.217</v>
      </c>
      <c r="I57" s="61">
        <v>0.219</v>
      </c>
      <c r="J57" s="42">
        <v>0.121</v>
      </c>
      <c r="K57" s="42">
        <v>8.8999999999999996E-2</v>
      </c>
      <c r="L57" s="32"/>
      <c r="M57" s="32"/>
      <c r="N57" s="32"/>
      <c r="O57" s="33">
        <v>450</v>
      </c>
      <c r="Q57" s="39"/>
      <c r="R57" s="39" t="s">
        <v>283</v>
      </c>
      <c r="S57" s="39"/>
      <c r="U57" s="64" t="s">
        <v>284</v>
      </c>
      <c r="V57" s="64"/>
      <c r="W57" s="64" t="s">
        <v>284</v>
      </c>
      <c r="X57" s="64"/>
      <c r="Y57" s="64" t="s">
        <v>284</v>
      </c>
      <c r="Z57" s="64"/>
    </row>
    <row r="58" spans="1:28" x14ac:dyDescent="0.2">
      <c r="B58" s="96"/>
      <c r="C58" s="62">
        <v>0.09</v>
      </c>
      <c r="D58" s="62">
        <v>9.0999999999999998E-2</v>
      </c>
      <c r="E58" s="48">
        <v>6.0000000000000001E-3</v>
      </c>
      <c r="F58" s="48">
        <v>3.0000000000000001E-3</v>
      </c>
      <c r="G58" s="47">
        <v>0.26</v>
      </c>
      <c r="H58" s="62">
        <v>0.13700000000000001</v>
      </c>
      <c r="I58" s="62">
        <v>0.13900000000000001</v>
      </c>
      <c r="J58" s="48">
        <v>4.1000000000000002E-2</v>
      </c>
      <c r="K58" s="48">
        <v>8.9999999999999993E-3</v>
      </c>
      <c r="L58" s="36"/>
      <c r="M58" s="36"/>
      <c r="N58" s="36"/>
      <c r="O58" s="33" t="s">
        <v>281</v>
      </c>
      <c r="Q58" s="50" t="s">
        <v>185</v>
      </c>
      <c r="R58" s="50">
        <v>2000</v>
      </c>
      <c r="S58" s="65">
        <f>AVERAGE(S46:T46)</f>
        <v>1.6339999999999999</v>
      </c>
      <c r="U58" s="66" t="s">
        <v>285</v>
      </c>
      <c r="V58" s="64">
        <f>U46</f>
        <v>0.24399999999999999</v>
      </c>
      <c r="W58" s="64" t="s">
        <v>286</v>
      </c>
      <c r="X58" s="64">
        <f>U52</f>
        <v>6.0000000000000001E-3</v>
      </c>
      <c r="Y58" s="66" t="s">
        <v>287</v>
      </c>
      <c r="Z58" s="64">
        <f>V50</f>
        <v>7.0000000000000001E-3</v>
      </c>
    </row>
    <row r="59" spans="1:28" x14ac:dyDescent="0.2">
      <c r="B59" s="95" t="s">
        <v>269</v>
      </c>
      <c r="C59" s="42">
        <v>7.8E-2</v>
      </c>
      <c r="D59" s="42">
        <v>8.1000000000000003E-2</v>
      </c>
      <c r="E59" s="42">
        <v>8.5000000000000006E-2</v>
      </c>
      <c r="F59" s="56">
        <v>0.44</v>
      </c>
      <c r="G59" s="41">
        <v>0.26200000000000001</v>
      </c>
      <c r="H59" s="61">
        <v>0.21299999999999999</v>
      </c>
      <c r="I59" s="42">
        <v>8.5000000000000006E-2</v>
      </c>
      <c r="J59" s="42">
        <v>8.8999999999999996E-2</v>
      </c>
      <c r="K59" s="42">
        <v>7.1999999999999995E-2</v>
      </c>
      <c r="L59" s="32"/>
      <c r="M59" s="32"/>
      <c r="N59" s="32"/>
      <c r="O59" s="33">
        <v>450</v>
      </c>
      <c r="Q59" s="53"/>
      <c r="R59" s="53">
        <v>1000</v>
      </c>
      <c r="S59" s="65">
        <f t="shared" ref="S59:S64" si="8">AVERAGE(S47:T47)</f>
        <v>1.3370000000000002</v>
      </c>
      <c r="U59" s="66" t="s">
        <v>285</v>
      </c>
      <c r="V59" s="64">
        <f t="shared" ref="V59:V63" si="9">U47</f>
        <v>0.27100000000000002</v>
      </c>
      <c r="W59" s="64" t="s">
        <v>286</v>
      </c>
      <c r="X59" s="64">
        <f>U53</f>
        <v>6.0000000000000001E-3</v>
      </c>
      <c r="Y59" s="66" t="s">
        <v>287</v>
      </c>
      <c r="Z59" s="64">
        <f t="shared" ref="Z59:Z61" si="10">V51</f>
        <v>0</v>
      </c>
    </row>
    <row r="60" spans="1:28" x14ac:dyDescent="0.2">
      <c r="B60" s="96"/>
      <c r="C60" s="48">
        <v>-2E-3</v>
      </c>
      <c r="D60" s="48">
        <v>2E-3</v>
      </c>
      <c r="E60" s="48">
        <v>6.0000000000000001E-3</v>
      </c>
      <c r="F60" s="59">
        <v>0.36</v>
      </c>
      <c r="G60" s="47">
        <v>0.182</v>
      </c>
      <c r="H60" s="62">
        <v>0.13300000000000001</v>
      </c>
      <c r="I60" s="48">
        <v>6.0000000000000001E-3</v>
      </c>
      <c r="J60" s="48">
        <v>0.01</v>
      </c>
      <c r="K60" s="48">
        <v>-7.0000000000000001E-3</v>
      </c>
      <c r="L60" s="36"/>
      <c r="M60" s="36"/>
      <c r="N60" s="36"/>
      <c r="O60" s="33" t="s">
        <v>281</v>
      </c>
      <c r="Q60" s="67"/>
      <c r="R60" s="67">
        <v>500</v>
      </c>
      <c r="S60" s="65">
        <f t="shared" si="8"/>
        <v>0.82050000000000001</v>
      </c>
      <c r="U60" s="66" t="s">
        <v>285</v>
      </c>
      <c r="V60" s="64">
        <f t="shared" si="9"/>
        <v>0.23300000000000001</v>
      </c>
      <c r="W60" s="64" t="s">
        <v>286</v>
      </c>
      <c r="X60" s="64">
        <f>V46</f>
        <v>1.7999999999999999E-2</v>
      </c>
      <c r="Y60" s="66" t="s">
        <v>287</v>
      </c>
      <c r="Z60" s="64">
        <f t="shared" si="10"/>
        <v>3.0000000000000001E-3</v>
      </c>
    </row>
    <row r="61" spans="1:28" x14ac:dyDescent="0.2">
      <c r="Q61" s="57"/>
      <c r="R61" s="57">
        <v>250</v>
      </c>
      <c r="S61" s="65">
        <f t="shared" si="8"/>
        <v>0.48599999999999999</v>
      </c>
      <c r="U61" s="64" t="s">
        <v>288</v>
      </c>
      <c r="V61" s="64">
        <f t="shared" si="9"/>
        <v>0.23599999999999999</v>
      </c>
      <c r="W61" s="66" t="s">
        <v>289</v>
      </c>
      <c r="X61" s="64">
        <f>V47</f>
        <v>8.0000000000000002E-3</v>
      </c>
      <c r="Y61" s="64" t="s">
        <v>290</v>
      </c>
      <c r="Z61" s="64">
        <f t="shared" si="10"/>
        <v>0.36</v>
      </c>
    </row>
    <row r="62" spans="1:28" x14ac:dyDescent="0.2">
      <c r="Q62" s="60"/>
      <c r="R62" s="60">
        <v>125</v>
      </c>
      <c r="S62" s="65">
        <f t="shared" si="8"/>
        <v>0.27150000000000002</v>
      </c>
      <c r="U62" s="64" t="s">
        <v>288</v>
      </c>
      <c r="V62" s="64">
        <f t="shared" si="9"/>
        <v>0.20499999999999999</v>
      </c>
      <c r="W62" s="66" t="s">
        <v>289</v>
      </c>
      <c r="X62" s="64">
        <f t="shared" ref="X62:X63" si="11">V48</f>
        <v>8.9999999999999993E-3</v>
      </c>
      <c r="Y62" s="64" t="s">
        <v>290</v>
      </c>
      <c r="Z62" s="64">
        <f>W46</f>
        <v>0.442</v>
      </c>
    </row>
    <row r="63" spans="1:28" x14ac:dyDescent="0.2">
      <c r="A63" s="12" t="s">
        <v>84</v>
      </c>
      <c r="B63" s="13" t="s">
        <v>291</v>
      </c>
      <c r="Q63" s="60"/>
      <c r="R63" s="60">
        <v>62.5</v>
      </c>
      <c r="S63" s="65">
        <f t="shared" si="8"/>
        <v>0.1595</v>
      </c>
      <c r="U63" s="64" t="s">
        <v>288</v>
      </c>
      <c r="V63" s="64">
        <f t="shared" si="9"/>
        <v>0.218</v>
      </c>
      <c r="W63" s="66" t="s">
        <v>289</v>
      </c>
      <c r="X63" s="64">
        <f t="shared" si="11"/>
        <v>6.0000000000000001E-3</v>
      </c>
      <c r="Y63" s="64" t="s">
        <v>290</v>
      </c>
      <c r="Z63" s="64">
        <f>W47</f>
        <v>0.43</v>
      </c>
    </row>
    <row r="64" spans="1:28" x14ac:dyDescent="0.2">
      <c r="A64" s="12"/>
      <c r="B64" s="13"/>
      <c r="Q64" s="51"/>
      <c r="R64" s="51">
        <v>31.3</v>
      </c>
      <c r="S64" s="65">
        <f t="shared" si="8"/>
        <v>9.0499999999999997E-2</v>
      </c>
      <c r="U64" s="39"/>
      <c r="V64" s="39"/>
      <c r="W64" s="39"/>
      <c r="X64" s="39"/>
      <c r="Y64" s="39"/>
      <c r="Z64" s="39"/>
    </row>
    <row r="65" spans="1:26" x14ac:dyDescent="0.2">
      <c r="A65" s="12" t="s">
        <v>85</v>
      </c>
      <c r="B65" s="13" t="s">
        <v>103</v>
      </c>
      <c r="U65" s="64" t="s">
        <v>284</v>
      </c>
      <c r="V65" s="66"/>
      <c r="W65" s="64" t="s">
        <v>292</v>
      </c>
      <c r="X65" s="66"/>
      <c r="Y65" s="66" t="s">
        <v>293</v>
      </c>
      <c r="Z65" s="64"/>
    </row>
    <row r="66" spans="1:26" x14ac:dyDescent="0.2">
      <c r="A66" s="12" t="s">
        <v>87</v>
      </c>
      <c r="B66" s="13" t="s">
        <v>87</v>
      </c>
      <c r="U66" s="66" t="s">
        <v>294</v>
      </c>
      <c r="V66" s="66">
        <f>W48</f>
        <v>0.29399999999999998</v>
      </c>
      <c r="W66" s="66" t="s">
        <v>295</v>
      </c>
      <c r="X66" s="66">
        <f>X46</f>
        <v>1.2E-2</v>
      </c>
      <c r="Y66" s="64" t="s">
        <v>288</v>
      </c>
      <c r="Z66" s="64">
        <f>X52</f>
        <v>0.13700000000000001</v>
      </c>
    </row>
    <row r="67" spans="1:26" x14ac:dyDescent="0.2">
      <c r="A67" s="12" t="s">
        <v>88</v>
      </c>
      <c r="B67" s="13" t="s">
        <v>296</v>
      </c>
      <c r="U67" s="66" t="s">
        <v>294</v>
      </c>
      <c r="V67" s="66">
        <f t="shared" ref="V67:V71" si="12">W49</f>
        <v>0.16300000000000001</v>
      </c>
      <c r="W67" s="66" t="s">
        <v>295</v>
      </c>
      <c r="X67" s="66">
        <f t="shared" ref="X67:X71" si="13">X47</f>
        <v>1.0999999999999999E-2</v>
      </c>
      <c r="Y67" s="64" t="s">
        <v>288</v>
      </c>
      <c r="Z67" s="64">
        <f>X53</f>
        <v>0.13300000000000001</v>
      </c>
    </row>
    <row r="68" spans="1:26" x14ac:dyDescent="0.2">
      <c r="A68" s="12"/>
      <c r="B68" s="13"/>
      <c r="U68" s="66" t="s">
        <v>294</v>
      </c>
      <c r="V68" s="66">
        <f t="shared" si="12"/>
        <v>0.28399999999999997</v>
      </c>
      <c r="W68" s="66" t="s">
        <v>295</v>
      </c>
      <c r="X68" s="66">
        <f t="shared" si="13"/>
        <v>2.8000000000000001E-2</v>
      </c>
      <c r="Y68" s="64" t="s">
        <v>288</v>
      </c>
      <c r="Z68" s="64">
        <f>Y46</f>
        <v>0.20499999999999999</v>
      </c>
    </row>
    <row r="69" spans="1:26" x14ac:dyDescent="0.2">
      <c r="A69" s="12" t="s">
        <v>89</v>
      </c>
      <c r="B69" s="13"/>
      <c r="U69" s="66" t="s">
        <v>297</v>
      </c>
      <c r="V69" s="66">
        <f t="shared" si="12"/>
        <v>0.31</v>
      </c>
      <c r="W69" s="66" t="s">
        <v>298</v>
      </c>
      <c r="X69" s="66">
        <f t="shared" si="13"/>
        <v>5.0000000000000001E-3</v>
      </c>
      <c r="Y69" s="66" t="s">
        <v>299</v>
      </c>
      <c r="Z69" s="64">
        <f t="shared" ref="Z69:Z71" si="14">Y47</f>
        <v>-1E-3</v>
      </c>
    </row>
    <row r="70" spans="1:26" x14ac:dyDescent="0.2">
      <c r="A70" s="12" t="s">
        <v>90</v>
      </c>
      <c r="B70" s="13" t="s">
        <v>109</v>
      </c>
      <c r="U70" s="66" t="s">
        <v>297</v>
      </c>
      <c r="V70" s="66">
        <f t="shared" si="12"/>
        <v>0.26</v>
      </c>
      <c r="W70" s="66" t="s">
        <v>298</v>
      </c>
      <c r="X70" s="66">
        <f t="shared" si="13"/>
        <v>4.0000000000000001E-3</v>
      </c>
      <c r="Y70" s="66" t="s">
        <v>299</v>
      </c>
      <c r="Z70" s="64">
        <f t="shared" si="14"/>
        <v>1.9E-2</v>
      </c>
    </row>
    <row r="71" spans="1:26" x14ac:dyDescent="0.2">
      <c r="A71" s="12" t="s">
        <v>91</v>
      </c>
      <c r="B71" s="13" t="s">
        <v>110</v>
      </c>
      <c r="U71" s="66" t="s">
        <v>297</v>
      </c>
      <c r="V71" s="66">
        <f t="shared" si="12"/>
        <v>0.182</v>
      </c>
      <c r="W71" s="66" t="s">
        <v>298</v>
      </c>
      <c r="X71" s="66">
        <f t="shared" si="13"/>
        <v>4.0000000000000001E-3</v>
      </c>
      <c r="Y71" s="66" t="s">
        <v>299</v>
      </c>
      <c r="Z71" s="64">
        <f t="shared" si="14"/>
        <v>1.4E-2</v>
      </c>
    </row>
    <row r="72" spans="1:26" x14ac:dyDescent="0.2">
      <c r="A72" s="12" t="s">
        <v>93</v>
      </c>
      <c r="B72" s="13" t="s">
        <v>94</v>
      </c>
    </row>
    <row r="73" spans="1:26" x14ac:dyDescent="0.2">
      <c r="A73" s="12" t="s">
        <v>95</v>
      </c>
      <c r="B73" s="13" t="s">
        <v>96</v>
      </c>
      <c r="U73" s="66" t="s">
        <v>293</v>
      </c>
      <c r="V73" s="66"/>
      <c r="W73" s="66"/>
      <c r="X73" s="66"/>
      <c r="Y73" s="66"/>
      <c r="Z73" s="64"/>
    </row>
    <row r="74" spans="1:26" x14ac:dyDescent="0.2">
      <c r="A74" s="12" t="s">
        <v>97</v>
      </c>
      <c r="B74" s="13" t="s">
        <v>300</v>
      </c>
      <c r="U74" s="66" t="s">
        <v>301</v>
      </c>
      <c r="V74" s="66">
        <f>Y50</f>
        <v>0.16700000000000001</v>
      </c>
      <c r="W74" s="64" t="s">
        <v>290</v>
      </c>
      <c r="X74" s="66">
        <f>Z48</f>
        <v>0.35799999999999998</v>
      </c>
      <c r="Y74" s="64" t="s">
        <v>302</v>
      </c>
      <c r="Z74" s="64">
        <f>AA46</f>
        <v>0.20100000000000001</v>
      </c>
    </row>
    <row r="75" spans="1:26" x14ac:dyDescent="0.2">
      <c r="U75" s="66" t="s">
        <v>301</v>
      </c>
      <c r="V75" s="66">
        <f t="shared" ref="V75:V77" si="15">Y51</f>
        <v>0.16300000000000001</v>
      </c>
      <c r="W75" s="64" t="s">
        <v>290</v>
      </c>
      <c r="X75" s="66">
        <f t="shared" ref="X75:X79" si="16">Z49</f>
        <v>0.25900000000000001</v>
      </c>
      <c r="Y75" s="64" t="s">
        <v>302</v>
      </c>
      <c r="Z75" s="64">
        <f t="shared" ref="Z75:Z79" si="17">AA47</f>
        <v>0.21</v>
      </c>
    </row>
    <row r="76" spans="1:26" x14ac:dyDescent="0.2">
      <c r="A76" s="12" t="s">
        <v>84</v>
      </c>
      <c r="B76" s="13" t="s">
        <v>303</v>
      </c>
      <c r="U76" s="66" t="s">
        <v>301</v>
      </c>
      <c r="V76" s="66">
        <f t="shared" si="15"/>
        <v>0.13900000000000001</v>
      </c>
      <c r="W76" s="64" t="s">
        <v>290</v>
      </c>
      <c r="X76" s="66">
        <f t="shared" si="16"/>
        <v>0.23899999999999999</v>
      </c>
      <c r="Y76" s="64" t="s">
        <v>302</v>
      </c>
      <c r="Z76" s="64">
        <f t="shared" si="17"/>
        <v>0.193</v>
      </c>
    </row>
    <row r="77" spans="1:26" x14ac:dyDescent="0.2">
      <c r="A77" s="12"/>
      <c r="B77" s="13"/>
      <c r="U77" s="66" t="s">
        <v>286</v>
      </c>
      <c r="V77" s="66">
        <f t="shared" si="15"/>
        <v>6.0000000000000001E-3</v>
      </c>
      <c r="W77" s="66" t="s">
        <v>304</v>
      </c>
      <c r="X77" s="66">
        <f t="shared" si="16"/>
        <v>8.9999999999999993E-3</v>
      </c>
      <c r="Y77" s="66" t="s">
        <v>305</v>
      </c>
      <c r="Z77" s="64">
        <f t="shared" si="17"/>
        <v>1.2E-2</v>
      </c>
    </row>
    <row r="78" spans="1:26" x14ac:dyDescent="0.2">
      <c r="A78" s="12" t="s">
        <v>99</v>
      </c>
      <c r="B78" s="13" t="s">
        <v>306</v>
      </c>
      <c r="U78" s="66" t="s">
        <v>286</v>
      </c>
      <c r="V78" s="66">
        <f>Z46</f>
        <v>1.2E-2</v>
      </c>
      <c r="W78" s="66" t="s">
        <v>304</v>
      </c>
      <c r="X78" s="66">
        <f t="shared" si="16"/>
        <v>4.1000000000000002E-2</v>
      </c>
      <c r="Y78" s="66" t="s">
        <v>305</v>
      </c>
      <c r="Z78" s="64">
        <f t="shared" si="17"/>
        <v>2E-3</v>
      </c>
    </row>
    <row r="79" spans="1:26" x14ac:dyDescent="0.2">
      <c r="A79" s="12" t="s">
        <v>87</v>
      </c>
      <c r="B79" s="13" t="s">
        <v>87</v>
      </c>
      <c r="U79" s="66" t="s">
        <v>286</v>
      </c>
      <c r="V79" s="66">
        <f>Z47</f>
        <v>8.9999999999999993E-3</v>
      </c>
      <c r="W79" s="66" t="s">
        <v>304</v>
      </c>
      <c r="X79" s="66">
        <f t="shared" si="16"/>
        <v>0.01</v>
      </c>
      <c r="Y79" s="66" t="s">
        <v>305</v>
      </c>
      <c r="Z79" s="64">
        <f t="shared" si="17"/>
        <v>-3.0000000000000001E-3</v>
      </c>
    </row>
    <row r="80" spans="1:26" x14ac:dyDescent="0.2">
      <c r="A80" s="12" t="s">
        <v>85</v>
      </c>
      <c r="B80" s="13" t="s">
        <v>103</v>
      </c>
    </row>
    <row r="81" spans="1:19" x14ac:dyDescent="0.2">
      <c r="A81" s="12"/>
      <c r="B81" s="13"/>
      <c r="S81" t="s">
        <v>307</v>
      </c>
    </row>
    <row r="82" spans="1:19" x14ac:dyDescent="0.2">
      <c r="A82" s="12" t="s">
        <v>89</v>
      </c>
      <c r="B82" s="13"/>
    </row>
    <row r="83" spans="1:19" x14ac:dyDescent="0.2">
      <c r="A83" s="12" t="s">
        <v>90</v>
      </c>
      <c r="B83" s="13">
        <v>2.5999999999999999E-3</v>
      </c>
    </row>
    <row r="84" spans="1:19" x14ac:dyDescent="0.2">
      <c r="A84" s="12" t="s">
        <v>91</v>
      </c>
      <c r="B84" s="13" t="s">
        <v>116</v>
      </c>
    </row>
    <row r="85" spans="1:19" x14ac:dyDescent="0.2">
      <c r="A85" s="12" t="s">
        <v>93</v>
      </c>
      <c r="B85" s="13" t="s">
        <v>94</v>
      </c>
    </row>
    <row r="86" spans="1:19" x14ac:dyDescent="0.2">
      <c r="A86" s="12" t="s">
        <v>95</v>
      </c>
      <c r="B86" s="13" t="s">
        <v>96</v>
      </c>
    </row>
    <row r="87" spans="1:19" x14ac:dyDescent="0.2">
      <c r="A87" s="12" t="s">
        <v>97</v>
      </c>
      <c r="B87" s="13" t="s">
        <v>308</v>
      </c>
    </row>
    <row r="89" spans="1:19" x14ac:dyDescent="0.2">
      <c r="A89" s="12" t="s">
        <v>84</v>
      </c>
      <c r="B89" s="13" t="s">
        <v>303</v>
      </c>
    </row>
    <row r="90" spans="1:19" x14ac:dyDescent="0.2">
      <c r="A90" s="12"/>
      <c r="B90" s="13"/>
    </row>
    <row r="91" spans="1:19" x14ac:dyDescent="0.2">
      <c r="A91" s="12" t="s">
        <v>309</v>
      </c>
      <c r="B91" s="13" t="s">
        <v>310</v>
      </c>
    </row>
    <row r="92" spans="1:19" x14ac:dyDescent="0.2">
      <c r="A92" s="12" t="s">
        <v>87</v>
      </c>
      <c r="B92" s="13" t="s">
        <v>87</v>
      </c>
    </row>
    <row r="93" spans="1:19" x14ac:dyDescent="0.2">
      <c r="A93" s="12" t="s">
        <v>99</v>
      </c>
      <c r="B93" s="13" t="s">
        <v>306</v>
      </c>
    </row>
    <row r="94" spans="1:19" x14ac:dyDescent="0.2">
      <c r="A94" s="12"/>
      <c r="B94" s="13"/>
    </row>
    <row r="95" spans="1:19" x14ac:dyDescent="0.2">
      <c r="A95" s="12" t="s">
        <v>89</v>
      </c>
      <c r="B95" s="13"/>
    </row>
    <row r="96" spans="1:19" x14ac:dyDescent="0.2">
      <c r="A96" s="12" t="s">
        <v>90</v>
      </c>
      <c r="B96" s="13">
        <v>2.5100000000000001E-2</v>
      </c>
    </row>
    <row r="97" spans="1:2" x14ac:dyDescent="0.2">
      <c r="A97" s="12" t="s">
        <v>91</v>
      </c>
      <c r="B97" s="13" t="s">
        <v>92</v>
      </c>
    </row>
    <row r="98" spans="1:2" x14ac:dyDescent="0.2">
      <c r="A98" s="12" t="s">
        <v>93</v>
      </c>
      <c r="B98" s="13" t="s">
        <v>94</v>
      </c>
    </row>
    <row r="99" spans="1:2" x14ac:dyDescent="0.2">
      <c r="A99" s="12" t="s">
        <v>95</v>
      </c>
      <c r="B99" s="13" t="s">
        <v>96</v>
      </c>
    </row>
    <row r="100" spans="1:2" x14ac:dyDescent="0.2">
      <c r="A100" s="12" t="s">
        <v>97</v>
      </c>
      <c r="B100" s="13" t="s">
        <v>311</v>
      </c>
    </row>
    <row r="102" spans="1:2" x14ac:dyDescent="0.2">
      <c r="A102" s="12" t="s">
        <v>84</v>
      </c>
      <c r="B102" s="13" t="s">
        <v>312</v>
      </c>
    </row>
    <row r="103" spans="1:2" x14ac:dyDescent="0.2">
      <c r="A103" s="12"/>
      <c r="B103" s="13"/>
    </row>
    <row r="104" spans="1:2" x14ac:dyDescent="0.2">
      <c r="A104" s="12" t="s">
        <v>85</v>
      </c>
      <c r="B104" s="13" t="s">
        <v>103</v>
      </c>
    </row>
    <row r="105" spans="1:2" x14ac:dyDescent="0.2">
      <c r="A105" s="12" t="s">
        <v>87</v>
      </c>
      <c r="B105" s="13" t="s">
        <v>87</v>
      </c>
    </row>
    <row r="106" spans="1:2" x14ac:dyDescent="0.2">
      <c r="A106" s="12" t="s">
        <v>88</v>
      </c>
      <c r="B106" s="13" t="s">
        <v>296</v>
      </c>
    </row>
    <row r="107" spans="1:2" x14ac:dyDescent="0.2">
      <c r="A107" s="12"/>
      <c r="B107" s="13"/>
    </row>
    <row r="108" spans="1:2" x14ac:dyDescent="0.2">
      <c r="A108" s="12" t="s">
        <v>89</v>
      </c>
      <c r="B108" s="13"/>
    </row>
    <row r="109" spans="1:2" x14ac:dyDescent="0.2">
      <c r="A109" s="12" t="s">
        <v>90</v>
      </c>
      <c r="B109" s="13">
        <v>1E-3</v>
      </c>
    </row>
    <row r="110" spans="1:2" x14ac:dyDescent="0.2">
      <c r="A110" s="12" t="s">
        <v>91</v>
      </c>
      <c r="B110" s="13" t="s">
        <v>101</v>
      </c>
    </row>
    <row r="111" spans="1:2" x14ac:dyDescent="0.2">
      <c r="A111" s="12" t="s">
        <v>93</v>
      </c>
      <c r="B111" s="13" t="s">
        <v>94</v>
      </c>
    </row>
    <row r="112" spans="1:2" x14ac:dyDescent="0.2">
      <c r="A112" s="12" t="s">
        <v>95</v>
      </c>
      <c r="B112" s="13" t="s">
        <v>96</v>
      </c>
    </row>
    <row r="113" spans="1:2" x14ac:dyDescent="0.2">
      <c r="A113" s="12" t="s">
        <v>97</v>
      </c>
      <c r="B113" s="13" t="s">
        <v>313</v>
      </c>
    </row>
    <row r="115" spans="1:2" x14ac:dyDescent="0.2">
      <c r="A115" s="12" t="s">
        <v>84</v>
      </c>
      <c r="B115" s="13" t="s">
        <v>312</v>
      </c>
    </row>
    <row r="116" spans="1:2" x14ac:dyDescent="0.2">
      <c r="A116" s="12"/>
      <c r="B116" s="13"/>
    </row>
    <row r="117" spans="1:2" x14ac:dyDescent="0.2">
      <c r="A117" s="12" t="s">
        <v>99</v>
      </c>
      <c r="B117" s="13" t="s">
        <v>306</v>
      </c>
    </row>
    <row r="118" spans="1:2" x14ac:dyDescent="0.2">
      <c r="A118" s="12" t="s">
        <v>87</v>
      </c>
      <c r="B118" s="13" t="s">
        <v>87</v>
      </c>
    </row>
    <row r="119" spans="1:2" x14ac:dyDescent="0.2">
      <c r="A119" s="12" t="s">
        <v>85</v>
      </c>
      <c r="B119" s="13" t="s">
        <v>103</v>
      </c>
    </row>
    <row r="120" spans="1:2" x14ac:dyDescent="0.2">
      <c r="A120" s="12"/>
      <c r="B120" s="13"/>
    </row>
    <row r="121" spans="1:2" x14ac:dyDescent="0.2">
      <c r="A121" s="12" t="s">
        <v>89</v>
      </c>
      <c r="B121" s="13"/>
    </row>
    <row r="122" spans="1:2" x14ac:dyDescent="0.2">
      <c r="A122" s="12" t="s">
        <v>90</v>
      </c>
      <c r="B122" s="13">
        <v>6.9999999999999999E-4</v>
      </c>
    </row>
    <row r="123" spans="1:2" x14ac:dyDescent="0.2">
      <c r="A123" s="12" t="s">
        <v>91</v>
      </c>
      <c r="B123" s="13" t="s">
        <v>101</v>
      </c>
    </row>
    <row r="124" spans="1:2" x14ac:dyDescent="0.2">
      <c r="A124" s="12" t="s">
        <v>93</v>
      </c>
      <c r="B124" s="13" t="s">
        <v>94</v>
      </c>
    </row>
    <row r="125" spans="1:2" x14ac:dyDescent="0.2">
      <c r="A125" s="12" t="s">
        <v>95</v>
      </c>
      <c r="B125" s="13" t="s">
        <v>96</v>
      </c>
    </row>
    <row r="126" spans="1:2" x14ac:dyDescent="0.2">
      <c r="A126" s="12" t="s">
        <v>97</v>
      </c>
      <c r="B126" s="13" t="s">
        <v>314</v>
      </c>
    </row>
    <row r="128" spans="1:2" x14ac:dyDescent="0.2">
      <c r="A128" s="12" t="s">
        <v>84</v>
      </c>
      <c r="B128" s="13" t="s">
        <v>312</v>
      </c>
    </row>
    <row r="129" spans="1:2" x14ac:dyDescent="0.2">
      <c r="A129" s="12"/>
      <c r="B129" s="13"/>
    </row>
    <row r="130" spans="1:2" x14ac:dyDescent="0.2">
      <c r="A130" s="12" t="s">
        <v>85</v>
      </c>
      <c r="B130" s="13" t="s">
        <v>103</v>
      </c>
    </row>
    <row r="131" spans="1:2" x14ac:dyDescent="0.2">
      <c r="A131" s="12" t="s">
        <v>87</v>
      </c>
      <c r="B131" s="13" t="s">
        <v>87</v>
      </c>
    </row>
    <row r="132" spans="1:2" x14ac:dyDescent="0.2">
      <c r="A132" s="12" t="s">
        <v>88</v>
      </c>
      <c r="B132" s="13" t="s">
        <v>296</v>
      </c>
    </row>
    <row r="133" spans="1:2" x14ac:dyDescent="0.2">
      <c r="A133" s="12"/>
      <c r="B133" s="13"/>
    </row>
    <row r="134" spans="1:2" x14ac:dyDescent="0.2">
      <c r="A134" s="12" t="s">
        <v>89</v>
      </c>
      <c r="B134" s="13"/>
    </row>
    <row r="135" spans="1:2" x14ac:dyDescent="0.2">
      <c r="A135" s="12" t="s">
        <v>90</v>
      </c>
      <c r="B135" s="13">
        <v>6.3E-3</v>
      </c>
    </row>
    <row r="136" spans="1:2" x14ac:dyDescent="0.2">
      <c r="A136" s="12" t="s">
        <v>91</v>
      </c>
      <c r="B136" s="13" t="s">
        <v>116</v>
      </c>
    </row>
    <row r="137" spans="1:2" x14ac:dyDescent="0.2">
      <c r="A137" s="12" t="s">
        <v>93</v>
      </c>
      <c r="B137" s="13" t="s">
        <v>94</v>
      </c>
    </row>
    <row r="138" spans="1:2" x14ac:dyDescent="0.2">
      <c r="A138" s="12" t="s">
        <v>95</v>
      </c>
      <c r="B138" s="13" t="s">
        <v>96</v>
      </c>
    </row>
    <row r="139" spans="1:2" x14ac:dyDescent="0.2">
      <c r="A139" s="12" t="s">
        <v>97</v>
      </c>
      <c r="B139" s="13" t="s">
        <v>315</v>
      </c>
    </row>
  </sheetData>
  <mergeCells count="16">
    <mergeCell ref="B53:B54"/>
    <mergeCell ref="B55:B56"/>
    <mergeCell ref="B57:B58"/>
    <mergeCell ref="B59:B60"/>
    <mergeCell ref="B36:B37"/>
    <mergeCell ref="B38:B39"/>
    <mergeCell ref="B45:B46"/>
    <mergeCell ref="B47:B48"/>
    <mergeCell ref="B49:B50"/>
    <mergeCell ref="B51:B52"/>
    <mergeCell ref="B34:B35"/>
    <mergeCell ref="B24:B25"/>
    <mergeCell ref="B26:B27"/>
    <mergeCell ref="B28:B29"/>
    <mergeCell ref="B30:B31"/>
    <mergeCell ref="B32:B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535E-2E7C-F14B-94EA-588AEEA31BAF}">
  <dimension ref="A1:Z142"/>
  <sheetViews>
    <sheetView zoomScale="150" zoomScaleNormal="150" workbookViewId="0"/>
  </sheetViews>
  <sheetFormatPr baseColWidth="10" defaultRowHeight="16" x14ac:dyDescent="0.2"/>
  <cols>
    <col min="1" max="1" width="28.6640625" bestFit="1" customWidth="1"/>
  </cols>
  <sheetData>
    <row r="1" spans="1:2" x14ac:dyDescent="0.2">
      <c r="A1" s="22" t="s">
        <v>347</v>
      </c>
    </row>
    <row r="2" spans="1:2" x14ac:dyDescent="0.2">
      <c r="A2" t="s">
        <v>179</v>
      </c>
      <c r="B2" t="s">
        <v>180</v>
      </c>
    </row>
    <row r="4" spans="1:2" x14ac:dyDescent="0.2">
      <c r="A4" t="s">
        <v>181</v>
      </c>
      <c r="B4" t="s">
        <v>327</v>
      </c>
    </row>
    <row r="5" spans="1:2" x14ac:dyDescent="0.2">
      <c r="A5" t="s">
        <v>182</v>
      </c>
      <c r="B5" t="s">
        <v>326</v>
      </c>
    </row>
    <row r="6" spans="1:2" x14ac:dyDescent="0.2">
      <c r="A6" t="s">
        <v>183</v>
      </c>
      <c r="B6" t="s">
        <v>184</v>
      </c>
    </row>
    <row r="7" spans="1:2" x14ac:dyDescent="0.2">
      <c r="A7" t="s">
        <v>187</v>
      </c>
      <c r="B7" s="24">
        <v>44539</v>
      </c>
    </row>
    <row r="8" spans="1:2" x14ac:dyDescent="0.2">
      <c r="A8" t="s">
        <v>188</v>
      </c>
      <c r="B8" s="25">
        <v>0.80096064814814805</v>
      </c>
    </row>
    <row r="9" spans="1:2" x14ac:dyDescent="0.2">
      <c r="A9" t="s">
        <v>189</v>
      </c>
      <c r="B9" t="s">
        <v>190</v>
      </c>
    </row>
    <row r="10" spans="1:2" x14ac:dyDescent="0.2">
      <c r="A10" t="s">
        <v>191</v>
      </c>
      <c r="B10">
        <v>2009032</v>
      </c>
    </row>
    <row r="11" spans="1:2" x14ac:dyDescent="0.2">
      <c r="A11" t="s">
        <v>192</v>
      </c>
      <c r="B11" t="s">
        <v>193</v>
      </c>
    </row>
    <row r="13" spans="1:2" x14ac:dyDescent="0.2">
      <c r="A13" s="26" t="s">
        <v>194</v>
      </c>
      <c r="B13" s="27"/>
    </row>
    <row r="14" spans="1:2" x14ac:dyDescent="0.2">
      <c r="A14" t="s">
        <v>195</v>
      </c>
      <c r="B14" t="s">
        <v>196</v>
      </c>
    </row>
    <row r="15" spans="1:2" x14ac:dyDescent="0.2">
      <c r="A15" t="s">
        <v>197</v>
      </c>
    </row>
    <row r="16" spans="1:2" x14ac:dyDescent="0.2">
      <c r="A16" t="s">
        <v>198</v>
      </c>
      <c r="B16" t="s">
        <v>199</v>
      </c>
    </row>
    <row r="17" spans="1:26" x14ac:dyDescent="0.2">
      <c r="B17" t="s">
        <v>200</v>
      </c>
    </row>
    <row r="18" spans="1:26" x14ac:dyDescent="0.2">
      <c r="B18" t="s">
        <v>325</v>
      </c>
    </row>
    <row r="19" spans="1:26" x14ac:dyDescent="0.2">
      <c r="B19" t="s">
        <v>202</v>
      </c>
    </row>
    <row r="21" spans="1:26" x14ac:dyDescent="0.2">
      <c r="A21" s="26" t="s">
        <v>203</v>
      </c>
      <c r="B21" s="27"/>
    </row>
    <row r="23" spans="1:26" x14ac:dyDescent="0.2">
      <c r="B23" s="28"/>
      <c r="C23" s="29">
        <v>1</v>
      </c>
      <c r="D23" s="29">
        <v>2</v>
      </c>
      <c r="E23" s="29">
        <v>3</v>
      </c>
      <c r="F23" s="29">
        <v>4</v>
      </c>
      <c r="G23" s="29">
        <v>5</v>
      </c>
      <c r="H23" s="29">
        <v>6</v>
      </c>
      <c r="I23" s="29">
        <v>7</v>
      </c>
      <c r="J23" s="29">
        <v>8</v>
      </c>
      <c r="K23" s="29">
        <v>9</v>
      </c>
      <c r="L23" s="29">
        <v>10</v>
      </c>
      <c r="M23" s="29">
        <v>11</v>
      </c>
      <c r="N23" s="29">
        <v>12</v>
      </c>
    </row>
    <row r="24" spans="1:26" x14ac:dyDescent="0.2">
      <c r="B24" s="95" t="s">
        <v>204</v>
      </c>
      <c r="C24" s="30" t="s">
        <v>205</v>
      </c>
      <c r="D24" s="30" t="s">
        <v>205</v>
      </c>
      <c r="E24" s="31" t="s">
        <v>206</v>
      </c>
      <c r="F24" s="31" t="s">
        <v>207</v>
      </c>
      <c r="G24" s="31" t="s">
        <v>208</v>
      </c>
      <c r="H24" s="31" t="s">
        <v>209</v>
      </c>
      <c r="I24" s="32"/>
      <c r="J24" s="32"/>
      <c r="K24" s="32"/>
      <c r="L24" s="32"/>
      <c r="M24" s="32"/>
      <c r="N24" s="32"/>
      <c r="O24" s="33" t="s">
        <v>213</v>
      </c>
    </row>
    <row r="25" spans="1:26" x14ac:dyDescent="0.2">
      <c r="B25" s="96"/>
      <c r="C25" s="34">
        <v>2000</v>
      </c>
      <c r="D25" s="34">
        <v>2000</v>
      </c>
      <c r="E25" s="35"/>
      <c r="F25" s="35"/>
      <c r="G25" s="35"/>
      <c r="H25" s="35"/>
      <c r="I25" s="36"/>
      <c r="J25" s="36"/>
      <c r="K25" s="36"/>
      <c r="L25" s="36"/>
      <c r="M25" s="36"/>
      <c r="N25" s="36"/>
      <c r="O25" s="33" t="s">
        <v>214</v>
      </c>
    </row>
    <row r="26" spans="1:26" x14ac:dyDescent="0.2">
      <c r="B26" s="95" t="s">
        <v>215</v>
      </c>
      <c r="C26" s="30" t="s">
        <v>216</v>
      </c>
      <c r="D26" s="30" t="s">
        <v>216</v>
      </c>
      <c r="E26" s="31" t="s">
        <v>217</v>
      </c>
      <c r="F26" s="31" t="s">
        <v>218</v>
      </c>
      <c r="G26" s="31" t="s">
        <v>219</v>
      </c>
      <c r="H26" s="31" t="s">
        <v>220</v>
      </c>
      <c r="I26" s="32"/>
      <c r="J26" s="32"/>
      <c r="K26" s="32"/>
      <c r="L26" s="32"/>
      <c r="M26" s="32"/>
      <c r="N26" s="32"/>
      <c r="O26" s="33" t="s">
        <v>213</v>
      </c>
    </row>
    <row r="27" spans="1:26" x14ac:dyDescent="0.2">
      <c r="B27" s="96"/>
      <c r="C27" s="34">
        <v>1000</v>
      </c>
      <c r="D27" s="34">
        <v>1000</v>
      </c>
      <c r="E27" s="35"/>
      <c r="F27" s="35"/>
      <c r="G27" s="35"/>
      <c r="H27" s="35"/>
      <c r="I27" s="36"/>
      <c r="J27" s="36"/>
      <c r="K27" s="36"/>
      <c r="L27" s="36"/>
      <c r="M27" s="36"/>
      <c r="N27" s="36"/>
      <c r="O27" s="33" t="s">
        <v>214</v>
      </c>
    </row>
    <row r="28" spans="1:26" x14ac:dyDescent="0.2">
      <c r="B28" s="95" t="s">
        <v>224</v>
      </c>
      <c r="C28" s="30" t="s">
        <v>225</v>
      </c>
      <c r="D28" s="30" t="s">
        <v>225</v>
      </c>
      <c r="E28" s="31" t="s">
        <v>226</v>
      </c>
      <c r="F28" s="31" t="s">
        <v>227</v>
      </c>
      <c r="G28" s="31" t="s">
        <v>228</v>
      </c>
      <c r="H28" s="31" t="s">
        <v>229</v>
      </c>
      <c r="I28" s="32"/>
      <c r="J28" s="32"/>
      <c r="K28" s="32"/>
      <c r="L28" s="32"/>
      <c r="M28" s="32"/>
      <c r="N28" s="32"/>
      <c r="O28" s="33" t="s">
        <v>213</v>
      </c>
    </row>
    <row r="29" spans="1:26" x14ac:dyDescent="0.2">
      <c r="B29" s="96"/>
      <c r="C29" s="34">
        <v>500</v>
      </c>
      <c r="D29" s="34">
        <v>500</v>
      </c>
      <c r="E29" s="35"/>
      <c r="F29" s="35"/>
      <c r="G29" s="35"/>
      <c r="H29" s="35"/>
      <c r="I29" s="36"/>
      <c r="J29" s="36"/>
      <c r="K29" s="36"/>
      <c r="L29" s="36"/>
      <c r="M29" s="36"/>
      <c r="N29" s="36"/>
      <c r="O29" s="33" t="s">
        <v>214</v>
      </c>
    </row>
    <row r="30" spans="1:26" x14ac:dyDescent="0.2">
      <c r="B30" s="95" t="s">
        <v>233</v>
      </c>
      <c r="C30" s="30" t="s">
        <v>234</v>
      </c>
      <c r="D30" s="30" t="s">
        <v>234</v>
      </c>
      <c r="E30" s="31" t="s">
        <v>235</v>
      </c>
      <c r="F30" s="31" t="s">
        <v>236</v>
      </c>
      <c r="G30" s="31" t="s">
        <v>237</v>
      </c>
      <c r="H30" s="32"/>
      <c r="I30" s="32"/>
      <c r="J30" s="32"/>
      <c r="K30" s="32"/>
      <c r="L30" s="32"/>
      <c r="M30" s="32"/>
      <c r="N30" s="32"/>
      <c r="O30" s="33" t="s">
        <v>213</v>
      </c>
    </row>
    <row r="31" spans="1:26" x14ac:dyDescent="0.2">
      <c r="B31" s="96"/>
      <c r="C31" s="34">
        <v>250</v>
      </c>
      <c r="D31" s="34">
        <v>250</v>
      </c>
      <c r="E31" s="35"/>
      <c r="F31" s="35"/>
      <c r="G31" s="35"/>
      <c r="H31" s="36"/>
      <c r="I31" s="36"/>
      <c r="J31" s="36"/>
      <c r="K31" s="36"/>
      <c r="L31" s="36"/>
      <c r="M31" s="36"/>
      <c r="N31" s="36"/>
      <c r="O31" s="33" t="s">
        <v>214</v>
      </c>
      <c r="Q31" s="39" t="s">
        <v>280</v>
      </c>
      <c r="R31" s="39"/>
      <c r="S31" s="39"/>
      <c r="T31" s="39"/>
      <c r="U31" s="39"/>
      <c r="V31" s="39"/>
      <c r="W31" s="39"/>
      <c r="X31" s="39"/>
      <c r="Y31" s="39"/>
      <c r="Z31" s="39"/>
    </row>
    <row r="32" spans="1:26" x14ac:dyDescent="0.2">
      <c r="B32" s="95" t="s">
        <v>242</v>
      </c>
      <c r="C32" s="30" t="s">
        <v>243</v>
      </c>
      <c r="D32" s="30" t="s">
        <v>243</v>
      </c>
      <c r="E32" s="31" t="s">
        <v>244</v>
      </c>
      <c r="F32" s="31" t="s">
        <v>245</v>
      </c>
      <c r="G32" s="31" t="s">
        <v>246</v>
      </c>
      <c r="H32" s="32"/>
      <c r="I32" s="32"/>
      <c r="J32" s="32"/>
      <c r="K32" s="32"/>
      <c r="L32" s="32"/>
      <c r="M32" s="32"/>
      <c r="N32" s="32"/>
      <c r="O32" s="33" t="s">
        <v>213</v>
      </c>
      <c r="Q32" s="44"/>
      <c r="R32" s="45">
        <v>1</v>
      </c>
      <c r="S32" s="45">
        <v>2</v>
      </c>
      <c r="T32" s="45">
        <v>3</v>
      </c>
      <c r="U32" s="45">
        <v>4</v>
      </c>
      <c r="V32" s="45">
        <v>5</v>
      </c>
      <c r="W32" s="45">
        <v>6</v>
      </c>
      <c r="X32" s="45">
        <v>7</v>
      </c>
      <c r="Y32" s="45">
        <v>8</v>
      </c>
      <c r="Z32" s="45">
        <v>9</v>
      </c>
    </row>
    <row r="33" spans="1:26" x14ac:dyDescent="0.2">
      <c r="B33" s="96"/>
      <c r="C33" s="34">
        <v>125</v>
      </c>
      <c r="D33" s="34">
        <v>125</v>
      </c>
      <c r="E33" s="35"/>
      <c r="F33" s="35"/>
      <c r="G33" s="35"/>
      <c r="H33" s="36"/>
      <c r="I33" s="36"/>
      <c r="J33" s="36"/>
      <c r="K33" s="36"/>
      <c r="L33" s="36"/>
      <c r="M33" s="36"/>
      <c r="N33" s="36"/>
      <c r="O33" s="33" t="s">
        <v>214</v>
      </c>
      <c r="Q33" s="44" t="s">
        <v>204</v>
      </c>
      <c r="R33" s="50">
        <f>C48</f>
        <v>2.427</v>
      </c>
      <c r="S33" s="50">
        <f>D48</f>
        <v>3.13</v>
      </c>
      <c r="T33" s="50">
        <f>E46</f>
        <v>0.56399999999999995</v>
      </c>
      <c r="U33" s="50">
        <f>F46</f>
        <v>6.8000000000000005E-2</v>
      </c>
      <c r="V33" s="50">
        <f>G46</f>
        <v>1.6060000000000001</v>
      </c>
      <c r="W33" s="50">
        <f>H46</f>
        <v>7.4999999999999997E-2</v>
      </c>
      <c r="X33" s="50"/>
      <c r="Y33" s="50"/>
      <c r="Z33" s="51"/>
    </row>
    <row r="34" spans="1:26" x14ac:dyDescent="0.2">
      <c r="B34" s="95" t="s">
        <v>251</v>
      </c>
      <c r="C34" s="30" t="s">
        <v>252</v>
      </c>
      <c r="D34" s="30" t="s">
        <v>252</v>
      </c>
      <c r="E34" s="31" t="s">
        <v>253</v>
      </c>
      <c r="F34" s="31" t="s">
        <v>254</v>
      </c>
      <c r="G34" s="31" t="s">
        <v>255</v>
      </c>
      <c r="H34" s="32"/>
      <c r="I34" s="32"/>
      <c r="J34" s="32"/>
      <c r="K34" s="32"/>
      <c r="L34" s="32"/>
      <c r="M34" s="32"/>
      <c r="N34" s="32"/>
      <c r="O34" s="33" t="s">
        <v>213</v>
      </c>
      <c r="Q34" s="44" t="s">
        <v>215</v>
      </c>
      <c r="R34" s="53">
        <f>C52</f>
        <v>1.4319999999999999</v>
      </c>
      <c r="S34" s="53">
        <f>D52</f>
        <v>1.7330000000000001</v>
      </c>
      <c r="T34" s="53">
        <f>E50</f>
        <v>0.57599999999999996</v>
      </c>
      <c r="U34" s="53">
        <f>F50</f>
        <v>7.0999999999999994E-2</v>
      </c>
      <c r="V34" s="53">
        <f>G50</f>
        <v>1.5069999999999999</v>
      </c>
      <c r="W34" s="53">
        <f>H50</f>
        <v>6.7000000000000004E-2</v>
      </c>
      <c r="X34" s="53"/>
      <c r="Y34" s="53"/>
      <c r="Z34" s="51"/>
    </row>
    <row r="35" spans="1:26" x14ac:dyDescent="0.2">
      <c r="B35" s="96"/>
      <c r="C35" s="34">
        <v>62.5</v>
      </c>
      <c r="D35" s="34">
        <v>62.5</v>
      </c>
      <c r="E35" s="35"/>
      <c r="F35" s="35"/>
      <c r="G35" s="35"/>
      <c r="H35" s="36"/>
      <c r="I35" s="36"/>
      <c r="J35" s="36"/>
      <c r="K35" s="36"/>
      <c r="L35" s="36"/>
      <c r="M35" s="36"/>
      <c r="N35" s="36"/>
      <c r="O35" s="33" t="s">
        <v>214</v>
      </c>
      <c r="Q35" s="44" t="s">
        <v>224</v>
      </c>
      <c r="R35" s="50">
        <f>C56</f>
        <v>0.76800000000000002</v>
      </c>
      <c r="S35" s="50">
        <f>D56</f>
        <v>0.86799999999999999</v>
      </c>
      <c r="T35" s="50">
        <f>E54</f>
        <v>0.73699999999999999</v>
      </c>
      <c r="U35" s="50">
        <f>F54</f>
        <v>6.6000000000000003E-2</v>
      </c>
      <c r="V35" s="50">
        <f>G54</f>
        <v>1.431</v>
      </c>
      <c r="W35" s="50">
        <f>H54</f>
        <v>7.0999999999999994E-2</v>
      </c>
      <c r="X35" s="50"/>
      <c r="Y35" s="53"/>
      <c r="Z35" s="51"/>
    </row>
    <row r="36" spans="1:26" x14ac:dyDescent="0.2">
      <c r="B36" s="95" t="s">
        <v>260</v>
      </c>
      <c r="C36" s="30" t="s">
        <v>261</v>
      </c>
      <c r="D36" s="30" t="s">
        <v>261</v>
      </c>
      <c r="E36" s="31" t="s">
        <v>262</v>
      </c>
      <c r="F36" s="31" t="s">
        <v>263</v>
      </c>
      <c r="G36" s="31" t="s">
        <v>264</v>
      </c>
      <c r="H36" s="32"/>
      <c r="I36" s="32"/>
      <c r="J36" s="32"/>
      <c r="K36" s="32"/>
      <c r="L36" s="32"/>
      <c r="M36" s="32"/>
      <c r="N36" s="32"/>
      <c r="O36" s="33" t="s">
        <v>213</v>
      </c>
      <c r="Q36" s="44" t="s">
        <v>233</v>
      </c>
      <c r="R36" s="57">
        <f>C60</f>
        <v>0.41499999999999998</v>
      </c>
      <c r="S36" s="57">
        <f>D60</f>
        <v>0.439</v>
      </c>
      <c r="T36" s="57">
        <f>E58</f>
        <v>0.61299999999999999</v>
      </c>
      <c r="U36" s="57">
        <f>F58</f>
        <v>6.0999999999999999E-2</v>
      </c>
      <c r="V36" s="57">
        <f>G58</f>
        <v>1.4179999999999999</v>
      </c>
      <c r="W36" s="57"/>
      <c r="X36" s="57"/>
      <c r="Y36" s="53"/>
      <c r="Z36" s="51"/>
    </row>
    <row r="37" spans="1:26" x14ac:dyDescent="0.2">
      <c r="B37" s="96"/>
      <c r="C37" s="34">
        <v>31.3</v>
      </c>
      <c r="D37" s="34">
        <v>31.3</v>
      </c>
      <c r="E37" s="35"/>
      <c r="F37" s="35"/>
      <c r="G37" s="35"/>
      <c r="H37" s="36"/>
      <c r="I37" s="36"/>
      <c r="J37" s="36"/>
      <c r="K37" s="36"/>
      <c r="L37" s="36"/>
      <c r="M37" s="36"/>
      <c r="N37" s="36"/>
      <c r="O37" s="33" t="s">
        <v>214</v>
      </c>
      <c r="Q37" s="44" t="s">
        <v>242</v>
      </c>
      <c r="R37" s="60">
        <f>C64</f>
        <v>0.214</v>
      </c>
      <c r="S37" s="60">
        <f>D64</f>
        <v>0.217</v>
      </c>
      <c r="T37" s="60">
        <f>E62</f>
        <v>0.59399999999999997</v>
      </c>
      <c r="U37" s="60">
        <f>F62</f>
        <v>6.3E-2</v>
      </c>
      <c r="V37" s="60">
        <f>G62</f>
        <v>1.3280000000000001</v>
      </c>
      <c r="W37" s="60"/>
      <c r="X37" s="60"/>
      <c r="Y37" s="53"/>
      <c r="Z37" s="51"/>
    </row>
    <row r="38" spans="1:26" x14ac:dyDescent="0.2">
      <c r="B38" s="95" t="s">
        <v>269</v>
      </c>
      <c r="C38" s="37" t="s">
        <v>270</v>
      </c>
      <c r="D38" s="37" t="s">
        <v>270</v>
      </c>
      <c r="E38" s="31" t="s">
        <v>271</v>
      </c>
      <c r="F38" s="31" t="s">
        <v>272</v>
      </c>
      <c r="G38" s="31" t="s">
        <v>273</v>
      </c>
      <c r="H38" s="32"/>
      <c r="I38" s="32"/>
      <c r="J38" s="32"/>
      <c r="K38" s="32"/>
      <c r="L38" s="32"/>
      <c r="M38" s="32"/>
      <c r="N38" s="32"/>
      <c r="O38" s="33" t="s">
        <v>213</v>
      </c>
      <c r="Q38" s="44" t="s">
        <v>251</v>
      </c>
      <c r="R38" s="60">
        <f>C68</f>
        <v>0.11799999999999999</v>
      </c>
      <c r="S38" s="60">
        <f>D68</f>
        <v>0.1</v>
      </c>
      <c r="T38" s="60">
        <f>E66</f>
        <v>0.56399999999999995</v>
      </c>
      <c r="U38" s="60">
        <f>F66</f>
        <v>6.3E-2</v>
      </c>
      <c r="V38" s="60">
        <f>G66</f>
        <v>0.78700000000000003</v>
      </c>
      <c r="W38" s="60"/>
      <c r="X38" s="60"/>
      <c r="Y38" s="53"/>
      <c r="Z38" s="51"/>
    </row>
    <row r="39" spans="1:26" x14ac:dyDescent="0.2">
      <c r="B39" s="96"/>
      <c r="C39" s="38"/>
      <c r="D39" s="38"/>
      <c r="E39" s="35"/>
      <c r="F39" s="35"/>
      <c r="G39" s="35"/>
      <c r="H39" s="36"/>
      <c r="I39" s="36"/>
      <c r="J39" s="36"/>
      <c r="K39" s="36"/>
      <c r="L39" s="36"/>
      <c r="M39" s="36"/>
      <c r="N39" s="36"/>
      <c r="O39" s="33" t="s">
        <v>214</v>
      </c>
      <c r="Q39" s="44" t="s">
        <v>260</v>
      </c>
      <c r="R39" s="51">
        <f>C72</f>
        <v>6.5000000000000002E-2</v>
      </c>
      <c r="S39" s="51">
        <f>D72</f>
        <v>4.7E-2</v>
      </c>
      <c r="T39" s="51">
        <f>E70</f>
        <v>6.3E-2</v>
      </c>
      <c r="U39" s="51">
        <f>F70</f>
        <v>6.4000000000000001E-2</v>
      </c>
      <c r="V39" s="51">
        <f>G70</f>
        <v>0.73799999999999999</v>
      </c>
      <c r="W39" s="51"/>
      <c r="X39" s="51"/>
      <c r="Y39" s="53"/>
      <c r="Z39" s="51"/>
    </row>
    <row r="40" spans="1:26" x14ac:dyDescent="0.2">
      <c r="Q40" s="44" t="s">
        <v>269</v>
      </c>
      <c r="R40" s="51">
        <f>C76</f>
        <v>1.2E-2</v>
      </c>
      <c r="S40" s="51">
        <f>D76</f>
        <v>-1.2E-2</v>
      </c>
      <c r="T40" s="51">
        <f>E74</f>
        <v>6.7000000000000004E-2</v>
      </c>
      <c r="U40" s="51">
        <f>F74</f>
        <v>1.486</v>
      </c>
      <c r="V40" s="51">
        <f>G74</f>
        <v>0.877</v>
      </c>
      <c r="W40" s="51"/>
      <c r="X40" s="51"/>
      <c r="Y40" s="53"/>
      <c r="Z40" s="51"/>
    </row>
    <row r="41" spans="1:26" x14ac:dyDescent="0.2">
      <c r="A41" s="26" t="s">
        <v>278</v>
      </c>
      <c r="B41" s="27"/>
    </row>
    <row r="42" spans="1:26" x14ac:dyDescent="0.2">
      <c r="A42" t="s">
        <v>279</v>
      </c>
      <c r="B42">
        <v>23.4</v>
      </c>
    </row>
    <row r="43" spans="1:26" x14ac:dyDescent="0.2">
      <c r="A43" t="s">
        <v>279</v>
      </c>
      <c r="B43">
        <v>23.4</v>
      </c>
      <c r="T43" s="64"/>
      <c r="U43" s="64"/>
      <c r="V43" s="64"/>
      <c r="W43" s="64"/>
      <c r="X43" s="64"/>
      <c r="Y43" s="64"/>
    </row>
    <row r="44" spans="1:26" x14ac:dyDescent="0.2">
      <c r="T44" s="64" t="s">
        <v>284</v>
      </c>
      <c r="U44" s="64"/>
      <c r="V44" s="64" t="s">
        <v>284</v>
      </c>
      <c r="W44" s="64"/>
      <c r="X44" s="64" t="s">
        <v>284</v>
      </c>
      <c r="Y44" s="64"/>
    </row>
    <row r="45" spans="1:26" x14ac:dyDescent="0.2">
      <c r="B45" s="28"/>
      <c r="C45" s="29">
        <v>1</v>
      </c>
      <c r="D45" s="29">
        <v>2</v>
      </c>
      <c r="E45" s="29">
        <v>3</v>
      </c>
      <c r="F45" s="29">
        <v>4</v>
      </c>
      <c r="G45" s="29">
        <v>5</v>
      </c>
      <c r="H45" s="29">
        <v>6</v>
      </c>
      <c r="I45" s="29">
        <v>7</v>
      </c>
      <c r="J45" s="29">
        <v>8</v>
      </c>
      <c r="K45" s="29">
        <v>9</v>
      </c>
      <c r="L45" s="29">
        <v>10</v>
      </c>
      <c r="M45" s="29">
        <v>11</v>
      </c>
      <c r="N45" s="29">
        <v>12</v>
      </c>
      <c r="Q45" s="63"/>
      <c r="R45" s="63" t="s">
        <v>282</v>
      </c>
      <c r="S45" s="39"/>
      <c r="T45" s="66" t="s">
        <v>285</v>
      </c>
      <c r="U45" s="64">
        <f t="shared" ref="U45:U50" si="0">T33</f>
        <v>0.56399999999999995</v>
      </c>
      <c r="V45" s="64" t="s">
        <v>286</v>
      </c>
      <c r="W45" s="64">
        <f>T39</f>
        <v>6.3E-2</v>
      </c>
      <c r="X45" s="66" t="s">
        <v>287</v>
      </c>
      <c r="Y45" s="64">
        <f>U37</f>
        <v>6.3E-2</v>
      </c>
    </row>
    <row r="46" spans="1:26" x14ac:dyDescent="0.2">
      <c r="B46" s="95" t="s">
        <v>204</v>
      </c>
      <c r="C46" s="88">
        <v>2.5019999999999998</v>
      </c>
      <c r="D46" s="40">
        <v>3.206</v>
      </c>
      <c r="E46" s="41">
        <v>0.56399999999999995</v>
      </c>
      <c r="F46" s="42">
        <v>6.8000000000000005E-2</v>
      </c>
      <c r="G46" s="55">
        <v>1.6060000000000001</v>
      </c>
      <c r="H46" s="42">
        <v>7.4999999999999997E-2</v>
      </c>
      <c r="I46" s="32"/>
      <c r="J46" s="32"/>
      <c r="K46" s="32"/>
      <c r="L46" s="32"/>
      <c r="M46" s="32"/>
      <c r="N46" s="32"/>
      <c r="O46" s="33">
        <v>450</v>
      </c>
      <c r="Q46" s="39"/>
      <c r="R46" s="39" t="s">
        <v>283</v>
      </c>
      <c r="S46" s="39"/>
      <c r="T46" s="66" t="s">
        <v>285</v>
      </c>
      <c r="U46" s="64">
        <f t="shared" si="0"/>
        <v>0.57599999999999996</v>
      </c>
      <c r="V46" s="64" t="s">
        <v>286</v>
      </c>
      <c r="W46" s="64">
        <f>T40</f>
        <v>6.7000000000000004E-2</v>
      </c>
      <c r="X46" s="66" t="s">
        <v>287</v>
      </c>
      <c r="Y46" s="64">
        <f>U38</f>
        <v>6.3E-2</v>
      </c>
    </row>
    <row r="47" spans="1:26" x14ac:dyDescent="0.2">
      <c r="B47" s="97"/>
      <c r="C47" s="87">
        <v>5.2999999999999999E-2</v>
      </c>
      <c r="D47" s="86">
        <v>6.4000000000000001E-2</v>
      </c>
      <c r="E47" s="75">
        <v>4.1000000000000002E-2</v>
      </c>
      <c r="F47" s="77">
        <v>3.6999999999999998E-2</v>
      </c>
      <c r="G47" s="76">
        <v>0.05</v>
      </c>
      <c r="H47" s="75">
        <v>4.4999999999999998E-2</v>
      </c>
      <c r="I47" s="71"/>
      <c r="J47" s="71"/>
      <c r="K47" s="71"/>
      <c r="L47" s="71"/>
      <c r="M47" s="71"/>
      <c r="N47" s="71"/>
      <c r="O47" s="33">
        <v>620</v>
      </c>
      <c r="Q47" s="50" t="s">
        <v>58</v>
      </c>
      <c r="R47" s="50">
        <v>2000</v>
      </c>
      <c r="S47" s="65">
        <f t="shared" ref="S47:S53" si="1">AVERAGE(R33:S33)</f>
        <v>2.7785000000000002</v>
      </c>
      <c r="T47" s="66" t="s">
        <v>285</v>
      </c>
      <c r="U47" s="64">
        <f t="shared" si="0"/>
        <v>0.73699999999999999</v>
      </c>
      <c r="V47" s="64" t="s">
        <v>286</v>
      </c>
      <c r="W47" s="64">
        <f>U33</f>
        <v>6.8000000000000005E-2</v>
      </c>
      <c r="X47" s="66" t="s">
        <v>287</v>
      </c>
      <c r="Y47" s="64">
        <f>U39</f>
        <v>6.4000000000000001E-2</v>
      </c>
    </row>
    <row r="48" spans="1:26" x14ac:dyDescent="0.2">
      <c r="B48" s="97"/>
      <c r="C48" s="76">
        <v>2.427</v>
      </c>
      <c r="D48" s="86">
        <v>3.13</v>
      </c>
      <c r="E48" s="79">
        <v>0.48899999999999999</v>
      </c>
      <c r="F48" s="74">
        <v>-8.0000000000000002E-3</v>
      </c>
      <c r="G48" s="83">
        <v>1.53</v>
      </c>
      <c r="H48" s="74">
        <v>-1E-3</v>
      </c>
      <c r="I48" s="71"/>
      <c r="J48" s="71"/>
      <c r="K48" s="71"/>
      <c r="L48" s="71"/>
      <c r="M48" s="71"/>
      <c r="N48" s="71"/>
      <c r="O48" s="33" t="s">
        <v>281</v>
      </c>
      <c r="Q48" s="53"/>
      <c r="R48" s="53">
        <v>1000</v>
      </c>
      <c r="S48" s="65">
        <f t="shared" si="1"/>
        <v>1.5825</v>
      </c>
      <c r="T48" s="64" t="s">
        <v>288</v>
      </c>
      <c r="U48" s="64">
        <f t="shared" si="0"/>
        <v>0.61299999999999999</v>
      </c>
      <c r="V48" s="66" t="s">
        <v>289</v>
      </c>
      <c r="W48" s="64">
        <f>U34</f>
        <v>7.0999999999999994E-2</v>
      </c>
      <c r="X48" s="64" t="s">
        <v>290</v>
      </c>
      <c r="Y48" s="64">
        <f>U40</f>
        <v>1.486</v>
      </c>
    </row>
    <row r="49" spans="2:25" x14ac:dyDescent="0.2">
      <c r="B49" s="96"/>
      <c r="C49" s="54">
        <v>1.4999999999999999E-2</v>
      </c>
      <c r="D49" s="46">
        <v>2.5999999999999999E-2</v>
      </c>
      <c r="E49" s="68">
        <v>4.0000000000000001E-3</v>
      </c>
      <c r="F49" s="70">
        <v>0</v>
      </c>
      <c r="G49" s="69">
        <v>1.2E-2</v>
      </c>
      <c r="H49" s="68">
        <v>8.0000000000000002E-3</v>
      </c>
      <c r="I49" s="36"/>
      <c r="J49" s="36"/>
      <c r="K49" s="36"/>
      <c r="L49" s="36"/>
      <c r="M49" s="36"/>
      <c r="N49" s="36"/>
      <c r="O49" s="33" t="s">
        <v>323</v>
      </c>
      <c r="Q49" s="67"/>
      <c r="R49" s="67">
        <v>500</v>
      </c>
      <c r="S49" s="65">
        <f t="shared" si="1"/>
        <v>0.81800000000000006</v>
      </c>
      <c r="T49" s="64" t="s">
        <v>288</v>
      </c>
      <c r="U49" s="64">
        <f t="shared" si="0"/>
        <v>0.59399999999999997</v>
      </c>
      <c r="V49" s="66" t="s">
        <v>289</v>
      </c>
      <c r="W49" s="64">
        <f>U35</f>
        <v>6.6000000000000003E-2</v>
      </c>
      <c r="X49" s="64" t="s">
        <v>290</v>
      </c>
      <c r="Y49" s="64">
        <f>V33</f>
        <v>1.6060000000000001</v>
      </c>
    </row>
    <row r="50" spans="2:25" x14ac:dyDescent="0.2">
      <c r="B50" s="95" t="s">
        <v>215</v>
      </c>
      <c r="C50" s="78">
        <v>1.508</v>
      </c>
      <c r="D50" s="55">
        <v>1.8080000000000001</v>
      </c>
      <c r="E50" s="41">
        <v>0.57599999999999996</v>
      </c>
      <c r="F50" s="42">
        <v>7.0999999999999994E-2</v>
      </c>
      <c r="G50" s="78">
        <v>1.5069999999999999</v>
      </c>
      <c r="H50" s="42">
        <v>6.7000000000000004E-2</v>
      </c>
      <c r="I50" s="32"/>
      <c r="J50" s="32"/>
      <c r="K50" s="32"/>
      <c r="L50" s="32"/>
      <c r="M50" s="32"/>
      <c r="N50" s="32"/>
      <c r="O50" s="33">
        <v>450</v>
      </c>
      <c r="Q50" s="57"/>
      <c r="R50" s="57">
        <v>250</v>
      </c>
      <c r="S50" s="65">
        <f t="shared" si="1"/>
        <v>0.42699999999999999</v>
      </c>
      <c r="T50" s="64" t="s">
        <v>288</v>
      </c>
      <c r="U50" s="64">
        <f t="shared" si="0"/>
        <v>0.56399999999999995</v>
      </c>
      <c r="V50" s="66" t="s">
        <v>289</v>
      </c>
      <c r="W50" s="64">
        <f>U36</f>
        <v>6.0999999999999999E-2</v>
      </c>
      <c r="X50" s="64" t="s">
        <v>290</v>
      </c>
      <c r="Y50" s="64">
        <f>V34</f>
        <v>1.5069999999999999</v>
      </c>
    </row>
    <row r="51" spans="2:25" x14ac:dyDescent="0.2">
      <c r="B51" s="97"/>
      <c r="C51" s="76">
        <v>4.8000000000000001E-2</v>
      </c>
      <c r="D51" s="76">
        <v>4.7E-2</v>
      </c>
      <c r="E51" s="75">
        <v>4.2000000000000003E-2</v>
      </c>
      <c r="F51" s="77">
        <v>4.1000000000000002E-2</v>
      </c>
      <c r="G51" s="76">
        <v>4.8000000000000001E-2</v>
      </c>
      <c r="H51" s="77">
        <v>3.7999999999999999E-2</v>
      </c>
      <c r="I51" s="71"/>
      <c r="J51" s="71"/>
      <c r="K51" s="71"/>
      <c r="L51" s="71"/>
      <c r="M51" s="71"/>
      <c r="N51" s="71"/>
      <c r="O51" s="33">
        <v>620</v>
      </c>
      <c r="Q51" s="60"/>
      <c r="R51" s="60">
        <v>125</v>
      </c>
      <c r="S51" s="65">
        <f t="shared" si="1"/>
        <v>0.2155</v>
      </c>
    </row>
    <row r="52" spans="2:25" x14ac:dyDescent="0.2">
      <c r="B52" s="97"/>
      <c r="C52" s="73">
        <v>1.4319999999999999</v>
      </c>
      <c r="D52" s="83">
        <v>1.7330000000000001</v>
      </c>
      <c r="E52" s="79">
        <v>0.5</v>
      </c>
      <c r="F52" s="74">
        <v>-5.0000000000000001E-3</v>
      </c>
      <c r="G52" s="73">
        <v>1.4319999999999999</v>
      </c>
      <c r="H52" s="74">
        <v>-8.9999999999999993E-3</v>
      </c>
      <c r="I52" s="71"/>
      <c r="J52" s="71"/>
      <c r="K52" s="71"/>
      <c r="L52" s="71"/>
      <c r="M52" s="71"/>
      <c r="N52" s="71"/>
      <c r="O52" s="33" t="s">
        <v>281</v>
      </c>
      <c r="Q52" s="60"/>
      <c r="R52" s="60">
        <v>62.5</v>
      </c>
      <c r="S52" s="65">
        <f t="shared" si="1"/>
        <v>0.109</v>
      </c>
      <c r="T52" s="64" t="s">
        <v>284</v>
      </c>
      <c r="U52" s="66"/>
      <c r="V52" s="64" t="s">
        <v>292</v>
      </c>
      <c r="W52" s="66"/>
    </row>
    <row r="53" spans="2:25" x14ac:dyDescent="0.2">
      <c r="B53" s="96"/>
      <c r="C53" s="69">
        <v>1.0999999999999999E-2</v>
      </c>
      <c r="D53" s="69">
        <v>0.01</v>
      </c>
      <c r="E53" s="68">
        <v>5.0000000000000001E-3</v>
      </c>
      <c r="F53" s="70">
        <v>3.0000000000000001E-3</v>
      </c>
      <c r="G53" s="69">
        <v>1.0999999999999999E-2</v>
      </c>
      <c r="H53" s="70">
        <v>0</v>
      </c>
      <c r="I53" s="36"/>
      <c r="J53" s="36"/>
      <c r="K53" s="36"/>
      <c r="L53" s="36"/>
      <c r="M53" s="36"/>
      <c r="N53" s="36"/>
      <c r="O53" s="33" t="s">
        <v>323</v>
      </c>
      <c r="Q53" s="51"/>
      <c r="R53" s="51">
        <v>31.3</v>
      </c>
      <c r="S53" s="65">
        <f t="shared" si="1"/>
        <v>5.6000000000000001E-2</v>
      </c>
      <c r="T53" s="66" t="s">
        <v>294</v>
      </c>
      <c r="U53" s="66">
        <f t="shared" ref="U53:U58" si="2">V35</f>
        <v>1.431</v>
      </c>
      <c r="V53" s="66" t="s">
        <v>295</v>
      </c>
      <c r="W53" s="66">
        <f>W33</f>
        <v>7.4999999999999997E-2</v>
      </c>
    </row>
    <row r="54" spans="2:25" x14ac:dyDescent="0.2">
      <c r="B54" s="95" t="s">
        <v>224</v>
      </c>
      <c r="C54" s="56">
        <v>0.84299999999999997</v>
      </c>
      <c r="D54" s="43">
        <v>0.94299999999999995</v>
      </c>
      <c r="E54" s="56">
        <v>0.73699999999999999</v>
      </c>
      <c r="F54" s="42">
        <v>6.6000000000000003E-2</v>
      </c>
      <c r="G54" s="78">
        <v>1.431</v>
      </c>
      <c r="H54" s="42">
        <v>7.0999999999999994E-2</v>
      </c>
      <c r="I54" s="32"/>
      <c r="J54" s="32"/>
      <c r="K54" s="32"/>
      <c r="L54" s="32"/>
      <c r="M54" s="32"/>
      <c r="N54" s="32"/>
      <c r="O54" s="33">
        <v>450</v>
      </c>
      <c r="T54" s="66" t="s">
        <v>294</v>
      </c>
      <c r="U54" s="66">
        <f t="shared" si="2"/>
        <v>1.4179999999999999</v>
      </c>
      <c r="V54" s="66" t="s">
        <v>295</v>
      </c>
      <c r="W54" s="66">
        <f>W34</f>
        <v>6.7000000000000004E-2</v>
      </c>
    </row>
    <row r="55" spans="2:25" x14ac:dyDescent="0.2">
      <c r="B55" s="97"/>
      <c r="C55" s="86">
        <v>6.0999999999999999E-2</v>
      </c>
      <c r="D55" s="75">
        <v>4.2999999999999997E-2</v>
      </c>
      <c r="E55" s="75">
        <v>4.2000000000000003E-2</v>
      </c>
      <c r="F55" s="77">
        <v>3.9E-2</v>
      </c>
      <c r="G55" s="76">
        <v>4.8000000000000001E-2</v>
      </c>
      <c r="H55" s="77">
        <v>3.9E-2</v>
      </c>
      <c r="I55" s="71"/>
      <c r="J55" s="71"/>
      <c r="K55" s="71"/>
      <c r="L55" s="71"/>
      <c r="M55" s="71"/>
      <c r="N55" s="71"/>
      <c r="O55" s="33">
        <v>620</v>
      </c>
      <c r="T55" s="66" t="s">
        <v>294</v>
      </c>
      <c r="U55" s="66">
        <f t="shared" si="2"/>
        <v>1.3280000000000001</v>
      </c>
      <c r="V55" s="66" t="s">
        <v>295</v>
      </c>
      <c r="W55" s="66">
        <f>W35</f>
        <v>7.0999999999999994E-2</v>
      </c>
    </row>
    <row r="56" spans="2:25" x14ac:dyDescent="0.2">
      <c r="B56" s="97"/>
      <c r="C56" s="72">
        <v>0.76800000000000002</v>
      </c>
      <c r="D56" s="85">
        <v>0.86799999999999999</v>
      </c>
      <c r="E56" s="72">
        <v>0.66100000000000003</v>
      </c>
      <c r="F56" s="74">
        <v>-0.01</v>
      </c>
      <c r="G56" s="73">
        <v>1.3560000000000001</v>
      </c>
      <c r="H56" s="74">
        <v>-5.0000000000000001E-3</v>
      </c>
      <c r="I56" s="71"/>
      <c r="J56" s="71"/>
      <c r="K56" s="71"/>
      <c r="L56" s="71"/>
      <c r="M56" s="71"/>
      <c r="N56" s="71"/>
      <c r="O56" s="33" t="s">
        <v>281</v>
      </c>
      <c r="T56" s="84" t="s">
        <v>324</v>
      </c>
      <c r="U56" s="66">
        <f t="shared" si="2"/>
        <v>0.78700000000000003</v>
      </c>
    </row>
    <row r="57" spans="2:25" x14ac:dyDescent="0.2">
      <c r="B57" s="96"/>
      <c r="C57" s="46">
        <v>2.4E-2</v>
      </c>
      <c r="D57" s="68">
        <v>5.0000000000000001E-3</v>
      </c>
      <c r="E57" s="68">
        <v>4.0000000000000001E-3</v>
      </c>
      <c r="F57" s="70">
        <v>2E-3</v>
      </c>
      <c r="G57" s="69">
        <v>1.0999999999999999E-2</v>
      </c>
      <c r="H57" s="70">
        <v>2E-3</v>
      </c>
      <c r="I57" s="36"/>
      <c r="J57" s="36"/>
      <c r="K57" s="36"/>
      <c r="L57" s="36"/>
      <c r="M57" s="36"/>
      <c r="N57" s="36"/>
      <c r="O57" s="33" t="s">
        <v>323</v>
      </c>
      <c r="T57" s="84" t="s">
        <v>324</v>
      </c>
      <c r="U57" s="66">
        <f t="shared" si="2"/>
        <v>0.73799999999999999</v>
      </c>
    </row>
    <row r="58" spans="2:25" x14ac:dyDescent="0.2">
      <c r="B58" s="95" t="s">
        <v>233</v>
      </c>
      <c r="C58" s="41">
        <v>0.49</v>
      </c>
      <c r="D58" s="41">
        <v>0.51400000000000001</v>
      </c>
      <c r="E58" s="41">
        <v>0.61299999999999999</v>
      </c>
      <c r="F58" s="42">
        <v>6.0999999999999999E-2</v>
      </c>
      <c r="G58" s="78">
        <v>1.4179999999999999</v>
      </c>
      <c r="H58" s="32"/>
      <c r="I58" s="32"/>
      <c r="J58" s="32"/>
      <c r="K58" s="32"/>
      <c r="L58" s="32"/>
      <c r="M58" s="32"/>
      <c r="N58" s="32"/>
      <c r="O58" s="33">
        <v>450</v>
      </c>
      <c r="T58" s="84" t="s">
        <v>324</v>
      </c>
      <c r="U58" s="66">
        <f t="shared" si="2"/>
        <v>0.877</v>
      </c>
    </row>
    <row r="59" spans="2:25" x14ac:dyDescent="0.2">
      <c r="B59" s="97"/>
      <c r="C59" s="77">
        <v>0.04</v>
      </c>
      <c r="D59" s="77">
        <v>3.9E-2</v>
      </c>
      <c r="E59" s="77">
        <v>0.04</v>
      </c>
      <c r="F59" s="83">
        <v>3.5000000000000003E-2</v>
      </c>
      <c r="G59" s="76">
        <v>4.5999999999999999E-2</v>
      </c>
      <c r="H59" s="71"/>
      <c r="I59" s="71"/>
      <c r="J59" s="71"/>
      <c r="K59" s="71"/>
      <c r="L59" s="71"/>
      <c r="M59" s="71"/>
      <c r="N59" s="71"/>
      <c r="O59" s="33">
        <v>620</v>
      </c>
    </row>
    <row r="60" spans="2:25" x14ac:dyDescent="0.2">
      <c r="B60" s="97"/>
      <c r="C60" s="79">
        <v>0.41499999999999998</v>
      </c>
      <c r="D60" s="79">
        <v>0.439</v>
      </c>
      <c r="E60" s="79">
        <v>0.53800000000000003</v>
      </c>
      <c r="F60" s="74">
        <v>-1.4999999999999999E-2</v>
      </c>
      <c r="G60" s="73">
        <v>1.343</v>
      </c>
      <c r="H60" s="71"/>
      <c r="I60" s="71"/>
      <c r="J60" s="71"/>
      <c r="K60" s="71"/>
      <c r="L60" s="71"/>
      <c r="M60" s="71"/>
      <c r="N60" s="71"/>
      <c r="O60" s="33" t="s">
        <v>281</v>
      </c>
    </row>
    <row r="61" spans="2:25" x14ac:dyDescent="0.2">
      <c r="B61" s="96"/>
      <c r="C61" s="70">
        <v>3.0000000000000001E-3</v>
      </c>
      <c r="D61" s="70">
        <v>2E-3</v>
      </c>
      <c r="E61" s="70">
        <v>2E-3</v>
      </c>
      <c r="F61" s="58">
        <v>-2E-3</v>
      </c>
      <c r="G61" s="69">
        <v>8.0000000000000002E-3</v>
      </c>
      <c r="H61" s="36"/>
      <c r="I61" s="36"/>
      <c r="J61" s="36"/>
      <c r="K61" s="36"/>
      <c r="L61" s="36"/>
      <c r="M61" s="36"/>
      <c r="N61" s="36"/>
      <c r="O61" s="33" t="s">
        <v>323</v>
      </c>
    </row>
    <row r="62" spans="2:25" x14ac:dyDescent="0.2">
      <c r="B62" s="95" t="s">
        <v>242</v>
      </c>
      <c r="C62" s="61">
        <v>0.28999999999999998</v>
      </c>
      <c r="D62" s="61">
        <v>0.29199999999999998</v>
      </c>
      <c r="E62" s="41">
        <v>0.59399999999999997</v>
      </c>
      <c r="F62" s="42">
        <v>6.3E-2</v>
      </c>
      <c r="G62" s="82">
        <v>1.3280000000000001</v>
      </c>
      <c r="H62" s="32"/>
      <c r="I62" s="32"/>
      <c r="J62" s="32"/>
      <c r="K62" s="32"/>
      <c r="L62" s="32"/>
      <c r="M62" s="32"/>
      <c r="N62" s="32"/>
      <c r="O62" s="33">
        <v>450</v>
      </c>
    </row>
    <row r="63" spans="2:25" x14ac:dyDescent="0.2">
      <c r="B63" s="97"/>
      <c r="C63" s="77">
        <v>3.7999999999999999E-2</v>
      </c>
      <c r="D63" s="77">
        <v>3.6999999999999998E-2</v>
      </c>
      <c r="E63" s="77">
        <v>0.04</v>
      </c>
      <c r="F63" s="77">
        <v>3.5999999999999997E-2</v>
      </c>
      <c r="G63" s="76">
        <v>4.5999999999999999E-2</v>
      </c>
      <c r="H63" s="71"/>
      <c r="I63" s="71"/>
      <c r="J63" s="71"/>
      <c r="K63" s="71"/>
      <c r="L63" s="71"/>
      <c r="M63" s="71"/>
      <c r="N63" s="71"/>
      <c r="O63" s="33">
        <v>620</v>
      </c>
    </row>
    <row r="64" spans="2:25" x14ac:dyDescent="0.2">
      <c r="B64" s="97"/>
      <c r="C64" s="81">
        <v>0.214</v>
      </c>
      <c r="D64" s="81">
        <v>0.217</v>
      </c>
      <c r="E64" s="79">
        <v>0.51800000000000002</v>
      </c>
      <c r="F64" s="74">
        <v>-1.2999999999999999E-2</v>
      </c>
      <c r="G64" s="80">
        <v>1.2529999999999999</v>
      </c>
      <c r="H64" s="71"/>
      <c r="I64" s="71"/>
      <c r="J64" s="71"/>
      <c r="K64" s="71"/>
      <c r="L64" s="71"/>
      <c r="M64" s="71"/>
      <c r="N64" s="71"/>
      <c r="O64" s="33" t="s">
        <v>281</v>
      </c>
    </row>
    <row r="65" spans="1:15" x14ac:dyDescent="0.2">
      <c r="B65" s="96"/>
      <c r="C65" s="70">
        <v>0</v>
      </c>
      <c r="D65" s="70">
        <v>0</v>
      </c>
      <c r="E65" s="70">
        <v>3.0000000000000001E-3</v>
      </c>
      <c r="F65" s="70">
        <v>-1E-3</v>
      </c>
      <c r="G65" s="69">
        <v>8.9999999999999993E-3</v>
      </c>
      <c r="H65" s="36"/>
      <c r="I65" s="36"/>
      <c r="J65" s="36"/>
      <c r="K65" s="36"/>
      <c r="L65" s="36"/>
      <c r="M65" s="36"/>
      <c r="N65" s="36"/>
      <c r="O65" s="33" t="s">
        <v>323</v>
      </c>
    </row>
    <row r="66" spans="1:15" x14ac:dyDescent="0.2">
      <c r="B66" s="95" t="s">
        <v>251</v>
      </c>
      <c r="C66" s="42">
        <v>0.19400000000000001</v>
      </c>
      <c r="D66" s="42">
        <v>0.17499999999999999</v>
      </c>
      <c r="E66" s="41">
        <v>0.56399999999999995</v>
      </c>
      <c r="F66" s="42">
        <v>6.3E-2</v>
      </c>
      <c r="G66" s="56">
        <v>0.78700000000000003</v>
      </c>
      <c r="H66" s="32"/>
      <c r="I66" s="32"/>
      <c r="J66" s="32"/>
      <c r="K66" s="32"/>
      <c r="L66" s="32"/>
      <c r="M66" s="32"/>
      <c r="N66" s="32"/>
      <c r="O66" s="33">
        <v>450</v>
      </c>
    </row>
    <row r="67" spans="1:15" x14ac:dyDescent="0.2">
      <c r="B67" s="97"/>
      <c r="C67" s="77">
        <v>3.7999999999999999E-2</v>
      </c>
      <c r="D67" s="77">
        <v>3.6999999999999998E-2</v>
      </c>
      <c r="E67" s="77">
        <v>0.04</v>
      </c>
      <c r="F67" s="77">
        <v>3.6999999999999998E-2</v>
      </c>
      <c r="G67" s="75">
        <v>4.2000000000000003E-2</v>
      </c>
      <c r="H67" s="71"/>
      <c r="I67" s="71"/>
      <c r="J67" s="71"/>
      <c r="K67" s="71"/>
      <c r="L67" s="71"/>
      <c r="M67" s="71"/>
      <c r="N67" s="71"/>
      <c r="O67" s="33">
        <v>620</v>
      </c>
    </row>
    <row r="68" spans="1:15" x14ac:dyDescent="0.2">
      <c r="B68" s="97"/>
      <c r="C68" s="74">
        <v>0.11799999999999999</v>
      </c>
      <c r="D68" s="74">
        <v>0.1</v>
      </c>
      <c r="E68" s="79">
        <v>0.48899999999999999</v>
      </c>
      <c r="F68" s="74">
        <v>-1.2999999999999999E-2</v>
      </c>
      <c r="G68" s="72">
        <v>0.71199999999999997</v>
      </c>
      <c r="H68" s="71"/>
      <c r="I68" s="71"/>
      <c r="J68" s="71"/>
      <c r="K68" s="71"/>
      <c r="L68" s="71"/>
      <c r="M68" s="71"/>
      <c r="N68" s="71"/>
      <c r="O68" s="33" t="s">
        <v>281</v>
      </c>
    </row>
    <row r="69" spans="1:15" x14ac:dyDescent="0.2">
      <c r="B69" s="96"/>
      <c r="C69" s="70">
        <v>1E-3</v>
      </c>
      <c r="D69" s="70">
        <v>0</v>
      </c>
      <c r="E69" s="70">
        <v>3.0000000000000001E-3</v>
      </c>
      <c r="F69" s="70">
        <v>-1E-3</v>
      </c>
      <c r="G69" s="68">
        <v>4.0000000000000001E-3</v>
      </c>
      <c r="H69" s="36"/>
      <c r="I69" s="36"/>
      <c r="J69" s="36"/>
      <c r="K69" s="36"/>
      <c r="L69" s="36"/>
      <c r="M69" s="36"/>
      <c r="N69" s="36"/>
      <c r="O69" s="33" t="s">
        <v>323</v>
      </c>
    </row>
    <row r="70" spans="1:15" x14ac:dyDescent="0.2">
      <c r="B70" s="95" t="s">
        <v>260</v>
      </c>
      <c r="C70" s="42">
        <v>0.14099999999999999</v>
      </c>
      <c r="D70" s="42">
        <v>0.122</v>
      </c>
      <c r="E70" s="42">
        <v>6.3E-2</v>
      </c>
      <c r="F70" s="42">
        <v>6.4000000000000001E-2</v>
      </c>
      <c r="G70" s="56">
        <v>0.73799999999999999</v>
      </c>
      <c r="H70" s="32"/>
      <c r="I70" s="32"/>
      <c r="J70" s="32"/>
      <c r="K70" s="32"/>
      <c r="L70" s="32"/>
      <c r="M70" s="32"/>
      <c r="N70" s="32"/>
      <c r="O70" s="33">
        <v>450</v>
      </c>
    </row>
    <row r="71" spans="1:15" x14ac:dyDescent="0.2">
      <c r="B71" s="97"/>
      <c r="C71" s="77">
        <v>3.7999999999999999E-2</v>
      </c>
      <c r="D71" s="77">
        <v>3.6999999999999998E-2</v>
      </c>
      <c r="E71" s="77">
        <v>3.6999999999999998E-2</v>
      </c>
      <c r="F71" s="77">
        <v>3.9E-2</v>
      </c>
      <c r="G71" s="75">
        <v>4.4999999999999998E-2</v>
      </c>
      <c r="H71" s="71"/>
      <c r="I71" s="71"/>
      <c r="J71" s="71"/>
      <c r="K71" s="71"/>
      <c r="L71" s="71"/>
      <c r="M71" s="71"/>
      <c r="N71" s="71"/>
      <c r="O71" s="33">
        <v>620</v>
      </c>
    </row>
    <row r="72" spans="1:15" x14ac:dyDescent="0.2">
      <c r="B72" s="97"/>
      <c r="C72" s="74">
        <v>6.5000000000000002E-2</v>
      </c>
      <c r="D72" s="74">
        <v>4.7E-2</v>
      </c>
      <c r="E72" s="74">
        <v>-1.2E-2</v>
      </c>
      <c r="F72" s="74">
        <v>-1.0999999999999999E-2</v>
      </c>
      <c r="G72" s="72">
        <v>0.66200000000000003</v>
      </c>
      <c r="H72" s="71"/>
      <c r="I72" s="71"/>
      <c r="J72" s="71"/>
      <c r="K72" s="71"/>
      <c r="L72" s="71"/>
      <c r="M72" s="71"/>
      <c r="N72" s="71"/>
      <c r="O72" s="33" t="s">
        <v>281</v>
      </c>
    </row>
    <row r="73" spans="1:15" x14ac:dyDescent="0.2">
      <c r="B73" s="96"/>
      <c r="C73" s="70">
        <v>1E-3</v>
      </c>
      <c r="D73" s="70">
        <v>0</v>
      </c>
      <c r="E73" s="70">
        <v>0</v>
      </c>
      <c r="F73" s="70">
        <v>1E-3</v>
      </c>
      <c r="G73" s="68">
        <v>7.0000000000000001E-3</v>
      </c>
      <c r="H73" s="36"/>
      <c r="I73" s="36"/>
      <c r="J73" s="36"/>
      <c r="K73" s="36"/>
      <c r="L73" s="36"/>
      <c r="M73" s="36"/>
      <c r="N73" s="36"/>
      <c r="O73" s="33" t="s">
        <v>323</v>
      </c>
    </row>
    <row r="74" spans="1:15" x14ac:dyDescent="0.2">
      <c r="B74" s="95" t="s">
        <v>269</v>
      </c>
      <c r="C74" s="42">
        <v>8.7999999999999995E-2</v>
      </c>
      <c r="D74" s="42">
        <v>6.4000000000000001E-2</v>
      </c>
      <c r="E74" s="42">
        <v>6.7000000000000004E-2</v>
      </c>
      <c r="F74" s="78">
        <v>1.486</v>
      </c>
      <c r="G74" s="56">
        <v>0.877</v>
      </c>
      <c r="H74" s="32"/>
      <c r="I74" s="32"/>
      <c r="J74" s="32"/>
      <c r="K74" s="32"/>
      <c r="L74" s="32"/>
      <c r="M74" s="32"/>
      <c r="N74" s="32"/>
      <c r="O74" s="33">
        <v>450</v>
      </c>
    </row>
    <row r="75" spans="1:15" x14ac:dyDescent="0.2">
      <c r="B75" s="97"/>
      <c r="C75" s="77">
        <v>3.6999999999999998E-2</v>
      </c>
      <c r="D75" s="77">
        <v>3.6999999999999998E-2</v>
      </c>
      <c r="E75" s="77">
        <v>3.7999999999999999E-2</v>
      </c>
      <c r="F75" s="76">
        <v>4.8000000000000001E-2</v>
      </c>
      <c r="G75" s="75">
        <v>4.2000000000000003E-2</v>
      </c>
      <c r="H75" s="71"/>
      <c r="I75" s="71"/>
      <c r="J75" s="71"/>
      <c r="K75" s="71"/>
      <c r="L75" s="71"/>
      <c r="M75" s="71"/>
      <c r="N75" s="71"/>
      <c r="O75" s="33">
        <v>620</v>
      </c>
    </row>
    <row r="76" spans="1:15" x14ac:dyDescent="0.2">
      <c r="B76" s="97"/>
      <c r="C76" s="74">
        <v>1.2E-2</v>
      </c>
      <c r="D76" s="74">
        <v>-1.2E-2</v>
      </c>
      <c r="E76" s="74">
        <v>-8.9999999999999993E-3</v>
      </c>
      <c r="F76" s="73">
        <v>1.41</v>
      </c>
      <c r="G76" s="72">
        <v>0.80200000000000005</v>
      </c>
      <c r="H76" s="71"/>
      <c r="I76" s="71"/>
      <c r="J76" s="71"/>
      <c r="K76" s="71"/>
      <c r="L76" s="71"/>
      <c r="M76" s="71"/>
      <c r="N76" s="71"/>
      <c r="O76" s="33" t="s">
        <v>281</v>
      </c>
    </row>
    <row r="77" spans="1:15" x14ac:dyDescent="0.2">
      <c r="B77" s="96"/>
      <c r="C77" s="70">
        <v>0</v>
      </c>
      <c r="D77" s="70">
        <v>0</v>
      </c>
      <c r="E77" s="70">
        <v>1E-3</v>
      </c>
      <c r="F77" s="69">
        <v>1.0999999999999999E-2</v>
      </c>
      <c r="G77" s="68">
        <v>5.0000000000000001E-3</v>
      </c>
      <c r="H77" s="36"/>
      <c r="I77" s="36"/>
      <c r="J77" s="36"/>
      <c r="K77" s="36"/>
      <c r="L77" s="36"/>
      <c r="M77" s="36"/>
      <c r="N77" s="36"/>
      <c r="O77" s="33" t="s">
        <v>323</v>
      </c>
    </row>
    <row r="79" spans="1:15" x14ac:dyDescent="0.2">
      <c r="A79" s="12" t="s">
        <v>84</v>
      </c>
      <c r="B79" s="13" t="s">
        <v>317</v>
      </c>
    </row>
    <row r="80" spans="1:15" x14ac:dyDescent="0.2">
      <c r="A80" s="12"/>
      <c r="B80" s="13"/>
    </row>
    <row r="81" spans="1:2" x14ac:dyDescent="0.2">
      <c r="A81" s="12" t="s">
        <v>99</v>
      </c>
      <c r="B81" s="13" t="s">
        <v>306</v>
      </c>
    </row>
    <row r="82" spans="1:2" x14ac:dyDescent="0.2">
      <c r="A82" s="12" t="s">
        <v>87</v>
      </c>
      <c r="B82" s="13" t="s">
        <v>87</v>
      </c>
    </row>
    <row r="83" spans="1:2" x14ac:dyDescent="0.2">
      <c r="A83" s="12" t="s">
        <v>85</v>
      </c>
      <c r="B83" s="13" t="s">
        <v>103</v>
      </c>
    </row>
    <row r="84" spans="1:2" x14ac:dyDescent="0.2">
      <c r="A84" s="12"/>
      <c r="B84" s="13"/>
    </row>
    <row r="85" spans="1:2" x14ac:dyDescent="0.2">
      <c r="A85" s="12" t="s">
        <v>89</v>
      </c>
      <c r="B85" s="13"/>
    </row>
    <row r="86" spans="1:2" x14ac:dyDescent="0.2">
      <c r="A86" s="12" t="s">
        <v>90</v>
      </c>
      <c r="B86" s="13" t="s">
        <v>109</v>
      </c>
    </row>
    <row r="87" spans="1:2" x14ac:dyDescent="0.2">
      <c r="A87" s="12" t="s">
        <v>91</v>
      </c>
      <c r="B87" s="13" t="s">
        <v>110</v>
      </c>
    </row>
    <row r="88" spans="1:2" x14ac:dyDescent="0.2">
      <c r="A88" s="12" t="s">
        <v>93</v>
      </c>
      <c r="B88" s="13" t="s">
        <v>94</v>
      </c>
    </row>
    <row r="89" spans="1:2" x14ac:dyDescent="0.2">
      <c r="A89" s="12" t="s">
        <v>95</v>
      </c>
      <c r="B89" s="13" t="s">
        <v>96</v>
      </c>
    </row>
    <row r="90" spans="1:2" x14ac:dyDescent="0.2">
      <c r="A90" s="12" t="s">
        <v>97</v>
      </c>
      <c r="B90" s="13" t="s">
        <v>322</v>
      </c>
    </row>
    <row r="92" spans="1:2" x14ac:dyDescent="0.2">
      <c r="A92" s="12" t="s">
        <v>84</v>
      </c>
      <c r="B92" s="13" t="s">
        <v>317</v>
      </c>
    </row>
    <row r="93" spans="1:2" x14ac:dyDescent="0.2">
      <c r="A93" s="12"/>
      <c r="B93" s="13"/>
    </row>
    <row r="94" spans="1:2" x14ac:dyDescent="0.2">
      <c r="A94" s="12" t="s">
        <v>309</v>
      </c>
      <c r="B94" s="13" t="s">
        <v>310</v>
      </c>
    </row>
    <row r="95" spans="1:2" x14ac:dyDescent="0.2">
      <c r="A95" s="12" t="s">
        <v>87</v>
      </c>
      <c r="B95" s="13" t="s">
        <v>87</v>
      </c>
    </row>
    <row r="96" spans="1:2" x14ac:dyDescent="0.2">
      <c r="A96" s="12" t="s">
        <v>99</v>
      </c>
      <c r="B96" s="13" t="s">
        <v>306</v>
      </c>
    </row>
    <row r="97" spans="1:2" x14ac:dyDescent="0.2">
      <c r="A97" s="12"/>
      <c r="B97" s="13"/>
    </row>
    <row r="98" spans="1:2" x14ac:dyDescent="0.2">
      <c r="A98" s="12" t="s">
        <v>89</v>
      </c>
      <c r="B98" s="13"/>
    </row>
    <row r="99" spans="1:2" x14ac:dyDescent="0.2">
      <c r="A99" s="12" t="s">
        <v>90</v>
      </c>
      <c r="B99" s="13">
        <v>4.5900000000000003E-2</v>
      </c>
    </row>
    <row r="100" spans="1:2" x14ac:dyDescent="0.2">
      <c r="A100" s="12" t="s">
        <v>91</v>
      </c>
      <c r="B100" s="13" t="s">
        <v>92</v>
      </c>
    </row>
    <row r="101" spans="1:2" x14ac:dyDescent="0.2">
      <c r="A101" s="12" t="s">
        <v>93</v>
      </c>
      <c r="B101" s="13" t="s">
        <v>94</v>
      </c>
    </row>
    <row r="102" spans="1:2" x14ac:dyDescent="0.2">
      <c r="A102" s="12" t="s">
        <v>95</v>
      </c>
      <c r="B102" s="13" t="s">
        <v>96</v>
      </c>
    </row>
    <row r="103" spans="1:2" x14ac:dyDescent="0.2">
      <c r="A103" s="12" t="s">
        <v>97</v>
      </c>
      <c r="B103" s="13" t="s">
        <v>321</v>
      </c>
    </row>
    <row r="105" spans="1:2" x14ac:dyDescent="0.2">
      <c r="A105" s="12" t="s">
        <v>84</v>
      </c>
      <c r="B105" s="13" t="s">
        <v>317</v>
      </c>
    </row>
    <row r="106" spans="1:2" x14ac:dyDescent="0.2">
      <c r="A106" s="12"/>
      <c r="B106" s="13"/>
    </row>
    <row r="107" spans="1:2" x14ac:dyDescent="0.2">
      <c r="A107" s="12" t="s">
        <v>100</v>
      </c>
      <c r="B107" s="13" t="s">
        <v>320</v>
      </c>
    </row>
    <row r="108" spans="1:2" x14ac:dyDescent="0.2">
      <c r="A108" s="12" t="s">
        <v>87</v>
      </c>
      <c r="B108" s="13" t="s">
        <v>87</v>
      </c>
    </row>
    <row r="109" spans="1:2" x14ac:dyDescent="0.2">
      <c r="A109" s="12" t="s">
        <v>85</v>
      </c>
      <c r="B109" s="13" t="s">
        <v>103</v>
      </c>
    </row>
    <row r="110" spans="1:2" x14ac:dyDescent="0.2">
      <c r="A110" s="12"/>
      <c r="B110" s="13"/>
    </row>
    <row r="111" spans="1:2" x14ac:dyDescent="0.2">
      <c r="A111" s="12" t="s">
        <v>89</v>
      </c>
      <c r="B111" s="13"/>
    </row>
    <row r="112" spans="1:2" x14ac:dyDescent="0.2">
      <c r="A112" s="12" t="s">
        <v>90</v>
      </c>
      <c r="B112" s="13">
        <v>8.3999999999999995E-3</v>
      </c>
    </row>
    <row r="113" spans="1:2" x14ac:dyDescent="0.2">
      <c r="A113" s="12" t="s">
        <v>91</v>
      </c>
      <c r="B113" s="13" t="s">
        <v>116</v>
      </c>
    </row>
    <row r="114" spans="1:2" x14ac:dyDescent="0.2">
      <c r="A114" s="12" t="s">
        <v>93</v>
      </c>
      <c r="B114" s="13" t="s">
        <v>94</v>
      </c>
    </row>
    <row r="115" spans="1:2" x14ac:dyDescent="0.2">
      <c r="A115" s="12" t="s">
        <v>95</v>
      </c>
      <c r="B115" s="13" t="s">
        <v>96</v>
      </c>
    </row>
    <row r="116" spans="1:2" x14ac:dyDescent="0.2">
      <c r="A116" s="12" t="s">
        <v>97</v>
      </c>
      <c r="B116" s="13" t="s">
        <v>319</v>
      </c>
    </row>
    <row r="118" spans="1:2" x14ac:dyDescent="0.2">
      <c r="A118" s="12" t="s">
        <v>84</v>
      </c>
      <c r="B118" s="13" t="s">
        <v>317</v>
      </c>
    </row>
    <row r="119" spans="1:2" x14ac:dyDescent="0.2">
      <c r="A119" s="12"/>
      <c r="B119" s="13"/>
    </row>
    <row r="120" spans="1:2" x14ac:dyDescent="0.2">
      <c r="A120" s="12" t="s">
        <v>85</v>
      </c>
      <c r="B120" s="13" t="s">
        <v>103</v>
      </c>
    </row>
    <row r="121" spans="1:2" x14ac:dyDescent="0.2">
      <c r="A121" s="12" t="s">
        <v>87</v>
      </c>
      <c r="B121" s="13" t="s">
        <v>87</v>
      </c>
    </row>
    <row r="122" spans="1:2" x14ac:dyDescent="0.2">
      <c r="A122" s="12" t="s">
        <v>88</v>
      </c>
      <c r="B122" s="13" t="s">
        <v>296</v>
      </c>
    </row>
    <row r="123" spans="1:2" x14ac:dyDescent="0.2">
      <c r="A123" s="12"/>
      <c r="B123" s="13"/>
    </row>
    <row r="124" spans="1:2" x14ac:dyDescent="0.2">
      <c r="A124" s="12" t="s">
        <v>89</v>
      </c>
      <c r="B124" s="13"/>
    </row>
    <row r="125" spans="1:2" x14ac:dyDescent="0.2">
      <c r="A125" s="12" t="s">
        <v>90</v>
      </c>
      <c r="B125" s="13" t="s">
        <v>109</v>
      </c>
    </row>
    <row r="126" spans="1:2" x14ac:dyDescent="0.2">
      <c r="A126" s="12" t="s">
        <v>91</v>
      </c>
      <c r="B126" s="13" t="s">
        <v>110</v>
      </c>
    </row>
    <row r="127" spans="1:2" x14ac:dyDescent="0.2">
      <c r="A127" s="12" t="s">
        <v>93</v>
      </c>
      <c r="B127" s="13" t="s">
        <v>94</v>
      </c>
    </row>
    <row r="128" spans="1:2" x14ac:dyDescent="0.2">
      <c r="A128" s="12" t="s">
        <v>95</v>
      </c>
      <c r="B128" s="13" t="s">
        <v>96</v>
      </c>
    </row>
    <row r="129" spans="1:2" x14ac:dyDescent="0.2">
      <c r="A129" s="12" t="s">
        <v>97</v>
      </c>
      <c r="B129" s="13" t="s">
        <v>318</v>
      </c>
    </row>
    <row r="131" spans="1:2" x14ac:dyDescent="0.2">
      <c r="A131" s="12" t="s">
        <v>84</v>
      </c>
      <c r="B131" s="13" t="s">
        <v>317</v>
      </c>
    </row>
    <row r="132" spans="1:2" x14ac:dyDescent="0.2">
      <c r="A132" s="12"/>
      <c r="B132" s="13"/>
    </row>
    <row r="133" spans="1:2" x14ac:dyDescent="0.2">
      <c r="A133" s="12" t="s">
        <v>309</v>
      </c>
      <c r="B133" s="13" t="s">
        <v>310</v>
      </c>
    </row>
    <row r="134" spans="1:2" x14ac:dyDescent="0.2">
      <c r="A134" s="12" t="s">
        <v>87</v>
      </c>
      <c r="B134" s="13" t="s">
        <v>87</v>
      </c>
    </row>
    <row r="135" spans="1:2" x14ac:dyDescent="0.2">
      <c r="A135" s="12" t="s">
        <v>85</v>
      </c>
      <c r="B135" s="13" t="s">
        <v>103</v>
      </c>
    </row>
    <row r="136" spans="1:2" x14ac:dyDescent="0.2">
      <c r="A136" s="12"/>
      <c r="B136" s="13"/>
    </row>
    <row r="137" spans="1:2" x14ac:dyDescent="0.2">
      <c r="A137" s="12" t="s">
        <v>89</v>
      </c>
      <c r="B137" s="13"/>
    </row>
    <row r="138" spans="1:2" x14ac:dyDescent="0.2">
      <c r="A138" s="12" t="s">
        <v>90</v>
      </c>
      <c r="B138" s="13" t="s">
        <v>109</v>
      </c>
    </row>
    <row r="139" spans="1:2" x14ac:dyDescent="0.2">
      <c r="A139" s="12" t="s">
        <v>91</v>
      </c>
      <c r="B139" s="13" t="s">
        <v>110</v>
      </c>
    </row>
    <row r="140" spans="1:2" x14ac:dyDescent="0.2">
      <c r="A140" s="12" t="s">
        <v>93</v>
      </c>
      <c r="B140" s="13" t="s">
        <v>94</v>
      </c>
    </row>
    <row r="141" spans="1:2" x14ac:dyDescent="0.2">
      <c r="A141" s="12" t="s">
        <v>95</v>
      </c>
      <c r="B141" s="13" t="s">
        <v>96</v>
      </c>
    </row>
    <row r="142" spans="1:2" x14ac:dyDescent="0.2">
      <c r="A142" s="12" t="s">
        <v>97</v>
      </c>
      <c r="B142" s="13" t="s">
        <v>316</v>
      </c>
    </row>
  </sheetData>
  <mergeCells count="16">
    <mergeCell ref="B34:B35"/>
    <mergeCell ref="B24:B25"/>
    <mergeCell ref="B26:B27"/>
    <mergeCell ref="B28:B29"/>
    <mergeCell ref="B30:B31"/>
    <mergeCell ref="B32:B33"/>
    <mergeCell ref="B62:B65"/>
    <mergeCell ref="B66:B69"/>
    <mergeCell ref="B70:B73"/>
    <mergeCell ref="B74:B77"/>
    <mergeCell ref="B36:B37"/>
    <mergeCell ref="B38:B39"/>
    <mergeCell ref="B46:B49"/>
    <mergeCell ref="B50:B53"/>
    <mergeCell ref="B54:B57"/>
    <mergeCell ref="B58:B6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BDCE-6142-D042-80D5-222809E4962F}">
  <dimension ref="A1:Z164"/>
  <sheetViews>
    <sheetView zoomScale="150" zoomScaleNormal="150" workbookViewId="0"/>
  </sheetViews>
  <sheetFormatPr baseColWidth="10" defaultRowHeight="16" x14ac:dyDescent="0.2"/>
  <cols>
    <col min="1" max="1" width="21.33203125" customWidth="1"/>
  </cols>
  <sheetData>
    <row r="1" spans="1:3" x14ac:dyDescent="0.2">
      <c r="A1" s="22" t="s">
        <v>347</v>
      </c>
    </row>
    <row r="2" spans="1:3" x14ac:dyDescent="0.2">
      <c r="A2" t="s">
        <v>179</v>
      </c>
      <c r="B2" t="s">
        <v>180</v>
      </c>
    </row>
    <row r="4" spans="1:3" x14ac:dyDescent="0.2">
      <c r="A4" t="s">
        <v>181</v>
      </c>
    </row>
    <row r="5" spans="1:3" x14ac:dyDescent="0.2">
      <c r="A5" t="s">
        <v>182</v>
      </c>
    </row>
    <row r="6" spans="1:3" x14ac:dyDescent="0.2">
      <c r="A6" t="s">
        <v>183</v>
      </c>
      <c r="B6" t="s">
        <v>184</v>
      </c>
    </row>
    <row r="7" spans="1:3" x14ac:dyDescent="0.2">
      <c r="A7" t="s">
        <v>187</v>
      </c>
      <c r="B7" s="24">
        <v>44529</v>
      </c>
      <c r="C7" s="92" t="s">
        <v>346</v>
      </c>
    </row>
    <row r="8" spans="1:3" x14ac:dyDescent="0.2">
      <c r="A8" t="s">
        <v>188</v>
      </c>
      <c r="B8" s="25">
        <v>0.81950231481481473</v>
      </c>
    </row>
    <row r="9" spans="1:3" x14ac:dyDescent="0.2">
      <c r="A9" t="s">
        <v>189</v>
      </c>
      <c r="B9" t="s">
        <v>190</v>
      </c>
    </row>
    <row r="10" spans="1:3" x14ac:dyDescent="0.2">
      <c r="A10" t="s">
        <v>191</v>
      </c>
      <c r="B10">
        <v>2009032</v>
      </c>
    </row>
    <row r="11" spans="1:3" x14ac:dyDescent="0.2">
      <c r="A11" t="s">
        <v>192</v>
      </c>
      <c r="B11" t="s">
        <v>193</v>
      </c>
    </row>
    <row r="13" spans="1:3" x14ac:dyDescent="0.2">
      <c r="A13" s="26" t="s">
        <v>194</v>
      </c>
      <c r="B13" s="27"/>
    </row>
    <row r="14" spans="1:3" x14ac:dyDescent="0.2">
      <c r="A14" t="s">
        <v>195</v>
      </c>
      <c r="B14" t="s">
        <v>196</v>
      </c>
    </row>
    <row r="15" spans="1:3" x14ac:dyDescent="0.2">
      <c r="A15" t="s">
        <v>197</v>
      </c>
    </row>
    <row r="16" spans="1:3" x14ac:dyDescent="0.2">
      <c r="A16" t="s">
        <v>198</v>
      </c>
      <c r="B16" t="s">
        <v>199</v>
      </c>
    </row>
    <row r="17" spans="1:15" x14ac:dyDescent="0.2">
      <c r="B17" t="s">
        <v>200</v>
      </c>
    </row>
    <row r="18" spans="1:15" x14ac:dyDescent="0.2">
      <c r="B18" t="s">
        <v>201</v>
      </c>
    </row>
    <row r="19" spans="1:15" x14ac:dyDescent="0.2">
      <c r="B19" t="s">
        <v>202</v>
      </c>
    </row>
    <row r="21" spans="1:15" x14ac:dyDescent="0.2">
      <c r="A21" s="26" t="s">
        <v>203</v>
      </c>
      <c r="B21" s="27"/>
    </row>
    <row r="23" spans="1:15" x14ac:dyDescent="0.2">
      <c r="B23" s="28"/>
      <c r="C23" s="29">
        <v>1</v>
      </c>
      <c r="D23" s="29">
        <v>2</v>
      </c>
      <c r="E23" s="29">
        <v>3</v>
      </c>
      <c r="F23" s="29">
        <v>4</v>
      </c>
      <c r="G23" s="29">
        <v>5</v>
      </c>
      <c r="H23" s="29">
        <v>6</v>
      </c>
      <c r="I23" s="29">
        <v>7</v>
      </c>
      <c r="J23" s="29">
        <v>8</v>
      </c>
      <c r="K23" s="29">
        <v>9</v>
      </c>
      <c r="L23" s="29">
        <v>10</v>
      </c>
      <c r="M23" s="29">
        <v>11</v>
      </c>
      <c r="N23" s="29">
        <v>12</v>
      </c>
    </row>
    <row r="24" spans="1:15" x14ac:dyDescent="0.2">
      <c r="B24" s="95" t="s">
        <v>204</v>
      </c>
      <c r="C24" s="30" t="s">
        <v>205</v>
      </c>
      <c r="D24" s="30" t="s">
        <v>205</v>
      </c>
      <c r="E24" s="31" t="s">
        <v>206</v>
      </c>
      <c r="F24" s="31" t="s">
        <v>207</v>
      </c>
      <c r="G24" s="31" t="s">
        <v>208</v>
      </c>
      <c r="H24" s="31" t="s">
        <v>209</v>
      </c>
      <c r="I24" s="32"/>
      <c r="J24" s="32"/>
      <c r="K24" s="32"/>
      <c r="L24" s="32"/>
      <c r="M24" s="32"/>
      <c r="N24" s="32"/>
      <c r="O24" s="33" t="s">
        <v>213</v>
      </c>
    </row>
    <row r="25" spans="1:15" x14ac:dyDescent="0.2">
      <c r="B25" s="96"/>
      <c r="C25" s="34">
        <v>500</v>
      </c>
      <c r="D25" s="34">
        <v>500</v>
      </c>
      <c r="E25" s="35"/>
      <c r="F25" s="35"/>
      <c r="G25" s="35"/>
      <c r="H25" s="35"/>
      <c r="I25" s="36"/>
      <c r="J25" s="36"/>
      <c r="K25" s="36"/>
      <c r="L25" s="36"/>
      <c r="M25" s="36"/>
      <c r="N25" s="36"/>
      <c r="O25" s="33" t="s">
        <v>214</v>
      </c>
    </row>
    <row r="26" spans="1:15" x14ac:dyDescent="0.2">
      <c r="B26" s="95" t="s">
        <v>215</v>
      </c>
      <c r="C26" s="30" t="s">
        <v>216</v>
      </c>
      <c r="D26" s="30" t="s">
        <v>216</v>
      </c>
      <c r="E26" s="31" t="s">
        <v>217</v>
      </c>
      <c r="F26" s="31" t="s">
        <v>218</v>
      </c>
      <c r="G26" s="31" t="s">
        <v>219</v>
      </c>
      <c r="H26" s="31" t="s">
        <v>220</v>
      </c>
      <c r="I26" s="32"/>
      <c r="J26" s="32"/>
      <c r="K26" s="32"/>
      <c r="L26" s="32"/>
      <c r="M26" s="32"/>
      <c r="N26" s="32"/>
      <c r="O26" s="33" t="s">
        <v>213</v>
      </c>
    </row>
    <row r="27" spans="1:15" x14ac:dyDescent="0.2">
      <c r="B27" s="96"/>
      <c r="C27" s="34">
        <v>250</v>
      </c>
      <c r="D27" s="34">
        <v>250</v>
      </c>
      <c r="E27" s="35"/>
      <c r="F27" s="35"/>
      <c r="G27" s="35"/>
      <c r="H27" s="35"/>
      <c r="I27" s="36"/>
      <c r="J27" s="36"/>
      <c r="K27" s="36"/>
      <c r="L27" s="36"/>
      <c r="M27" s="36"/>
      <c r="N27" s="36"/>
      <c r="O27" s="33" t="s">
        <v>214</v>
      </c>
    </row>
    <row r="28" spans="1:15" x14ac:dyDescent="0.2">
      <c r="B28" s="95" t="s">
        <v>224</v>
      </c>
      <c r="C28" s="30" t="s">
        <v>225</v>
      </c>
      <c r="D28" s="30" t="s">
        <v>225</v>
      </c>
      <c r="E28" s="31" t="s">
        <v>226</v>
      </c>
      <c r="F28" s="31" t="s">
        <v>227</v>
      </c>
      <c r="G28" s="31" t="s">
        <v>228</v>
      </c>
      <c r="H28" s="31" t="s">
        <v>229</v>
      </c>
      <c r="I28" s="32"/>
      <c r="J28" s="32"/>
      <c r="K28" s="32"/>
      <c r="L28" s="32"/>
      <c r="M28" s="32"/>
      <c r="N28" s="32"/>
      <c r="O28" s="33" t="s">
        <v>213</v>
      </c>
    </row>
    <row r="29" spans="1:15" x14ac:dyDescent="0.2">
      <c r="B29" s="96"/>
      <c r="C29" s="34">
        <v>125</v>
      </c>
      <c r="D29" s="34">
        <v>125</v>
      </c>
      <c r="E29" s="35"/>
      <c r="F29" s="35"/>
      <c r="G29" s="35"/>
      <c r="H29" s="35"/>
      <c r="I29" s="36"/>
      <c r="J29" s="36"/>
      <c r="K29" s="36"/>
      <c r="L29" s="36"/>
      <c r="M29" s="36"/>
      <c r="N29" s="36"/>
      <c r="O29" s="33" t="s">
        <v>214</v>
      </c>
    </row>
    <row r="30" spans="1:15" x14ac:dyDescent="0.2">
      <c r="B30" s="95" t="s">
        <v>233</v>
      </c>
      <c r="C30" s="30" t="s">
        <v>234</v>
      </c>
      <c r="D30" s="30" t="s">
        <v>234</v>
      </c>
      <c r="E30" s="31" t="s">
        <v>235</v>
      </c>
      <c r="F30" s="31" t="s">
        <v>236</v>
      </c>
      <c r="G30" s="31" t="s">
        <v>237</v>
      </c>
      <c r="H30" s="32"/>
      <c r="I30" s="32"/>
      <c r="J30" s="32"/>
      <c r="K30" s="32"/>
      <c r="L30" s="32"/>
      <c r="M30" s="32"/>
      <c r="N30" s="32"/>
      <c r="O30" s="33" t="s">
        <v>213</v>
      </c>
    </row>
    <row r="31" spans="1:15" x14ac:dyDescent="0.2">
      <c r="B31" s="96"/>
      <c r="C31" s="34">
        <v>62.5</v>
      </c>
      <c r="D31" s="34">
        <v>62.5</v>
      </c>
      <c r="E31" s="35"/>
      <c r="F31" s="35"/>
      <c r="G31" s="35"/>
      <c r="H31" s="36"/>
      <c r="I31" s="36"/>
      <c r="J31" s="36"/>
      <c r="K31" s="36"/>
      <c r="L31" s="36"/>
      <c r="M31" s="36"/>
      <c r="N31" s="36"/>
      <c r="O31" s="33" t="s">
        <v>214</v>
      </c>
    </row>
    <row r="32" spans="1:15" x14ac:dyDescent="0.2">
      <c r="B32" s="95" t="s">
        <v>242</v>
      </c>
      <c r="C32" s="30" t="s">
        <v>243</v>
      </c>
      <c r="D32" s="30" t="s">
        <v>243</v>
      </c>
      <c r="E32" s="31" t="s">
        <v>244</v>
      </c>
      <c r="F32" s="31" t="s">
        <v>245</v>
      </c>
      <c r="G32" s="31" t="s">
        <v>246</v>
      </c>
      <c r="H32" s="32"/>
      <c r="I32" s="32"/>
      <c r="J32" s="32"/>
      <c r="K32" s="32"/>
      <c r="L32" s="32"/>
      <c r="M32" s="32"/>
      <c r="N32" s="32"/>
      <c r="O32" s="33" t="s">
        <v>213</v>
      </c>
    </row>
    <row r="33" spans="1:26" x14ac:dyDescent="0.2">
      <c r="B33" s="96"/>
      <c r="C33" s="34">
        <v>31.25</v>
      </c>
      <c r="D33" s="34">
        <v>31.25</v>
      </c>
      <c r="E33" s="35"/>
      <c r="F33" s="35"/>
      <c r="G33" s="35"/>
      <c r="H33" s="36"/>
      <c r="I33" s="36"/>
      <c r="J33" s="36"/>
      <c r="K33" s="36"/>
      <c r="L33" s="36"/>
      <c r="M33" s="36"/>
      <c r="N33" s="36"/>
      <c r="O33" s="33" t="s">
        <v>214</v>
      </c>
    </row>
    <row r="34" spans="1:26" x14ac:dyDescent="0.2">
      <c r="B34" s="95" t="s">
        <v>251</v>
      </c>
      <c r="C34" s="30" t="s">
        <v>252</v>
      </c>
      <c r="D34" s="30" t="s">
        <v>252</v>
      </c>
      <c r="E34" s="31" t="s">
        <v>253</v>
      </c>
      <c r="F34" s="31" t="s">
        <v>254</v>
      </c>
      <c r="G34" s="31" t="s">
        <v>255</v>
      </c>
      <c r="H34" s="32"/>
      <c r="I34" s="32"/>
      <c r="J34" s="32"/>
      <c r="K34" s="32"/>
      <c r="L34" s="32"/>
      <c r="M34" s="32"/>
      <c r="N34" s="32"/>
      <c r="O34" s="33" t="s">
        <v>213</v>
      </c>
    </row>
    <row r="35" spans="1:26" x14ac:dyDescent="0.2">
      <c r="B35" s="96"/>
      <c r="C35" s="34">
        <v>15.6</v>
      </c>
      <c r="D35" s="34">
        <v>15.6</v>
      </c>
      <c r="E35" s="35"/>
      <c r="F35" s="35"/>
      <c r="G35" s="35"/>
      <c r="H35" s="36"/>
      <c r="I35" s="36"/>
      <c r="J35" s="36"/>
      <c r="K35" s="36"/>
      <c r="L35" s="36"/>
      <c r="M35" s="36"/>
      <c r="N35" s="36"/>
      <c r="O35" s="33" t="s">
        <v>214</v>
      </c>
    </row>
    <row r="36" spans="1:26" x14ac:dyDescent="0.2">
      <c r="B36" s="95" t="s">
        <v>260</v>
      </c>
      <c r="C36" s="30" t="s">
        <v>261</v>
      </c>
      <c r="D36" s="30" t="s">
        <v>261</v>
      </c>
      <c r="E36" s="31" t="s">
        <v>262</v>
      </c>
      <c r="F36" s="31" t="s">
        <v>263</v>
      </c>
      <c r="G36" s="31" t="s">
        <v>264</v>
      </c>
      <c r="H36" s="32"/>
      <c r="I36" s="32"/>
      <c r="J36" s="32"/>
      <c r="K36" s="32"/>
      <c r="L36" s="32"/>
      <c r="M36" s="32"/>
      <c r="N36" s="32"/>
      <c r="O36" s="33" t="s">
        <v>213</v>
      </c>
    </row>
    <row r="37" spans="1:26" x14ac:dyDescent="0.2">
      <c r="B37" s="96"/>
      <c r="C37" s="34">
        <v>7.8</v>
      </c>
      <c r="D37" s="34">
        <v>7.8</v>
      </c>
      <c r="E37" s="35"/>
      <c r="F37" s="35"/>
      <c r="G37" s="35"/>
      <c r="H37" s="36"/>
      <c r="I37" s="36"/>
      <c r="J37" s="36"/>
      <c r="K37" s="36"/>
      <c r="L37" s="36"/>
      <c r="M37" s="36"/>
      <c r="N37" s="36"/>
      <c r="O37" s="33" t="s">
        <v>214</v>
      </c>
    </row>
    <row r="38" spans="1:26" x14ac:dyDescent="0.2">
      <c r="B38" s="95" t="s">
        <v>269</v>
      </c>
      <c r="C38" s="37" t="s">
        <v>270</v>
      </c>
      <c r="D38" s="37" t="s">
        <v>270</v>
      </c>
      <c r="E38" s="31" t="s">
        <v>271</v>
      </c>
      <c r="F38" s="31" t="s">
        <v>272</v>
      </c>
      <c r="G38" s="31" t="s">
        <v>273</v>
      </c>
      <c r="H38" s="32"/>
      <c r="I38" s="32"/>
      <c r="J38" s="32"/>
      <c r="K38" s="32"/>
      <c r="L38" s="32"/>
      <c r="M38" s="32"/>
      <c r="N38" s="32"/>
      <c r="O38" s="33" t="s">
        <v>213</v>
      </c>
    </row>
    <row r="39" spans="1:26" x14ac:dyDescent="0.2">
      <c r="B39" s="96"/>
      <c r="C39" s="38"/>
      <c r="D39" s="38"/>
      <c r="E39" s="35"/>
      <c r="F39" s="35"/>
      <c r="G39" s="35"/>
      <c r="H39" s="36"/>
      <c r="I39" s="36"/>
      <c r="J39" s="36"/>
      <c r="K39" s="36"/>
      <c r="L39" s="36"/>
      <c r="M39" s="36"/>
      <c r="N39" s="36"/>
      <c r="O39" s="33" t="s">
        <v>214</v>
      </c>
    </row>
    <row r="41" spans="1:26" x14ac:dyDescent="0.2">
      <c r="A41" s="26" t="s">
        <v>278</v>
      </c>
      <c r="B41" s="27"/>
    </row>
    <row r="42" spans="1:26" x14ac:dyDescent="0.2">
      <c r="A42" t="s">
        <v>279</v>
      </c>
      <c r="B42">
        <v>22.6</v>
      </c>
    </row>
    <row r="44" spans="1:26" x14ac:dyDescent="0.2">
      <c r="B44" s="28"/>
      <c r="C44" s="29">
        <v>1</v>
      </c>
      <c r="D44" s="29">
        <v>2</v>
      </c>
      <c r="E44" s="29">
        <v>3</v>
      </c>
      <c r="F44" s="29">
        <v>4</v>
      </c>
      <c r="G44" s="29">
        <v>5</v>
      </c>
      <c r="H44" s="29">
        <v>6</v>
      </c>
      <c r="I44" s="29">
        <v>7</v>
      </c>
      <c r="J44" s="29">
        <v>8</v>
      </c>
      <c r="K44" s="29">
        <v>9</v>
      </c>
      <c r="L44" s="29">
        <v>10</v>
      </c>
      <c r="M44" s="29">
        <v>11</v>
      </c>
      <c r="N44" s="29">
        <v>12</v>
      </c>
      <c r="R44" s="39" t="s">
        <v>280</v>
      </c>
      <c r="S44" s="39"/>
      <c r="T44" s="39"/>
      <c r="U44" s="39"/>
      <c r="V44" s="39"/>
      <c r="W44" s="39"/>
      <c r="X44" s="39"/>
      <c r="Y44" s="39"/>
      <c r="Z44" s="39"/>
    </row>
    <row r="45" spans="1:26" x14ac:dyDescent="0.2">
      <c r="B45" s="95" t="s">
        <v>204</v>
      </c>
      <c r="C45" s="40">
        <v>2.2080000000000002</v>
      </c>
      <c r="D45" s="40">
        <v>2.2799999999999998</v>
      </c>
      <c r="E45" s="42">
        <v>0.154</v>
      </c>
      <c r="F45" s="42">
        <v>0.14000000000000001</v>
      </c>
      <c r="G45" s="41">
        <v>0.46600000000000003</v>
      </c>
      <c r="H45" s="42">
        <v>0.14799999999999999</v>
      </c>
      <c r="I45" s="32"/>
      <c r="J45" s="32"/>
      <c r="K45" s="32"/>
      <c r="L45" s="32"/>
      <c r="M45" s="32"/>
      <c r="N45" s="32"/>
      <c r="O45" s="33">
        <v>450</v>
      </c>
      <c r="R45" s="44"/>
      <c r="S45" s="45">
        <v>1</v>
      </c>
      <c r="T45" s="45">
        <v>2</v>
      </c>
      <c r="U45" s="45">
        <v>3</v>
      </c>
      <c r="V45" s="45">
        <v>4</v>
      </c>
      <c r="W45" s="45">
        <v>5</v>
      </c>
      <c r="X45" s="45">
        <v>6</v>
      </c>
      <c r="Y45" s="45">
        <v>7</v>
      </c>
      <c r="Z45" s="45">
        <v>8</v>
      </c>
    </row>
    <row r="46" spans="1:26" x14ac:dyDescent="0.2">
      <c r="B46" s="96"/>
      <c r="C46" s="46">
        <v>2.093</v>
      </c>
      <c r="D46" s="46">
        <v>2.165</v>
      </c>
      <c r="E46" s="48">
        <v>3.9E-2</v>
      </c>
      <c r="F46" s="48">
        <v>2.5999999999999999E-2</v>
      </c>
      <c r="G46" s="47">
        <v>0.35199999999999998</v>
      </c>
      <c r="H46" s="48">
        <v>3.3000000000000002E-2</v>
      </c>
      <c r="I46" s="36"/>
      <c r="J46" s="36"/>
      <c r="K46" s="36"/>
      <c r="L46" s="36"/>
      <c r="M46" s="36"/>
      <c r="N46" s="36"/>
      <c r="O46" s="33" t="s">
        <v>281</v>
      </c>
      <c r="R46" s="44" t="s">
        <v>204</v>
      </c>
      <c r="S46" s="50">
        <f t="shared" ref="S46:X46" si="0">C46</f>
        <v>2.093</v>
      </c>
      <c r="T46" s="50">
        <f t="shared" si="0"/>
        <v>2.165</v>
      </c>
      <c r="U46" s="50">
        <f t="shared" si="0"/>
        <v>3.9E-2</v>
      </c>
      <c r="V46" s="50">
        <f t="shared" si="0"/>
        <v>2.5999999999999999E-2</v>
      </c>
      <c r="W46" s="50">
        <f t="shared" si="0"/>
        <v>0.35199999999999998</v>
      </c>
      <c r="X46" s="50">
        <f t="shared" si="0"/>
        <v>3.3000000000000002E-2</v>
      </c>
      <c r="Y46" s="50"/>
      <c r="Z46" s="50"/>
    </row>
    <row r="47" spans="1:26" x14ac:dyDescent="0.2">
      <c r="B47" s="95" t="s">
        <v>215</v>
      </c>
      <c r="C47" s="91">
        <v>1.329</v>
      </c>
      <c r="D47" s="90">
        <v>1.4810000000000001</v>
      </c>
      <c r="E47" s="42">
        <v>0.16</v>
      </c>
      <c r="F47" s="61">
        <v>0.20699999999999999</v>
      </c>
      <c r="G47" s="41">
        <v>0.41199999999999998</v>
      </c>
      <c r="H47" s="61">
        <v>0.16600000000000001</v>
      </c>
      <c r="I47" s="32"/>
      <c r="J47" s="32"/>
      <c r="K47" s="32"/>
      <c r="L47" s="32"/>
      <c r="M47" s="32"/>
      <c r="N47" s="32"/>
      <c r="O47" s="33">
        <v>450</v>
      </c>
      <c r="R47" s="44" t="s">
        <v>215</v>
      </c>
      <c r="S47" s="53">
        <f t="shared" ref="S47:X47" si="1">C48</f>
        <v>1.214</v>
      </c>
      <c r="T47" s="53">
        <f t="shared" si="1"/>
        <v>1.3660000000000001</v>
      </c>
      <c r="U47" s="53">
        <f t="shared" si="1"/>
        <v>4.4999999999999998E-2</v>
      </c>
      <c r="V47" s="53">
        <f t="shared" si="1"/>
        <v>9.1999999999999998E-2</v>
      </c>
      <c r="W47" s="53">
        <f t="shared" si="1"/>
        <v>0.29799999999999999</v>
      </c>
      <c r="X47" s="53">
        <f t="shared" si="1"/>
        <v>5.0999999999999997E-2</v>
      </c>
      <c r="Y47" s="53"/>
      <c r="Z47" s="53"/>
    </row>
    <row r="48" spans="1:26" x14ac:dyDescent="0.2">
      <c r="B48" s="96"/>
      <c r="C48" s="70">
        <v>1.214</v>
      </c>
      <c r="D48" s="68">
        <v>1.3660000000000001</v>
      </c>
      <c r="E48" s="48">
        <v>4.4999999999999998E-2</v>
      </c>
      <c r="F48" s="62">
        <v>9.1999999999999998E-2</v>
      </c>
      <c r="G48" s="47">
        <v>0.29799999999999999</v>
      </c>
      <c r="H48" s="62">
        <v>5.0999999999999997E-2</v>
      </c>
      <c r="I48" s="36"/>
      <c r="J48" s="36"/>
      <c r="K48" s="36"/>
      <c r="L48" s="36"/>
      <c r="M48" s="36"/>
      <c r="N48" s="36"/>
      <c r="O48" s="33" t="s">
        <v>281</v>
      </c>
      <c r="R48" s="44" t="s">
        <v>224</v>
      </c>
      <c r="S48" s="50">
        <f t="shared" ref="S48:X48" si="2">C50</f>
        <v>0.69299999999999995</v>
      </c>
      <c r="T48" s="50">
        <f t="shared" si="2"/>
        <v>0.78800000000000003</v>
      </c>
      <c r="U48" s="50">
        <f t="shared" si="2"/>
        <v>0.04</v>
      </c>
      <c r="V48" s="50">
        <f t="shared" si="2"/>
        <v>9.6000000000000002E-2</v>
      </c>
      <c r="W48" s="50">
        <f t="shared" si="2"/>
        <v>4.5999999999999999E-2</v>
      </c>
      <c r="X48" s="50">
        <f t="shared" si="2"/>
        <v>0.05</v>
      </c>
      <c r="Y48" s="50"/>
      <c r="Z48" s="50"/>
    </row>
    <row r="49" spans="1:26" x14ac:dyDescent="0.2">
      <c r="B49" s="95" t="s">
        <v>224</v>
      </c>
      <c r="C49" s="43">
        <v>0.80700000000000005</v>
      </c>
      <c r="D49" s="82">
        <v>0.90200000000000002</v>
      </c>
      <c r="E49" s="42">
        <v>0.154</v>
      </c>
      <c r="F49" s="61">
        <v>0.21099999999999999</v>
      </c>
      <c r="G49" s="42">
        <v>0.16</v>
      </c>
      <c r="H49" s="61">
        <v>0.16500000000000001</v>
      </c>
      <c r="I49" s="32"/>
      <c r="J49" s="32"/>
      <c r="K49" s="32"/>
      <c r="L49" s="32"/>
      <c r="M49" s="32"/>
      <c r="N49" s="32"/>
      <c r="O49" s="33">
        <v>450</v>
      </c>
      <c r="R49" s="44" t="s">
        <v>233</v>
      </c>
      <c r="S49" s="57">
        <f>C52</f>
        <v>0.36799999999999999</v>
      </c>
      <c r="T49" s="57">
        <f>D52</f>
        <v>0.40300000000000002</v>
      </c>
      <c r="U49" s="57">
        <f>E52</f>
        <v>9.1999999999999998E-2</v>
      </c>
      <c r="V49" s="57">
        <f>F52</f>
        <v>0.106</v>
      </c>
      <c r="W49" s="57">
        <f>G52</f>
        <v>5.3999999999999999E-2</v>
      </c>
      <c r="X49" s="57"/>
      <c r="Y49" s="57"/>
      <c r="Z49" s="57"/>
    </row>
    <row r="50" spans="1:26" x14ac:dyDescent="0.2">
      <c r="B50" s="96"/>
      <c r="C50" s="49">
        <v>0.69299999999999995</v>
      </c>
      <c r="D50" s="89">
        <v>0.78800000000000003</v>
      </c>
      <c r="E50" s="48">
        <v>0.04</v>
      </c>
      <c r="F50" s="62">
        <v>9.6000000000000002E-2</v>
      </c>
      <c r="G50" s="48">
        <v>4.5999999999999999E-2</v>
      </c>
      <c r="H50" s="62">
        <v>0.05</v>
      </c>
      <c r="I50" s="36"/>
      <c r="J50" s="36"/>
      <c r="K50" s="36"/>
      <c r="L50" s="36"/>
      <c r="M50" s="36"/>
      <c r="N50" s="36"/>
      <c r="O50" s="33" t="s">
        <v>281</v>
      </c>
      <c r="R50" s="44" t="s">
        <v>242</v>
      </c>
      <c r="S50" s="60">
        <f>C54</f>
        <v>0.18</v>
      </c>
      <c r="T50" s="60">
        <f>D54</f>
        <v>0.221</v>
      </c>
      <c r="U50" s="60">
        <f>E54</f>
        <v>9.7000000000000003E-2</v>
      </c>
      <c r="V50" s="60">
        <f>F54</f>
        <v>5.6000000000000001E-2</v>
      </c>
      <c r="W50" s="60">
        <f>G54</f>
        <v>4.9000000000000002E-2</v>
      </c>
      <c r="X50" s="60"/>
      <c r="Y50" s="60"/>
      <c r="Z50" s="60"/>
    </row>
    <row r="51" spans="1:26" x14ac:dyDescent="0.2">
      <c r="B51" s="95" t="s">
        <v>233</v>
      </c>
      <c r="C51" s="41">
        <v>0.48299999999999998</v>
      </c>
      <c r="D51" s="56">
        <v>0.51700000000000002</v>
      </c>
      <c r="E51" s="61">
        <v>0.20599999999999999</v>
      </c>
      <c r="F51" s="61">
        <v>0.221</v>
      </c>
      <c r="G51" s="61">
        <v>0.16900000000000001</v>
      </c>
      <c r="H51" s="32"/>
      <c r="I51" s="32"/>
      <c r="J51" s="32"/>
      <c r="K51" s="32"/>
      <c r="L51" s="32"/>
      <c r="M51" s="32"/>
      <c r="N51" s="32"/>
      <c r="O51" s="33">
        <v>450</v>
      </c>
      <c r="R51" s="44" t="s">
        <v>251</v>
      </c>
      <c r="S51" s="60">
        <f>C56</f>
        <v>9.8000000000000004E-2</v>
      </c>
      <c r="T51" s="60">
        <f>D56</f>
        <v>0.127</v>
      </c>
      <c r="U51" s="60">
        <f>E56</f>
        <v>0.09</v>
      </c>
      <c r="V51" s="60">
        <f>F56</f>
        <v>5.6000000000000001E-2</v>
      </c>
      <c r="W51" s="60">
        <f>G56</f>
        <v>0.107</v>
      </c>
      <c r="X51" s="60"/>
      <c r="Y51" s="60"/>
      <c r="Z51" s="51"/>
    </row>
    <row r="52" spans="1:26" x14ac:dyDescent="0.2">
      <c r="B52" s="96"/>
      <c r="C52" s="47">
        <v>0.36799999999999999</v>
      </c>
      <c r="D52" s="59">
        <v>0.40300000000000002</v>
      </c>
      <c r="E52" s="62">
        <v>9.1999999999999998E-2</v>
      </c>
      <c r="F52" s="62">
        <v>0.106</v>
      </c>
      <c r="G52" s="62">
        <v>5.3999999999999999E-2</v>
      </c>
      <c r="H52" s="36"/>
      <c r="I52" s="36"/>
      <c r="J52" s="36"/>
      <c r="K52" s="36"/>
      <c r="L52" s="36"/>
      <c r="M52" s="36"/>
      <c r="N52" s="36"/>
      <c r="O52" s="33" t="s">
        <v>281</v>
      </c>
      <c r="R52" s="44" t="s">
        <v>260</v>
      </c>
      <c r="S52" s="51">
        <f>C58</f>
        <v>4.9000000000000002E-2</v>
      </c>
      <c r="T52" s="51">
        <f>D58</f>
        <v>5.2999999999999999E-2</v>
      </c>
      <c r="U52" s="51">
        <f>E58</f>
        <v>3.7999999999999999E-2</v>
      </c>
      <c r="V52" s="51">
        <f>F58</f>
        <v>3.6999999999999998E-2</v>
      </c>
      <c r="W52" s="51">
        <f>G58</f>
        <v>0.11899999999999999</v>
      </c>
      <c r="X52" s="51"/>
      <c r="Y52" s="51"/>
      <c r="Z52" s="51"/>
    </row>
    <row r="53" spans="1:26" x14ac:dyDescent="0.2">
      <c r="B53" s="95" t="s">
        <v>242</v>
      </c>
      <c r="C53" s="61">
        <v>0.29399999999999998</v>
      </c>
      <c r="D53" s="41">
        <v>0.33600000000000002</v>
      </c>
      <c r="E53" s="61">
        <v>0.21099999999999999</v>
      </c>
      <c r="F53" s="61">
        <v>0.17100000000000001</v>
      </c>
      <c r="G53" s="61">
        <v>0.16400000000000001</v>
      </c>
      <c r="H53" s="32"/>
      <c r="I53" s="32"/>
      <c r="J53" s="32"/>
      <c r="K53" s="32"/>
      <c r="L53" s="32"/>
      <c r="M53" s="32"/>
      <c r="N53" s="32"/>
      <c r="O53" s="33">
        <v>450</v>
      </c>
      <c r="R53" s="44" t="s">
        <v>269</v>
      </c>
      <c r="S53" s="51">
        <f>C60</f>
        <v>-4.0000000000000001E-3</v>
      </c>
      <c r="T53" s="51">
        <f>D60</f>
        <v>4.0000000000000001E-3</v>
      </c>
      <c r="U53" s="51">
        <f>E60</f>
        <v>4.3999999999999997E-2</v>
      </c>
      <c r="V53" s="51">
        <f>F60</f>
        <v>0.34599999999999997</v>
      </c>
      <c r="W53" s="51">
        <f>G60</f>
        <v>0.11899999999999999</v>
      </c>
      <c r="X53" s="51"/>
      <c r="Y53" s="51"/>
      <c r="Z53" s="51"/>
    </row>
    <row r="54" spans="1:26" x14ac:dyDescent="0.2">
      <c r="B54" s="96"/>
      <c r="C54" s="62">
        <v>0.18</v>
      </c>
      <c r="D54" s="47">
        <v>0.221</v>
      </c>
      <c r="E54" s="62">
        <v>9.7000000000000003E-2</v>
      </c>
      <c r="F54" s="62">
        <v>5.6000000000000001E-2</v>
      </c>
      <c r="G54" s="62">
        <v>4.9000000000000002E-2</v>
      </c>
      <c r="H54" s="36"/>
      <c r="I54" s="36"/>
      <c r="J54" s="36"/>
      <c r="K54" s="36"/>
      <c r="L54" s="36"/>
      <c r="M54" s="36"/>
      <c r="N54" s="36"/>
      <c r="O54" s="33" t="s">
        <v>281</v>
      </c>
    </row>
    <row r="55" spans="1:26" x14ac:dyDescent="0.2">
      <c r="B55" s="95" t="s">
        <v>251</v>
      </c>
      <c r="C55" s="61">
        <v>0.21299999999999999</v>
      </c>
      <c r="D55" s="61">
        <v>0.24099999999999999</v>
      </c>
      <c r="E55" s="61">
        <v>0.20399999999999999</v>
      </c>
      <c r="F55" s="61">
        <v>0.17</v>
      </c>
      <c r="G55" s="61">
        <v>0.221</v>
      </c>
      <c r="H55" s="32"/>
      <c r="I55" s="32"/>
      <c r="J55" s="32"/>
      <c r="K55" s="32"/>
      <c r="L55" s="32"/>
      <c r="M55" s="32"/>
      <c r="N55" s="32"/>
      <c r="O55" s="33">
        <v>450</v>
      </c>
    </row>
    <row r="56" spans="1:26" x14ac:dyDescent="0.2">
      <c r="B56" s="96"/>
      <c r="C56" s="62">
        <v>9.8000000000000004E-2</v>
      </c>
      <c r="D56" s="62">
        <v>0.127</v>
      </c>
      <c r="E56" s="62">
        <v>0.09</v>
      </c>
      <c r="F56" s="62">
        <v>5.6000000000000001E-2</v>
      </c>
      <c r="G56" s="62">
        <v>0.107</v>
      </c>
      <c r="H56" s="36"/>
      <c r="I56" s="36"/>
      <c r="J56" s="36"/>
      <c r="K56" s="36"/>
      <c r="L56" s="36"/>
      <c r="M56" s="36"/>
      <c r="N56" s="36"/>
      <c r="O56" s="33" t="s">
        <v>281</v>
      </c>
      <c r="Q56" s="63"/>
      <c r="R56" s="63" t="s">
        <v>282</v>
      </c>
      <c r="S56" s="39"/>
    </row>
    <row r="57" spans="1:26" x14ac:dyDescent="0.2">
      <c r="B57" s="95" t="s">
        <v>260</v>
      </c>
      <c r="C57" s="61">
        <v>0.16400000000000001</v>
      </c>
      <c r="D57" s="61">
        <v>0.16700000000000001</v>
      </c>
      <c r="E57" s="42">
        <v>0.153</v>
      </c>
      <c r="F57" s="42">
        <v>0.152</v>
      </c>
      <c r="G57" s="61">
        <v>0.23400000000000001</v>
      </c>
      <c r="H57" s="32"/>
      <c r="I57" s="32"/>
      <c r="J57" s="32"/>
      <c r="K57" s="32"/>
      <c r="L57" s="32"/>
      <c r="M57" s="32"/>
      <c r="N57" s="32"/>
      <c r="O57" s="33">
        <v>450</v>
      </c>
      <c r="Q57" s="39"/>
      <c r="R57" s="39" t="s">
        <v>283</v>
      </c>
      <c r="S57" s="39"/>
      <c r="U57" s="64"/>
      <c r="V57" s="64"/>
      <c r="W57" s="64"/>
      <c r="X57" s="64"/>
      <c r="Y57" s="64"/>
      <c r="Z57" s="64"/>
    </row>
    <row r="58" spans="1:26" x14ac:dyDescent="0.2">
      <c r="B58" s="96"/>
      <c r="C58" s="62">
        <v>4.9000000000000002E-2</v>
      </c>
      <c r="D58" s="62">
        <v>5.2999999999999999E-2</v>
      </c>
      <c r="E58" s="48">
        <v>3.7999999999999999E-2</v>
      </c>
      <c r="F58" s="48">
        <v>3.6999999999999998E-2</v>
      </c>
      <c r="G58" s="62">
        <v>0.11899999999999999</v>
      </c>
      <c r="H58" s="36"/>
      <c r="I58" s="36"/>
      <c r="J58" s="36"/>
      <c r="K58" s="36"/>
      <c r="L58" s="36"/>
      <c r="M58" s="36"/>
      <c r="N58" s="36"/>
      <c r="O58" s="33" t="s">
        <v>281</v>
      </c>
      <c r="Q58" s="50" t="s">
        <v>44</v>
      </c>
      <c r="R58" s="50">
        <v>500</v>
      </c>
      <c r="S58" s="65">
        <f t="shared" ref="S58:S64" si="3">AVERAGE(S46:T46)</f>
        <v>2.129</v>
      </c>
      <c r="U58" s="64" t="s">
        <v>345</v>
      </c>
      <c r="V58" s="64">
        <f t="shared" ref="V58:V63" si="4">U46</f>
        <v>3.9E-2</v>
      </c>
      <c r="W58" s="64" t="s">
        <v>299</v>
      </c>
      <c r="X58" s="64">
        <f>U52</f>
        <v>3.7999999999999999E-2</v>
      </c>
      <c r="Y58" s="64" t="s">
        <v>344</v>
      </c>
      <c r="Z58" s="64">
        <f>V50</f>
        <v>5.6000000000000001E-2</v>
      </c>
    </row>
    <row r="59" spans="1:26" x14ac:dyDescent="0.2">
      <c r="B59" s="95" t="s">
        <v>269</v>
      </c>
      <c r="C59" s="42">
        <v>0.111</v>
      </c>
      <c r="D59" s="42">
        <v>0.11899999999999999</v>
      </c>
      <c r="E59" s="42">
        <v>0.158</v>
      </c>
      <c r="F59" s="41">
        <v>0.46100000000000002</v>
      </c>
      <c r="G59" s="61">
        <v>0.23300000000000001</v>
      </c>
      <c r="H59" s="32"/>
      <c r="I59" s="32"/>
      <c r="J59" s="32"/>
      <c r="K59" s="32"/>
      <c r="L59" s="32"/>
      <c r="M59" s="32"/>
      <c r="N59" s="32"/>
      <c r="O59" s="33">
        <v>450</v>
      </c>
      <c r="Q59" s="53"/>
      <c r="R59" s="53">
        <v>250</v>
      </c>
      <c r="S59" s="65">
        <f t="shared" si="3"/>
        <v>1.29</v>
      </c>
      <c r="U59" s="64" t="s">
        <v>345</v>
      </c>
      <c r="V59" s="64">
        <f t="shared" si="4"/>
        <v>4.4999999999999998E-2</v>
      </c>
      <c r="W59" s="64" t="s">
        <v>299</v>
      </c>
      <c r="X59" s="64">
        <f>U53</f>
        <v>4.3999999999999997E-2</v>
      </c>
      <c r="Y59" s="64" t="s">
        <v>344</v>
      </c>
      <c r="Z59" s="64">
        <f>V51</f>
        <v>5.6000000000000001E-2</v>
      </c>
    </row>
    <row r="60" spans="1:26" x14ac:dyDescent="0.2">
      <c r="B60" s="96"/>
      <c r="C60" s="48">
        <v>-4.0000000000000001E-3</v>
      </c>
      <c r="D60" s="48">
        <v>4.0000000000000001E-3</v>
      </c>
      <c r="E60" s="48">
        <v>4.3999999999999997E-2</v>
      </c>
      <c r="F60" s="47">
        <v>0.34599999999999997</v>
      </c>
      <c r="G60" s="62">
        <v>0.11899999999999999</v>
      </c>
      <c r="H60" s="36"/>
      <c r="I60" s="36"/>
      <c r="J60" s="36"/>
      <c r="K60" s="36"/>
      <c r="L60" s="36"/>
      <c r="M60" s="36"/>
      <c r="N60" s="36"/>
      <c r="O60" s="33" t="s">
        <v>281</v>
      </c>
      <c r="Q60" s="67"/>
      <c r="R60" s="67">
        <v>125</v>
      </c>
      <c r="S60" s="65">
        <f t="shared" si="3"/>
        <v>0.74049999999999994</v>
      </c>
      <c r="U60" s="64" t="s">
        <v>345</v>
      </c>
      <c r="V60" s="64">
        <f t="shared" si="4"/>
        <v>0.04</v>
      </c>
      <c r="W60" s="64" t="s">
        <v>299</v>
      </c>
      <c r="X60" s="64">
        <f>V46</f>
        <v>2.5999999999999999E-2</v>
      </c>
      <c r="Y60" s="64" t="s">
        <v>344</v>
      </c>
      <c r="Z60" s="64">
        <f>V52</f>
        <v>3.6999999999999998E-2</v>
      </c>
    </row>
    <row r="61" spans="1:26" x14ac:dyDescent="0.2">
      <c r="Q61" s="57"/>
      <c r="R61" s="57">
        <v>62.5</v>
      </c>
      <c r="S61" s="65">
        <f t="shared" si="3"/>
        <v>0.38550000000000001</v>
      </c>
      <c r="U61" s="64" t="s">
        <v>343</v>
      </c>
      <c r="V61" s="64">
        <f t="shared" si="4"/>
        <v>9.1999999999999998E-2</v>
      </c>
      <c r="W61" s="64" t="s">
        <v>301</v>
      </c>
      <c r="X61" s="64">
        <f>V47</f>
        <v>9.1999999999999998E-2</v>
      </c>
      <c r="Y61" s="64" t="s">
        <v>290</v>
      </c>
      <c r="Z61" s="64">
        <f>V53</f>
        <v>0.34599999999999997</v>
      </c>
    </row>
    <row r="62" spans="1:26" x14ac:dyDescent="0.2">
      <c r="A62" s="12" t="s">
        <v>84</v>
      </c>
      <c r="B62" s="13" t="s">
        <v>338</v>
      </c>
      <c r="Q62" s="60"/>
      <c r="R62" s="60">
        <v>31.25</v>
      </c>
      <c r="S62" s="65">
        <f t="shared" si="3"/>
        <v>0.20050000000000001</v>
      </c>
      <c r="U62" s="64" t="s">
        <v>343</v>
      </c>
      <c r="V62" s="64">
        <f t="shared" si="4"/>
        <v>9.7000000000000003E-2</v>
      </c>
      <c r="W62" s="64" t="s">
        <v>301</v>
      </c>
      <c r="X62" s="64">
        <f>V48</f>
        <v>9.6000000000000002E-2</v>
      </c>
      <c r="Y62" s="64" t="s">
        <v>290</v>
      </c>
      <c r="Z62" s="64">
        <f>W46</f>
        <v>0.35199999999999998</v>
      </c>
    </row>
    <row r="63" spans="1:26" x14ac:dyDescent="0.2">
      <c r="A63" s="12"/>
      <c r="B63" s="13"/>
      <c r="Q63" s="60"/>
      <c r="R63" s="60">
        <v>15.625</v>
      </c>
      <c r="S63" s="65">
        <f t="shared" si="3"/>
        <v>0.1125</v>
      </c>
      <c r="U63" s="64" t="s">
        <v>343</v>
      </c>
      <c r="V63" s="64">
        <f t="shared" si="4"/>
        <v>0.09</v>
      </c>
      <c r="W63" s="64" t="s">
        <v>301</v>
      </c>
      <c r="X63" s="64">
        <f>V49</f>
        <v>0.106</v>
      </c>
      <c r="Y63" s="64" t="s">
        <v>290</v>
      </c>
      <c r="Z63" s="64">
        <f>W47</f>
        <v>0.29799999999999999</v>
      </c>
    </row>
    <row r="64" spans="1:26" x14ac:dyDescent="0.2">
      <c r="A64" s="12" t="s">
        <v>85</v>
      </c>
      <c r="B64" s="13" t="s">
        <v>103</v>
      </c>
      <c r="Q64" s="51"/>
      <c r="R64" s="51">
        <v>7.8129999999999997</v>
      </c>
      <c r="S64" s="65">
        <f t="shared" si="3"/>
        <v>5.1000000000000004E-2</v>
      </c>
    </row>
    <row r="65" spans="1:24" x14ac:dyDescent="0.2">
      <c r="A65" s="12" t="s">
        <v>87</v>
      </c>
      <c r="B65" s="13" t="s">
        <v>87</v>
      </c>
      <c r="U65" s="66"/>
      <c r="V65" s="66"/>
      <c r="X65" s="22"/>
    </row>
    <row r="66" spans="1:24" x14ac:dyDescent="0.2">
      <c r="A66" s="12" t="s">
        <v>88</v>
      </c>
      <c r="B66" s="13" t="s">
        <v>296</v>
      </c>
      <c r="Q66" s="22"/>
      <c r="U66" s="66" t="s">
        <v>304</v>
      </c>
      <c r="V66" s="66">
        <f t="shared" ref="V66:V71" si="5">W48</f>
        <v>4.5999999999999999E-2</v>
      </c>
    </row>
    <row r="67" spans="1:24" x14ac:dyDescent="0.2">
      <c r="A67" s="12"/>
      <c r="B67" s="13"/>
      <c r="U67" s="66" t="s">
        <v>304</v>
      </c>
      <c r="V67" s="66">
        <f t="shared" si="5"/>
        <v>5.3999999999999999E-2</v>
      </c>
    </row>
    <row r="68" spans="1:24" x14ac:dyDescent="0.2">
      <c r="A68" s="12" t="s">
        <v>89</v>
      </c>
      <c r="B68" s="13"/>
      <c r="U68" s="66" t="s">
        <v>304</v>
      </c>
      <c r="V68" s="66">
        <f t="shared" si="5"/>
        <v>4.9000000000000002E-2</v>
      </c>
    </row>
    <row r="69" spans="1:24" x14ac:dyDescent="0.2">
      <c r="A69" s="12" t="s">
        <v>90</v>
      </c>
      <c r="B69" s="13">
        <v>5.1000000000000004E-3</v>
      </c>
      <c r="U69" s="66" t="s">
        <v>302</v>
      </c>
      <c r="V69" s="66">
        <f t="shared" si="5"/>
        <v>0.107</v>
      </c>
    </row>
    <row r="70" spans="1:24" x14ac:dyDescent="0.2">
      <c r="A70" s="12" t="s">
        <v>91</v>
      </c>
      <c r="B70" s="13" t="s">
        <v>116</v>
      </c>
      <c r="U70" s="66" t="s">
        <v>302</v>
      </c>
      <c r="V70" s="66">
        <f t="shared" si="5"/>
        <v>0.11899999999999999</v>
      </c>
    </row>
    <row r="71" spans="1:24" x14ac:dyDescent="0.2">
      <c r="A71" s="12" t="s">
        <v>93</v>
      </c>
      <c r="B71" s="13" t="s">
        <v>94</v>
      </c>
      <c r="U71" s="66" t="s">
        <v>302</v>
      </c>
      <c r="V71" s="66">
        <f t="shared" si="5"/>
        <v>0.11899999999999999</v>
      </c>
    </row>
    <row r="72" spans="1:24" x14ac:dyDescent="0.2">
      <c r="A72" s="12" t="s">
        <v>95</v>
      </c>
      <c r="B72" s="13" t="s">
        <v>96</v>
      </c>
    </row>
    <row r="73" spans="1:24" x14ac:dyDescent="0.2">
      <c r="A73" s="12" t="s">
        <v>97</v>
      </c>
      <c r="B73" s="13" t="s">
        <v>342</v>
      </c>
      <c r="U73" s="66"/>
      <c r="V73" s="66"/>
    </row>
    <row r="74" spans="1:24" x14ac:dyDescent="0.2">
      <c r="U74" s="66" t="s">
        <v>341</v>
      </c>
      <c r="V74" s="66">
        <f>X46</f>
        <v>3.3000000000000002E-2</v>
      </c>
    </row>
    <row r="75" spans="1:24" x14ac:dyDescent="0.2">
      <c r="A75" s="12" t="s">
        <v>84</v>
      </c>
      <c r="B75" s="13" t="s">
        <v>338</v>
      </c>
      <c r="U75" s="66" t="s">
        <v>341</v>
      </c>
      <c r="V75" s="66">
        <f>X47</f>
        <v>5.0999999999999997E-2</v>
      </c>
    </row>
    <row r="76" spans="1:24" x14ac:dyDescent="0.2">
      <c r="A76" s="12"/>
      <c r="B76" s="13"/>
      <c r="U76" s="66" t="s">
        <v>341</v>
      </c>
      <c r="V76" s="66">
        <f>X48</f>
        <v>0.05</v>
      </c>
    </row>
    <row r="77" spans="1:24" x14ac:dyDescent="0.2">
      <c r="A77" s="12" t="s">
        <v>99</v>
      </c>
      <c r="B77" s="13" t="s">
        <v>306</v>
      </c>
    </row>
    <row r="78" spans="1:24" x14ac:dyDescent="0.2">
      <c r="A78" s="12" t="s">
        <v>87</v>
      </c>
      <c r="B78" s="13" t="s">
        <v>87</v>
      </c>
      <c r="U78" s="22"/>
    </row>
    <row r="79" spans="1:24" x14ac:dyDescent="0.2">
      <c r="A79" s="12" t="s">
        <v>85</v>
      </c>
      <c r="B79" s="13" t="s">
        <v>103</v>
      </c>
    </row>
    <row r="80" spans="1:24" x14ac:dyDescent="0.2">
      <c r="A80" s="12"/>
      <c r="B80" s="13"/>
    </row>
    <row r="81" spans="1:2" x14ac:dyDescent="0.2">
      <c r="A81" s="12" t="s">
        <v>89</v>
      </c>
      <c r="B81" s="13"/>
    </row>
    <row r="82" spans="1:2" x14ac:dyDescent="0.2">
      <c r="A82" s="12" t="s">
        <v>90</v>
      </c>
      <c r="B82" s="13" t="s">
        <v>109</v>
      </c>
    </row>
    <row r="83" spans="1:2" x14ac:dyDescent="0.2">
      <c r="A83" s="12" t="s">
        <v>91</v>
      </c>
      <c r="B83" s="13" t="s">
        <v>110</v>
      </c>
    </row>
    <row r="84" spans="1:2" x14ac:dyDescent="0.2">
      <c r="A84" s="12" t="s">
        <v>93</v>
      </c>
      <c r="B84" s="13" t="s">
        <v>94</v>
      </c>
    </row>
    <row r="85" spans="1:2" x14ac:dyDescent="0.2">
      <c r="A85" s="12" t="s">
        <v>95</v>
      </c>
      <c r="B85" s="13" t="s">
        <v>96</v>
      </c>
    </row>
    <row r="86" spans="1:2" x14ac:dyDescent="0.2">
      <c r="A86" s="12" t="s">
        <v>97</v>
      </c>
      <c r="B86" s="13" t="s">
        <v>340</v>
      </c>
    </row>
    <row r="88" spans="1:2" x14ac:dyDescent="0.2">
      <c r="A88" s="12" t="s">
        <v>84</v>
      </c>
      <c r="B88" s="13" t="s">
        <v>338</v>
      </c>
    </row>
    <row r="89" spans="1:2" x14ac:dyDescent="0.2">
      <c r="A89" s="12"/>
      <c r="B89" s="13"/>
    </row>
    <row r="90" spans="1:2" x14ac:dyDescent="0.2">
      <c r="A90" s="12" t="s">
        <v>309</v>
      </c>
      <c r="B90" s="13" t="s">
        <v>310</v>
      </c>
    </row>
    <row r="91" spans="1:2" x14ac:dyDescent="0.2">
      <c r="A91" s="12" t="s">
        <v>87</v>
      </c>
      <c r="B91" s="13" t="s">
        <v>87</v>
      </c>
    </row>
    <row r="92" spans="1:2" x14ac:dyDescent="0.2">
      <c r="A92" s="12" t="s">
        <v>85</v>
      </c>
      <c r="B92" s="13" t="s">
        <v>103</v>
      </c>
    </row>
    <row r="93" spans="1:2" x14ac:dyDescent="0.2">
      <c r="A93" s="12"/>
      <c r="B93" s="13"/>
    </row>
    <row r="94" spans="1:2" x14ac:dyDescent="0.2">
      <c r="A94" s="12" t="s">
        <v>89</v>
      </c>
      <c r="B94" s="13"/>
    </row>
    <row r="95" spans="1:2" x14ac:dyDescent="0.2">
      <c r="A95" s="12" t="s">
        <v>90</v>
      </c>
      <c r="B95" s="13" t="s">
        <v>109</v>
      </c>
    </row>
    <row r="96" spans="1:2" x14ac:dyDescent="0.2">
      <c r="A96" s="12" t="s">
        <v>91</v>
      </c>
      <c r="B96" s="13" t="s">
        <v>110</v>
      </c>
    </row>
    <row r="97" spans="1:2" x14ac:dyDescent="0.2">
      <c r="A97" s="12" t="s">
        <v>93</v>
      </c>
      <c r="B97" s="13" t="s">
        <v>94</v>
      </c>
    </row>
    <row r="98" spans="1:2" x14ac:dyDescent="0.2">
      <c r="A98" s="12" t="s">
        <v>95</v>
      </c>
      <c r="B98" s="13" t="s">
        <v>96</v>
      </c>
    </row>
    <row r="99" spans="1:2" x14ac:dyDescent="0.2">
      <c r="A99" s="12" t="s">
        <v>97</v>
      </c>
      <c r="B99" s="13" t="s">
        <v>339</v>
      </c>
    </row>
    <row r="101" spans="1:2" x14ac:dyDescent="0.2">
      <c r="A101" s="12" t="s">
        <v>84</v>
      </c>
      <c r="B101" s="13" t="s">
        <v>338</v>
      </c>
    </row>
    <row r="102" spans="1:2" x14ac:dyDescent="0.2">
      <c r="A102" s="12"/>
      <c r="B102" s="13"/>
    </row>
    <row r="103" spans="1:2" x14ac:dyDescent="0.2">
      <c r="A103" s="12" t="s">
        <v>309</v>
      </c>
      <c r="B103" s="13" t="s">
        <v>310</v>
      </c>
    </row>
    <row r="104" spans="1:2" x14ac:dyDescent="0.2">
      <c r="A104" s="12" t="s">
        <v>87</v>
      </c>
      <c r="B104" s="13" t="s">
        <v>87</v>
      </c>
    </row>
    <row r="105" spans="1:2" x14ac:dyDescent="0.2">
      <c r="A105" s="12" t="s">
        <v>99</v>
      </c>
      <c r="B105" s="13" t="s">
        <v>306</v>
      </c>
    </row>
    <row r="106" spans="1:2" x14ac:dyDescent="0.2">
      <c r="A106" s="12"/>
      <c r="B106" s="13"/>
    </row>
    <row r="107" spans="1:2" x14ac:dyDescent="0.2">
      <c r="A107" s="12" t="s">
        <v>89</v>
      </c>
      <c r="B107" s="13"/>
    </row>
    <row r="108" spans="1:2" x14ac:dyDescent="0.2">
      <c r="A108" s="12" t="s">
        <v>90</v>
      </c>
      <c r="B108" s="13">
        <v>4.5999999999999999E-3</v>
      </c>
    </row>
    <row r="109" spans="1:2" x14ac:dyDescent="0.2">
      <c r="A109" s="12" t="s">
        <v>91</v>
      </c>
      <c r="B109" s="13" t="s">
        <v>116</v>
      </c>
    </row>
    <row r="110" spans="1:2" x14ac:dyDescent="0.2">
      <c r="A110" s="12" t="s">
        <v>93</v>
      </c>
      <c r="B110" s="13" t="s">
        <v>94</v>
      </c>
    </row>
    <row r="111" spans="1:2" x14ac:dyDescent="0.2">
      <c r="A111" s="12" t="s">
        <v>95</v>
      </c>
      <c r="B111" s="13" t="s">
        <v>96</v>
      </c>
    </row>
    <row r="112" spans="1:2" x14ac:dyDescent="0.2">
      <c r="A112" s="12" t="s">
        <v>97</v>
      </c>
      <c r="B112" s="13" t="s">
        <v>337</v>
      </c>
    </row>
    <row r="114" spans="1:2" x14ac:dyDescent="0.2">
      <c r="A114" s="12" t="s">
        <v>84</v>
      </c>
      <c r="B114" s="13" t="s">
        <v>331</v>
      </c>
    </row>
    <row r="115" spans="1:2" x14ac:dyDescent="0.2">
      <c r="A115" s="12"/>
      <c r="B115" s="13"/>
    </row>
    <row r="116" spans="1:2" x14ac:dyDescent="0.2">
      <c r="A116" s="12" t="s">
        <v>100</v>
      </c>
      <c r="B116" s="13" t="s">
        <v>329</v>
      </c>
    </row>
    <row r="117" spans="1:2" x14ac:dyDescent="0.2">
      <c r="A117" s="12" t="s">
        <v>87</v>
      </c>
      <c r="B117" s="13" t="s">
        <v>87</v>
      </c>
    </row>
    <row r="118" spans="1:2" x14ac:dyDescent="0.2">
      <c r="A118" s="12" t="s">
        <v>88</v>
      </c>
      <c r="B118" s="13" t="s">
        <v>296</v>
      </c>
    </row>
    <row r="119" spans="1:2" x14ac:dyDescent="0.2">
      <c r="A119" s="12"/>
      <c r="B119" s="13"/>
    </row>
    <row r="120" spans="1:2" x14ac:dyDescent="0.2">
      <c r="A120" s="12" t="s">
        <v>89</v>
      </c>
      <c r="B120" s="13"/>
    </row>
    <row r="121" spans="1:2" x14ac:dyDescent="0.2">
      <c r="A121" s="12" t="s">
        <v>90</v>
      </c>
      <c r="B121" s="13" t="s">
        <v>109</v>
      </c>
    </row>
    <row r="122" spans="1:2" x14ac:dyDescent="0.2">
      <c r="A122" s="12" t="s">
        <v>91</v>
      </c>
      <c r="B122" s="13" t="s">
        <v>110</v>
      </c>
    </row>
    <row r="123" spans="1:2" x14ac:dyDescent="0.2">
      <c r="A123" s="12" t="s">
        <v>93</v>
      </c>
      <c r="B123" s="13" t="s">
        <v>94</v>
      </c>
    </row>
    <row r="124" spans="1:2" x14ac:dyDescent="0.2">
      <c r="A124" s="12" t="s">
        <v>95</v>
      </c>
      <c r="B124" s="13" t="s">
        <v>96</v>
      </c>
    </row>
    <row r="125" spans="1:2" x14ac:dyDescent="0.2">
      <c r="A125" s="12" t="s">
        <v>97</v>
      </c>
      <c r="B125" s="13" t="s">
        <v>336</v>
      </c>
    </row>
    <row r="127" spans="1:2" x14ac:dyDescent="0.2">
      <c r="A127" s="12" t="s">
        <v>84</v>
      </c>
      <c r="B127" s="13" t="s">
        <v>331</v>
      </c>
    </row>
    <row r="128" spans="1:2" x14ac:dyDescent="0.2">
      <c r="A128" s="12"/>
      <c r="B128" s="13"/>
    </row>
    <row r="129" spans="1:2" x14ac:dyDescent="0.2">
      <c r="A129" s="12" t="s">
        <v>334</v>
      </c>
      <c r="B129" s="13" t="s">
        <v>333</v>
      </c>
    </row>
    <row r="130" spans="1:2" x14ac:dyDescent="0.2">
      <c r="A130" s="12" t="s">
        <v>87</v>
      </c>
      <c r="B130" s="13" t="s">
        <v>87</v>
      </c>
    </row>
    <row r="131" spans="1:2" x14ac:dyDescent="0.2">
      <c r="A131" s="12" t="s">
        <v>100</v>
      </c>
      <c r="B131" s="13" t="s">
        <v>329</v>
      </c>
    </row>
    <row r="132" spans="1:2" x14ac:dyDescent="0.2">
      <c r="A132" s="12"/>
      <c r="B132" s="13"/>
    </row>
    <row r="133" spans="1:2" x14ac:dyDescent="0.2">
      <c r="A133" s="12" t="s">
        <v>89</v>
      </c>
      <c r="B133" s="13"/>
    </row>
    <row r="134" spans="1:2" x14ac:dyDescent="0.2">
      <c r="A134" s="12" t="s">
        <v>90</v>
      </c>
      <c r="B134" s="13">
        <v>2.0000000000000001E-4</v>
      </c>
    </row>
    <row r="135" spans="1:2" x14ac:dyDescent="0.2">
      <c r="A135" s="12" t="s">
        <v>91</v>
      </c>
      <c r="B135" s="13" t="s">
        <v>101</v>
      </c>
    </row>
    <row r="136" spans="1:2" x14ac:dyDescent="0.2">
      <c r="A136" s="12" t="s">
        <v>93</v>
      </c>
      <c r="B136" s="13" t="s">
        <v>94</v>
      </c>
    </row>
    <row r="137" spans="1:2" x14ac:dyDescent="0.2">
      <c r="A137" s="12" t="s">
        <v>95</v>
      </c>
      <c r="B137" s="13" t="s">
        <v>96</v>
      </c>
    </row>
    <row r="138" spans="1:2" x14ac:dyDescent="0.2">
      <c r="A138" s="12" t="s">
        <v>97</v>
      </c>
      <c r="B138" s="13" t="s">
        <v>335</v>
      </c>
    </row>
    <row r="140" spans="1:2" x14ac:dyDescent="0.2">
      <c r="A140" s="12" t="s">
        <v>84</v>
      </c>
      <c r="B140" s="13" t="s">
        <v>331</v>
      </c>
    </row>
    <row r="141" spans="1:2" x14ac:dyDescent="0.2">
      <c r="A141" s="12"/>
      <c r="B141" s="13"/>
    </row>
    <row r="142" spans="1:2" x14ac:dyDescent="0.2">
      <c r="A142" s="12" t="s">
        <v>309</v>
      </c>
      <c r="B142" s="13" t="s">
        <v>330</v>
      </c>
    </row>
    <row r="143" spans="1:2" x14ac:dyDescent="0.2">
      <c r="A143" s="12" t="s">
        <v>87</v>
      </c>
      <c r="B143" s="13" t="s">
        <v>87</v>
      </c>
    </row>
    <row r="144" spans="1:2" x14ac:dyDescent="0.2">
      <c r="A144" s="12" t="s">
        <v>334</v>
      </c>
      <c r="B144" s="13" t="s">
        <v>333</v>
      </c>
    </row>
    <row r="145" spans="1:2" x14ac:dyDescent="0.2">
      <c r="A145" s="12"/>
      <c r="B145" s="13"/>
    </row>
    <row r="146" spans="1:2" x14ac:dyDescent="0.2">
      <c r="A146" s="12" t="s">
        <v>89</v>
      </c>
      <c r="B146" s="13"/>
    </row>
    <row r="147" spans="1:2" x14ac:dyDescent="0.2">
      <c r="A147" s="12" t="s">
        <v>90</v>
      </c>
      <c r="B147" s="13">
        <v>2.9999999999999997E-4</v>
      </c>
    </row>
    <row r="148" spans="1:2" x14ac:dyDescent="0.2">
      <c r="A148" s="12" t="s">
        <v>91</v>
      </c>
      <c r="B148" s="13" t="s">
        <v>101</v>
      </c>
    </row>
    <row r="149" spans="1:2" x14ac:dyDescent="0.2">
      <c r="A149" s="12" t="s">
        <v>93</v>
      </c>
      <c r="B149" s="13" t="s">
        <v>94</v>
      </c>
    </row>
    <row r="150" spans="1:2" x14ac:dyDescent="0.2">
      <c r="A150" s="12" t="s">
        <v>95</v>
      </c>
      <c r="B150" s="13" t="s">
        <v>96</v>
      </c>
    </row>
    <row r="151" spans="1:2" x14ac:dyDescent="0.2">
      <c r="A151" s="12" t="s">
        <v>97</v>
      </c>
      <c r="B151" s="13" t="s">
        <v>332</v>
      </c>
    </row>
    <row r="153" spans="1:2" x14ac:dyDescent="0.2">
      <c r="A153" s="12" t="s">
        <v>84</v>
      </c>
      <c r="B153" s="13" t="s">
        <v>331</v>
      </c>
    </row>
    <row r="154" spans="1:2" x14ac:dyDescent="0.2">
      <c r="A154" s="12"/>
      <c r="B154" s="13"/>
    </row>
    <row r="155" spans="1:2" x14ac:dyDescent="0.2">
      <c r="A155" s="12" t="s">
        <v>309</v>
      </c>
      <c r="B155" s="13" t="s">
        <v>330</v>
      </c>
    </row>
    <row r="156" spans="1:2" x14ac:dyDescent="0.2">
      <c r="A156" s="12" t="s">
        <v>87</v>
      </c>
      <c r="B156" s="13" t="s">
        <v>87</v>
      </c>
    </row>
    <row r="157" spans="1:2" x14ac:dyDescent="0.2">
      <c r="A157" s="12" t="s">
        <v>100</v>
      </c>
      <c r="B157" s="13" t="s">
        <v>329</v>
      </c>
    </row>
    <row r="158" spans="1:2" x14ac:dyDescent="0.2">
      <c r="A158" s="12"/>
      <c r="B158" s="13"/>
    </row>
    <row r="159" spans="1:2" x14ac:dyDescent="0.2">
      <c r="A159" s="12" t="s">
        <v>89</v>
      </c>
      <c r="B159" s="13"/>
    </row>
    <row r="160" spans="1:2" x14ac:dyDescent="0.2">
      <c r="A160" s="12" t="s">
        <v>90</v>
      </c>
      <c r="B160" s="13">
        <v>8.2000000000000007E-3</v>
      </c>
    </row>
    <row r="161" spans="1:2" x14ac:dyDescent="0.2">
      <c r="A161" s="12" t="s">
        <v>91</v>
      </c>
      <c r="B161" s="13" t="s">
        <v>116</v>
      </c>
    </row>
    <row r="162" spans="1:2" x14ac:dyDescent="0.2">
      <c r="A162" s="12" t="s">
        <v>93</v>
      </c>
      <c r="B162" s="13" t="s">
        <v>94</v>
      </c>
    </row>
    <row r="163" spans="1:2" x14ac:dyDescent="0.2">
      <c r="A163" s="12" t="s">
        <v>95</v>
      </c>
      <c r="B163" s="13" t="s">
        <v>96</v>
      </c>
    </row>
    <row r="164" spans="1:2" x14ac:dyDescent="0.2">
      <c r="A164" s="12" t="s">
        <v>97</v>
      </c>
      <c r="B164" s="13" t="s">
        <v>328</v>
      </c>
    </row>
  </sheetData>
  <mergeCells count="16">
    <mergeCell ref="B34:B35"/>
    <mergeCell ref="B24:B25"/>
    <mergeCell ref="B26:B27"/>
    <mergeCell ref="B28:B29"/>
    <mergeCell ref="B30:B31"/>
    <mergeCell ref="B32:B33"/>
    <mergeCell ref="B53:B54"/>
    <mergeCell ref="B55:B56"/>
    <mergeCell ref="B57:B58"/>
    <mergeCell ref="B59:B60"/>
    <mergeCell ref="B36:B37"/>
    <mergeCell ref="B38:B39"/>
    <mergeCell ref="B45:B46"/>
    <mergeCell ref="B47:B48"/>
    <mergeCell ref="B49:B50"/>
    <mergeCell ref="B51:B5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6727-ACA4-A54D-A346-659F6BA7506F}">
  <dimension ref="A2:Z71"/>
  <sheetViews>
    <sheetView topLeftCell="A32" zoomScale="150" zoomScaleNormal="150" workbookViewId="0">
      <selection activeCell="Q59" sqref="Q59"/>
    </sheetView>
  </sheetViews>
  <sheetFormatPr baseColWidth="10" defaultRowHeight="16" x14ac:dyDescent="0.2"/>
  <cols>
    <col min="1" max="1" width="22" customWidth="1"/>
    <col min="2" max="2" width="11.6640625" customWidth="1"/>
  </cols>
  <sheetData>
    <row r="2" spans="1:3" x14ac:dyDescent="0.2">
      <c r="A2" t="s">
        <v>179</v>
      </c>
      <c r="B2" t="s">
        <v>180</v>
      </c>
    </row>
    <row r="4" spans="1:3" x14ac:dyDescent="0.2">
      <c r="A4" t="s">
        <v>181</v>
      </c>
    </row>
    <row r="5" spans="1:3" x14ac:dyDescent="0.2">
      <c r="A5" t="s">
        <v>182</v>
      </c>
    </row>
    <row r="6" spans="1:3" x14ac:dyDescent="0.2">
      <c r="A6" t="s">
        <v>183</v>
      </c>
      <c r="B6" t="s">
        <v>184</v>
      </c>
      <c r="C6" s="92" t="s">
        <v>44</v>
      </c>
    </row>
    <row r="7" spans="1:3" x14ac:dyDescent="0.2">
      <c r="A7" t="s">
        <v>187</v>
      </c>
      <c r="B7" s="24">
        <v>44535</v>
      </c>
    </row>
    <row r="8" spans="1:3" x14ac:dyDescent="0.2">
      <c r="A8" t="s">
        <v>188</v>
      </c>
      <c r="B8" s="25">
        <v>2.6493055555555558E-2</v>
      </c>
    </row>
    <row r="9" spans="1:3" x14ac:dyDescent="0.2">
      <c r="A9" t="s">
        <v>189</v>
      </c>
      <c r="B9" t="s">
        <v>190</v>
      </c>
    </row>
    <row r="10" spans="1:3" x14ac:dyDescent="0.2">
      <c r="A10" t="s">
        <v>191</v>
      </c>
      <c r="B10">
        <v>2009032</v>
      </c>
    </row>
    <row r="11" spans="1:3" x14ac:dyDescent="0.2">
      <c r="A11" t="s">
        <v>192</v>
      </c>
      <c r="B11" t="s">
        <v>193</v>
      </c>
    </row>
    <row r="13" spans="1:3" x14ac:dyDescent="0.2">
      <c r="A13" s="26" t="s">
        <v>194</v>
      </c>
      <c r="B13" s="27"/>
    </row>
    <row r="14" spans="1:3" x14ac:dyDescent="0.2">
      <c r="A14" t="s">
        <v>195</v>
      </c>
      <c r="B14" t="s">
        <v>196</v>
      </c>
    </row>
    <row r="15" spans="1:3" x14ac:dyDescent="0.2">
      <c r="A15" t="s">
        <v>197</v>
      </c>
    </row>
    <row r="16" spans="1:3" x14ac:dyDescent="0.2">
      <c r="A16" t="s">
        <v>198</v>
      </c>
      <c r="B16" t="s">
        <v>199</v>
      </c>
    </row>
    <row r="17" spans="1:15" x14ac:dyDescent="0.2">
      <c r="B17" t="s">
        <v>200</v>
      </c>
    </row>
    <row r="18" spans="1:15" x14ac:dyDescent="0.2">
      <c r="B18" t="s">
        <v>201</v>
      </c>
    </row>
    <row r="19" spans="1:15" x14ac:dyDescent="0.2">
      <c r="B19" t="s">
        <v>202</v>
      </c>
    </row>
    <row r="21" spans="1:15" x14ac:dyDescent="0.2">
      <c r="A21" s="26" t="s">
        <v>203</v>
      </c>
      <c r="B21" s="27"/>
    </row>
    <row r="23" spans="1:15" x14ac:dyDescent="0.2">
      <c r="B23" s="28"/>
      <c r="C23" s="29">
        <v>1</v>
      </c>
      <c r="D23" s="29">
        <v>2</v>
      </c>
      <c r="E23" s="29">
        <v>3</v>
      </c>
      <c r="F23" s="29">
        <v>4</v>
      </c>
      <c r="G23" s="29">
        <v>5</v>
      </c>
      <c r="H23" s="29">
        <v>6</v>
      </c>
      <c r="I23" s="29">
        <v>7</v>
      </c>
      <c r="J23" s="29">
        <v>8</v>
      </c>
      <c r="K23" s="29">
        <v>9</v>
      </c>
      <c r="L23" s="29">
        <v>10</v>
      </c>
      <c r="M23" s="29">
        <v>11</v>
      </c>
      <c r="N23" s="29">
        <v>12</v>
      </c>
    </row>
    <row r="24" spans="1:15" x14ac:dyDescent="0.2">
      <c r="B24" s="95" t="s">
        <v>204</v>
      </c>
      <c r="C24" s="30" t="s">
        <v>205</v>
      </c>
      <c r="D24" s="30" t="s">
        <v>205</v>
      </c>
      <c r="E24" s="31" t="s">
        <v>206</v>
      </c>
      <c r="F24" s="31" t="s">
        <v>207</v>
      </c>
      <c r="G24" s="31" t="s">
        <v>208</v>
      </c>
      <c r="H24" s="31" t="s">
        <v>209</v>
      </c>
      <c r="I24" s="32"/>
      <c r="J24" s="32"/>
      <c r="K24" s="32"/>
      <c r="L24" s="32"/>
      <c r="M24" s="32"/>
      <c r="N24" s="32"/>
      <c r="O24" s="33" t="s">
        <v>213</v>
      </c>
    </row>
    <row r="25" spans="1:15" x14ac:dyDescent="0.2">
      <c r="B25" s="96"/>
      <c r="C25" s="34">
        <v>500</v>
      </c>
      <c r="D25" s="34">
        <v>500</v>
      </c>
      <c r="E25" s="35"/>
      <c r="F25" s="35"/>
      <c r="G25" s="35"/>
      <c r="H25" s="35"/>
      <c r="I25" s="36"/>
      <c r="J25" s="36"/>
      <c r="K25" s="36"/>
      <c r="L25" s="36"/>
      <c r="M25" s="36"/>
      <c r="N25" s="36"/>
      <c r="O25" s="33" t="s">
        <v>214</v>
      </c>
    </row>
    <row r="26" spans="1:15" x14ac:dyDescent="0.2">
      <c r="B26" s="95" t="s">
        <v>215</v>
      </c>
      <c r="C26" s="30" t="s">
        <v>216</v>
      </c>
      <c r="D26" s="30" t="s">
        <v>216</v>
      </c>
      <c r="E26" s="31" t="s">
        <v>217</v>
      </c>
      <c r="F26" s="31" t="s">
        <v>218</v>
      </c>
      <c r="G26" s="31" t="s">
        <v>219</v>
      </c>
      <c r="H26" s="31" t="s">
        <v>220</v>
      </c>
      <c r="I26" s="32"/>
      <c r="J26" s="32"/>
      <c r="K26" s="32"/>
      <c r="L26" s="32"/>
      <c r="M26" s="32"/>
      <c r="N26" s="32"/>
      <c r="O26" s="33" t="s">
        <v>213</v>
      </c>
    </row>
    <row r="27" spans="1:15" x14ac:dyDescent="0.2">
      <c r="B27" s="96"/>
      <c r="C27" s="34">
        <v>250</v>
      </c>
      <c r="D27" s="34">
        <v>250</v>
      </c>
      <c r="E27" s="35"/>
      <c r="F27" s="35"/>
      <c r="G27" s="35"/>
      <c r="H27" s="35"/>
      <c r="I27" s="36"/>
      <c r="J27" s="36"/>
      <c r="K27" s="36"/>
      <c r="L27" s="36"/>
      <c r="M27" s="36"/>
      <c r="N27" s="36"/>
      <c r="O27" s="33" t="s">
        <v>214</v>
      </c>
    </row>
    <row r="28" spans="1:15" x14ac:dyDescent="0.2">
      <c r="B28" s="95" t="s">
        <v>224</v>
      </c>
      <c r="C28" s="30" t="s">
        <v>225</v>
      </c>
      <c r="D28" s="30" t="s">
        <v>225</v>
      </c>
      <c r="E28" s="31" t="s">
        <v>226</v>
      </c>
      <c r="F28" s="31" t="s">
        <v>227</v>
      </c>
      <c r="G28" s="31" t="s">
        <v>228</v>
      </c>
      <c r="H28" s="31" t="s">
        <v>229</v>
      </c>
      <c r="I28" s="32"/>
      <c r="J28" s="32"/>
      <c r="K28" s="32"/>
      <c r="L28" s="32"/>
      <c r="M28" s="32"/>
      <c r="N28" s="32"/>
      <c r="O28" s="33" t="s">
        <v>213</v>
      </c>
    </row>
    <row r="29" spans="1:15" x14ac:dyDescent="0.2">
      <c r="B29" s="96"/>
      <c r="C29" s="34">
        <v>125</v>
      </c>
      <c r="D29" s="34">
        <v>125</v>
      </c>
      <c r="E29" s="35"/>
      <c r="F29" s="35"/>
      <c r="G29" s="35"/>
      <c r="H29" s="35"/>
      <c r="I29" s="36"/>
      <c r="J29" s="36"/>
      <c r="K29" s="36"/>
      <c r="L29" s="36"/>
      <c r="M29" s="36"/>
      <c r="N29" s="36"/>
      <c r="O29" s="33" t="s">
        <v>214</v>
      </c>
    </row>
    <row r="30" spans="1:15" x14ac:dyDescent="0.2">
      <c r="B30" s="95" t="s">
        <v>233</v>
      </c>
      <c r="C30" s="30" t="s">
        <v>234</v>
      </c>
      <c r="D30" s="30" t="s">
        <v>234</v>
      </c>
      <c r="E30" s="31" t="s">
        <v>235</v>
      </c>
      <c r="F30" s="31" t="s">
        <v>236</v>
      </c>
      <c r="G30" s="31" t="s">
        <v>237</v>
      </c>
      <c r="H30" s="31" t="s">
        <v>238</v>
      </c>
      <c r="I30" s="32"/>
      <c r="J30" s="32"/>
      <c r="K30" s="32"/>
      <c r="L30" s="32"/>
      <c r="M30" s="32"/>
      <c r="N30" s="32"/>
      <c r="O30" s="33" t="s">
        <v>213</v>
      </c>
    </row>
    <row r="31" spans="1:15" x14ac:dyDescent="0.2">
      <c r="B31" s="96"/>
      <c r="C31" s="34">
        <v>62.5</v>
      </c>
      <c r="D31" s="34">
        <v>62.5</v>
      </c>
      <c r="E31" s="35"/>
      <c r="F31" s="35"/>
      <c r="G31" s="35"/>
      <c r="H31" s="35"/>
      <c r="I31" s="36"/>
      <c r="J31" s="36"/>
      <c r="K31" s="36"/>
      <c r="L31" s="36"/>
      <c r="M31" s="36"/>
      <c r="N31" s="36"/>
      <c r="O31" s="33" t="s">
        <v>214</v>
      </c>
    </row>
    <row r="32" spans="1:15" x14ac:dyDescent="0.2">
      <c r="B32" s="95" t="s">
        <v>242</v>
      </c>
      <c r="C32" s="30" t="s">
        <v>243</v>
      </c>
      <c r="D32" s="30" t="s">
        <v>243</v>
      </c>
      <c r="E32" s="31" t="s">
        <v>244</v>
      </c>
      <c r="F32" s="31" t="s">
        <v>245</v>
      </c>
      <c r="G32" s="31" t="s">
        <v>246</v>
      </c>
      <c r="H32" s="31" t="s">
        <v>247</v>
      </c>
      <c r="I32" s="32"/>
      <c r="J32" s="32"/>
      <c r="K32" s="32"/>
      <c r="L32" s="32"/>
      <c r="M32" s="32"/>
      <c r="N32" s="32"/>
      <c r="O32" s="33" t="s">
        <v>213</v>
      </c>
    </row>
    <row r="33" spans="1:26" x14ac:dyDescent="0.2">
      <c r="B33" s="96"/>
      <c r="C33" s="34">
        <v>31.3</v>
      </c>
      <c r="D33" s="34">
        <v>31.3</v>
      </c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3" t="s">
        <v>214</v>
      </c>
    </row>
    <row r="34" spans="1:26" x14ac:dyDescent="0.2">
      <c r="B34" s="95" t="s">
        <v>251</v>
      </c>
      <c r="C34" s="30" t="s">
        <v>252</v>
      </c>
      <c r="D34" s="30" t="s">
        <v>252</v>
      </c>
      <c r="E34" s="31" t="s">
        <v>253</v>
      </c>
      <c r="F34" s="31" t="s">
        <v>254</v>
      </c>
      <c r="G34" s="31" t="s">
        <v>255</v>
      </c>
      <c r="H34" s="31" t="s">
        <v>256</v>
      </c>
      <c r="I34" s="32"/>
      <c r="J34" s="32"/>
      <c r="K34" s="32"/>
      <c r="L34" s="32"/>
      <c r="M34" s="32"/>
      <c r="N34" s="32"/>
      <c r="O34" s="33" t="s">
        <v>213</v>
      </c>
    </row>
    <row r="35" spans="1:26" x14ac:dyDescent="0.2">
      <c r="B35" s="96"/>
      <c r="C35" s="34">
        <v>15.6</v>
      </c>
      <c r="D35" s="34">
        <v>15.6</v>
      </c>
      <c r="E35" s="35"/>
      <c r="F35" s="35"/>
      <c r="G35" s="35"/>
      <c r="H35" s="35"/>
      <c r="I35" s="36"/>
      <c r="J35" s="36"/>
      <c r="K35" s="36"/>
      <c r="L35" s="36"/>
      <c r="M35" s="36"/>
      <c r="N35" s="36"/>
      <c r="O35" s="33" t="s">
        <v>214</v>
      </c>
    </row>
    <row r="36" spans="1:26" x14ac:dyDescent="0.2">
      <c r="B36" s="95" t="s">
        <v>260</v>
      </c>
      <c r="C36" s="30" t="s">
        <v>261</v>
      </c>
      <c r="D36" s="30" t="s">
        <v>261</v>
      </c>
      <c r="E36" s="31" t="s">
        <v>262</v>
      </c>
      <c r="F36" s="31" t="s">
        <v>263</v>
      </c>
      <c r="G36" s="31" t="s">
        <v>264</v>
      </c>
      <c r="H36" s="31" t="s">
        <v>265</v>
      </c>
      <c r="I36" s="32"/>
      <c r="J36" s="32"/>
      <c r="K36" s="32"/>
      <c r="L36" s="32"/>
      <c r="M36" s="32"/>
      <c r="N36" s="32"/>
      <c r="O36" s="33" t="s">
        <v>213</v>
      </c>
    </row>
    <row r="37" spans="1:26" x14ac:dyDescent="0.2">
      <c r="B37" s="96"/>
      <c r="C37" s="34">
        <v>7.8</v>
      </c>
      <c r="D37" s="34">
        <v>7.8</v>
      </c>
      <c r="E37" s="35"/>
      <c r="F37" s="35"/>
      <c r="G37" s="35"/>
      <c r="H37" s="35"/>
      <c r="I37" s="36"/>
      <c r="J37" s="36"/>
      <c r="K37" s="36"/>
      <c r="L37" s="36"/>
      <c r="M37" s="36"/>
      <c r="N37" s="36"/>
      <c r="O37" s="33" t="s">
        <v>214</v>
      </c>
    </row>
    <row r="38" spans="1:26" x14ac:dyDescent="0.2">
      <c r="B38" s="95" t="s">
        <v>269</v>
      </c>
      <c r="C38" s="37" t="s">
        <v>270</v>
      </c>
      <c r="D38" s="37" t="s">
        <v>270</v>
      </c>
      <c r="E38" s="31" t="s">
        <v>271</v>
      </c>
      <c r="F38" s="31" t="s">
        <v>272</v>
      </c>
      <c r="G38" s="31" t="s">
        <v>273</v>
      </c>
      <c r="H38" s="31" t="s">
        <v>274</v>
      </c>
      <c r="I38" s="32"/>
      <c r="J38" s="32"/>
      <c r="K38" s="32"/>
      <c r="L38" s="32"/>
      <c r="M38" s="32"/>
      <c r="N38" s="32"/>
      <c r="O38" s="33" t="s">
        <v>213</v>
      </c>
    </row>
    <row r="39" spans="1:26" x14ac:dyDescent="0.2">
      <c r="B39" s="96"/>
      <c r="C39" s="38"/>
      <c r="D39" s="38"/>
      <c r="E39" s="35"/>
      <c r="F39" s="35"/>
      <c r="G39" s="35"/>
      <c r="H39" s="35"/>
      <c r="I39" s="36"/>
      <c r="J39" s="36"/>
      <c r="K39" s="36"/>
      <c r="L39" s="36"/>
      <c r="M39" s="36"/>
      <c r="N39" s="36"/>
      <c r="O39" s="33" t="s">
        <v>214</v>
      </c>
    </row>
    <row r="41" spans="1:26" x14ac:dyDescent="0.2">
      <c r="A41" s="26" t="s">
        <v>278</v>
      </c>
      <c r="B41" s="27"/>
    </row>
    <row r="42" spans="1:26" x14ac:dyDescent="0.2">
      <c r="A42" t="s">
        <v>279</v>
      </c>
      <c r="B42">
        <v>21</v>
      </c>
    </row>
    <row r="44" spans="1:26" x14ac:dyDescent="0.2">
      <c r="B44" s="28"/>
      <c r="C44" s="29">
        <v>1</v>
      </c>
      <c r="D44" s="29">
        <v>2</v>
      </c>
      <c r="E44" s="29">
        <v>3</v>
      </c>
      <c r="F44" s="29">
        <v>4</v>
      </c>
      <c r="G44" s="29">
        <v>5</v>
      </c>
      <c r="H44" s="29">
        <v>6</v>
      </c>
      <c r="I44" s="29">
        <v>7</v>
      </c>
      <c r="J44" s="29">
        <v>8</v>
      </c>
      <c r="K44" s="29">
        <v>9</v>
      </c>
      <c r="L44" s="29">
        <v>10</v>
      </c>
      <c r="M44" s="29">
        <v>11</v>
      </c>
      <c r="N44" s="29">
        <v>12</v>
      </c>
      <c r="R44" s="39" t="s">
        <v>280</v>
      </c>
      <c r="S44" s="39"/>
      <c r="T44" s="39"/>
      <c r="U44" s="39"/>
      <c r="V44" s="39"/>
      <c r="W44" s="39"/>
      <c r="X44" s="39"/>
      <c r="Y44" s="39"/>
      <c r="Z44" s="39"/>
    </row>
    <row r="45" spans="1:26" x14ac:dyDescent="0.2">
      <c r="B45" s="95" t="s">
        <v>204</v>
      </c>
      <c r="C45" s="40">
        <v>1.8939999999999999</v>
      </c>
      <c r="D45" s="40">
        <v>1.804</v>
      </c>
      <c r="E45" s="61">
        <v>0.14299999999999999</v>
      </c>
      <c r="F45" s="42">
        <v>0.10299999999999999</v>
      </c>
      <c r="G45" s="56">
        <v>0.434</v>
      </c>
      <c r="H45" s="42">
        <v>8.5000000000000006E-2</v>
      </c>
      <c r="I45" s="32"/>
      <c r="J45" s="32"/>
      <c r="K45" s="32"/>
      <c r="L45" s="32"/>
      <c r="M45" s="32"/>
      <c r="N45" s="32"/>
      <c r="O45" s="33">
        <v>450</v>
      </c>
      <c r="R45" s="44"/>
      <c r="S45" s="45">
        <v>1</v>
      </c>
      <c r="T45" s="45">
        <v>2</v>
      </c>
      <c r="U45" s="45">
        <v>3</v>
      </c>
      <c r="V45" s="45">
        <v>4</v>
      </c>
      <c r="W45" s="45">
        <v>5</v>
      </c>
      <c r="X45" s="45">
        <v>6</v>
      </c>
      <c r="Y45" s="45">
        <v>7</v>
      </c>
      <c r="Z45" s="45">
        <v>8</v>
      </c>
    </row>
    <row r="46" spans="1:26" x14ac:dyDescent="0.2">
      <c r="B46" s="96"/>
      <c r="C46" s="46">
        <v>1.804</v>
      </c>
      <c r="D46" s="46">
        <v>1.7150000000000001</v>
      </c>
      <c r="E46" s="62">
        <v>5.3999999999999999E-2</v>
      </c>
      <c r="F46" s="48">
        <v>1.2999999999999999E-2</v>
      </c>
      <c r="G46" s="59">
        <v>0.34499999999999997</v>
      </c>
      <c r="H46" s="48">
        <v>-5.0000000000000001E-3</v>
      </c>
      <c r="I46" s="36"/>
      <c r="J46" s="36"/>
      <c r="K46" s="36"/>
      <c r="L46" s="36"/>
      <c r="M46" s="36"/>
      <c r="N46" s="36"/>
      <c r="O46" s="33" t="s">
        <v>281</v>
      </c>
      <c r="R46" s="44" t="s">
        <v>204</v>
      </c>
      <c r="S46" s="50">
        <f t="shared" ref="S46:X46" si="0">C46</f>
        <v>1.804</v>
      </c>
      <c r="T46" s="50">
        <f t="shared" si="0"/>
        <v>1.7150000000000001</v>
      </c>
      <c r="U46" s="50">
        <f t="shared" si="0"/>
        <v>5.3999999999999999E-2</v>
      </c>
      <c r="V46" s="50">
        <f t="shared" si="0"/>
        <v>1.2999999999999999E-2</v>
      </c>
      <c r="W46" s="50">
        <f t="shared" si="0"/>
        <v>0.34499999999999997</v>
      </c>
      <c r="X46" s="50">
        <f t="shared" si="0"/>
        <v>-5.0000000000000001E-3</v>
      </c>
      <c r="Y46" s="50"/>
      <c r="Z46" s="50"/>
    </row>
    <row r="47" spans="1:26" x14ac:dyDescent="0.2">
      <c r="B47" s="95" t="s">
        <v>215</v>
      </c>
      <c r="C47" s="55">
        <v>1.081</v>
      </c>
      <c r="D47" s="91">
        <v>1.137</v>
      </c>
      <c r="E47" s="61">
        <v>0.14599999999999999</v>
      </c>
      <c r="F47" s="42">
        <v>9.9000000000000005E-2</v>
      </c>
      <c r="G47" s="56">
        <v>0.47</v>
      </c>
      <c r="H47" s="42">
        <v>8.6999999999999994E-2</v>
      </c>
      <c r="I47" s="32"/>
      <c r="J47" s="32"/>
      <c r="K47" s="32"/>
      <c r="L47" s="32"/>
      <c r="M47" s="32"/>
      <c r="N47" s="32"/>
      <c r="O47" s="33">
        <v>450</v>
      </c>
      <c r="R47" s="44" t="s">
        <v>215</v>
      </c>
      <c r="S47" s="53">
        <f t="shared" ref="S47:X47" si="1">C48</f>
        <v>0.99199999999999999</v>
      </c>
      <c r="T47" s="53">
        <f t="shared" si="1"/>
        <v>1.0469999999999999</v>
      </c>
      <c r="U47" s="53">
        <f t="shared" si="1"/>
        <v>5.7000000000000002E-2</v>
      </c>
      <c r="V47" s="53">
        <f t="shared" si="1"/>
        <v>0.01</v>
      </c>
      <c r="W47" s="53">
        <f t="shared" si="1"/>
        <v>0.38100000000000001</v>
      </c>
      <c r="X47" s="53">
        <f t="shared" si="1"/>
        <v>-2E-3</v>
      </c>
      <c r="Y47" s="53"/>
      <c r="Z47" s="53"/>
    </row>
    <row r="48" spans="1:26" x14ac:dyDescent="0.2">
      <c r="B48" s="96"/>
      <c r="C48" s="58">
        <v>0.99199999999999999</v>
      </c>
      <c r="D48" s="70">
        <v>1.0469999999999999</v>
      </c>
      <c r="E48" s="62">
        <v>5.7000000000000002E-2</v>
      </c>
      <c r="F48" s="48">
        <v>0.01</v>
      </c>
      <c r="G48" s="59">
        <v>0.38100000000000001</v>
      </c>
      <c r="H48" s="48">
        <v>-2E-3</v>
      </c>
      <c r="I48" s="36"/>
      <c r="J48" s="36"/>
      <c r="K48" s="36"/>
      <c r="L48" s="36"/>
      <c r="M48" s="36"/>
      <c r="N48" s="36"/>
      <c r="O48" s="33" t="s">
        <v>281</v>
      </c>
      <c r="R48" s="44" t="s">
        <v>224</v>
      </c>
      <c r="S48" s="50">
        <f t="shared" ref="S48:X48" si="2">C50</f>
        <v>0.51100000000000001</v>
      </c>
      <c r="T48" s="50">
        <f t="shared" si="2"/>
        <v>0.502</v>
      </c>
      <c r="U48" s="50">
        <f t="shared" si="2"/>
        <v>5.0999999999999997E-2</v>
      </c>
      <c r="V48" s="50">
        <f t="shared" si="2"/>
        <v>8.0000000000000002E-3</v>
      </c>
      <c r="W48" s="50">
        <f t="shared" si="2"/>
        <v>0.28399999999999997</v>
      </c>
      <c r="X48" s="50">
        <f t="shared" si="2"/>
        <v>-4.0000000000000001E-3</v>
      </c>
      <c r="Y48" s="50"/>
      <c r="Z48" s="53"/>
    </row>
    <row r="49" spans="2:26" x14ac:dyDescent="0.2">
      <c r="B49" s="95" t="s">
        <v>224</v>
      </c>
      <c r="C49" s="43">
        <v>0.6</v>
      </c>
      <c r="D49" s="43">
        <v>0.59199999999999997</v>
      </c>
      <c r="E49" s="61">
        <v>0.14000000000000001</v>
      </c>
      <c r="F49" s="42">
        <v>9.8000000000000004E-2</v>
      </c>
      <c r="G49" s="41">
        <v>0.374</v>
      </c>
      <c r="H49" s="42">
        <v>8.5000000000000006E-2</v>
      </c>
      <c r="I49" s="32"/>
      <c r="J49" s="32"/>
      <c r="K49" s="32"/>
      <c r="L49" s="32"/>
      <c r="M49" s="32"/>
      <c r="N49" s="32"/>
      <c r="O49" s="33">
        <v>450</v>
      </c>
      <c r="R49" s="44" t="s">
        <v>233</v>
      </c>
      <c r="S49" s="57">
        <f>C52</f>
        <v>0.28699999999999998</v>
      </c>
      <c r="T49" s="57">
        <f>D52</f>
        <v>0.26100000000000001</v>
      </c>
      <c r="U49" s="57">
        <f>E52</f>
        <v>4.4999999999999998E-2</v>
      </c>
      <c r="V49" s="57">
        <f>F52</f>
        <v>-5.0000000000000001E-3</v>
      </c>
      <c r="W49" s="57">
        <f>G52</f>
        <v>0.29199999999999998</v>
      </c>
      <c r="X49" s="57"/>
      <c r="Y49" s="57"/>
      <c r="Z49" s="53"/>
    </row>
    <row r="50" spans="2:26" x14ac:dyDescent="0.2">
      <c r="B50" s="96"/>
      <c r="C50" s="49">
        <v>0.51100000000000001</v>
      </c>
      <c r="D50" s="49">
        <v>0.502</v>
      </c>
      <c r="E50" s="62">
        <v>5.0999999999999997E-2</v>
      </c>
      <c r="F50" s="48">
        <v>8.0000000000000002E-3</v>
      </c>
      <c r="G50" s="47">
        <v>0.28399999999999997</v>
      </c>
      <c r="H50" s="48">
        <v>-4.0000000000000001E-3</v>
      </c>
      <c r="I50" s="36"/>
      <c r="J50" s="36"/>
      <c r="K50" s="36"/>
      <c r="L50" s="36"/>
      <c r="M50" s="36"/>
      <c r="N50" s="36"/>
      <c r="O50" s="33" t="s">
        <v>281</v>
      </c>
      <c r="R50" s="44" t="s">
        <v>242</v>
      </c>
      <c r="S50" s="60">
        <f>C54</f>
        <v>0.124</v>
      </c>
      <c r="T50" s="60">
        <f>D54</f>
        <v>0.13600000000000001</v>
      </c>
      <c r="U50" s="60">
        <f>E54</f>
        <v>5.5E-2</v>
      </c>
      <c r="V50" s="60">
        <f>F54</f>
        <v>-8.0000000000000002E-3</v>
      </c>
      <c r="W50" s="60">
        <f>G54</f>
        <v>0.27400000000000002</v>
      </c>
      <c r="X50" s="60"/>
      <c r="Y50" s="60"/>
      <c r="Z50" s="53"/>
    </row>
    <row r="51" spans="2:26" x14ac:dyDescent="0.2">
      <c r="B51" s="95" t="s">
        <v>233</v>
      </c>
      <c r="C51" s="41">
        <v>0.376</v>
      </c>
      <c r="D51" s="41">
        <v>0.35</v>
      </c>
      <c r="E51" s="42">
        <v>0.13400000000000001</v>
      </c>
      <c r="F51" s="42">
        <v>8.4000000000000005E-2</v>
      </c>
      <c r="G51" s="41">
        <v>0.38100000000000001</v>
      </c>
      <c r="H51" s="42">
        <v>8.1000000000000003E-2</v>
      </c>
      <c r="I51" s="32"/>
      <c r="J51" s="32"/>
      <c r="K51" s="32"/>
      <c r="L51" s="32"/>
      <c r="M51" s="32"/>
      <c r="N51" s="32"/>
      <c r="O51" s="33">
        <v>450</v>
      </c>
      <c r="R51" s="44" t="s">
        <v>251</v>
      </c>
      <c r="S51" s="60">
        <f>C56</f>
        <v>8.1000000000000003E-2</v>
      </c>
      <c r="T51" s="60">
        <f>D56</f>
        <v>8.5000000000000006E-2</v>
      </c>
      <c r="U51" s="60">
        <f>E56</f>
        <v>5.6000000000000001E-2</v>
      </c>
      <c r="V51" s="60">
        <f>F56</f>
        <v>1E-3</v>
      </c>
      <c r="W51" s="60">
        <f>G56</f>
        <v>7.5999999999999998E-2</v>
      </c>
      <c r="X51" s="60"/>
      <c r="Y51" s="60"/>
      <c r="Z51" s="53"/>
    </row>
    <row r="52" spans="2:26" x14ac:dyDescent="0.2">
      <c r="B52" s="96"/>
      <c r="C52" s="47">
        <v>0.28699999999999998</v>
      </c>
      <c r="D52" s="47">
        <v>0.26100000000000001</v>
      </c>
      <c r="E52" s="48">
        <v>4.4999999999999998E-2</v>
      </c>
      <c r="F52" s="48">
        <v>-5.0000000000000001E-3</v>
      </c>
      <c r="G52" s="47">
        <v>0.29199999999999998</v>
      </c>
      <c r="H52" s="48">
        <v>-8.0000000000000002E-3</v>
      </c>
      <c r="I52" s="36"/>
      <c r="J52" s="36"/>
      <c r="K52" s="36"/>
      <c r="L52" s="36"/>
      <c r="M52" s="36"/>
      <c r="N52" s="36"/>
      <c r="O52" s="33" t="s">
        <v>281</v>
      </c>
      <c r="R52" s="44" t="s">
        <v>260</v>
      </c>
      <c r="S52" s="51">
        <f>C58</f>
        <v>0.03</v>
      </c>
      <c r="T52" s="51">
        <f>D58</f>
        <v>3.3000000000000002E-2</v>
      </c>
      <c r="U52" s="51">
        <f>E58</f>
        <v>-6.0000000000000001E-3</v>
      </c>
      <c r="V52" s="51">
        <f>F58</f>
        <v>-4.0000000000000001E-3</v>
      </c>
      <c r="W52" s="51">
        <f>G58</f>
        <v>6.0999999999999999E-2</v>
      </c>
      <c r="X52" s="51"/>
      <c r="Y52" s="51"/>
      <c r="Z52" s="53"/>
    </row>
    <row r="53" spans="2:26" x14ac:dyDescent="0.2">
      <c r="B53" s="95" t="s">
        <v>242</v>
      </c>
      <c r="C53" s="61">
        <v>0.21299999999999999</v>
      </c>
      <c r="D53" s="61">
        <v>0.22600000000000001</v>
      </c>
      <c r="E53" s="61">
        <v>0.14399999999999999</v>
      </c>
      <c r="F53" s="42">
        <v>8.1000000000000003E-2</v>
      </c>
      <c r="G53" s="41">
        <v>0.36299999999999999</v>
      </c>
      <c r="H53" s="42">
        <v>7.3999999999999996E-2</v>
      </c>
      <c r="I53" s="32"/>
      <c r="J53" s="32"/>
      <c r="K53" s="32"/>
      <c r="L53" s="32"/>
      <c r="M53" s="32"/>
      <c r="N53" s="32"/>
      <c r="O53" s="33">
        <v>450</v>
      </c>
      <c r="R53" s="44" t="s">
        <v>269</v>
      </c>
      <c r="S53" s="51">
        <f>C60</f>
        <v>-2E-3</v>
      </c>
      <c r="T53" s="51">
        <f>D60</f>
        <v>2E-3</v>
      </c>
      <c r="U53" s="51">
        <f>E60</f>
        <v>3.0000000000000001E-3</v>
      </c>
      <c r="V53" s="51">
        <f>F60</f>
        <v>0.39500000000000002</v>
      </c>
      <c r="W53" s="51">
        <f>G60</f>
        <v>6.3E-2</v>
      </c>
      <c r="X53" s="51"/>
      <c r="Y53" s="51"/>
      <c r="Z53" s="53"/>
    </row>
    <row r="54" spans="2:26" x14ac:dyDescent="0.2">
      <c r="B54" s="96"/>
      <c r="C54" s="62">
        <v>0.124</v>
      </c>
      <c r="D54" s="62">
        <v>0.13600000000000001</v>
      </c>
      <c r="E54" s="62">
        <v>5.5E-2</v>
      </c>
      <c r="F54" s="48">
        <v>-8.0000000000000002E-3</v>
      </c>
      <c r="G54" s="47">
        <v>0.27400000000000002</v>
      </c>
      <c r="H54" s="48">
        <v>-1.4999999999999999E-2</v>
      </c>
      <c r="I54" s="36"/>
      <c r="J54" s="36"/>
      <c r="K54" s="36"/>
      <c r="L54" s="36"/>
      <c r="M54" s="36"/>
      <c r="N54" s="36"/>
      <c r="O54" s="33" t="s">
        <v>281</v>
      </c>
    </row>
    <row r="55" spans="2:26" x14ac:dyDescent="0.2">
      <c r="B55" s="95" t="s">
        <v>251</v>
      </c>
      <c r="C55" s="61">
        <v>0.17100000000000001</v>
      </c>
      <c r="D55" s="61">
        <v>0.17399999999999999</v>
      </c>
      <c r="E55" s="61">
        <v>0.14499999999999999</v>
      </c>
      <c r="F55" s="42">
        <v>0.09</v>
      </c>
      <c r="G55" s="61">
        <v>0.16500000000000001</v>
      </c>
      <c r="H55" s="42">
        <v>8.5999999999999993E-2</v>
      </c>
      <c r="I55" s="32"/>
      <c r="J55" s="32"/>
      <c r="K55" s="32"/>
      <c r="L55" s="32"/>
      <c r="M55" s="32"/>
      <c r="N55" s="32"/>
      <c r="O55" s="33">
        <v>450</v>
      </c>
    </row>
    <row r="56" spans="2:26" x14ac:dyDescent="0.2">
      <c r="B56" s="96"/>
      <c r="C56" s="62">
        <v>8.1000000000000003E-2</v>
      </c>
      <c r="D56" s="62">
        <v>8.5000000000000006E-2</v>
      </c>
      <c r="E56" s="62">
        <v>5.6000000000000001E-2</v>
      </c>
      <c r="F56" s="48">
        <v>1E-3</v>
      </c>
      <c r="G56" s="62">
        <v>7.5999999999999998E-2</v>
      </c>
      <c r="H56" s="48">
        <v>-3.0000000000000001E-3</v>
      </c>
      <c r="I56" s="36"/>
      <c r="J56" s="36"/>
      <c r="K56" s="36"/>
      <c r="L56" s="36"/>
      <c r="M56" s="36"/>
      <c r="N56" s="36"/>
      <c r="O56" s="33" t="s">
        <v>281</v>
      </c>
      <c r="Q56" s="63"/>
      <c r="R56" s="63" t="s">
        <v>282</v>
      </c>
      <c r="S56" s="39"/>
      <c r="U56" s="64"/>
      <c r="V56" s="64"/>
      <c r="W56" s="64"/>
      <c r="X56" s="64"/>
      <c r="Y56" s="64"/>
      <c r="Z56" s="64"/>
    </row>
    <row r="57" spans="2:26" x14ac:dyDescent="0.2">
      <c r="B57" s="95" t="s">
        <v>260</v>
      </c>
      <c r="C57" s="42">
        <v>0.11899999999999999</v>
      </c>
      <c r="D57" s="42">
        <v>0.122</v>
      </c>
      <c r="E57" s="42">
        <v>8.3000000000000004E-2</v>
      </c>
      <c r="F57" s="42">
        <v>8.5000000000000006E-2</v>
      </c>
      <c r="G57" s="61">
        <v>0.15</v>
      </c>
      <c r="H57" s="42">
        <v>8.3000000000000004E-2</v>
      </c>
      <c r="I57" s="32"/>
      <c r="J57" s="32"/>
      <c r="K57" s="32"/>
      <c r="L57" s="32"/>
      <c r="M57" s="32"/>
      <c r="N57" s="32"/>
      <c r="O57" s="33">
        <v>450</v>
      </c>
      <c r="Q57" s="39"/>
      <c r="R57" s="39" t="s">
        <v>283</v>
      </c>
      <c r="S57" s="39"/>
      <c r="U57" s="64" t="s">
        <v>284</v>
      </c>
      <c r="V57" s="64"/>
      <c r="W57" s="64" t="s">
        <v>284</v>
      </c>
      <c r="X57" s="64"/>
      <c r="Y57" s="64" t="s">
        <v>284</v>
      </c>
      <c r="Z57" s="64"/>
    </row>
    <row r="58" spans="2:26" x14ac:dyDescent="0.2">
      <c r="B58" s="96"/>
      <c r="C58" s="48">
        <v>0.03</v>
      </c>
      <c r="D58" s="48">
        <v>3.3000000000000002E-2</v>
      </c>
      <c r="E58" s="48">
        <v>-6.0000000000000001E-3</v>
      </c>
      <c r="F58" s="48">
        <v>-4.0000000000000001E-3</v>
      </c>
      <c r="G58" s="62">
        <v>6.0999999999999999E-2</v>
      </c>
      <c r="H58" s="48">
        <v>-6.0000000000000001E-3</v>
      </c>
      <c r="I58" s="36"/>
      <c r="J58" s="36"/>
      <c r="K58" s="36"/>
      <c r="L58" s="36"/>
      <c r="M58" s="36"/>
      <c r="N58" s="36"/>
      <c r="O58" s="33" t="s">
        <v>281</v>
      </c>
      <c r="Q58" s="50" t="s">
        <v>44</v>
      </c>
      <c r="R58" s="50">
        <v>500</v>
      </c>
      <c r="S58" s="65">
        <f t="shared" ref="S58:S64" si="3">AVERAGE(S46:T46)</f>
        <v>1.7595000000000001</v>
      </c>
      <c r="U58" s="66" t="s">
        <v>285</v>
      </c>
      <c r="V58" s="64">
        <f t="shared" ref="V58:V63" si="4">U46</f>
        <v>5.3999999999999999E-2</v>
      </c>
      <c r="W58" s="64" t="s">
        <v>286</v>
      </c>
      <c r="X58" s="64">
        <f>U52</f>
        <v>-6.0000000000000001E-3</v>
      </c>
      <c r="Y58" s="66" t="s">
        <v>287</v>
      </c>
      <c r="Z58" s="64">
        <f>V50</f>
        <v>-8.0000000000000002E-3</v>
      </c>
    </row>
    <row r="59" spans="2:26" x14ac:dyDescent="0.2">
      <c r="B59" s="95" t="s">
        <v>269</v>
      </c>
      <c r="C59" s="42">
        <v>8.7999999999999995E-2</v>
      </c>
      <c r="D59" s="42">
        <v>9.0999999999999998E-2</v>
      </c>
      <c r="E59" s="42">
        <v>9.1999999999999998E-2</v>
      </c>
      <c r="F59" s="56">
        <v>0.48399999999999999</v>
      </c>
      <c r="G59" s="61">
        <v>0.152</v>
      </c>
      <c r="H59" s="42">
        <v>7.6999999999999999E-2</v>
      </c>
      <c r="I59" s="32"/>
      <c r="J59" s="32"/>
      <c r="K59" s="32"/>
      <c r="L59" s="32"/>
      <c r="M59" s="32"/>
      <c r="N59" s="32"/>
      <c r="O59" s="33">
        <v>450</v>
      </c>
      <c r="Q59" s="53"/>
      <c r="R59" s="53">
        <v>250</v>
      </c>
      <c r="S59" s="65">
        <f t="shared" si="3"/>
        <v>1.0194999999999999</v>
      </c>
      <c r="U59" s="66" t="s">
        <v>285</v>
      </c>
      <c r="V59" s="64">
        <f t="shared" si="4"/>
        <v>5.7000000000000002E-2</v>
      </c>
      <c r="W59" s="64" t="s">
        <v>286</v>
      </c>
      <c r="X59" s="64">
        <f>U53</f>
        <v>3.0000000000000001E-3</v>
      </c>
      <c r="Y59" s="66" t="s">
        <v>287</v>
      </c>
      <c r="Z59" s="64">
        <f>V51</f>
        <v>1E-3</v>
      </c>
    </row>
    <row r="60" spans="2:26" x14ac:dyDescent="0.2">
      <c r="B60" s="96"/>
      <c r="C60" s="48">
        <v>-2E-3</v>
      </c>
      <c r="D60" s="48">
        <v>2E-3</v>
      </c>
      <c r="E60" s="48">
        <v>3.0000000000000001E-3</v>
      </c>
      <c r="F60" s="59">
        <v>0.39500000000000002</v>
      </c>
      <c r="G60" s="62">
        <v>6.3E-2</v>
      </c>
      <c r="H60" s="48">
        <v>-1.2E-2</v>
      </c>
      <c r="I60" s="36"/>
      <c r="J60" s="36"/>
      <c r="K60" s="36"/>
      <c r="L60" s="36"/>
      <c r="M60" s="36"/>
      <c r="N60" s="36"/>
      <c r="O60" s="33" t="s">
        <v>281</v>
      </c>
      <c r="Q60" s="67"/>
      <c r="R60" s="67">
        <v>125</v>
      </c>
      <c r="S60" s="65">
        <f t="shared" si="3"/>
        <v>0.50649999999999995</v>
      </c>
      <c r="U60" s="66" t="s">
        <v>285</v>
      </c>
      <c r="V60" s="64">
        <f t="shared" si="4"/>
        <v>5.0999999999999997E-2</v>
      </c>
      <c r="W60" s="64" t="s">
        <v>286</v>
      </c>
      <c r="X60" s="64">
        <f>V46</f>
        <v>1.2999999999999999E-2</v>
      </c>
      <c r="Y60" s="66" t="s">
        <v>287</v>
      </c>
      <c r="Z60" s="64">
        <f>V52</f>
        <v>-4.0000000000000001E-3</v>
      </c>
    </row>
    <row r="61" spans="2:26" x14ac:dyDescent="0.2">
      <c r="Q61" s="57"/>
      <c r="R61" s="57">
        <v>62.5</v>
      </c>
      <c r="S61" s="65">
        <f t="shared" si="3"/>
        <v>0.27400000000000002</v>
      </c>
      <c r="U61" s="64" t="s">
        <v>288</v>
      </c>
      <c r="V61" s="64">
        <f t="shared" si="4"/>
        <v>4.4999999999999998E-2</v>
      </c>
      <c r="W61" s="66" t="s">
        <v>289</v>
      </c>
      <c r="X61" s="64">
        <f>V47</f>
        <v>0.01</v>
      </c>
      <c r="Y61" s="64" t="s">
        <v>290</v>
      </c>
      <c r="Z61" s="64">
        <f>V53</f>
        <v>0.39500000000000002</v>
      </c>
    </row>
    <row r="62" spans="2:26" x14ac:dyDescent="0.2">
      <c r="Q62" s="60"/>
      <c r="R62" s="60">
        <v>31.3</v>
      </c>
      <c r="S62" s="65">
        <f t="shared" si="3"/>
        <v>0.13</v>
      </c>
      <c r="U62" s="64" t="s">
        <v>288</v>
      </c>
      <c r="V62" s="64">
        <f t="shared" si="4"/>
        <v>5.5E-2</v>
      </c>
      <c r="W62" s="66" t="s">
        <v>289</v>
      </c>
      <c r="X62" s="64">
        <f>V48</f>
        <v>8.0000000000000002E-3</v>
      </c>
      <c r="Y62" s="64" t="s">
        <v>290</v>
      </c>
      <c r="Z62" s="64">
        <f>W46</f>
        <v>0.34499999999999997</v>
      </c>
    </row>
    <row r="63" spans="2:26" x14ac:dyDescent="0.2">
      <c r="Q63" s="60"/>
      <c r="R63" s="60">
        <v>15.6</v>
      </c>
      <c r="S63" s="65">
        <f t="shared" si="3"/>
        <v>8.3000000000000004E-2</v>
      </c>
      <c r="U63" s="64" t="s">
        <v>288</v>
      </c>
      <c r="V63" s="64">
        <f t="shared" si="4"/>
        <v>5.6000000000000001E-2</v>
      </c>
      <c r="W63" s="66" t="s">
        <v>289</v>
      </c>
      <c r="X63" s="64">
        <f>V49</f>
        <v>-5.0000000000000001E-3</v>
      </c>
      <c r="Y63" s="64" t="s">
        <v>290</v>
      </c>
      <c r="Z63" s="64">
        <f>W47</f>
        <v>0.38100000000000001</v>
      </c>
    </row>
    <row r="64" spans="2:26" x14ac:dyDescent="0.2">
      <c r="Q64" s="51"/>
      <c r="R64" s="51">
        <v>7.8</v>
      </c>
      <c r="S64" s="65">
        <f t="shared" si="3"/>
        <v>3.15E-2</v>
      </c>
      <c r="U64" s="39"/>
      <c r="V64" s="39"/>
      <c r="W64" s="39"/>
      <c r="X64" s="39"/>
      <c r="Y64" s="39"/>
      <c r="Z64" s="39"/>
    </row>
    <row r="65" spans="21:26" x14ac:dyDescent="0.2">
      <c r="U65" s="64" t="s">
        <v>284</v>
      </c>
      <c r="V65" s="66"/>
      <c r="W65" s="64" t="s">
        <v>292</v>
      </c>
      <c r="X65" s="66"/>
      <c r="Y65" s="66"/>
      <c r="Z65" s="64"/>
    </row>
    <row r="66" spans="21:26" x14ac:dyDescent="0.2">
      <c r="U66" s="66" t="s">
        <v>294</v>
      </c>
      <c r="V66" s="66">
        <f t="shared" ref="V66:V71" si="5">W48</f>
        <v>0.28399999999999997</v>
      </c>
      <c r="W66" s="66" t="s">
        <v>295</v>
      </c>
      <c r="X66" s="66">
        <f>X46</f>
        <v>-5.0000000000000001E-3</v>
      </c>
      <c r="Y66" s="64"/>
      <c r="Z66" s="64"/>
    </row>
    <row r="67" spans="21:26" x14ac:dyDescent="0.2">
      <c r="U67" s="66" t="s">
        <v>294</v>
      </c>
      <c r="V67" s="66">
        <f t="shared" si="5"/>
        <v>0.29199999999999998</v>
      </c>
      <c r="W67" s="66" t="s">
        <v>295</v>
      </c>
      <c r="X67" s="66">
        <f>X47</f>
        <v>-2E-3</v>
      </c>
      <c r="Y67" s="64"/>
      <c r="Z67" s="64"/>
    </row>
    <row r="68" spans="21:26" x14ac:dyDescent="0.2">
      <c r="U68" s="66" t="s">
        <v>294</v>
      </c>
      <c r="V68" s="66">
        <f t="shared" si="5"/>
        <v>0.27400000000000002</v>
      </c>
      <c r="W68" s="66" t="s">
        <v>295</v>
      </c>
      <c r="X68" s="66">
        <f>X48</f>
        <v>-4.0000000000000001E-3</v>
      </c>
      <c r="Y68" s="64"/>
      <c r="Z68" s="64"/>
    </row>
    <row r="69" spans="21:26" x14ac:dyDescent="0.2">
      <c r="U69" s="84" t="s">
        <v>324</v>
      </c>
      <c r="V69" s="66">
        <f t="shared" si="5"/>
        <v>7.5999999999999998E-2</v>
      </c>
      <c r="W69" s="66"/>
      <c r="X69" s="66"/>
      <c r="Y69" s="66"/>
      <c r="Z69" s="64"/>
    </row>
    <row r="70" spans="21:26" x14ac:dyDescent="0.2">
      <c r="U70" s="84" t="s">
        <v>324</v>
      </c>
      <c r="V70" s="66">
        <f t="shared" si="5"/>
        <v>6.0999999999999999E-2</v>
      </c>
      <c r="W70" s="66"/>
      <c r="X70" s="66"/>
      <c r="Y70" s="66"/>
      <c r="Z70" s="64"/>
    </row>
    <row r="71" spans="21:26" x14ac:dyDescent="0.2">
      <c r="U71" s="84" t="s">
        <v>324</v>
      </c>
      <c r="V71" s="66">
        <f t="shared" si="5"/>
        <v>6.3E-2</v>
      </c>
      <c r="W71" s="66"/>
      <c r="X71" s="66"/>
      <c r="Y71" s="66"/>
      <c r="Z71" s="64"/>
    </row>
  </sheetData>
  <mergeCells count="16">
    <mergeCell ref="B34:B35"/>
    <mergeCell ref="B24:B25"/>
    <mergeCell ref="B26:B27"/>
    <mergeCell ref="B28:B29"/>
    <mergeCell ref="B30:B31"/>
    <mergeCell ref="B32:B33"/>
    <mergeCell ref="B53:B54"/>
    <mergeCell ref="B55:B56"/>
    <mergeCell ref="B57:B58"/>
    <mergeCell ref="B59:B60"/>
    <mergeCell ref="B36:B37"/>
    <mergeCell ref="B38:B39"/>
    <mergeCell ref="B45:B46"/>
    <mergeCell ref="B47:B48"/>
    <mergeCell ref="B49:B50"/>
    <mergeCell ref="B51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3A, B, C</vt:lpstr>
      <vt:lpstr>Fig3D STATS</vt:lpstr>
      <vt:lpstr>Figure 3E, F, G + STATS</vt:lpstr>
      <vt:lpstr>Figure 3H, I, J + STATS</vt:lpstr>
      <vt:lpstr>Figure 3K, 5A + STATS</vt:lpstr>
      <vt:lpstr>Figure 3L + STATS</vt:lpstr>
      <vt:lpstr>Figure 3M(1), 5C + STATS</vt:lpstr>
      <vt:lpstr>Figure 3M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Seufert</dc:creator>
  <cp:lastModifiedBy>James Hickman</cp:lastModifiedBy>
  <dcterms:created xsi:type="dcterms:W3CDTF">2022-01-13T21:49:11Z</dcterms:created>
  <dcterms:modified xsi:type="dcterms:W3CDTF">2022-09-08T22:51:32Z</dcterms:modified>
</cp:coreProperties>
</file>