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ngj\Downloads\"/>
    </mc:Choice>
  </mc:AlternateContent>
  <xr:revisionPtr revIDLastSave="0" documentId="8_{7AE82E7F-1546-4CB6-AB78-43CAE224F93A}" xr6:coauthVersionLast="47" xr6:coauthVersionMax="47" xr10:uidLastSave="{00000000-0000-0000-0000-000000000000}"/>
  <bookViews>
    <workbookView xWindow="28680" yWindow="-120" windowWidth="25440" windowHeight="15390" xr2:uid="{C14CA961-33FB-43C8-AE73-09049097F6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7" i="1" s="1"/>
  <c r="G15" i="1"/>
  <c r="L11" i="1"/>
  <c r="J11" i="1"/>
  <c r="L10" i="1"/>
  <c r="J10" i="1"/>
  <c r="L9" i="1"/>
  <c r="J9" i="1"/>
  <c r="L8" i="1"/>
  <c r="J8" i="1"/>
  <c r="L7" i="1"/>
  <c r="J7" i="1"/>
  <c r="J6" i="1"/>
  <c r="G6" i="1"/>
  <c r="L6" i="1" s="1"/>
  <c r="I16" i="1" s="1"/>
  <c r="I17" i="1" s="1"/>
  <c r="L5" i="1"/>
  <c r="J5" i="1"/>
  <c r="L4" i="1"/>
  <c r="J4" i="1"/>
  <c r="L3" i="1"/>
  <c r="I15" i="1" s="1"/>
  <c r="J3" i="1"/>
</calcChain>
</file>

<file path=xl/sharedStrings.xml><?xml version="1.0" encoding="utf-8"?>
<sst xmlns="http://schemas.openxmlformats.org/spreadsheetml/2006/main" count="25" uniqueCount="23">
  <si>
    <t>2M ColX Tomato</t>
  </si>
  <si>
    <t>400x400 adjacent to growth plate</t>
  </si>
  <si>
    <t>20x image</t>
  </si>
  <si>
    <t>Slide Number</t>
  </si>
  <si>
    <t>Tomato bone lining</t>
  </si>
  <si>
    <t>OCN+Tom+</t>
  </si>
  <si>
    <t>OCN+ Tom-</t>
  </si>
  <si>
    <t>Total Osteocytes</t>
  </si>
  <si>
    <t>Tom+ osteocytes</t>
  </si>
  <si>
    <t>OCN+T+/total OCN+</t>
  </si>
  <si>
    <t>Percent T+/Total osteocytes</t>
  </si>
  <si>
    <t>3396-1</t>
  </si>
  <si>
    <t>3396-2</t>
  </si>
  <si>
    <t>3396-3</t>
  </si>
  <si>
    <t>3402-1</t>
  </si>
  <si>
    <t>3402-2</t>
  </si>
  <si>
    <t>3402-3</t>
  </si>
  <si>
    <t>3404-1</t>
  </si>
  <si>
    <t>3404-2</t>
  </si>
  <si>
    <t>3404-3</t>
  </si>
  <si>
    <t>AVG.</t>
  </si>
  <si>
    <t>St.dev s</t>
  </si>
  <si>
    <t>Confidence interval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</si>
</sst>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1" applyFont="1"/>
    <xf numFmtId="164" fontId="0" fillId="0" borderId="0" xfId="1" applyNumberFormat="1" applyFont="1"/>
    <xf numFmtId="164" fontId="0" fillId="0" borderId="0" xfId="0" applyNumberFormat="1"/>
    <xf numFmtId="165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B785-F24D-449A-974D-2A0C7AE4F030}">
  <dimension ref="A1:L17"/>
  <sheetViews>
    <sheetView tabSelected="1" workbookViewId="0">
      <selection activeCell="B5" sqref="B5"/>
    </sheetView>
  </sheetViews>
  <sheetFormatPr defaultColWidth="8.81640625" defaultRowHeight="14.5" x14ac:dyDescent="0.35"/>
  <cols>
    <col min="1" max="1" width="14.6328125" bestFit="1" customWidth="1"/>
    <col min="2" max="2" width="14" bestFit="1" customWidth="1"/>
    <col min="3" max="3" width="17.1796875" bestFit="1" customWidth="1"/>
    <col min="4" max="5" width="10.36328125" bestFit="1" customWidth="1"/>
    <col min="6" max="6" width="14.6328125" bestFit="1" customWidth="1"/>
    <col min="7" max="7" width="14.81640625" bestFit="1" customWidth="1"/>
  </cols>
  <sheetData>
    <row r="1" spans="1:12" x14ac:dyDescent="0.35">
      <c r="A1" t="s">
        <v>0</v>
      </c>
      <c r="B1" t="s">
        <v>1</v>
      </c>
      <c r="C1" t="s">
        <v>2</v>
      </c>
    </row>
    <row r="2" spans="1:12" x14ac:dyDescent="0.35">
      <c r="A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J2" t="s">
        <v>9</v>
      </c>
      <c r="L2" t="s">
        <v>10</v>
      </c>
    </row>
    <row r="3" spans="1:12" x14ac:dyDescent="0.35">
      <c r="A3" t="s">
        <v>11</v>
      </c>
      <c r="C3">
        <v>52</v>
      </c>
      <c r="D3">
        <v>27</v>
      </c>
      <c r="E3">
        <v>3</v>
      </c>
      <c r="F3">
        <v>27</v>
      </c>
      <c r="G3">
        <v>15</v>
      </c>
      <c r="J3">
        <f>D3/(D3+E3)</f>
        <v>0.9</v>
      </c>
      <c r="L3" s="1">
        <f>G3/F3</f>
        <v>0.55555555555555558</v>
      </c>
    </row>
    <row r="4" spans="1:12" x14ac:dyDescent="0.35">
      <c r="A4" t="s">
        <v>12</v>
      </c>
      <c r="C4">
        <v>46</v>
      </c>
      <c r="D4">
        <v>37</v>
      </c>
      <c r="E4">
        <v>15</v>
      </c>
      <c r="F4">
        <v>39</v>
      </c>
      <c r="G4">
        <v>23</v>
      </c>
      <c r="J4">
        <f t="shared" ref="J4:J11" si="0">D4/(D4+E4)</f>
        <v>0.71153846153846156</v>
      </c>
      <c r="L4" s="1">
        <f t="shared" ref="L4:L9" si="1">G4/F4</f>
        <v>0.58974358974358976</v>
      </c>
    </row>
    <row r="5" spans="1:12" x14ac:dyDescent="0.35">
      <c r="A5" t="s">
        <v>13</v>
      </c>
      <c r="C5">
        <v>45</v>
      </c>
      <c r="D5">
        <v>34</v>
      </c>
      <c r="E5">
        <v>8</v>
      </c>
      <c r="F5">
        <v>42</v>
      </c>
      <c r="G5">
        <v>34</v>
      </c>
      <c r="J5">
        <f t="shared" si="0"/>
        <v>0.80952380952380953</v>
      </c>
      <c r="L5" s="1">
        <f t="shared" si="1"/>
        <v>0.80952380952380953</v>
      </c>
    </row>
    <row r="6" spans="1:12" x14ac:dyDescent="0.35">
      <c r="A6" t="s">
        <v>14</v>
      </c>
      <c r="C6">
        <v>72</v>
      </c>
      <c r="D6">
        <v>38</v>
      </c>
      <c r="E6">
        <v>3</v>
      </c>
      <c r="F6">
        <v>71</v>
      </c>
      <c r="G6">
        <f>F6-19</f>
        <v>52</v>
      </c>
      <c r="J6">
        <f t="shared" si="0"/>
        <v>0.92682926829268297</v>
      </c>
      <c r="L6" s="1">
        <f t="shared" si="1"/>
        <v>0.73239436619718312</v>
      </c>
    </row>
    <row r="7" spans="1:12" x14ac:dyDescent="0.35">
      <c r="A7" t="s">
        <v>15</v>
      </c>
      <c r="C7">
        <v>49</v>
      </c>
      <c r="D7">
        <v>38</v>
      </c>
      <c r="E7">
        <v>4</v>
      </c>
      <c r="F7">
        <v>33</v>
      </c>
      <c r="G7">
        <v>18</v>
      </c>
      <c r="J7">
        <f t="shared" si="0"/>
        <v>0.90476190476190477</v>
      </c>
      <c r="L7" s="1">
        <f t="shared" si="1"/>
        <v>0.54545454545454541</v>
      </c>
    </row>
    <row r="8" spans="1:12" x14ac:dyDescent="0.35">
      <c r="A8" t="s">
        <v>16</v>
      </c>
      <c r="C8">
        <v>51</v>
      </c>
      <c r="D8">
        <v>40</v>
      </c>
      <c r="E8">
        <v>10</v>
      </c>
      <c r="F8">
        <v>45</v>
      </c>
      <c r="G8">
        <v>26</v>
      </c>
      <c r="J8">
        <f t="shared" si="0"/>
        <v>0.8</v>
      </c>
      <c r="L8" s="1">
        <f t="shared" si="1"/>
        <v>0.57777777777777772</v>
      </c>
    </row>
    <row r="9" spans="1:12" x14ac:dyDescent="0.35">
      <c r="A9" t="s">
        <v>17</v>
      </c>
      <c r="C9">
        <v>27</v>
      </c>
      <c r="D9">
        <v>15</v>
      </c>
      <c r="E9">
        <v>8</v>
      </c>
      <c r="F9">
        <v>21</v>
      </c>
      <c r="G9">
        <v>20</v>
      </c>
      <c r="J9">
        <f t="shared" si="0"/>
        <v>0.65217391304347827</v>
      </c>
      <c r="L9" s="1">
        <f t="shared" si="1"/>
        <v>0.95238095238095233</v>
      </c>
    </row>
    <row r="10" spans="1:12" x14ac:dyDescent="0.35">
      <c r="A10" t="s">
        <v>18</v>
      </c>
      <c r="C10">
        <v>39</v>
      </c>
      <c r="D10">
        <v>36</v>
      </c>
      <c r="E10">
        <v>4</v>
      </c>
      <c r="F10">
        <v>20</v>
      </c>
      <c r="G10">
        <v>17</v>
      </c>
      <c r="J10">
        <f t="shared" si="0"/>
        <v>0.9</v>
      </c>
      <c r="L10" s="1">
        <f>G10/F10</f>
        <v>0.85</v>
      </c>
    </row>
    <row r="11" spans="1:12" x14ac:dyDescent="0.35">
      <c r="A11" t="s">
        <v>19</v>
      </c>
      <c r="C11">
        <v>50</v>
      </c>
      <c r="D11">
        <v>34</v>
      </c>
      <c r="E11">
        <v>4</v>
      </c>
      <c r="F11">
        <v>30</v>
      </c>
      <c r="G11">
        <v>19</v>
      </c>
      <c r="J11">
        <f t="shared" si="0"/>
        <v>0.89473684210526316</v>
      </c>
      <c r="L11" s="1">
        <f>G11/F11</f>
        <v>0.6333333333333333</v>
      </c>
    </row>
    <row r="14" spans="1:12" x14ac:dyDescent="0.35">
      <c r="G14" t="s">
        <v>9</v>
      </c>
      <c r="I14" t="s">
        <v>10</v>
      </c>
    </row>
    <row r="15" spans="1:12" x14ac:dyDescent="0.35">
      <c r="E15" t="s">
        <v>20</v>
      </c>
      <c r="G15" s="2">
        <f t="shared" ref="G15:I15" si="2">AVERAGE(J3:J11)</f>
        <v>0.83328491102951119</v>
      </c>
      <c r="H15" s="3"/>
      <c r="I15" s="2">
        <f t="shared" si="2"/>
        <v>0.69401821444074963</v>
      </c>
    </row>
    <row r="16" spans="1:12" x14ac:dyDescent="0.35">
      <c r="E16" t="s">
        <v>21</v>
      </c>
      <c r="G16" s="2">
        <f t="shared" ref="G16:I16" si="3">_xlfn.STDEV.S(J3:J11)</f>
        <v>9.7361132026979741E-2</v>
      </c>
      <c r="H16" s="3"/>
      <c r="I16" s="2">
        <f t="shared" si="3"/>
        <v>0.14798929700145888</v>
      </c>
    </row>
    <row r="17" spans="5:9" x14ac:dyDescent="0.35">
      <c r="E17" t="s">
        <v>22</v>
      </c>
      <c r="G17" s="4">
        <f>_xlfn.CONFIDENCE.T(0.05,G16,9)</f>
        <v>7.4838391020791387E-2</v>
      </c>
      <c r="I17" s="2">
        <f t="shared" ref="I17" si="4">_xlfn.CONFIDENCE.T(0.05,I16,9)</f>
        <v>0.11375464361710728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Long</dc:creator>
  <cp:lastModifiedBy>Jason Long</cp:lastModifiedBy>
  <dcterms:created xsi:type="dcterms:W3CDTF">2022-02-08T16:33:14Z</dcterms:created>
  <dcterms:modified xsi:type="dcterms:W3CDTF">2022-02-08T16:33:44Z</dcterms:modified>
</cp:coreProperties>
</file>