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munlpt-my.sharepoint.com/personal/ana_brandao_fcm_unl_pt/Documents/Paper MetaFinRepair/Paper MetaFinRepair_Elife/After reviews/Raw data files/"/>
    </mc:Choice>
  </mc:AlternateContent>
  <xr:revisionPtr revIDLastSave="1" documentId="11_7F4A4AE899B6D642B737BEB30472DE742565EF89" xr6:coauthVersionLast="47" xr6:coauthVersionMax="47" xr10:uidLastSave="{62F9455E-6CCE-4D55-96B6-0BA0436CB427}"/>
  <bookViews>
    <workbookView xWindow="-108" yWindow="-108" windowWidth="23256" windowHeight="12456" tabRatio="608" activeTab="1" xr2:uid="{00000000-000D-0000-FFFF-FFFF00000000}"/>
  </bookViews>
  <sheets>
    <sheet name="Fig2C" sheetId="2" r:id="rId1"/>
    <sheet name="Fig2D" sheetId="3" r:id="rId2"/>
    <sheet name="Fig2E" sheetId="4" r:id="rId3"/>
    <sheet name="Fig2N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2" i="3" l="1"/>
  <c r="V62" i="3" s="1"/>
  <c r="Q79" i="3"/>
  <c r="Q78" i="3"/>
  <c r="Q77" i="3"/>
  <c r="Q76" i="3"/>
  <c r="AA72" i="3"/>
  <c r="V72" i="3"/>
  <c r="Q72" i="3"/>
  <c r="AA71" i="3"/>
  <c r="V71" i="3"/>
  <c r="Q71" i="3"/>
  <c r="AA70" i="3"/>
  <c r="V70" i="3"/>
  <c r="Q70" i="3"/>
  <c r="AA69" i="3"/>
  <c r="V69" i="3"/>
  <c r="Q69" i="3"/>
  <c r="AA64" i="3"/>
  <c r="V64" i="3"/>
  <c r="Q64" i="3"/>
  <c r="AA63" i="3"/>
  <c r="V63" i="3"/>
  <c r="Q63" i="3"/>
  <c r="AA62" i="3"/>
  <c r="Q62" i="3"/>
  <c r="AA61" i="3"/>
  <c r="V61" i="3"/>
  <c r="Q61" i="3"/>
  <c r="Q82" i="2" l="1"/>
  <c r="Q81" i="2"/>
  <c r="Q80" i="2"/>
  <c r="Q79" i="2"/>
  <c r="Q78" i="2"/>
  <c r="AA74" i="2"/>
  <c r="V74" i="2"/>
  <c r="Q74" i="2"/>
  <c r="AA73" i="2"/>
  <c r="V73" i="2"/>
  <c r="Q73" i="2"/>
  <c r="AA72" i="2"/>
  <c r="V72" i="2"/>
  <c r="Q72" i="2"/>
  <c r="AA71" i="2"/>
  <c r="V71" i="2"/>
  <c r="Q71" i="2"/>
  <c r="AA70" i="2"/>
  <c r="V70" i="2"/>
  <c r="Q70" i="2"/>
  <c r="AA66" i="2"/>
  <c r="V66" i="2"/>
  <c r="Q66" i="2"/>
  <c r="AA65" i="2"/>
  <c r="V65" i="2"/>
  <c r="Q65" i="2"/>
  <c r="AA64" i="2"/>
  <c r="V64" i="2"/>
  <c r="Q64" i="2"/>
  <c r="AA63" i="2"/>
  <c r="V63" i="2"/>
  <c r="Q63" i="2"/>
  <c r="AA62" i="2"/>
  <c r="V62" i="2"/>
  <c r="Q62" i="2"/>
  <c r="F391" i="4" l="1"/>
  <c r="F390" i="4"/>
  <c r="F389" i="4"/>
  <c r="G389" i="4" s="1"/>
  <c r="F385" i="4"/>
  <c r="F384" i="4"/>
  <c r="F383" i="4"/>
  <c r="G383" i="4" s="1"/>
  <c r="F367" i="4"/>
  <c r="F366" i="4"/>
  <c r="F365" i="4"/>
  <c r="G365" i="4" s="1"/>
  <c r="F361" i="4"/>
  <c r="F360" i="4"/>
  <c r="H359" i="4"/>
  <c r="G359" i="4"/>
  <c r="F359" i="4"/>
  <c r="F343" i="4"/>
  <c r="F342" i="4"/>
  <c r="F341" i="4"/>
  <c r="F337" i="4"/>
  <c r="F336" i="4"/>
  <c r="F335" i="4"/>
  <c r="G335" i="4" s="1"/>
  <c r="F319" i="4"/>
  <c r="F318" i="4"/>
  <c r="F317" i="4"/>
  <c r="F313" i="4"/>
  <c r="F312" i="4"/>
  <c r="F311" i="4"/>
  <c r="F294" i="4"/>
  <c r="F293" i="4"/>
  <c r="F292" i="4"/>
  <c r="F288" i="4"/>
  <c r="F287" i="4"/>
  <c r="F286" i="4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F379" i="4"/>
  <c r="F378" i="4"/>
  <c r="F377" i="4"/>
  <c r="F373" i="4"/>
  <c r="F372" i="4"/>
  <c r="F371" i="4"/>
  <c r="F355" i="4"/>
  <c r="F354" i="4"/>
  <c r="F353" i="4"/>
  <c r="F349" i="4"/>
  <c r="F348" i="4"/>
  <c r="F347" i="4"/>
  <c r="F331" i="4"/>
  <c r="F330" i="4"/>
  <c r="F329" i="4"/>
  <c r="F325" i="4"/>
  <c r="F324" i="4"/>
  <c r="F323" i="4"/>
  <c r="F307" i="4"/>
  <c r="F306" i="4"/>
  <c r="F305" i="4"/>
  <c r="F301" i="4"/>
  <c r="F300" i="4"/>
  <c r="F299" i="4"/>
  <c r="F282" i="4"/>
  <c r="F281" i="4"/>
  <c r="F280" i="4"/>
  <c r="F276" i="4"/>
  <c r="F275" i="4"/>
  <c r="F274" i="4"/>
  <c r="F270" i="4"/>
  <c r="F269" i="4"/>
  <c r="F268" i="4"/>
  <c r="F264" i="4"/>
  <c r="F263" i="4"/>
  <c r="F262" i="4"/>
  <c r="F258" i="4"/>
  <c r="F257" i="4"/>
  <c r="F256" i="4"/>
  <c r="F252" i="4"/>
  <c r="F251" i="4"/>
  <c r="F250" i="4"/>
  <c r="F246" i="4"/>
  <c r="F245" i="4"/>
  <c r="F244" i="4"/>
  <c r="F240" i="4"/>
  <c r="F239" i="4"/>
  <c r="F238" i="4"/>
  <c r="F234" i="4"/>
  <c r="F233" i="4"/>
  <c r="F232" i="4"/>
  <c r="F228" i="4"/>
  <c r="F227" i="4"/>
  <c r="F226" i="4"/>
  <c r="F222" i="4"/>
  <c r="F221" i="4"/>
  <c r="F220" i="4"/>
  <c r="F216" i="4"/>
  <c r="F215" i="4"/>
  <c r="F214" i="4"/>
  <c r="F210" i="4"/>
  <c r="F209" i="4"/>
  <c r="F208" i="4"/>
  <c r="F204" i="4"/>
  <c r="F203" i="4"/>
  <c r="F202" i="4"/>
  <c r="F197" i="4"/>
  <c r="F196" i="4"/>
  <c r="F195" i="4"/>
  <c r="F191" i="4"/>
  <c r="F190" i="4"/>
  <c r="F189" i="4"/>
  <c r="F185" i="4"/>
  <c r="F184" i="4"/>
  <c r="F183" i="4"/>
  <c r="F179" i="4"/>
  <c r="F178" i="4"/>
  <c r="F177" i="4"/>
  <c r="F173" i="4"/>
  <c r="F172" i="4"/>
  <c r="F171" i="4"/>
  <c r="F167" i="4"/>
  <c r="F166" i="4"/>
  <c r="F165" i="4"/>
  <c r="F161" i="4"/>
  <c r="F160" i="4"/>
  <c r="F159" i="4"/>
  <c r="F155" i="4"/>
  <c r="F154" i="4"/>
  <c r="F153" i="4"/>
  <c r="F149" i="4"/>
  <c r="F148" i="4"/>
  <c r="F147" i="4"/>
  <c r="F143" i="4"/>
  <c r="F142" i="4"/>
  <c r="F141" i="4"/>
  <c r="F137" i="4"/>
  <c r="F136" i="4"/>
  <c r="F135" i="4"/>
  <c r="F131" i="4"/>
  <c r="F130" i="4"/>
  <c r="F129" i="4"/>
  <c r="F125" i="4"/>
  <c r="F124" i="4"/>
  <c r="F123" i="4"/>
  <c r="F119" i="4"/>
  <c r="F118" i="4"/>
  <c r="F117" i="4"/>
  <c r="F113" i="4"/>
  <c r="F112" i="4"/>
  <c r="F111" i="4"/>
  <c r="F107" i="4"/>
  <c r="F106" i="4"/>
  <c r="F105" i="4"/>
  <c r="F100" i="4"/>
  <c r="F99" i="4"/>
  <c r="F98" i="4"/>
  <c r="F94" i="4"/>
  <c r="F93" i="4"/>
  <c r="F92" i="4"/>
  <c r="F88" i="4"/>
  <c r="F87" i="4"/>
  <c r="F86" i="4"/>
  <c r="F82" i="4"/>
  <c r="F81" i="4"/>
  <c r="F80" i="4"/>
  <c r="F76" i="4"/>
  <c r="F75" i="4"/>
  <c r="F74" i="4"/>
  <c r="F70" i="4"/>
  <c r="F69" i="4"/>
  <c r="F68" i="4"/>
  <c r="F64" i="4"/>
  <c r="F63" i="4"/>
  <c r="F62" i="4"/>
  <c r="F58" i="4"/>
  <c r="F57" i="4"/>
  <c r="F56" i="4"/>
  <c r="F52" i="4"/>
  <c r="F51" i="4"/>
  <c r="F50" i="4"/>
  <c r="F46" i="4"/>
  <c r="F45" i="4"/>
  <c r="F44" i="4"/>
  <c r="F40" i="4"/>
  <c r="F39" i="4"/>
  <c r="F38" i="4"/>
  <c r="V34" i="4"/>
  <c r="P34" i="4"/>
  <c r="F34" i="4"/>
  <c r="V33" i="4"/>
  <c r="P33" i="4"/>
  <c r="F33" i="4"/>
  <c r="V32" i="4"/>
  <c r="P32" i="4"/>
  <c r="F32" i="4"/>
  <c r="V31" i="4"/>
  <c r="P31" i="4"/>
  <c r="F28" i="4"/>
  <c r="V27" i="4"/>
  <c r="P27" i="4"/>
  <c r="F27" i="4"/>
  <c r="V26" i="4"/>
  <c r="P26" i="4"/>
  <c r="F26" i="4"/>
  <c r="V25" i="4"/>
  <c r="P25" i="4"/>
  <c r="V24" i="4"/>
  <c r="P24" i="4"/>
  <c r="F22" i="4"/>
  <c r="F21" i="4"/>
  <c r="V20" i="4"/>
  <c r="P20" i="4"/>
  <c r="F20" i="4"/>
  <c r="V19" i="4"/>
  <c r="P19" i="4"/>
  <c r="V18" i="4"/>
  <c r="P18" i="4"/>
  <c r="V17" i="4"/>
  <c r="P17" i="4"/>
  <c r="F16" i="4"/>
  <c r="F15" i="4"/>
  <c r="F14" i="4"/>
  <c r="V13" i="4"/>
  <c r="P13" i="4"/>
  <c r="V12" i="4"/>
  <c r="P12" i="4"/>
  <c r="V11" i="4"/>
  <c r="P11" i="4"/>
  <c r="V10" i="4"/>
  <c r="P10" i="4"/>
  <c r="F10" i="4"/>
  <c r="F9" i="4"/>
  <c r="F8" i="4"/>
  <c r="H573" i="3"/>
  <c r="I573" i="3" s="1"/>
  <c r="H572" i="3"/>
  <c r="I572" i="3" s="1"/>
  <c r="H570" i="3"/>
  <c r="I570" i="3" s="1"/>
  <c r="H567" i="3"/>
  <c r="I567" i="3" s="1"/>
  <c r="I566" i="3"/>
  <c r="I565" i="3"/>
  <c r="H565" i="3"/>
  <c r="H564" i="3"/>
  <c r="I564" i="3" s="1"/>
  <c r="H562" i="3"/>
  <c r="I562" i="3" s="1"/>
  <c r="H560" i="3"/>
  <c r="I560" i="3" s="1"/>
  <c r="H559" i="3"/>
  <c r="I559" i="3" s="1"/>
  <c r="H557" i="3"/>
  <c r="I557" i="3" s="1"/>
  <c r="I555" i="3"/>
  <c r="H555" i="3"/>
  <c r="H554" i="3"/>
  <c r="I554" i="3" s="1"/>
  <c r="H551" i="3"/>
  <c r="I551" i="3" s="1"/>
  <c r="H549" i="3"/>
  <c r="I549" i="3" s="1"/>
  <c r="I547" i="3"/>
  <c r="H547" i="3"/>
  <c r="H546" i="3"/>
  <c r="I546" i="3" s="1"/>
  <c r="I544" i="3"/>
  <c r="H544" i="3"/>
  <c r="I542" i="3"/>
  <c r="H542" i="3"/>
  <c r="H541" i="3"/>
  <c r="I541" i="3" s="1"/>
  <c r="H538" i="3"/>
  <c r="I538" i="3" s="1"/>
  <c r="I537" i="3"/>
  <c r="H537" i="3"/>
  <c r="H536" i="3"/>
  <c r="I536" i="3" s="1"/>
  <c r="H535" i="3"/>
  <c r="I535" i="3" s="1"/>
  <c r="H533" i="3"/>
  <c r="I533" i="3" s="1"/>
  <c r="H532" i="3"/>
  <c r="I532" i="3" s="1"/>
  <c r="H531" i="3"/>
  <c r="I531" i="3" s="1"/>
  <c r="H529" i="3"/>
  <c r="I529" i="3" s="1"/>
  <c r="H528" i="3"/>
  <c r="I528" i="3" s="1"/>
  <c r="H525" i="3"/>
  <c r="I525" i="3" s="1"/>
  <c r="I524" i="3"/>
  <c r="H524" i="3"/>
  <c r="H522" i="3"/>
  <c r="I522" i="3" s="1"/>
  <c r="H519" i="3"/>
  <c r="I519" i="3" s="1"/>
  <c r="H518" i="3"/>
  <c r="I518" i="3" s="1"/>
  <c r="I517" i="3"/>
  <c r="H517" i="3"/>
  <c r="H516" i="3"/>
  <c r="I516" i="3" s="1"/>
  <c r="H515" i="3"/>
  <c r="I515" i="3" s="1"/>
  <c r="H514" i="3"/>
  <c r="I514" i="3" s="1"/>
  <c r="H512" i="3"/>
  <c r="I512" i="3" s="1"/>
  <c r="H511" i="3"/>
  <c r="I511" i="3" s="1"/>
  <c r="G508" i="3"/>
  <c r="H576" i="3" s="1"/>
  <c r="I576" i="3" s="1"/>
  <c r="G505" i="3"/>
  <c r="H566" i="3" s="1"/>
  <c r="H504" i="3"/>
  <c r="I504" i="3" s="1"/>
  <c r="H501" i="3"/>
  <c r="I501" i="3" s="1"/>
  <c r="I500" i="3"/>
  <c r="H500" i="3"/>
  <c r="I499" i="3"/>
  <c r="H499" i="3"/>
  <c r="H498" i="3"/>
  <c r="I498" i="3" s="1"/>
  <c r="H497" i="3"/>
  <c r="I497" i="3" s="1"/>
  <c r="H496" i="3"/>
  <c r="I496" i="3" s="1"/>
  <c r="H494" i="3"/>
  <c r="I494" i="3" s="1"/>
  <c r="H493" i="3"/>
  <c r="I493" i="3" s="1"/>
  <c r="H491" i="3"/>
  <c r="I491" i="3" s="1"/>
  <c r="I489" i="3"/>
  <c r="H489" i="3"/>
  <c r="H488" i="3"/>
  <c r="I488" i="3" s="1"/>
  <c r="J487" i="3"/>
  <c r="H485" i="3"/>
  <c r="I485" i="3" s="1"/>
  <c r="H483" i="3"/>
  <c r="I483" i="3" s="1"/>
  <c r="I481" i="3"/>
  <c r="H481" i="3"/>
  <c r="H480" i="3"/>
  <c r="I480" i="3" s="1"/>
  <c r="H478" i="3"/>
  <c r="I478" i="3" s="1"/>
  <c r="I476" i="3"/>
  <c r="H476" i="3"/>
  <c r="H475" i="3"/>
  <c r="I475" i="3" s="1"/>
  <c r="H472" i="3"/>
  <c r="I472" i="3" s="1"/>
  <c r="I471" i="3"/>
  <c r="H471" i="3"/>
  <c r="H470" i="3"/>
  <c r="I470" i="3" s="1"/>
  <c r="H469" i="3"/>
  <c r="I469" i="3" s="1"/>
  <c r="J469" i="3" s="1"/>
  <c r="H467" i="3"/>
  <c r="I467" i="3" s="1"/>
  <c r="H466" i="3"/>
  <c r="I466" i="3" s="1"/>
  <c r="I465" i="3"/>
  <c r="H465" i="3"/>
  <c r="H463" i="3"/>
  <c r="I463" i="3" s="1"/>
  <c r="I462" i="3"/>
  <c r="H462" i="3"/>
  <c r="I459" i="3"/>
  <c r="H459" i="3"/>
  <c r="I458" i="3"/>
  <c r="H458" i="3"/>
  <c r="I456" i="3"/>
  <c r="H456" i="3"/>
  <c r="H453" i="3"/>
  <c r="I453" i="3" s="1"/>
  <c r="H452" i="3"/>
  <c r="I452" i="3" s="1"/>
  <c r="I451" i="3"/>
  <c r="H451" i="3"/>
  <c r="H450" i="3"/>
  <c r="I450" i="3" s="1"/>
  <c r="H449" i="3"/>
  <c r="I449" i="3" s="1"/>
  <c r="H448" i="3"/>
  <c r="I448" i="3" s="1"/>
  <c r="H446" i="3"/>
  <c r="I446" i="3" s="1"/>
  <c r="H445" i="3"/>
  <c r="I445" i="3" s="1"/>
  <c r="G442" i="3"/>
  <c r="H503" i="3" s="1"/>
  <c r="I503" i="3" s="1"/>
  <c r="G439" i="3"/>
  <c r="H487" i="3" s="1"/>
  <c r="I487" i="3" s="1"/>
  <c r="I437" i="3"/>
  <c r="H437" i="3"/>
  <c r="H434" i="3"/>
  <c r="I434" i="3" s="1"/>
  <c r="I433" i="3"/>
  <c r="H433" i="3"/>
  <c r="I432" i="3"/>
  <c r="J432" i="3" s="1"/>
  <c r="H432" i="3"/>
  <c r="H431" i="3"/>
  <c r="I431" i="3" s="1"/>
  <c r="H430" i="3"/>
  <c r="I430" i="3" s="1"/>
  <c r="H429" i="3"/>
  <c r="I429" i="3" s="1"/>
  <c r="I427" i="3"/>
  <c r="H427" i="3"/>
  <c r="H426" i="3"/>
  <c r="I426" i="3" s="1"/>
  <c r="J426" i="3" s="1"/>
  <c r="G423" i="3"/>
  <c r="H436" i="3" s="1"/>
  <c r="I436" i="3" s="1"/>
  <c r="G420" i="3"/>
  <c r="H428" i="3" s="1"/>
  <c r="I428" i="3" s="1"/>
  <c r="H419" i="3"/>
  <c r="I419" i="3" s="1"/>
  <c r="I418" i="3"/>
  <c r="H416" i="3"/>
  <c r="I416" i="3" s="1"/>
  <c r="I415" i="3"/>
  <c r="H415" i="3"/>
  <c r="I414" i="3"/>
  <c r="H414" i="3"/>
  <c r="H413" i="3"/>
  <c r="I413" i="3" s="1"/>
  <c r="I412" i="3"/>
  <c r="H412" i="3"/>
  <c r="H411" i="3"/>
  <c r="I411" i="3" s="1"/>
  <c r="J411" i="3" s="1"/>
  <c r="I409" i="3"/>
  <c r="H409" i="3"/>
  <c r="H408" i="3"/>
  <c r="I408" i="3" s="1"/>
  <c r="H406" i="3"/>
  <c r="I406" i="3" s="1"/>
  <c r="I404" i="3"/>
  <c r="H404" i="3"/>
  <c r="H403" i="3"/>
  <c r="I403" i="3" s="1"/>
  <c r="H400" i="3"/>
  <c r="I400" i="3" s="1"/>
  <c r="H398" i="3"/>
  <c r="I398" i="3" s="1"/>
  <c r="I396" i="3"/>
  <c r="H396" i="3"/>
  <c r="H395" i="3"/>
  <c r="I395" i="3" s="1"/>
  <c r="I393" i="3"/>
  <c r="H393" i="3"/>
  <c r="I391" i="3"/>
  <c r="H391" i="3"/>
  <c r="H390" i="3"/>
  <c r="I390" i="3" s="1"/>
  <c r="I387" i="3"/>
  <c r="H387" i="3"/>
  <c r="I386" i="3"/>
  <c r="H386" i="3"/>
  <c r="H385" i="3"/>
  <c r="I385" i="3" s="1"/>
  <c r="H384" i="3"/>
  <c r="I384" i="3" s="1"/>
  <c r="J384" i="3" s="1"/>
  <c r="H382" i="3"/>
  <c r="I382" i="3" s="1"/>
  <c r="H381" i="3"/>
  <c r="I381" i="3" s="1"/>
  <c r="I380" i="3"/>
  <c r="H380" i="3"/>
  <c r="H378" i="3"/>
  <c r="I378" i="3" s="1"/>
  <c r="I377" i="3"/>
  <c r="H377" i="3"/>
  <c r="I374" i="3"/>
  <c r="H374" i="3"/>
  <c r="I373" i="3"/>
  <c r="H373" i="3"/>
  <c r="I371" i="3"/>
  <c r="H371" i="3"/>
  <c r="H368" i="3"/>
  <c r="I368" i="3" s="1"/>
  <c r="H367" i="3"/>
  <c r="I367" i="3" s="1"/>
  <c r="I366" i="3"/>
  <c r="H366" i="3"/>
  <c r="H365" i="3"/>
  <c r="I365" i="3" s="1"/>
  <c r="I364" i="3"/>
  <c r="H364" i="3"/>
  <c r="H363" i="3"/>
  <c r="I363" i="3" s="1"/>
  <c r="H361" i="3"/>
  <c r="I361" i="3" s="1"/>
  <c r="H360" i="3"/>
  <c r="I360" i="3" s="1"/>
  <c r="G357" i="3"/>
  <c r="H418" i="3" s="1"/>
  <c r="G354" i="3"/>
  <c r="H402" i="3" s="1"/>
  <c r="I402" i="3" s="1"/>
  <c r="I353" i="3"/>
  <c r="H353" i="3"/>
  <c r="I351" i="3"/>
  <c r="H351" i="3"/>
  <c r="H350" i="3"/>
  <c r="I350" i="3" s="1"/>
  <c r="H349" i="3"/>
  <c r="I349" i="3" s="1"/>
  <c r="I348" i="3"/>
  <c r="H348" i="3"/>
  <c r="H347" i="3"/>
  <c r="I347" i="3" s="1"/>
  <c r="H346" i="3"/>
  <c r="I346" i="3" s="1"/>
  <c r="H345" i="3"/>
  <c r="I345" i="3" s="1"/>
  <c r="H343" i="3"/>
  <c r="I343" i="3" s="1"/>
  <c r="H340" i="3"/>
  <c r="I340" i="3" s="1"/>
  <c r="I338" i="3"/>
  <c r="H338" i="3"/>
  <c r="H337" i="3"/>
  <c r="I337" i="3" s="1"/>
  <c r="H335" i="3"/>
  <c r="I335" i="3" s="1"/>
  <c r="H334" i="3"/>
  <c r="I334" i="3" s="1"/>
  <c r="H332" i="3"/>
  <c r="I332" i="3" s="1"/>
  <c r="H329" i="3"/>
  <c r="I329" i="3" s="1"/>
  <c r="I327" i="3"/>
  <c r="H327" i="3"/>
  <c r="H324" i="3"/>
  <c r="I324" i="3" s="1"/>
  <c r="I322" i="3"/>
  <c r="H322" i="3"/>
  <c r="H321" i="3"/>
  <c r="I321" i="3" s="1"/>
  <c r="H319" i="3"/>
  <c r="I319" i="3" s="1"/>
  <c r="H318" i="3"/>
  <c r="I318" i="3" s="1"/>
  <c r="H316" i="3"/>
  <c r="I316" i="3" s="1"/>
  <c r="H315" i="3"/>
  <c r="I315" i="3" s="1"/>
  <c r="H312" i="3"/>
  <c r="I312" i="3" s="1"/>
  <c r="H311" i="3"/>
  <c r="I311" i="3" s="1"/>
  <c r="H308" i="3"/>
  <c r="I308" i="3" s="1"/>
  <c r="H305" i="3"/>
  <c r="I305" i="3" s="1"/>
  <c r="H303" i="3"/>
  <c r="I303" i="3" s="1"/>
  <c r="H302" i="3"/>
  <c r="I302" i="3" s="1"/>
  <c r="H300" i="3"/>
  <c r="I300" i="3" s="1"/>
  <c r="G297" i="3"/>
  <c r="H352" i="3" s="1"/>
  <c r="I352" i="3" s="1"/>
  <c r="G294" i="3"/>
  <c r="H292" i="3"/>
  <c r="I292" i="3" s="1"/>
  <c r="H289" i="3"/>
  <c r="I289" i="3" s="1"/>
  <c r="I286" i="3"/>
  <c r="H286" i="3"/>
  <c r="H284" i="3"/>
  <c r="I284" i="3" s="1"/>
  <c r="H283" i="3"/>
  <c r="I283" i="3" s="1"/>
  <c r="H282" i="3"/>
  <c r="I282" i="3" s="1"/>
  <c r="I281" i="3"/>
  <c r="J281" i="3" s="1"/>
  <c r="H281" i="3"/>
  <c r="G278" i="3"/>
  <c r="H285" i="3" s="1"/>
  <c r="I285" i="3" s="1"/>
  <c r="G275" i="3"/>
  <c r="H268" i="3"/>
  <c r="I268" i="3" s="1"/>
  <c r="H265" i="3"/>
  <c r="I265" i="3" s="1"/>
  <c r="H262" i="3"/>
  <c r="I262" i="3" s="1"/>
  <c r="I261" i="3"/>
  <c r="I258" i="3"/>
  <c r="H258" i="3"/>
  <c r="H255" i="3"/>
  <c r="I255" i="3" s="1"/>
  <c r="H252" i="3"/>
  <c r="I252" i="3" s="1"/>
  <c r="H250" i="3"/>
  <c r="I250" i="3" s="1"/>
  <c r="H249" i="3"/>
  <c r="I249" i="3" s="1"/>
  <c r="I242" i="3"/>
  <c r="H242" i="3"/>
  <c r="H237" i="3"/>
  <c r="I237" i="3" s="1"/>
  <c r="I236" i="3"/>
  <c r="H236" i="3"/>
  <c r="H233" i="3"/>
  <c r="I233" i="3" s="1"/>
  <c r="H230" i="3"/>
  <c r="I230" i="3" s="1"/>
  <c r="H227" i="3"/>
  <c r="I227" i="3" s="1"/>
  <c r="I226" i="3"/>
  <c r="H226" i="3"/>
  <c r="H223" i="3"/>
  <c r="I223" i="3" s="1"/>
  <c r="I220" i="3"/>
  <c r="H220" i="3"/>
  <c r="H218" i="3"/>
  <c r="I218" i="3" s="1"/>
  <c r="H217" i="3"/>
  <c r="I217" i="3" s="1"/>
  <c r="G212" i="3"/>
  <c r="H261" i="3" s="1"/>
  <c r="G209" i="3"/>
  <c r="H199" i="3"/>
  <c r="I199" i="3" s="1"/>
  <c r="H189" i="3"/>
  <c r="I189" i="3" s="1"/>
  <c r="H186" i="3"/>
  <c r="I186" i="3" s="1"/>
  <c r="H161" i="3"/>
  <c r="I161" i="3" s="1"/>
  <c r="H157" i="3"/>
  <c r="I157" i="3" s="1"/>
  <c r="G152" i="3"/>
  <c r="H202" i="3" s="1"/>
  <c r="I202" i="3" s="1"/>
  <c r="G149" i="3"/>
  <c r="H142" i="3"/>
  <c r="I142" i="3" s="1"/>
  <c r="H138" i="3"/>
  <c r="I138" i="3" s="1"/>
  <c r="G133" i="3"/>
  <c r="G130" i="3"/>
  <c r="H127" i="3"/>
  <c r="I127" i="3" s="1"/>
  <c r="H124" i="3"/>
  <c r="I124" i="3" s="1"/>
  <c r="I117" i="3"/>
  <c r="H117" i="3"/>
  <c r="H114" i="3"/>
  <c r="I114" i="3" s="1"/>
  <c r="H111" i="3"/>
  <c r="I111" i="3" s="1"/>
  <c r="I104" i="3"/>
  <c r="H104" i="3"/>
  <c r="H101" i="3"/>
  <c r="I101" i="3" s="1"/>
  <c r="H98" i="3"/>
  <c r="I98" i="3" s="1"/>
  <c r="I85" i="3"/>
  <c r="H85" i="3"/>
  <c r="H79" i="3"/>
  <c r="I79" i="3" s="1"/>
  <c r="H76" i="3"/>
  <c r="I76" i="3" s="1"/>
  <c r="I72" i="3"/>
  <c r="H72" i="3"/>
  <c r="G67" i="3"/>
  <c r="G64" i="3"/>
  <c r="AA57" i="3"/>
  <c r="V57" i="3"/>
  <c r="Q57" i="3"/>
  <c r="AA56" i="3"/>
  <c r="V56" i="3"/>
  <c r="Q56" i="3"/>
  <c r="AA55" i="3"/>
  <c r="V55" i="3"/>
  <c r="Q55" i="3"/>
  <c r="AA54" i="3"/>
  <c r="V54" i="3"/>
  <c r="Q54" i="3"/>
  <c r="AA49" i="3"/>
  <c r="V49" i="3"/>
  <c r="Q49" i="3"/>
  <c r="AA48" i="3"/>
  <c r="V48" i="3"/>
  <c r="Q48" i="3"/>
  <c r="H48" i="3"/>
  <c r="I48" i="3" s="1"/>
  <c r="AA47" i="3"/>
  <c r="V47" i="3"/>
  <c r="Q47" i="3"/>
  <c r="AA46" i="3"/>
  <c r="V46" i="3"/>
  <c r="Q46" i="3"/>
  <c r="H46" i="3"/>
  <c r="I46" i="3" s="1"/>
  <c r="AA41" i="3"/>
  <c r="V41" i="3"/>
  <c r="Q41" i="3"/>
  <c r="AA40" i="3"/>
  <c r="V40" i="3"/>
  <c r="Q40" i="3"/>
  <c r="AA39" i="3"/>
  <c r="V39" i="3"/>
  <c r="Q39" i="3"/>
  <c r="AA38" i="3"/>
  <c r="V38" i="3"/>
  <c r="Q38" i="3"/>
  <c r="AA33" i="3"/>
  <c r="V33" i="3"/>
  <c r="Q33" i="3"/>
  <c r="AA32" i="3"/>
  <c r="V32" i="3"/>
  <c r="Q32" i="3"/>
  <c r="AA31" i="3"/>
  <c r="V31" i="3"/>
  <c r="Q31" i="3"/>
  <c r="AA30" i="3"/>
  <c r="V30" i="3"/>
  <c r="Q30" i="3"/>
  <c r="AA25" i="3"/>
  <c r="V25" i="3"/>
  <c r="Q25" i="3"/>
  <c r="AA24" i="3"/>
  <c r="V24" i="3"/>
  <c r="Q24" i="3"/>
  <c r="H24" i="3"/>
  <c r="I24" i="3" s="1"/>
  <c r="AA23" i="3"/>
  <c r="V23" i="3"/>
  <c r="Q23" i="3"/>
  <c r="AA22" i="3"/>
  <c r="V22" i="3"/>
  <c r="Q22" i="3"/>
  <c r="AA17" i="3"/>
  <c r="V17" i="3"/>
  <c r="Q17" i="3"/>
  <c r="AA16" i="3"/>
  <c r="V16" i="3"/>
  <c r="Q16" i="3"/>
  <c r="AA15" i="3"/>
  <c r="V15" i="3"/>
  <c r="Q15" i="3"/>
  <c r="AA14" i="3"/>
  <c r="V14" i="3"/>
  <c r="Q14" i="3"/>
  <c r="AA9" i="3"/>
  <c r="V9" i="3"/>
  <c r="Q9" i="3"/>
  <c r="AA8" i="3"/>
  <c r="V8" i="3"/>
  <c r="Q8" i="3"/>
  <c r="AA7" i="3"/>
  <c r="V7" i="3"/>
  <c r="Q7" i="3"/>
  <c r="G7" i="3"/>
  <c r="AA6" i="3"/>
  <c r="V6" i="3"/>
  <c r="Q6" i="3"/>
  <c r="G4" i="3"/>
  <c r="G713" i="2"/>
  <c r="G710" i="2"/>
  <c r="H694" i="2"/>
  <c r="I694" i="2" s="1"/>
  <c r="H686" i="2"/>
  <c r="I686" i="2" s="1"/>
  <c r="H684" i="2"/>
  <c r="I684" i="2" s="1"/>
  <c r="H681" i="2"/>
  <c r="I681" i="2" s="1"/>
  <c r="H676" i="2"/>
  <c r="I676" i="2" s="1"/>
  <c r="H663" i="2"/>
  <c r="I663" i="2" s="1"/>
  <c r="H659" i="2"/>
  <c r="I659" i="2" s="1"/>
  <c r="H656" i="2"/>
  <c r="I656" i="2" s="1"/>
  <c r="H652" i="2"/>
  <c r="I652" i="2" s="1"/>
  <c r="G647" i="2"/>
  <c r="G644" i="2"/>
  <c r="H704" i="2" s="1"/>
  <c r="I704" i="2" s="1"/>
  <c r="H638" i="2"/>
  <c r="I638" i="2" s="1"/>
  <c r="H634" i="2"/>
  <c r="I634" i="2" s="1"/>
  <c r="H628" i="2"/>
  <c r="I628" i="2" s="1"/>
  <c r="H621" i="2"/>
  <c r="I621" i="2" s="1"/>
  <c r="H620" i="2"/>
  <c r="I620" i="2" s="1"/>
  <c r="H615" i="2"/>
  <c r="I615" i="2" s="1"/>
  <c r="H612" i="2"/>
  <c r="I612" i="2" s="1"/>
  <c r="H610" i="2"/>
  <c r="I610" i="2" s="1"/>
  <c r="H599" i="2"/>
  <c r="I599" i="2" s="1"/>
  <c r="H597" i="2"/>
  <c r="I597" i="2" s="1"/>
  <c r="H596" i="2"/>
  <c r="I596" i="2" s="1"/>
  <c r="H594" i="2"/>
  <c r="I594" i="2" s="1"/>
  <c r="H593" i="2"/>
  <c r="I593" i="2" s="1"/>
  <c r="H590" i="2"/>
  <c r="I590" i="2" s="1"/>
  <c r="G587" i="2"/>
  <c r="H631" i="2" s="1"/>
  <c r="I631" i="2" s="1"/>
  <c r="G584" i="2"/>
  <c r="H633" i="2" s="1"/>
  <c r="I633" i="2" s="1"/>
  <c r="I580" i="2"/>
  <c r="H580" i="2"/>
  <c r="H578" i="2"/>
  <c r="I578" i="2" s="1"/>
  <c r="H577" i="2"/>
  <c r="I577" i="2" s="1"/>
  <c r="J577" i="2" s="1"/>
  <c r="H575" i="2"/>
  <c r="I575" i="2" s="1"/>
  <c r="H571" i="2"/>
  <c r="I571" i="2" s="1"/>
  <c r="G568" i="2"/>
  <c r="H574" i="2" s="1"/>
  <c r="I574" i="2" s="1"/>
  <c r="G565" i="2"/>
  <c r="H579" i="2" s="1"/>
  <c r="I579" i="2" s="1"/>
  <c r="H560" i="2"/>
  <c r="I560" i="2" s="1"/>
  <c r="H553" i="2"/>
  <c r="I553" i="2" s="1"/>
  <c r="I549" i="2"/>
  <c r="H549" i="2"/>
  <c r="H548" i="2"/>
  <c r="I548" i="2" s="1"/>
  <c r="H547" i="2"/>
  <c r="I547" i="2" s="1"/>
  <c r="H543" i="2"/>
  <c r="I543" i="2" s="1"/>
  <c r="H537" i="2"/>
  <c r="I537" i="2" s="1"/>
  <c r="H536" i="2"/>
  <c r="I536" i="2" s="1"/>
  <c r="I535" i="2"/>
  <c r="H535" i="2"/>
  <c r="H530" i="2"/>
  <c r="I530" i="2" s="1"/>
  <c r="H529" i="2"/>
  <c r="I529" i="2" s="1"/>
  <c r="I525" i="2"/>
  <c r="H525" i="2"/>
  <c r="H524" i="2"/>
  <c r="I524" i="2" s="1"/>
  <c r="J523" i="2"/>
  <c r="H523" i="2"/>
  <c r="I523" i="2" s="1"/>
  <c r="H519" i="2"/>
  <c r="I519" i="2" s="1"/>
  <c r="H514" i="2"/>
  <c r="I514" i="2" s="1"/>
  <c r="H513" i="2"/>
  <c r="I513" i="2" s="1"/>
  <c r="I512" i="2"/>
  <c r="H512" i="2"/>
  <c r="I511" i="2"/>
  <c r="J511" i="2" s="1"/>
  <c r="H511" i="2"/>
  <c r="H506" i="2"/>
  <c r="I506" i="2" s="1"/>
  <c r="H505" i="2"/>
  <c r="I505" i="2" s="1"/>
  <c r="G502" i="2"/>
  <c r="H546" i="2" s="1"/>
  <c r="I546" i="2" s="1"/>
  <c r="G499" i="2"/>
  <c r="H541" i="2" s="1"/>
  <c r="I541" i="2" s="1"/>
  <c r="H496" i="2"/>
  <c r="I496" i="2" s="1"/>
  <c r="H493" i="2"/>
  <c r="I493" i="2" s="1"/>
  <c r="H490" i="2"/>
  <c r="I490" i="2" s="1"/>
  <c r="H487" i="2"/>
  <c r="I487" i="2" s="1"/>
  <c r="H484" i="2"/>
  <c r="I484" i="2" s="1"/>
  <c r="I483" i="2"/>
  <c r="H483" i="2"/>
  <c r="H481" i="2"/>
  <c r="I481" i="2" s="1"/>
  <c r="H480" i="2"/>
  <c r="I480" i="2" s="1"/>
  <c r="H479" i="2"/>
  <c r="I479" i="2" s="1"/>
  <c r="I477" i="2"/>
  <c r="H477" i="2"/>
  <c r="H474" i="2"/>
  <c r="I474" i="2" s="1"/>
  <c r="H472" i="2"/>
  <c r="I472" i="2" s="1"/>
  <c r="H471" i="2"/>
  <c r="I471" i="2" s="1"/>
  <c r="I470" i="2"/>
  <c r="H470" i="2"/>
  <c r="H468" i="2"/>
  <c r="I468" i="2" s="1"/>
  <c r="H467" i="2"/>
  <c r="I467" i="2" s="1"/>
  <c r="I466" i="2"/>
  <c r="H466" i="2"/>
  <c r="I464" i="2"/>
  <c r="H464" i="2"/>
  <c r="I461" i="2"/>
  <c r="H461" i="2"/>
  <c r="H460" i="2"/>
  <c r="I460" i="2" s="1"/>
  <c r="H458" i="2"/>
  <c r="I458" i="2" s="1"/>
  <c r="H456" i="2"/>
  <c r="I456" i="2" s="1"/>
  <c r="H455" i="2"/>
  <c r="I455" i="2" s="1"/>
  <c r="I450" i="2"/>
  <c r="H450" i="2"/>
  <c r="H448" i="2"/>
  <c r="I448" i="2" s="1"/>
  <c r="H445" i="2"/>
  <c r="I445" i="2" s="1"/>
  <c r="G442" i="2"/>
  <c r="H486" i="2" s="1"/>
  <c r="I486" i="2" s="1"/>
  <c r="G439" i="2"/>
  <c r="H489" i="2" s="1"/>
  <c r="I489" i="2" s="1"/>
  <c r="H437" i="2"/>
  <c r="I437" i="2" s="1"/>
  <c r="H436" i="2"/>
  <c r="I436" i="2" s="1"/>
  <c r="I431" i="2"/>
  <c r="H431" i="2"/>
  <c r="I429" i="2"/>
  <c r="H429" i="2"/>
  <c r="I426" i="2"/>
  <c r="H426" i="2"/>
  <c r="G423" i="2"/>
  <c r="H435" i="2" s="1"/>
  <c r="I435" i="2" s="1"/>
  <c r="J435" i="2" s="1"/>
  <c r="G420" i="2"/>
  <c r="H432" i="2" s="1"/>
  <c r="I432" i="2" s="1"/>
  <c r="H418" i="2"/>
  <c r="I418" i="2" s="1"/>
  <c r="I411" i="2"/>
  <c r="H411" i="2"/>
  <c r="H408" i="2"/>
  <c r="I408" i="2" s="1"/>
  <c r="I405" i="2"/>
  <c r="H405" i="2"/>
  <c r="I402" i="2"/>
  <c r="H402" i="2"/>
  <c r="H399" i="2"/>
  <c r="I399" i="2" s="1"/>
  <c r="H398" i="2"/>
  <c r="I398" i="2" s="1"/>
  <c r="H396" i="2"/>
  <c r="I396" i="2" s="1"/>
  <c r="H395" i="2"/>
  <c r="I395" i="2" s="1"/>
  <c r="H392" i="2"/>
  <c r="I392" i="2" s="1"/>
  <c r="I389" i="2"/>
  <c r="H389" i="2"/>
  <c r="H386" i="2"/>
  <c r="I386" i="2" s="1"/>
  <c r="I385" i="2"/>
  <c r="H385" i="2"/>
  <c r="H383" i="2"/>
  <c r="I383" i="2" s="1"/>
  <c r="H382" i="2"/>
  <c r="I382" i="2" s="1"/>
  <c r="I379" i="2"/>
  <c r="H379" i="2"/>
  <c r="I376" i="2"/>
  <c r="H376" i="2"/>
  <c r="H375" i="2"/>
  <c r="I375" i="2" s="1"/>
  <c r="H373" i="2"/>
  <c r="I373" i="2" s="1"/>
  <c r="H371" i="2"/>
  <c r="I371" i="2" s="1"/>
  <c r="H370" i="2"/>
  <c r="I370" i="2" s="1"/>
  <c r="H365" i="2"/>
  <c r="I365" i="2" s="1"/>
  <c r="I363" i="2"/>
  <c r="H363" i="2"/>
  <c r="H360" i="2"/>
  <c r="I360" i="2" s="1"/>
  <c r="G357" i="2"/>
  <c r="H417" i="2" s="1"/>
  <c r="I417" i="2" s="1"/>
  <c r="G354" i="2"/>
  <c r="H414" i="2" s="1"/>
  <c r="I414" i="2" s="1"/>
  <c r="H345" i="2"/>
  <c r="I345" i="2" s="1"/>
  <c r="H341" i="2"/>
  <c r="I341" i="2" s="1"/>
  <c r="H327" i="2"/>
  <c r="I327" i="2" s="1"/>
  <c r="H324" i="2"/>
  <c r="I324" i="2" s="1"/>
  <c r="H321" i="2"/>
  <c r="I321" i="2" s="1"/>
  <c r="H319" i="2"/>
  <c r="I319" i="2" s="1"/>
  <c r="H318" i="2"/>
  <c r="I318" i="2" s="1"/>
  <c r="I314" i="2"/>
  <c r="H314" i="2"/>
  <c r="H311" i="2"/>
  <c r="I311" i="2" s="1"/>
  <c r="H308" i="2"/>
  <c r="I308" i="2" s="1"/>
  <c r="H305" i="2"/>
  <c r="I305" i="2" s="1"/>
  <c r="I301" i="2"/>
  <c r="H301" i="2"/>
  <c r="I300" i="2"/>
  <c r="H300" i="2"/>
  <c r="G297" i="2"/>
  <c r="H334" i="2" s="1"/>
  <c r="I334" i="2" s="1"/>
  <c r="G294" i="2"/>
  <c r="H292" i="2"/>
  <c r="I292" i="2" s="1"/>
  <c r="H289" i="2"/>
  <c r="I289" i="2" s="1"/>
  <c r="I288" i="2"/>
  <c r="H286" i="2"/>
  <c r="I286" i="2" s="1"/>
  <c r="I285" i="2"/>
  <c r="I282" i="2"/>
  <c r="H282" i="2"/>
  <c r="G278" i="2"/>
  <c r="H285" i="2" s="1"/>
  <c r="G275" i="2"/>
  <c r="H288" i="2" s="1"/>
  <c r="I274" i="2"/>
  <c r="H274" i="2"/>
  <c r="H271" i="2"/>
  <c r="I271" i="2" s="1"/>
  <c r="I270" i="2"/>
  <c r="H268" i="2"/>
  <c r="I268" i="2" s="1"/>
  <c r="H264" i="2"/>
  <c r="I264" i="2" s="1"/>
  <c r="I261" i="2"/>
  <c r="H261" i="2"/>
  <c r="H258" i="2"/>
  <c r="I258" i="2" s="1"/>
  <c r="H255" i="2"/>
  <c r="I255" i="2" s="1"/>
  <c r="I242" i="2"/>
  <c r="H242" i="2"/>
  <c r="H239" i="2"/>
  <c r="I239" i="2" s="1"/>
  <c r="H236" i="2"/>
  <c r="I236" i="2" s="1"/>
  <c r="H233" i="2"/>
  <c r="I233" i="2" s="1"/>
  <c r="I229" i="2"/>
  <c r="H229" i="2"/>
  <c r="H226" i="2"/>
  <c r="I226" i="2" s="1"/>
  <c r="H223" i="2"/>
  <c r="I223" i="2" s="1"/>
  <c r="H220" i="2"/>
  <c r="I220" i="2" s="1"/>
  <c r="I216" i="2"/>
  <c r="H216" i="2"/>
  <c r="G212" i="2"/>
  <c r="H267" i="2" s="1"/>
  <c r="I267" i="2" s="1"/>
  <c r="G209" i="2"/>
  <c r="H270" i="2" s="1"/>
  <c r="I208" i="2"/>
  <c r="H208" i="2"/>
  <c r="H202" i="2"/>
  <c r="I202" i="2" s="1"/>
  <c r="I195" i="2"/>
  <c r="H195" i="2"/>
  <c r="H189" i="2"/>
  <c r="I189" i="2" s="1"/>
  <c r="I176" i="2"/>
  <c r="H176" i="2"/>
  <c r="H170" i="2"/>
  <c r="I170" i="2" s="1"/>
  <c r="H160" i="2"/>
  <c r="I160" i="2" s="1"/>
  <c r="G152" i="2"/>
  <c r="H201" i="2" s="1"/>
  <c r="I201" i="2" s="1"/>
  <c r="G149" i="2"/>
  <c r="H205" i="2" s="1"/>
  <c r="I205" i="2" s="1"/>
  <c r="H141" i="2"/>
  <c r="I141" i="2" s="1"/>
  <c r="G133" i="2"/>
  <c r="H147" i="2" s="1"/>
  <c r="I147" i="2" s="1"/>
  <c r="G130" i="2"/>
  <c r="I119" i="2"/>
  <c r="H119" i="2"/>
  <c r="H117" i="2"/>
  <c r="I117" i="2" s="1"/>
  <c r="I116" i="2"/>
  <c r="H116" i="2"/>
  <c r="H113" i="2"/>
  <c r="I113" i="2" s="1"/>
  <c r="H110" i="2"/>
  <c r="I110" i="2" s="1"/>
  <c r="H105" i="2"/>
  <c r="I105" i="2" s="1"/>
  <c r="H104" i="2"/>
  <c r="I104" i="2" s="1"/>
  <c r="I97" i="2"/>
  <c r="H97" i="2"/>
  <c r="I94" i="2"/>
  <c r="H94" i="2"/>
  <c r="H92" i="2"/>
  <c r="I92" i="2" s="1"/>
  <c r="H91" i="2"/>
  <c r="I91" i="2" s="1"/>
  <c r="H88" i="2"/>
  <c r="I88" i="2" s="1"/>
  <c r="H85" i="2"/>
  <c r="I85" i="2" s="1"/>
  <c r="I84" i="2"/>
  <c r="H84" i="2"/>
  <c r="I81" i="2"/>
  <c r="H81" i="2"/>
  <c r="H78" i="2"/>
  <c r="I78" i="2" s="1"/>
  <c r="H75" i="2"/>
  <c r="I75" i="2" s="1"/>
  <c r="H73" i="2"/>
  <c r="I73" i="2" s="1"/>
  <c r="I71" i="2"/>
  <c r="H71" i="2"/>
  <c r="G67" i="2"/>
  <c r="G64" i="2"/>
  <c r="I63" i="2"/>
  <c r="H63" i="2"/>
  <c r="H60" i="2"/>
  <c r="I60" i="2" s="1"/>
  <c r="AA58" i="2"/>
  <c r="V58" i="2"/>
  <c r="Q58" i="2"/>
  <c r="AA57" i="2"/>
  <c r="V57" i="2"/>
  <c r="Q57" i="2"/>
  <c r="AA56" i="2"/>
  <c r="V56" i="2"/>
  <c r="Q56" i="2"/>
  <c r="AA55" i="2"/>
  <c r="V55" i="2"/>
  <c r="Q55" i="2"/>
  <c r="I55" i="2"/>
  <c r="H55" i="2"/>
  <c r="AA54" i="2"/>
  <c r="V54" i="2"/>
  <c r="Q54" i="2"/>
  <c r="H53" i="2"/>
  <c r="I53" i="2" s="1"/>
  <c r="AA50" i="2"/>
  <c r="V50" i="2"/>
  <c r="Q50" i="2"/>
  <c r="AA49" i="2"/>
  <c r="V49" i="2"/>
  <c r="Q49" i="2"/>
  <c r="I49" i="2"/>
  <c r="H49" i="2"/>
  <c r="AA48" i="2"/>
  <c r="V48" i="2"/>
  <c r="Q48" i="2"/>
  <c r="AA47" i="2"/>
  <c r="V47" i="2"/>
  <c r="Q47" i="2"/>
  <c r="AA46" i="2"/>
  <c r="V46" i="2"/>
  <c r="Q46" i="2"/>
  <c r="I43" i="2"/>
  <c r="H43" i="2"/>
  <c r="AA42" i="2"/>
  <c r="V42" i="2"/>
  <c r="Q42" i="2"/>
  <c r="AA41" i="2"/>
  <c r="V41" i="2"/>
  <c r="Q41" i="2"/>
  <c r="AA40" i="2"/>
  <c r="V40" i="2"/>
  <c r="Q40" i="2"/>
  <c r="AA39" i="2"/>
  <c r="V39" i="2"/>
  <c r="Q39" i="2"/>
  <c r="H39" i="2"/>
  <c r="I39" i="2" s="1"/>
  <c r="AA38" i="2"/>
  <c r="V38" i="2"/>
  <c r="Q38" i="2"/>
  <c r="H37" i="2"/>
  <c r="I37" i="2" s="1"/>
  <c r="AA34" i="2"/>
  <c r="V34" i="2"/>
  <c r="Q34" i="2"/>
  <c r="AA33" i="2"/>
  <c r="V33" i="2"/>
  <c r="Q33" i="2"/>
  <c r="H33" i="2"/>
  <c r="I33" i="2" s="1"/>
  <c r="AA32" i="2"/>
  <c r="V32" i="2"/>
  <c r="Q32" i="2"/>
  <c r="AA31" i="2"/>
  <c r="V31" i="2"/>
  <c r="Q31" i="2"/>
  <c r="AA30" i="2"/>
  <c r="V30" i="2"/>
  <c r="Q30" i="2"/>
  <c r="H27" i="2"/>
  <c r="I27" i="2" s="1"/>
  <c r="AA26" i="2"/>
  <c r="V26" i="2"/>
  <c r="Q26" i="2"/>
  <c r="AA25" i="2"/>
  <c r="V25" i="2"/>
  <c r="Q25" i="2"/>
  <c r="AA24" i="2"/>
  <c r="V24" i="2"/>
  <c r="Q24" i="2"/>
  <c r="AA23" i="2"/>
  <c r="V23" i="2"/>
  <c r="Q23" i="2"/>
  <c r="AA22" i="2"/>
  <c r="V22" i="2"/>
  <c r="Q22" i="2"/>
  <c r="H20" i="2"/>
  <c r="I20" i="2" s="1"/>
  <c r="AA18" i="2"/>
  <c r="V18" i="2"/>
  <c r="Q18" i="2"/>
  <c r="AA17" i="2"/>
  <c r="V17" i="2"/>
  <c r="Q17" i="2"/>
  <c r="AA16" i="2"/>
  <c r="V16" i="2"/>
  <c r="Q16" i="2"/>
  <c r="AA15" i="2"/>
  <c r="V15" i="2"/>
  <c r="Q15" i="2"/>
  <c r="H15" i="2"/>
  <c r="I15" i="2" s="1"/>
  <c r="AA14" i="2"/>
  <c r="V14" i="2"/>
  <c r="Q14" i="2"/>
  <c r="H13" i="2"/>
  <c r="I13" i="2" s="1"/>
  <c r="AA10" i="2"/>
  <c r="V10" i="2"/>
  <c r="Q10" i="2"/>
  <c r="AA9" i="2"/>
  <c r="V9" i="2"/>
  <c r="Q9" i="2"/>
  <c r="AA8" i="2"/>
  <c r="V8" i="2"/>
  <c r="Q8" i="2"/>
  <c r="AA7" i="2"/>
  <c r="V7" i="2"/>
  <c r="Q7" i="2"/>
  <c r="G7" i="2"/>
  <c r="H31" i="2" s="1"/>
  <c r="I31" i="2" s="1"/>
  <c r="AA6" i="2"/>
  <c r="V6" i="2"/>
  <c r="Q6" i="2"/>
  <c r="G4" i="2"/>
  <c r="H59" i="2" s="1"/>
  <c r="I59" i="2" s="1"/>
  <c r="J91" i="2" l="1"/>
  <c r="J345" i="2"/>
  <c r="J43" i="2"/>
  <c r="H29" i="2"/>
  <c r="I29" i="2" s="1"/>
  <c r="H36" i="2"/>
  <c r="I36" i="2" s="1"/>
  <c r="H58" i="2"/>
  <c r="I58" i="2" s="1"/>
  <c r="J58" i="2" s="1"/>
  <c r="H137" i="2"/>
  <c r="I137" i="2" s="1"/>
  <c r="H143" i="2"/>
  <c r="I143" i="2" s="1"/>
  <c r="H136" i="2"/>
  <c r="I136" i="2" s="1"/>
  <c r="H142" i="2"/>
  <c r="I142" i="2" s="1"/>
  <c r="J176" i="2"/>
  <c r="J242" i="2"/>
  <c r="H30" i="2"/>
  <c r="I30" i="2" s="1"/>
  <c r="H125" i="2"/>
  <c r="I125" i="2" s="1"/>
  <c r="H124" i="2"/>
  <c r="I124" i="2" s="1"/>
  <c r="J124" i="2" s="1"/>
  <c r="H82" i="2"/>
  <c r="I82" i="2" s="1"/>
  <c r="J82" i="2" s="1"/>
  <c r="H192" i="2"/>
  <c r="I192" i="2" s="1"/>
  <c r="H42" i="2"/>
  <c r="I42" i="2" s="1"/>
  <c r="H44" i="2"/>
  <c r="I44" i="2" s="1"/>
  <c r="H48" i="2"/>
  <c r="I48" i="2" s="1"/>
  <c r="H51" i="2"/>
  <c r="I51" i="2" s="1"/>
  <c r="H54" i="2"/>
  <c r="I54" i="2" s="1"/>
  <c r="H57" i="2"/>
  <c r="I57" i="2" s="1"/>
  <c r="H61" i="2"/>
  <c r="I61" i="2" s="1"/>
  <c r="J61" i="2" s="1"/>
  <c r="K58" i="2" s="1"/>
  <c r="H129" i="2"/>
  <c r="I129" i="2" s="1"/>
  <c r="H122" i="2"/>
  <c r="I122" i="2" s="1"/>
  <c r="H128" i="2"/>
  <c r="I128" i="2" s="1"/>
  <c r="H121" i="2"/>
  <c r="I121" i="2" s="1"/>
  <c r="H127" i="2"/>
  <c r="I127" i="2" s="1"/>
  <c r="J127" i="2" s="1"/>
  <c r="H76" i="2"/>
  <c r="I76" i="2" s="1"/>
  <c r="H79" i="2"/>
  <c r="I79" i="2" s="1"/>
  <c r="H98" i="2"/>
  <c r="I98" i="2" s="1"/>
  <c r="J97" i="2" s="1"/>
  <c r="K94" i="2" s="1"/>
  <c r="H101" i="2"/>
  <c r="I101" i="2" s="1"/>
  <c r="H111" i="2"/>
  <c r="I111" i="2" s="1"/>
  <c r="H114" i="2"/>
  <c r="I114" i="2" s="1"/>
  <c r="H123" i="2"/>
  <c r="I123" i="2" s="1"/>
  <c r="H138" i="2"/>
  <c r="I138" i="2" s="1"/>
  <c r="J448" i="2"/>
  <c r="H72" i="2"/>
  <c r="I72" i="2" s="1"/>
  <c r="H70" i="2"/>
  <c r="I70" i="2" s="1"/>
  <c r="H95" i="2"/>
  <c r="I95" i="2" s="1"/>
  <c r="J94" i="2" s="1"/>
  <c r="H108" i="2"/>
  <c r="I108" i="2" s="1"/>
  <c r="H118" i="2"/>
  <c r="I118" i="2" s="1"/>
  <c r="H157" i="2"/>
  <c r="I157" i="2" s="1"/>
  <c r="J170" i="2"/>
  <c r="H107" i="2"/>
  <c r="I107" i="2" s="1"/>
  <c r="H28" i="2"/>
  <c r="I28" i="2" s="1"/>
  <c r="H11" i="2"/>
  <c r="I11" i="2" s="1"/>
  <c r="H17" i="2"/>
  <c r="I17" i="2" s="1"/>
  <c r="H23" i="2"/>
  <c r="I23" i="2" s="1"/>
  <c r="H26" i="2"/>
  <c r="I26" i="2" s="1"/>
  <c r="H32" i="2"/>
  <c r="I32" i="2" s="1"/>
  <c r="J31" i="2" s="1"/>
  <c r="H38" i="2"/>
  <c r="I38" i="2" s="1"/>
  <c r="J37" i="2" s="1"/>
  <c r="K34" i="2" s="1"/>
  <c r="H45" i="2"/>
  <c r="I45" i="2" s="1"/>
  <c r="H52" i="2"/>
  <c r="I52" i="2" s="1"/>
  <c r="J52" i="2" s="1"/>
  <c r="H86" i="2"/>
  <c r="I86" i="2" s="1"/>
  <c r="J85" i="2" s="1"/>
  <c r="K82" i="2" s="1"/>
  <c r="H89" i="2"/>
  <c r="I89" i="2" s="1"/>
  <c r="J88" i="2" s="1"/>
  <c r="H99" i="2"/>
  <c r="I99" i="2" s="1"/>
  <c r="H102" i="2"/>
  <c r="I102" i="2" s="1"/>
  <c r="H112" i="2"/>
  <c r="I112" i="2" s="1"/>
  <c r="J112" i="2" s="1"/>
  <c r="H115" i="2"/>
  <c r="I115" i="2" s="1"/>
  <c r="J115" i="2" s="1"/>
  <c r="K112" i="2" s="1"/>
  <c r="H126" i="2"/>
  <c r="I126" i="2" s="1"/>
  <c r="H173" i="2"/>
  <c r="I173" i="2" s="1"/>
  <c r="H198" i="2"/>
  <c r="I198" i="2" s="1"/>
  <c r="H24" i="2"/>
  <c r="I24" i="2" s="1"/>
  <c r="H120" i="2"/>
  <c r="I120" i="2" s="1"/>
  <c r="H167" i="2"/>
  <c r="I167" i="2" s="1"/>
  <c r="H10" i="2"/>
  <c r="I10" i="2" s="1"/>
  <c r="H16" i="2"/>
  <c r="I16" i="2" s="1"/>
  <c r="J16" i="2" s="1"/>
  <c r="H22" i="2"/>
  <c r="I22" i="2" s="1"/>
  <c r="H35" i="2"/>
  <c r="I35" i="2" s="1"/>
  <c r="H41" i="2"/>
  <c r="I41" i="2" s="1"/>
  <c r="H47" i="2"/>
  <c r="I47" i="2" s="1"/>
  <c r="H50" i="2"/>
  <c r="I50" i="2" s="1"/>
  <c r="J49" i="2" s="1"/>
  <c r="H56" i="2"/>
  <c r="I56" i="2" s="1"/>
  <c r="J55" i="2" s="1"/>
  <c r="K52" i="2" s="1"/>
  <c r="H62" i="2"/>
  <c r="I62" i="2" s="1"/>
  <c r="H80" i="2"/>
  <c r="I80" i="2" s="1"/>
  <c r="H83" i="2"/>
  <c r="I83" i="2" s="1"/>
  <c r="H93" i="2"/>
  <c r="I93" i="2" s="1"/>
  <c r="H96" i="2"/>
  <c r="I96" i="2" s="1"/>
  <c r="H106" i="2"/>
  <c r="I106" i="2" s="1"/>
  <c r="H109" i="2"/>
  <c r="I109" i="2" s="1"/>
  <c r="J109" i="2" s="1"/>
  <c r="H144" i="2"/>
  <c r="I144" i="2" s="1"/>
  <c r="J318" i="2"/>
  <c r="J363" i="2"/>
  <c r="H204" i="2"/>
  <c r="I204" i="2" s="1"/>
  <c r="H179" i="2"/>
  <c r="I179" i="2" s="1"/>
  <c r="H169" i="2"/>
  <c r="I169" i="2" s="1"/>
  <c r="H156" i="2"/>
  <c r="I156" i="2" s="1"/>
  <c r="H185" i="2"/>
  <c r="I185" i="2" s="1"/>
  <c r="J185" i="2" s="1"/>
  <c r="H175" i="2"/>
  <c r="I175" i="2" s="1"/>
  <c r="H162" i="2"/>
  <c r="I162" i="2" s="1"/>
  <c r="H191" i="2"/>
  <c r="I191" i="2" s="1"/>
  <c r="J191" i="2" s="1"/>
  <c r="H181" i="2"/>
  <c r="I181" i="2" s="1"/>
  <c r="H168" i="2"/>
  <c r="I168" i="2" s="1"/>
  <c r="H197" i="2"/>
  <c r="I197" i="2" s="1"/>
  <c r="H187" i="2"/>
  <c r="I187" i="2" s="1"/>
  <c r="H174" i="2"/>
  <c r="I174" i="2" s="1"/>
  <c r="H203" i="2"/>
  <c r="I203" i="2" s="1"/>
  <c r="J203" i="2" s="1"/>
  <c r="H193" i="2"/>
  <c r="I193" i="2" s="1"/>
  <c r="H180" i="2"/>
  <c r="I180" i="2" s="1"/>
  <c r="H155" i="2"/>
  <c r="I155" i="2" s="1"/>
  <c r="H199" i="2"/>
  <c r="I199" i="2" s="1"/>
  <c r="H186" i="2"/>
  <c r="I186" i="2" s="1"/>
  <c r="H161" i="2"/>
  <c r="I161" i="2" s="1"/>
  <c r="H18" i="2"/>
  <c r="I18" i="2" s="1"/>
  <c r="J233" i="2"/>
  <c r="H14" i="2"/>
  <c r="I14" i="2" s="1"/>
  <c r="J13" i="2" s="1"/>
  <c r="H21" i="2"/>
  <c r="I21" i="2" s="1"/>
  <c r="H12" i="2"/>
  <c r="I12" i="2" s="1"/>
  <c r="H19" i="2"/>
  <c r="I19" i="2" s="1"/>
  <c r="J19" i="2" s="1"/>
  <c r="H25" i="2"/>
  <c r="I25" i="2" s="1"/>
  <c r="J25" i="2" s="1"/>
  <c r="H34" i="2"/>
  <c r="I34" i="2" s="1"/>
  <c r="J34" i="2" s="1"/>
  <c r="H40" i="2"/>
  <c r="I40" i="2" s="1"/>
  <c r="J40" i="2" s="1"/>
  <c r="H46" i="2"/>
  <c r="I46" i="2" s="1"/>
  <c r="H74" i="2"/>
  <c r="I74" i="2" s="1"/>
  <c r="J73" i="2" s="1"/>
  <c r="H77" i="2"/>
  <c r="I77" i="2" s="1"/>
  <c r="H87" i="2"/>
  <c r="I87" i="2" s="1"/>
  <c r="H90" i="2"/>
  <c r="I90" i="2" s="1"/>
  <c r="H100" i="2"/>
  <c r="I100" i="2" s="1"/>
  <c r="J100" i="2" s="1"/>
  <c r="H103" i="2"/>
  <c r="I103" i="2" s="1"/>
  <c r="J103" i="2" s="1"/>
  <c r="K100" i="2" s="1"/>
  <c r="H163" i="2"/>
  <c r="I163" i="2" s="1"/>
  <c r="H145" i="2"/>
  <c r="I145" i="2" s="1"/>
  <c r="H164" i="2"/>
  <c r="I164" i="2" s="1"/>
  <c r="H183" i="2"/>
  <c r="I183" i="2" s="1"/>
  <c r="H196" i="2"/>
  <c r="I196" i="2" s="1"/>
  <c r="H217" i="2"/>
  <c r="I217" i="2" s="1"/>
  <c r="H227" i="2"/>
  <c r="I227" i="2" s="1"/>
  <c r="H230" i="2"/>
  <c r="I230" i="2" s="1"/>
  <c r="J230" i="2" s="1"/>
  <c r="H249" i="2"/>
  <c r="I249" i="2" s="1"/>
  <c r="H252" i="2"/>
  <c r="I252" i="2" s="1"/>
  <c r="H262" i="2"/>
  <c r="I262" i="2" s="1"/>
  <c r="H265" i="2"/>
  <c r="I265" i="2" s="1"/>
  <c r="H283" i="2"/>
  <c r="I283" i="2" s="1"/>
  <c r="H348" i="2"/>
  <c r="I348" i="2" s="1"/>
  <c r="H338" i="2"/>
  <c r="I338" i="2" s="1"/>
  <c r="H350" i="2"/>
  <c r="I350" i="2" s="1"/>
  <c r="H349" i="2"/>
  <c r="I349" i="2" s="1"/>
  <c r="H302" i="2"/>
  <c r="I302" i="2" s="1"/>
  <c r="J300" i="2" s="1"/>
  <c r="H312" i="2"/>
  <c r="I312" i="2" s="1"/>
  <c r="H315" i="2"/>
  <c r="I315" i="2" s="1"/>
  <c r="H337" i="2"/>
  <c r="I337" i="2" s="1"/>
  <c r="H342" i="2"/>
  <c r="I342" i="2" s="1"/>
  <c r="J466" i="2"/>
  <c r="K463" i="2" s="1"/>
  <c r="J541" i="2"/>
  <c r="J535" i="2"/>
  <c r="H717" i="2"/>
  <c r="I717" i="2" s="1"/>
  <c r="H723" i="2"/>
  <c r="I723" i="2" s="1"/>
  <c r="H716" i="2"/>
  <c r="I716" i="2" s="1"/>
  <c r="H724" i="2"/>
  <c r="I724" i="2" s="1"/>
  <c r="H722" i="2"/>
  <c r="I722" i="2" s="1"/>
  <c r="H718" i="2"/>
  <c r="I718" i="2" s="1"/>
  <c r="H63" i="3"/>
  <c r="I63" i="3" s="1"/>
  <c r="H55" i="3"/>
  <c r="I55" i="3" s="1"/>
  <c r="H45" i="3"/>
  <c r="I45" i="3" s="1"/>
  <c r="H39" i="3"/>
  <c r="I39" i="3" s="1"/>
  <c r="H37" i="3"/>
  <c r="I37" i="3" s="1"/>
  <c r="H31" i="3"/>
  <c r="I31" i="3" s="1"/>
  <c r="J31" i="3" s="1"/>
  <c r="H21" i="3"/>
  <c r="I21" i="3" s="1"/>
  <c r="H15" i="3"/>
  <c r="I15" i="3" s="1"/>
  <c r="H13" i="3"/>
  <c r="I13" i="3" s="1"/>
  <c r="J13" i="3" s="1"/>
  <c r="H61" i="3"/>
  <c r="I61" i="3" s="1"/>
  <c r="H50" i="3"/>
  <c r="I50" i="3" s="1"/>
  <c r="H26" i="3"/>
  <c r="I26" i="3" s="1"/>
  <c r="H43" i="3"/>
  <c r="I43" i="3" s="1"/>
  <c r="H56" i="3"/>
  <c r="I56" i="3" s="1"/>
  <c r="H49" i="3"/>
  <c r="I49" i="3" s="1"/>
  <c r="H20" i="3"/>
  <c r="I20" i="3" s="1"/>
  <c r="H14" i="3"/>
  <c r="I14" i="3" s="1"/>
  <c r="H19" i="3"/>
  <c r="I19" i="3" s="1"/>
  <c r="H32" i="3"/>
  <c r="I32" i="3" s="1"/>
  <c r="H25" i="3"/>
  <c r="I25" i="3" s="1"/>
  <c r="H51" i="3"/>
  <c r="I51" i="3" s="1"/>
  <c r="H57" i="3"/>
  <c r="I57" i="3" s="1"/>
  <c r="H33" i="3"/>
  <c r="I33" i="3" s="1"/>
  <c r="H139" i="2"/>
  <c r="I139" i="2" s="1"/>
  <c r="J139" i="2" s="1"/>
  <c r="H158" i="2"/>
  <c r="I158" i="2" s="1"/>
  <c r="J158" i="2" s="1"/>
  <c r="H177" i="2"/>
  <c r="I177" i="2" s="1"/>
  <c r="H190" i="2"/>
  <c r="I190" i="2" s="1"/>
  <c r="H206" i="2"/>
  <c r="I206" i="2" s="1"/>
  <c r="H221" i="2"/>
  <c r="I221" i="2" s="1"/>
  <c r="H224" i="2"/>
  <c r="I224" i="2" s="1"/>
  <c r="J224" i="2" s="1"/>
  <c r="H243" i="2"/>
  <c r="I243" i="2" s="1"/>
  <c r="H246" i="2"/>
  <c r="I246" i="2" s="1"/>
  <c r="H256" i="2"/>
  <c r="I256" i="2" s="1"/>
  <c r="H259" i="2"/>
  <c r="I259" i="2" s="1"/>
  <c r="H269" i="2"/>
  <c r="I269" i="2" s="1"/>
  <c r="J269" i="2" s="1"/>
  <c r="H272" i="2"/>
  <c r="I272" i="2" s="1"/>
  <c r="H287" i="2"/>
  <c r="I287" i="2" s="1"/>
  <c r="J287" i="2" s="1"/>
  <c r="H290" i="2"/>
  <c r="I290" i="2" s="1"/>
  <c r="H351" i="2"/>
  <c r="I351" i="2" s="1"/>
  <c r="H346" i="2"/>
  <c r="I346" i="2" s="1"/>
  <c r="H306" i="2"/>
  <c r="I306" i="2" s="1"/>
  <c r="J306" i="2" s="1"/>
  <c r="H309" i="2"/>
  <c r="I309" i="2" s="1"/>
  <c r="H328" i="2"/>
  <c r="I328" i="2" s="1"/>
  <c r="J327" i="2" s="1"/>
  <c r="H331" i="2"/>
  <c r="I331" i="2" s="1"/>
  <c r="H558" i="2"/>
  <c r="I558" i="2" s="1"/>
  <c r="H564" i="2"/>
  <c r="I564" i="2" s="1"/>
  <c r="H563" i="2"/>
  <c r="I563" i="2" s="1"/>
  <c r="H539" i="2"/>
  <c r="I539" i="2" s="1"/>
  <c r="H520" i="2"/>
  <c r="I520" i="2" s="1"/>
  <c r="H557" i="2"/>
  <c r="I557" i="2" s="1"/>
  <c r="H552" i="2"/>
  <c r="I552" i="2" s="1"/>
  <c r="H545" i="2"/>
  <c r="I545" i="2" s="1"/>
  <c r="H526" i="2"/>
  <c r="I526" i="2" s="1"/>
  <c r="H510" i="2"/>
  <c r="I510" i="2" s="1"/>
  <c r="H551" i="2"/>
  <c r="I551" i="2" s="1"/>
  <c r="H532" i="2"/>
  <c r="I532" i="2" s="1"/>
  <c r="J532" i="2" s="1"/>
  <c r="H516" i="2"/>
  <c r="I516" i="2" s="1"/>
  <c r="H556" i="2"/>
  <c r="I556" i="2" s="1"/>
  <c r="H538" i="2"/>
  <c r="I538" i="2" s="1"/>
  <c r="H522" i="2"/>
  <c r="I522" i="2" s="1"/>
  <c r="H509" i="2"/>
  <c r="I509" i="2" s="1"/>
  <c r="H562" i="2"/>
  <c r="I562" i="2" s="1"/>
  <c r="H544" i="2"/>
  <c r="I544" i="2" s="1"/>
  <c r="J544" i="2" s="1"/>
  <c r="H528" i="2"/>
  <c r="I528" i="2" s="1"/>
  <c r="H515" i="2"/>
  <c r="I515" i="2" s="1"/>
  <c r="J514" i="2" s="1"/>
  <c r="K511" i="2" s="1"/>
  <c r="H550" i="2"/>
  <c r="I550" i="2" s="1"/>
  <c r="H534" i="2"/>
  <c r="I534" i="2" s="1"/>
  <c r="H521" i="2"/>
  <c r="I521" i="2" s="1"/>
  <c r="H527" i="2"/>
  <c r="I527" i="2" s="1"/>
  <c r="J659" i="2"/>
  <c r="H727" i="2"/>
  <c r="I727" i="2" s="1"/>
  <c r="H720" i="2"/>
  <c r="I720" i="2" s="1"/>
  <c r="H719" i="2"/>
  <c r="I719" i="2" s="1"/>
  <c r="J719" i="2" s="1"/>
  <c r="H721" i="2"/>
  <c r="I721" i="2" s="1"/>
  <c r="H726" i="2"/>
  <c r="I726" i="2" s="1"/>
  <c r="H725" i="2"/>
  <c r="I725" i="2" s="1"/>
  <c r="H44" i="3"/>
  <c r="I44" i="3" s="1"/>
  <c r="J381" i="3"/>
  <c r="J390" i="3"/>
  <c r="H171" i="2"/>
  <c r="I171" i="2" s="1"/>
  <c r="H184" i="2"/>
  <c r="I184" i="2" s="1"/>
  <c r="H200" i="2"/>
  <c r="I200" i="2" s="1"/>
  <c r="J200" i="2" s="1"/>
  <c r="H215" i="2"/>
  <c r="I215" i="2" s="1"/>
  <c r="J215" i="2" s="1"/>
  <c r="H218" i="2"/>
  <c r="I218" i="2" s="1"/>
  <c r="J218" i="2" s="1"/>
  <c r="K215" i="2" s="1"/>
  <c r="H237" i="2"/>
  <c r="I237" i="2" s="1"/>
  <c r="J236" i="2" s="1"/>
  <c r="K233" i="2" s="1"/>
  <c r="H240" i="2"/>
  <c r="I240" i="2" s="1"/>
  <c r="J239" i="2" s="1"/>
  <c r="H250" i="2"/>
  <c r="I250" i="2" s="1"/>
  <c r="H253" i="2"/>
  <c r="I253" i="2" s="1"/>
  <c r="H263" i="2"/>
  <c r="I263" i="2" s="1"/>
  <c r="J263" i="2" s="1"/>
  <c r="H266" i="2"/>
  <c r="I266" i="2" s="1"/>
  <c r="J266" i="2" s="1"/>
  <c r="H281" i="2"/>
  <c r="I281" i="2" s="1"/>
  <c r="J281" i="2" s="1"/>
  <c r="H284" i="2"/>
  <c r="I284" i="2" s="1"/>
  <c r="J284" i="2" s="1"/>
  <c r="K281" i="2" s="1"/>
  <c r="H303" i="2"/>
  <c r="I303" i="2" s="1"/>
  <c r="H322" i="2"/>
  <c r="I322" i="2" s="1"/>
  <c r="J321" i="2" s="1"/>
  <c r="K318" i="2" s="1"/>
  <c r="H325" i="2"/>
  <c r="I325" i="2" s="1"/>
  <c r="J324" i="2" s="1"/>
  <c r="H335" i="2"/>
  <c r="I335" i="2" s="1"/>
  <c r="H347" i="2"/>
  <c r="I347" i="2" s="1"/>
  <c r="J547" i="2"/>
  <c r="H146" i="2"/>
  <c r="I146" i="2" s="1"/>
  <c r="H165" i="2"/>
  <c r="I165" i="2" s="1"/>
  <c r="H178" i="2"/>
  <c r="I178" i="2" s="1"/>
  <c r="H194" i="2"/>
  <c r="I194" i="2" s="1"/>
  <c r="J194" i="2" s="1"/>
  <c r="K191" i="2" s="1"/>
  <c r="H231" i="2"/>
  <c r="I231" i="2" s="1"/>
  <c r="H234" i="2"/>
  <c r="I234" i="2" s="1"/>
  <c r="H244" i="2"/>
  <c r="I244" i="2" s="1"/>
  <c r="H247" i="2"/>
  <c r="I247" i="2" s="1"/>
  <c r="H257" i="2"/>
  <c r="I257" i="2" s="1"/>
  <c r="J257" i="2" s="1"/>
  <c r="H260" i="2"/>
  <c r="I260" i="2" s="1"/>
  <c r="J260" i="2" s="1"/>
  <c r="K257" i="2" s="1"/>
  <c r="H316" i="2"/>
  <c r="I316" i="2" s="1"/>
  <c r="H329" i="2"/>
  <c r="I329" i="2" s="1"/>
  <c r="H332" i="2"/>
  <c r="I332" i="2" s="1"/>
  <c r="H339" i="2"/>
  <c r="I339" i="2" s="1"/>
  <c r="H343" i="2"/>
  <c r="I343" i="2" s="1"/>
  <c r="H352" i="2"/>
  <c r="I352" i="2" s="1"/>
  <c r="J402" i="2"/>
  <c r="J580" i="2"/>
  <c r="K577" i="2" s="1"/>
  <c r="H140" i="2"/>
  <c r="I140" i="2" s="1"/>
  <c r="H159" i="2"/>
  <c r="I159" i="2" s="1"/>
  <c r="H172" i="2"/>
  <c r="I172" i="2" s="1"/>
  <c r="H188" i="2"/>
  <c r="I188" i="2" s="1"/>
  <c r="J188" i="2" s="1"/>
  <c r="K185" i="2" s="1"/>
  <c r="H207" i="2"/>
  <c r="I207" i="2" s="1"/>
  <c r="H225" i="2"/>
  <c r="I225" i="2" s="1"/>
  <c r="H228" i="2"/>
  <c r="I228" i="2" s="1"/>
  <c r="H238" i="2"/>
  <c r="I238" i="2" s="1"/>
  <c r="H241" i="2"/>
  <c r="I241" i="2" s="1"/>
  <c r="H251" i="2"/>
  <c r="I251" i="2" s="1"/>
  <c r="J251" i="2" s="1"/>
  <c r="H254" i="2"/>
  <c r="I254" i="2" s="1"/>
  <c r="H273" i="2"/>
  <c r="I273" i="2" s="1"/>
  <c r="H291" i="2"/>
  <c r="I291" i="2" s="1"/>
  <c r="H310" i="2"/>
  <c r="I310" i="2" s="1"/>
  <c r="H313" i="2"/>
  <c r="I313" i="2" s="1"/>
  <c r="H323" i="2"/>
  <c r="I323" i="2" s="1"/>
  <c r="H326" i="2"/>
  <c r="I326" i="2" s="1"/>
  <c r="H336" i="2"/>
  <c r="I336" i="2" s="1"/>
  <c r="J336" i="2" s="1"/>
  <c r="H353" i="2"/>
  <c r="I353" i="2" s="1"/>
  <c r="J484" i="2"/>
  <c r="J574" i="2"/>
  <c r="H709" i="2"/>
  <c r="I709" i="2" s="1"/>
  <c r="H696" i="2"/>
  <c r="I696" i="2" s="1"/>
  <c r="H677" i="2"/>
  <c r="I677" i="2" s="1"/>
  <c r="H661" i="2"/>
  <c r="I661" i="2" s="1"/>
  <c r="H702" i="2"/>
  <c r="I702" i="2" s="1"/>
  <c r="H683" i="2"/>
  <c r="I683" i="2" s="1"/>
  <c r="H667" i="2"/>
  <c r="I667" i="2" s="1"/>
  <c r="H654" i="2"/>
  <c r="I654" i="2" s="1"/>
  <c r="H695" i="2"/>
  <c r="I695" i="2" s="1"/>
  <c r="H679" i="2"/>
  <c r="I679" i="2" s="1"/>
  <c r="H666" i="2"/>
  <c r="I666" i="2" s="1"/>
  <c r="H701" i="2"/>
  <c r="I701" i="2" s="1"/>
  <c r="H685" i="2"/>
  <c r="I685" i="2" s="1"/>
  <c r="H672" i="2"/>
  <c r="I672" i="2" s="1"/>
  <c r="H653" i="2"/>
  <c r="I653" i="2" s="1"/>
  <c r="H703" i="2"/>
  <c r="I703" i="2" s="1"/>
  <c r="H690" i="2"/>
  <c r="I690" i="2" s="1"/>
  <c r="H671" i="2"/>
  <c r="I671" i="2" s="1"/>
  <c r="H655" i="2"/>
  <c r="I655" i="2" s="1"/>
  <c r="H708" i="2"/>
  <c r="I708" i="2" s="1"/>
  <c r="H691" i="2"/>
  <c r="I691" i="2" s="1"/>
  <c r="H707" i="2"/>
  <c r="I707" i="2" s="1"/>
  <c r="H673" i="2"/>
  <c r="I673" i="2" s="1"/>
  <c r="H665" i="2"/>
  <c r="I665" i="2" s="1"/>
  <c r="J665" i="2" s="1"/>
  <c r="H689" i="2"/>
  <c r="I689" i="2" s="1"/>
  <c r="H697" i="2"/>
  <c r="I697" i="2" s="1"/>
  <c r="H678" i="2"/>
  <c r="I678" i="2" s="1"/>
  <c r="H660" i="2"/>
  <c r="I660" i="2" s="1"/>
  <c r="H38" i="3"/>
  <c r="I38" i="3" s="1"/>
  <c r="H62" i="3"/>
  <c r="I62" i="3" s="1"/>
  <c r="J300" i="3"/>
  <c r="H166" i="2"/>
  <c r="I166" i="2" s="1"/>
  <c r="H182" i="2"/>
  <c r="I182" i="2" s="1"/>
  <c r="J182" i="2" s="1"/>
  <c r="H219" i="2"/>
  <c r="I219" i="2" s="1"/>
  <c r="H222" i="2"/>
  <c r="I222" i="2" s="1"/>
  <c r="H232" i="2"/>
  <c r="I232" i="2" s="1"/>
  <c r="H235" i="2"/>
  <c r="I235" i="2" s="1"/>
  <c r="H245" i="2"/>
  <c r="I245" i="2" s="1"/>
  <c r="J245" i="2" s="1"/>
  <c r="H248" i="2"/>
  <c r="I248" i="2" s="1"/>
  <c r="J248" i="2" s="1"/>
  <c r="K245" i="2" s="1"/>
  <c r="H304" i="2"/>
  <c r="I304" i="2" s="1"/>
  <c r="H307" i="2"/>
  <c r="I307" i="2" s="1"/>
  <c r="H317" i="2"/>
  <c r="I317" i="2" s="1"/>
  <c r="H320" i="2"/>
  <c r="I320" i="2" s="1"/>
  <c r="H330" i="2"/>
  <c r="I330" i="2" s="1"/>
  <c r="J330" i="2" s="1"/>
  <c r="H333" i="2"/>
  <c r="I333" i="2" s="1"/>
  <c r="J333" i="2" s="1"/>
  <c r="H340" i="2"/>
  <c r="I340" i="2" s="1"/>
  <c r="H344" i="2"/>
  <c r="I344" i="2" s="1"/>
  <c r="H508" i="2"/>
  <c r="I508" i="2" s="1"/>
  <c r="J508" i="2" s="1"/>
  <c r="H533" i="2"/>
  <c r="I533" i="2" s="1"/>
  <c r="H540" i="2"/>
  <c r="I540" i="2" s="1"/>
  <c r="H27" i="3"/>
  <c r="I27" i="3" s="1"/>
  <c r="J638" i="2"/>
  <c r="J686" i="2"/>
  <c r="H147" i="3"/>
  <c r="I147" i="3" s="1"/>
  <c r="H140" i="3"/>
  <c r="I140" i="3" s="1"/>
  <c r="H146" i="3"/>
  <c r="I146" i="3" s="1"/>
  <c r="H139" i="3"/>
  <c r="I139" i="3" s="1"/>
  <c r="H141" i="3"/>
  <c r="I141" i="3" s="1"/>
  <c r="H145" i="3"/>
  <c r="I145" i="3" s="1"/>
  <c r="J145" i="3" s="1"/>
  <c r="H364" i="2"/>
  <c r="I364" i="2" s="1"/>
  <c r="H367" i="2"/>
  <c r="I367" i="2" s="1"/>
  <c r="H377" i="2"/>
  <c r="I377" i="2" s="1"/>
  <c r="J375" i="2" s="1"/>
  <c r="H380" i="2"/>
  <c r="I380" i="2" s="1"/>
  <c r="H390" i="2"/>
  <c r="I390" i="2" s="1"/>
  <c r="H393" i="2"/>
  <c r="I393" i="2" s="1"/>
  <c r="H412" i="2"/>
  <c r="I412" i="2" s="1"/>
  <c r="J411" i="2" s="1"/>
  <c r="H415" i="2"/>
  <c r="I415" i="2" s="1"/>
  <c r="J414" i="2" s="1"/>
  <c r="H430" i="2"/>
  <c r="I430" i="2" s="1"/>
  <c r="J429" i="2" s="1"/>
  <c r="K426" i="2" s="1"/>
  <c r="H433" i="2"/>
  <c r="I433" i="2" s="1"/>
  <c r="J432" i="2" s="1"/>
  <c r="K432" i="2" s="1"/>
  <c r="H449" i="2"/>
  <c r="I449" i="2" s="1"/>
  <c r="H452" i="2"/>
  <c r="I452" i="2" s="1"/>
  <c r="H462" i="2"/>
  <c r="I462" i="2" s="1"/>
  <c r="J460" i="2" s="1"/>
  <c r="K457" i="2" s="1"/>
  <c r="H465" i="2"/>
  <c r="I465" i="2" s="1"/>
  <c r="H475" i="2"/>
  <c r="I475" i="2" s="1"/>
  <c r="H478" i="2"/>
  <c r="I478" i="2" s="1"/>
  <c r="J478" i="2" s="1"/>
  <c r="H497" i="2"/>
  <c r="I497" i="2" s="1"/>
  <c r="J496" i="2" s="1"/>
  <c r="H518" i="2"/>
  <c r="I518" i="2" s="1"/>
  <c r="H531" i="2"/>
  <c r="I531" i="2" s="1"/>
  <c r="J529" i="2" s="1"/>
  <c r="H662" i="2"/>
  <c r="I662" i="2" s="1"/>
  <c r="H687" i="2"/>
  <c r="I687" i="2" s="1"/>
  <c r="H361" i="2"/>
  <c r="I361" i="2" s="1"/>
  <c r="J360" i="2" s="1"/>
  <c r="H374" i="2"/>
  <c r="I374" i="2" s="1"/>
  <c r="H384" i="2"/>
  <c r="I384" i="2" s="1"/>
  <c r="J384" i="2" s="1"/>
  <c r="H387" i="2"/>
  <c r="I387" i="2" s="1"/>
  <c r="J387" i="2" s="1"/>
  <c r="K384" i="2" s="1"/>
  <c r="H406" i="2"/>
  <c r="I406" i="2" s="1"/>
  <c r="J405" i="2" s="1"/>
  <c r="K402" i="2" s="1"/>
  <c r="H409" i="2"/>
  <c r="I409" i="2" s="1"/>
  <c r="J408" i="2" s="1"/>
  <c r="H419" i="2"/>
  <c r="I419" i="2" s="1"/>
  <c r="J417" i="2" s="1"/>
  <c r="K414" i="2" s="1"/>
  <c r="H427" i="2"/>
  <c r="I427" i="2" s="1"/>
  <c r="J426" i="2" s="1"/>
  <c r="H446" i="2"/>
  <c r="I446" i="2" s="1"/>
  <c r="J445" i="2" s="1"/>
  <c r="H459" i="2"/>
  <c r="I459" i="2" s="1"/>
  <c r="H469" i="2"/>
  <c r="I469" i="2" s="1"/>
  <c r="J469" i="2" s="1"/>
  <c r="H491" i="2"/>
  <c r="I491" i="2" s="1"/>
  <c r="J490" i="2" s="1"/>
  <c r="K487" i="2" s="1"/>
  <c r="H494" i="2"/>
  <c r="I494" i="2" s="1"/>
  <c r="J493" i="2" s="1"/>
  <c r="H643" i="2"/>
  <c r="I643" i="2" s="1"/>
  <c r="H630" i="2"/>
  <c r="I630" i="2" s="1"/>
  <c r="H611" i="2"/>
  <c r="I611" i="2" s="1"/>
  <c r="J611" i="2" s="1"/>
  <c r="H595" i="2"/>
  <c r="I595" i="2" s="1"/>
  <c r="J593" i="2" s="1"/>
  <c r="H636" i="2"/>
  <c r="I636" i="2" s="1"/>
  <c r="H617" i="2"/>
  <c r="I617" i="2" s="1"/>
  <c r="H601" i="2"/>
  <c r="I601" i="2" s="1"/>
  <c r="H629" i="2"/>
  <c r="I629" i="2" s="1"/>
  <c r="J629" i="2" s="1"/>
  <c r="H613" i="2"/>
  <c r="I613" i="2" s="1"/>
  <c r="H600" i="2"/>
  <c r="I600" i="2" s="1"/>
  <c r="J599" i="2" s="1"/>
  <c r="K596" i="2" s="1"/>
  <c r="H635" i="2"/>
  <c r="I635" i="2" s="1"/>
  <c r="H619" i="2"/>
  <c r="I619" i="2" s="1"/>
  <c r="H606" i="2"/>
  <c r="I606" i="2" s="1"/>
  <c r="H637" i="2"/>
  <c r="I637" i="2" s="1"/>
  <c r="H624" i="2"/>
  <c r="I624" i="2" s="1"/>
  <c r="H605" i="2"/>
  <c r="I605" i="2" s="1"/>
  <c r="J605" i="2" s="1"/>
  <c r="H623" i="2"/>
  <c r="I623" i="2" s="1"/>
  <c r="H59" i="3"/>
  <c r="I59" i="3" s="1"/>
  <c r="H60" i="3"/>
  <c r="I60" i="3" s="1"/>
  <c r="H58" i="3"/>
  <c r="I58" i="3" s="1"/>
  <c r="H34" i="3"/>
  <c r="I34" i="3" s="1"/>
  <c r="J34" i="3" s="1"/>
  <c r="H10" i="3"/>
  <c r="I10" i="3" s="1"/>
  <c r="H52" i="3"/>
  <c r="I52" i="3" s="1"/>
  <c r="H40" i="3"/>
  <c r="I40" i="3" s="1"/>
  <c r="J40" i="3" s="1"/>
  <c r="H28" i="3"/>
  <c r="I28" i="3" s="1"/>
  <c r="H16" i="3"/>
  <c r="I16" i="3" s="1"/>
  <c r="H41" i="3"/>
  <c r="I41" i="3" s="1"/>
  <c r="H35" i="3"/>
  <c r="I35" i="3" s="1"/>
  <c r="H17" i="3"/>
  <c r="I17" i="3" s="1"/>
  <c r="H11" i="3"/>
  <c r="I11" i="3" s="1"/>
  <c r="H53" i="3"/>
  <c r="I53" i="3" s="1"/>
  <c r="H47" i="3"/>
  <c r="I47" i="3" s="1"/>
  <c r="J46" i="3" s="1"/>
  <c r="H42" i="3"/>
  <c r="I42" i="3" s="1"/>
  <c r="H29" i="3"/>
  <c r="I29" i="3" s="1"/>
  <c r="H23" i="3"/>
  <c r="I23" i="3" s="1"/>
  <c r="H18" i="3"/>
  <c r="I18" i="3" s="1"/>
  <c r="H12" i="3"/>
  <c r="I12" i="3" s="1"/>
  <c r="H30" i="3"/>
  <c r="I30" i="3" s="1"/>
  <c r="J544" i="3"/>
  <c r="H368" i="2"/>
  <c r="I368" i="2" s="1"/>
  <c r="H378" i="2"/>
  <c r="I378" i="2" s="1"/>
  <c r="J378" i="2" s="1"/>
  <c r="H381" i="2"/>
  <c r="I381" i="2" s="1"/>
  <c r="J381" i="2" s="1"/>
  <c r="H400" i="2"/>
  <c r="I400" i="2" s="1"/>
  <c r="J399" i="2" s="1"/>
  <c r="H403" i="2"/>
  <c r="I403" i="2" s="1"/>
  <c r="H413" i="2"/>
  <c r="I413" i="2" s="1"/>
  <c r="H416" i="2"/>
  <c r="I416" i="2" s="1"/>
  <c r="H434" i="2"/>
  <c r="I434" i="2" s="1"/>
  <c r="H453" i="2"/>
  <c r="I453" i="2" s="1"/>
  <c r="H463" i="2"/>
  <c r="I463" i="2" s="1"/>
  <c r="J463" i="2" s="1"/>
  <c r="H485" i="2"/>
  <c r="I485" i="2" s="1"/>
  <c r="H488" i="2"/>
  <c r="I488" i="2" s="1"/>
  <c r="J487" i="2" s="1"/>
  <c r="H498" i="2"/>
  <c r="I498" i="2" s="1"/>
  <c r="H607" i="2"/>
  <c r="I607" i="2" s="1"/>
  <c r="H641" i="2"/>
  <c r="I641" i="2" s="1"/>
  <c r="J641" i="2" s="1"/>
  <c r="K638" i="2" s="1"/>
  <c r="H362" i="2"/>
  <c r="I362" i="2" s="1"/>
  <c r="H372" i="2"/>
  <c r="I372" i="2" s="1"/>
  <c r="H394" i="2"/>
  <c r="I394" i="2" s="1"/>
  <c r="H397" i="2"/>
  <c r="I397" i="2" s="1"/>
  <c r="J396" i="2" s="1"/>
  <c r="H407" i="2"/>
  <c r="I407" i="2" s="1"/>
  <c r="H410" i="2"/>
  <c r="I410" i="2" s="1"/>
  <c r="H428" i="2"/>
  <c r="I428" i="2" s="1"/>
  <c r="H447" i="2"/>
  <c r="I447" i="2" s="1"/>
  <c r="H457" i="2"/>
  <c r="I457" i="2" s="1"/>
  <c r="J457" i="2" s="1"/>
  <c r="H482" i="2"/>
  <c r="I482" i="2" s="1"/>
  <c r="J481" i="2" s="1"/>
  <c r="H492" i="2"/>
  <c r="I492" i="2" s="1"/>
  <c r="H495" i="2"/>
  <c r="I495" i="2" s="1"/>
  <c r="H625" i="2"/>
  <c r="I625" i="2" s="1"/>
  <c r="H642" i="2"/>
  <c r="I642" i="2" s="1"/>
  <c r="H36" i="3"/>
  <c r="I36" i="3" s="1"/>
  <c r="H54" i="3"/>
  <c r="I54" i="3" s="1"/>
  <c r="H366" i="2"/>
  <c r="I366" i="2" s="1"/>
  <c r="H369" i="2"/>
  <c r="I369" i="2" s="1"/>
  <c r="J369" i="2" s="1"/>
  <c r="H388" i="2"/>
  <c r="I388" i="2" s="1"/>
  <c r="H391" i="2"/>
  <c r="I391" i="2" s="1"/>
  <c r="H401" i="2"/>
  <c r="I401" i="2" s="1"/>
  <c r="H404" i="2"/>
  <c r="I404" i="2" s="1"/>
  <c r="H451" i="2"/>
  <c r="I451" i="2" s="1"/>
  <c r="J451" i="2" s="1"/>
  <c r="H454" i="2"/>
  <c r="I454" i="2" s="1"/>
  <c r="J454" i="2" s="1"/>
  <c r="H473" i="2"/>
  <c r="I473" i="2" s="1"/>
  <c r="J472" i="2" s="1"/>
  <c r="K469" i="2" s="1"/>
  <c r="H476" i="2"/>
  <c r="I476" i="2" s="1"/>
  <c r="H561" i="2"/>
  <c r="I561" i="2" s="1"/>
  <c r="H554" i="2"/>
  <c r="I554" i="2" s="1"/>
  <c r="J553" i="2" s="1"/>
  <c r="H555" i="2"/>
  <c r="I555" i="2" s="1"/>
  <c r="H507" i="2"/>
  <c r="I507" i="2" s="1"/>
  <c r="J505" i="2" s="1"/>
  <c r="H517" i="2"/>
  <c r="I517" i="2" s="1"/>
  <c r="H542" i="2"/>
  <c r="I542" i="2" s="1"/>
  <c r="H559" i="2"/>
  <c r="I559" i="2" s="1"/>
  <c r="J559" i="2" s="1"/>
  <c r="H576" i="2"/>
  <c r="I576" i="2" s="1"/>
  <c r="H582" i="2"/>
  <c r="I582" i="2" s="1"/>
  <c r="H581" i="2"/>
  <c r="I581" i="2" s="1"/>
  <c r="H618" i="2"/>
  <c r="I618" i="2" s="1"/>
  <c r="H699" i="2"/>
  <c r="I699" i="2" s="1"/>
  <c r="H674" i="2"/>
  <c r="I674" i="2" s="1"/>
  <c r="J674" i="2" s="1"/>
  <c r="H664" i="2"/>
  <c r="I664" i="2" s="1"/>
  <c r="H651" i="2"/>
  <c r="I651" i="2" s="1"/>
  <c r="H705" i="2"/>
  <c r="I705" i="2" s="1"/>
  <c r="J704" i="2" s="1"/>
  <c r="H680" i="2"/>
  <c r="I680" i="2" s="1"/>
  <c r="H670" i="2"/>
  <c r="I670" i="2" s="1"/>
  <c r="H657" i="2"/>
  <c r="I657" i="2" s="1"/>
  <c r="J656" i="2" s="1"/>
  <c r="H692" i="2"/>
  <c r="I692" i="2" s="1"/>
  <c r="H682" i="2"/>
  <c r="I682" i="2" s="1"/>
  <c r="H669" i="2"/>
  <c r="I669" i="2" s="1"/>
  <c r="H698" i="2"/>
  <c r="I698" i="2" s="1"/>
  <c r="H688" i="2"/>
  <c r="I688" i="2" s="1"/>
  <c r="H675" i="2"/>
  <c r="I675" i="2" s="1"/>
  <c r="H650" i="2"/>
  <c r="I650" i="2" s="1"/>
  <c r="J650" i="2" s="1"/>
  <c r="H706" i="2"/>
  <c r="I706" i="2" s="1"/>
  <c r="H693" i="2"/>
  <c r="I693" i="2" s="1"/>
  <c r="H668" i="2"/>
  <c r="I668" i="2" s="1"/>
  <c r="H658" i="2"/>
  <c r="I658" i="2" s="1"/>
  <c r="H700" i="2"/>
  <c r="I700" i="2" s="1"/>
  <c r="H22" i="3"/>
  <c r="I22" i="3" s="1"/>
  <c r="J22" i="3" s="1"/>
  <c r="H201" i="3"/>
  <c r="I201" i="3" s="1"/>
  <c r="H182" i="3"/>
  <c r="I182" i="3" s="1"/>
  <c r="J182" i="3" s="1"/>
  <c r="H166" i="3"/>
  <c r="I166" i="3" s="1"/>
  <c r="H207" i="3"/>
  <c r="I207" i="3" s="1"/>
  <c r="H188" i="3"/>
  <c r="I188" i="3" s="1"/>
  <c r="H172" i="3"/>
  <c r="I172" i="3" s="1"/>
  <c r="H159" i="3"/>
  <c r="I159" i="3" s="1"/>
  <c r="H194" i="3"/>
  <c r="I194" i="3" s="1"/>
  <c r="H178" i="3"/>
  <c r="I178" i="3" s="1"/>
  <c r="H165" i="3"/>
  <c r="I165" i="3" s="1"/>
  <c r="H200" i="3"/>
  <c r="I200" i="3" s="1"/>
  <c r="H184" i="3"/>
  <c r="I184" i="3" s="1"/>
  <c r="H171" i="3"/>
  <c r="I171" i="3" s="1"/>
  <c r="H206" i="3"/>
  <c r="I206" i="3" s="1"/>
  <c r="H190" i="3"/>
  <c r="I190" i="3" s="1"/>
  <c r="H177" i="3"/>
  <c r="I177" i="3" s="1"/>
  <c r="H158" i="3"/>
  <c r="I158" i="3" s="1"/>
  <c r="J158" i="3" s="1"/>
  <c r="H208" i="3"/>
  <c r="I208" i="3" s="1"/>
  <c r="H195" i="3"/>
  <c r="I195" i="3" s="1"/>
  <c r="H176" i="3"/>
  <c r="I176" i="3" s="1"/>
  <c r="H160" i="3"/>
  <c r="I160" i="3" s="1"/>
  <c r="H196" i="3"/>
  <c r="I196" i="3" s="1"/>
  <c r="H183" i="3"/>
  <c r="I183" i="3" s="1"/>
  <c r="H170" i="3"/>
  <c r="I170" i="3" s="1"/>
  <c r="H164" i="3"/>
  <c r="I164" i="3" s="1"/>
  <c r="J227" i="3"/>
  <c r="H573" i="2"/>
  <c r="I573" i="2" s="1"/>
  <c r="H592" i="2"/>
  <c r="I592" i="2" s="1"/>
  <c r="H602" i="2"/>
  <c r="I602" i="2" s="1"/>
  <c r="H627" i="2"/>
  <c r="I627" i="2" s="1"/>
  <c r="H640" i="2"/>
  <c r="I640" i="2" s="1"/>
  <c r="J284" i="3"/>
  <c r="K281" i="3" s="1"/>
  <c r="J348" i="3"/>
  <c r="H609" i="2"/>
  <c r="I609" i="2" s="1"/>
  <c r="H622" i="2"/>
  <c r="I622" i="2" s="1"/>
  <c r="J620" i="2" s="1"/>
  <c r="H632" i="2"/>
  <c r="I632" i="2" s="1"/>
  <c r="J632" i="2" s="1"/>
  <c r="J76" i="3"/>
  <c r="K408" i="3"/>
  <c r="H603" i="2"/>
  <c r="I603" i="2" s="1"/>
  <c r="H616" i="2"/>
  <c r="I616" i="2" s="1"/>
  <c r="H626" i="2"/>
  <c r="I626" i="2" s="1"/>
  <c r="H137" i="3"/>
  <c r="I137" i="3" s="1"/>
  <c r="H143" i="3"/>
  <c r="I143" i="3" s="1"/>
  <c r="H136" i="3"/>
  <c r="I136" i="3" s="1"/>
  <c r="J136" i="3" s="1"/>
  <c r="H144" i="3"/>
  <c r="I144" i="3" s="1"/>
  <c r="J142" i="3" s="1"/>
  <c r="H204" i="3"/>
  <c r="I204" i="3" s="1"/>
  <c r="H179" i="3"/>
  <c r="I179" i="3" s="1"/>
  <c r="H169" i="3"/>
  <c r="I169" i="3" s="1"/>
  <c r="H156" i="3"/>
  <c r="I156" i="3" s="1"/>
  <c r="H185" i="3"/>
  <c r="I185" i="3" s="1"/>
  <c r="J185" i="3" s="1"/>
  <c r="H175" i="3"/>
  <c r="I175" i="3" s="1"/>
  <c r="H162" i="3"/>
  <c r="I162" i="3" s="1"/>
  <c r="J161" i="3" s="1"/>
  <c r="H191" i="3"/>
  <c r="I191" i="3" s="1"/>
  <c r="J191" i="3" s="1"/>
  <c r="H181" i="3"/>
  <c r="I181" i="3" s="1"/>
  <c r="H168" i="3"/>
  <c r="I168" i="3" s="1"/>
  <c r="H197" i="3"/>
  <c r="I197" i="3" s="1"/>
  <c r="H187" i="3"/>
  <c r="I187" i="3" s="1"/>
  <c r="H174" i="3"/>
  <c r="I174" i="3" s="1"/>
  <c r="H203" i="3"/>
  <c r="I203" i="3" s="1"/>
  <c r="H193" i="3"/>
  <c r="I193" i="3" s="1"/>
  <c r="H180" i="3"/>
  <c r="I180" i="3" s="1"/>
  <c r="H155" i="3"/>
  <c r="I155" i="3" s="1"/>
  <c r="H198" i="3"/>
  <c r="I198" i="3" s="1"/>
  <c r="H173" i="3"/>
  <c r="I173" i="3" s="1"/>
  <c r="H163" i="3"/>
  <c r="I163" i="3" s="1"/>
  <c r="H167" i="3"/>
  <c r="I167" i="3" s="1"/>
  <c r="J167" i="3" s="1"/>
  <c r="H192" i="3"/>
  <c r="I192" i="3" s="1"/>
  <c r="H205" i="3"/>
  <c r="I205" i="3" s="1"/>
  <c r="J230" i="3"/>
  <c r="K227" i="3" s="1"/>
  <c r="J517" i="3"/>
  <c r="H572" i="2"/>
  <c r="I572" i="2" s="1"/>
  <c r="J571" i="2" s="1"/>
  <c r="H591" i="2"/>
  <c r="I591" i="2" s="1"/>
  <c r="J590" i="2" s="1"/>
  <c r="H604" i="2"/>
  <c r="I604" i="2" s="1"/>
  <c r="H614" i="2"/>
  <c r="I614" i="2" s="1"/>
  <c r="J614" i="2" s="1"/>
  <c r="H639" i="2"/>
  <c r="I639" i="2" s="1"/>
  <c r="H119" i="3"/>
  <c r="I119" i="3" s="1"/>
  <c r="H94" i="3"/>
  <c r="I94" i="3" s="1"/>
  <c r="H84" i="3"/>
  <c r="I84" i="3" s="1"/>
  <c r="H71" i="3"/>
  <c r="I71" i="3" s="1"/>
  <c r="H125" i="3"/>
  <c r="I125" i="3" s="1"/>
  <c r="J124" i="3" s="1"/>
  <c r="H100" i="3"/>
  <c r="I100" i="3" s="1"/>
  <c r="H90" i="3"/>
  <c r="I90" i="3" s="1"/>
  <c r="H77" i="3"/>
  <c r="I77" i="3" s="1"/>
  <c r="H106" i="3"/>
  <c r="I106" i="3" s="1"/>
  <c r="J106" i="3" s="1"/>
  <c r="H96" i="3"/>
  <c r="I96" i="3" s="1"/>
  <c r="H83" i="3"/>
  <c r="I83" i="3" s="1"/>
  <c r="H112" i="3"/>
  <c r="I112" i="3" s="1"/>
  <c r="J112" i="3" s="1"/>
  <c r="H102" i="3"/>
  <c r="I102" i="3" s="1"/>
  <c r="H89" i="3"/>
  <c r="I89" i="3" s="1"/>
  <c r="H118" i="3"/>
  <c r="I118" i="3" s="1"/>
  <c r="J118" i="3" s="1"/>
  <c r="H108" i="3"/>
  <c r="I108" i="3" s="1"/>
  <c r="H95" i="3"/>
  <c r="I95" i="3" s="1"/>
  <c r="H70" i="3"/>
  <c r="I70" i="3" s="1"/>
  <c r="H126" i="3"/>
  <c r="I126" i="3" s="1"/>
  <c r="H113" i="3"/>
  <c r="I113" i="3" s="1"/>
  <c r="H88" i="3"/>
  <c r="I88" i="3" s="1"/>
  <c r="J88" i="3" s="1"/>
  <c r="H78" i="3"/>
  <c r="I78" i="3" s="1"/>
  <c r="H82" i="3"/>
  <c r="I82" i="3" s="1"/>
  <c r="J82" i="3" s="1"/>
  <c r="H107" i="3"/>
  <c r="I107" i="3" s="1"/>
  <c r="H120" i="3"/>
  <c r="I120" i="3" s="1"/>
  <c r="J481" i="3"/>
  <c r="H598" i="2"/>
  <c r="I598" i="2" s="1"/>
  <c r="J596" i="2" s="1"/>
  <c r="H608" i="2"/>
  <c r="I608" i="2" s="1"/>
  <c r="J608" i="2" s="1"/>
  <c r="H129" i="3"/>
  <c r="I129" i="3" s="1"/>
  <c r="H116" i="3"/>
  <c r="I116" i="3" s="1"/>
  <c r="H97" i="3"/>
  <c r="I97" i="3" s="1"/>
  <c r="H81" i="3"/>
  <c r="I81" i="3" s="1"/>
  <c r="H122" i="3"/>
  <c r="I122" i="3" s="1"/>
  <c r="H103" i="3"/>
  <c r="I103" i="3" s="1"/>
  <c r="J103" i="3" s="1"/>
  <c r="H87" i="3"/>
  <c r="I87" i="3" s="1"/>
  <c r="H74" i="3"/>
  <c r="I74" i="3" s="1"/>
  <c r="H128" i="3"/>
  <c r="I128" i="3" s="1"/>
  <c r="J127" i="3" s="1"/>
  <c r="K124" i="3" s="1"/>
  <c r="H109" i="3"/>
  <c r="I109" i="3" s="1"/>
  <c r="H93" i="3"/>
  <c r="I93" i="3" s="1"/>
  <c r="H80" i="3"/>
  <c r="I80" i="3" s="1"/>
  <c r="J79" i="3" s="1"/>
  <c r="K76" i="3" s="1"/>
  <c r="H115" i="3"/>
  <c r="I115" i="3" s="1"/>
  <c r="J115" i="3" s="1"/>
  <c r="H99" i="3"/>
  <c r="I99" i="3" s="1"/>
  <c r="H86" i="3"/>
  <c r="I86" i="3" s="1"/>
  <c r="J85" i="3" s="1"/>
  <c r="K82" i="3" s="1"/>
  <c r="H121" i="3"/>
  <c r="I121" i="3" s="1"/>
  <c r="J121" i="3" s="1"/>
  <c r="K118" i="3" s="1"/>
  <c r="H105" i="3"/>
  <c r="I105" i="3" s="1"/>
  <c r="H92" i="3"/>
  <c r="I92" i="3" s="1"/>
  <c r="H73" i="3"/>
  <c r="I73" i="3" s="1"/>
  <c r="H123" i="3"/>
  <c r="I123" i="3" s="1"/>
  <c r="H110" i="3"/>
  <c r="I110" i="3" s="1"/>
  <c r="H91" i="3"/>
  <c r="I91" i="3" s="1"/>
  <c r="H75" i="3"/>
  <c r="I75" i="3" s="1"/>
  <c r="H270" i="3"/>
  <c r="I270" i="3" s="1"/>
  <c r="H245" i="3"/>
  <c r="I245" i="3" s="1"/>
  <c r="H235" i="3"/>
  <c r="I235" i="3" s="1"/>
  <c r="H222" i="3"/>
  <c r="I222" i="3" s="1"/>
  <c r="H251" i="3"/>
  <c r="I251" i="3" s="1"/>
  <c r="J251" i="3" s="1"/>
  <c r="H241" i="3"/>
  <c r="I241" i="3" s="1"/>
  <c r="H228" i="3"/>
  <c r="I228" i="3" s="1"/>
  <c r="H257" i="3"/>
  <c r="I257" i="3" s="1"/>
  <c r="J257" i="3" s="1"/>
  <c r="H247" i="3"/>
  <c r="I247" i="3" s="1"/>
  <c r="H234" i="3"/>
  <c r="I234" i="3" s="1"/>
  <c r="J233" i="3" s="1"/>
  <c r="H263" i="3"/>
  <c r="I263" i="3" s="1"/>
  <c r="J263" i="3" s="1"/>
  <c r="H253" i="3"/>
  <c r="I253" i="3" s="1"/>
  <c r="H240" i="3"/>
  <c r="I240" i="3" s="1"/>
  <c r="H215" i="3"/>
  <c r="I215" i="3" s="1"/>
  <c r="J215" i="3" s="1"/>
  <c r="H269" i="3"/>
  <c r="I269" i="3" s="1"/>
  <c r="H259" i="3"/>
  <c r="I259" i="3" s="1"/>
  <c r="H246" i="3"/>
  <c r="I246" i="3" s="1"/>
  <c r="H221" i="3"/>
  <c r="I221" i="3" s="1"/>
  <c r="H271" i="3"/>
  <c r="I271" i="3" s="1"/>
  <c r="H264" i="3"/>
  <c r="I264" i="3" s="1"/>
  <c r="H239" i="3"/>
  <c r="I239" i="3" s="1"/>
  <c r="H229" i="3"/>
  <c r="I229" i="3" s="1"/>
  <c r="H216" i="3"/>
  <c r="I216" i="3" s="1"/>
  <c r="J402" i="3"/>
  <c r="J363" i="3"/>
  <c r="K360" i="3" s="1"/>
  <c r="J448" i="3"/>
  <c r="J499" i="3"/>
  <c r="H273" i="3"/>
  <c r="I273" i="3" s="1"/>
  <c r="H272" i="3"/>
  <c r="I272" i="3" s="1"/>
  <c r="H224" i="3"/>
  <c r="I224" i="3" s="1"/>
  <c r="J224" i="3" s="1"/>
  <c r="H243" i="3"/>
  <c r="I243" i="3" s="1"/>
  <c r="J242" i="3" s="1"/>
  <c r="H256" i="3"/>
  <c r="I256" i="3" s="1"/>
  <c r="H330" i="3"/>
  <c r="I330" i="3" s="1"/>
  <c r="J330" i="3" s="1"/>
  <c r="H320" i="3"/>
  <c r="I320" i="3" s="1"/>
  <c r="J318" i="3" s="1"/>
  <c r="H307" i="3"/>
  <c r="I307" i="3" s="1"/>
  <c r="H336" i="3"/>
  <c r="I336" i="3" s="1"/>
  <c r="J336" i="3" s="1"/>
  <c r="H326" i="3"/>
  <c r="I326" i="3" s="1"/>
  <c r="H313" i="3"/>
  <c r="I313" i="3" s="1"/>
  <c r="J312" i="3" s="1"/>
  <c r="H344" i="3"/>
  <c r="I344" i="3" s="1"/>
  <c r="H331" i="3"/>
  <c r="I331" i="3" s="1"/>
  <c r="H306" i="3"/>
  <c r="I306" i="3" s="1"/>
  <c r="J306" i="3" s="1"/>
  <c r="H314" i="3"/>
  <c r="I314" i="3" s="1"/>
  <c r="J496" i="3"/>
  <c r="H266" i="3"/>
  <c r="I266" i="3" s="1"/>
  <c r="J266" i="3" s="1"/>
  <c r="K263" i="3" s="1"/>
  <c r="H274" i="3"/>
  <c r="I274" i="3" s="1"/>
  <c r="J345" i="3"/>
  <c r="J360" i="3"/>
  <c r="J514" i="3"/>
  <c r="H231" i="3"/>
  <c r="I231" i="3" s="1"/>
  <c r="H244" i="3"/>
  <c r="I244" i="3" s="1"/>
  <c r="H260" i="3"/>
  <c r="I260" i="3" s="1"/>
  <c r="J260" i="3" s="1"/>
  <c r="K257" i="3" s="1"/>
  <c r="H325" i="3"/>
  <c r="I325" i="3" s="1"/>
  <c r="J324" i="3" s="1"/>
  <c r="J366" i="3"/>
  <c r="J429" i="3"/>
  <c r="K426" i="3" s="1"/>
  <c r="J451" i="3"/>
  <c r="H225" i="3"/>
  <c r="I225" i="3" s="1"/>
  <c r="H238" i="3"/>
  <c r="I238" i="3" s="1"/>
  <c r="J236" i="3" s="1"/>
  <c r="H254" i="3"/>
  <c r="I254" i="3" s="1"/>
  <c r="J254" i="3" s="1"/>
  <c r="K251" i="3" s="1"/>
  <c r="H288" i="3"/>
  <c r="I288" i="3" s="1"/>
  <c r="H287" i="3"/>
  <c r="I287" i="3" s="1"/>
  <c r="J287" i="3" s="1"/>
  <c r="J351" i="3"/>
  <c r="K348" i="3" s="1"/>
  <c r="J408" i="3"/>
  <c r="J535" i="3"/>
  <c r="H219" i="3"/>
  <c r="I219" i="3" s="1"/>
  <c r="J218" i="3" s="1"/>
  <c r="K215" i="3" s="1"/>
  <c r="H232" i="3"/>
  <c r="I232" i="3" s="1"/>
  <c r="H248" i="3"/>
  <c r="I248" i="3" s="1"/>
  <c r="J248" i="3" s="1"/>
  <c r="H267" i="3"/>
  <c r="I267" i="3" s="1"/>
  <c r="H301" i="3"/>
  <c r="I301" i="3" s="1"/>
  <c r="H342" i="3"/>
  <c r="I342" i="3" s="1"/>
  <c r="J414" i="3"/>
  <c r="J565" i="3"/>
  <c r="H290" i="3"/>
  <c r="I290" i="3" s="1"/>
  <c r="H309" i="3"/>
  <c r="I309" i="3" s="1"/>
  <c r="J309" i="3" s="1"/>
  <c r="K306" i="3" s="1"/>
  <c r="H328" i="3"/>
  <c r="I328" i="3" s="1"/>
  <c r="J327" i="3" s="1"/>
  <c r="H341" i="3"/>
  <c r="I341" i="3" s="1"/>
  <c r="H362" i="3"/>
  <c r="I362" i="3" s="1"/>
  <c r="H372" i="3"/>
  <c r="I372" i="3" s="1"/>
  <c r="J372" i="3" s="1"/>
  <c r="H375" i="3"/>
  <c r="I375" i="3" s="1"/>
  <c r="J375" i="3" s="1"/>
  <c r="K372" i="3" s="1"/>
  <c r="H394" i="3"/>
  <c r="I394" i="3" s="1"/>
  <c r="J393" i="3" s="1"/>
  <c r="K390" i="3" s="1"/>
  <c r="H397" i="3"/>
  <c r="I397" i="3" s="1"/>
  <c r="J396" i="3" s="1"/>
  <c r="H407" i="3"/>
  <c r="I407" i="3" s="1"/>
  <c r="H410" i="3"/>
  <c r="I410" i="3" s="1"/>
  <c r="H447" i="3"/>
  <c r="I447" i="3" s="1"/>
  <c r="J445" i="3" s="1"/>
  <c r="H457" i="3"/>
  <c r="I457" i="3" s="1"/>
  <c r="J457" i="3" s="1"/>
  <c r="H460" i="3"/>
  <c r="I460" i="3" s="1"/>
  <c r="J460" i="3" s="1"/>
  <c r="K457" i="3" s="1"/>
  <c r="H479" i="3"/>
  <c r="I479" i="3" s="1"/>
  <c r="J478" i="3" s="1"/>
  <c r="K475" i="3" s="1"/>
  <c r="H482" i="3"/>
  <c r="I482" i="3" s="1"/>
  <c r="H492" i="3"/>
  <c r="I492" i="3" s="1"/>
  <c r="H495" i="3"/>
  <c r="I495" i="3" s="1"/>
  <c r="J493" i="3" s="1"/>
  <c r="H513" i="3"/>
  <c r="I513" i="3" s="1"/>
  <c r="J511" i="3" s="1"/>
  <c r="H523" i="3"/>
  <c r="I523" i="3" s="1"/>
  <c r="J523" i="3" s="1"/>
  <c r="H526" i="3"/>
  <c r="I526" i="3" s="1"/>
  <c r="H545" i="3"/>
  <c r="I545" i="3" s="1"/>
  <c r="H548" i="3"/>
  <c r="I548" i="3" s="1"/>
  <c r="J547" i="3" s="1"/>
  <c r="H558" i="3"/>
  <c r="I558" i="3" s="1"/>
  <c r="H561" i="3"/>
  <c r="I561" i="3" s="1"/>
  <c r="J559" i="3" s="1"/>
  <c r="H571" i="3"/>
  <c r="I571" i="3" s="1"/>
  <c r="J571" i="3" s="1"/>
  <c r="H574" i="3"/>
  <c r="I574" i="3" s="1"/>
  <c r="H369" i="3"/>
  <c r="I369" i="3" s="1"/>
  <c r="H388" i="3"/>
  <c r="I388" i="3" s="1"/>
  <c r="J387" i="3" s="1"/>
  <c r="K384" i="3" s="1"/>
  <c r="H401" i="3"/>
  <c r="I401" i="3" s="1"/>
  <c r="H417" i="3"/>
  <c r="I417" i="3" s="1"/>
  <c r="J417" i="3" s="1"/>
  <c r="K414" i="3" s="1"/>
  <c r="H435" i="3"/>
  <c r="I435" i="3" s="1"/>
  <c r="J435" i="3" s="1"/>
  <c r="K432" i="3" s="1"/>
  <c r="H454" i="3"/>
  <c r="I454" i="3" s="1"/>
  <c r="J454" i="3" s="1"/>
  <c r="K451" i="3" s="1"/>
  <c r="H473" i="3"/>
  <c r="I473" i="3" s="1"/>
  <c r="J472" i="3" s="1"/>
  <c r="K469" i="3" s="1"/>
  <c r="H486" i="3"/>
  <c r="I486" i="3" s="1"/>
  <c r="H502" i="3"/>
  <c r="I502" i="3" s="1"/>
  <c r="J502" i="3" s="1"/>
  <c r="K499" i="3" s="1"/>
  <c r="H520" i="3"/>
  <c r="I520" i="3" s="1"/>
  <c r="H539" i="3"/>
  <c r="I539" i="3" s="1"/>
  <c r="J538" i="3" s="1"/>
  <c r="K535" i="3" s="1"/>
  <c r="H552" i="3"/>
  <c r="I552" i="3" s="1"/>
  <c r="H568" i="3"/>
  <c r="I568" i="3" s="1"/>
  <c r="J568" i="3" s="1"/>
  <c r="K565" i="3" s="1"/>
  <c r="G317" i="4"/>
  <c r="H311" i="4" s="1"/>
  <c r="H291" i="3"/>
  <c r="I291" i="3" s="1"/>
  <c r="H310" i="3"/>
  <c r="I310" i="3" s="1"/>
  <c r="H323" i="3"/>
  <c r="I323" i="3" s="1"/>
  <c r="J321" i="3" s="1"/>
  <c r="K318" i="3" s="1"/>
  <c r="H339" i="3"/>
  <c r="I339" i="3" s="1"/>
  <c r="J339" i="3" s="1"/>
  <c r="K336" i="3" s="1"/>
  <c r="H376" i="3"/>
  <c r="I376" i="3" s="1"/>
  <c r="H379" i="3"/>
  <c r="I379" i="3" s="1"/>
  <c r="J378" i="3" s="1"/>
  <c r="H389" i="3"/>
  <c r="I389" i="3" s="1"/>
  <c r="H392" i="3"/>
  <c r="I392" i="3" s="1"/>
  <c r="H405" i="3"/>
  <c r="I405" i="3" s="1"/>
  <c r="J405" i="3" s="1"/>
  <c r="K402" i="3" s="1"/>
  <c r="H461" i="3"/>
  <c r="I461" i="3" s="1"/>
  <c r="H464" i="3"/>
  <c r="I464" i="3" s="1"/>
  <c r="J463" i="3" s="1"/>
  <c r="H474" i="3"/>
  <c r="I474" i="3" s="1"/>
  <c r="H477" i="3"/>
  <c r="I477" i="3" s="1"/>
  <c r="J475" i="3" s="1"/>
  <c r="H490" i="3"/>
  <c r="I490" i="3" s="1"/>
  <c r="H527" i="3"/>
  <c r="I527" i="3" s="1"/>
  <c r="H530" i="3"/>
  <c r="I530" i="3" s="1"/>
  <c r="J529" i="3" s="1"/>
  <c r="H540" i="3"/>
  <c r="I540" i="3" s="1"/>
  <c r="H543" i="3"/>
  <c r="I543" i="3" s="1"/>
  <c r="J541" i="3" s="1"/>
  <c r="H553" i="3"/>
  <c r="I553" i="3" s="1"/>
  <c r="J553" i="3" s="1"/>
  <c r="H556" i="3"/>
  <c r="I556" i="3" s="1"/>
  <c r="J556" i="3" s="1"/>
  <c r="K553" i="3" s="1"/>
  <c r="H575" i="3"/>
  <c r="I575" i="3" s="1"/>
  <c r="H304" i="3"/>
  <c r="I304" i="3" s="1"/>
  <c r="J303" i="3" s="1"/>
  <c r="K300" i="3" s="1"/>
  <c r="H317" i="3"/>
  <c r="I317" i="3" s="1"/>
  <c r="J315" i="3" s="1"/>
  <c r="K312" i="3" s="1"/>
  <c r="H333" i="3"/>
  <c r="I333" i="3" s="1"/>
  <c r="J333" i="3" s="1"/>
  <c r="K330" i="3" s="1"/>
  <c r="H370" i="3"/>
  <c r="I370" i="3" s="1"/>
  <c r="H383" i="3"/>
  <c r="I383" i="3" s="1"/>
  <c r="H399" i="3"/>
  <c r="I399" i="3" s="1"/>
  <c r="J399" i="3" s="1"/>
  <c r="H455" i="3"/>
  <c r="I455" i="3" s="1"/>
  <c r="H468" i="3"/>
  <c r="I468" i="3" s="1"/>
  <c r="J466" i="3" s="1"/>
  <c r="H484" i="3"/>
  <c r="I484" i="3" s="1"/>
  <c r="J484" i="3" s="1"/>
  <c r="K481" i="3" s="1"/>
  <c r="H521" i="3"/>
  <c r="I521" i="3" s="1"/>
  <c r="H534" i="3"/>
  <c r="I534" i="3" s="1"/>
  <c r="J532" i="3" s="1"/>
  <c r="K529" i="3" s="1"/>
  <c r="H550" i="3"/>
  <c r="I550" i="3" s="1"/>
  <c r="J550" i="3" s="1"/>
  <c r="H569" i="3"/>
  <c r="I569" i="3" s="1"/>
  <c r="G311" i="4"/>
  <c r="H563" i="3"/>
  <c r="I563" i="3" s="1"/>
  <c r="J562" i="3" s="1"/>
  <c r="K559" i="3" s="1"/>
  <c r="H383" i="4"/>
  <c r="G341" i="4"/>
  <c r="H335" i="4" s="1"/>
  <c r="G323" i="4"/>
  <c r="G74" i="4"/>
  <c r="G123" i="4"/>
  <c r="G117" i="4"/>
  <c r="G292" i="4"/>
  <c r="G286" i="4"/>
  <c r="G8" i="4"/>
  <c r="G56" i="4"/>
  <c r="G50" i="4"/>
  <c r="G80" i="4"/>
  <c r="G147" i="4"/>
  <c r="G305" i="4"/>
  <c r="G92" i="4"/>
  <c r="G299" i="4"/>
  <c r="G62" i="4"/>
  <c r="G226" i="4"/>
  <c r="G153" i="4"/>
  <c r="G171" i="4"/>
  <c r="G377" i="4"/>
  <c r="G44" i="4"/>
  <c r="G141" i="4"/>
  <c r="G208" i="4"/>
  <c r="G220" i="4"/>
  <c r="G256" i="4"/>
  <c r="G274" i="4"/>
  <c r="G98" i="4"/>
  <c r="G135" i="4"/>
  <c r="G244" i="4"/>
  <c r="G371" i="4"/>
  <c r="G38" i="4"/>
  <c r="G86" i="4"/>
  <c r="G105" i="4"/>
  <c r="G232" i="4"/>
  <c r="G202" i="4"/>
  <c r="G280" i="4"/>
  <c r="G189" i="4"/>
  <c r="G14" i="4"/>
  <c r="G26" i="4"/>
  <c r="G129" i="4"/>
  <c r="G159" i="4"/>
  <c r="G250" i="4"/>
  <c r="G268" i="4"/>
  <c r="G177" i="4"/>
  <c r="G238" i="4"/>
  <c r="H238" i="4" s="1"/>
  <c r="G165" i="4"/>
  <c r="G353" i="4"/>
  <c r="G195" i="4"/>
  <c r="G214" i="4"/>
  <c r="G329" i="4"/>
  <c r="H323" i="4" s="1"/>
  <c r="G20" i="4"/>
  <c r="G68" i="4"/>
  <c r="H68" i="4" s="1"/>
  <c r="G183" i="4"/>
  <c r="G262" i="4"/>
  <c r="G32" i="4"/>
  <c r="G111" i="4"/>
  <c r="G347" i="4"/>
  <c r="K493" i="2" l="1"/>
  <c r="K10" i="2"/>
  <c r="K233" i="3"/>
  <c r="K239" i="3"/>
  <c r="K408" i="2"/>
  <c r="K324" i="2"/>
  <c r="K590" i="2"/>
  <c r="K463" i="3"/>
  <c r="K396" i="2"/>
  <c r="K571" i="2"/>
  <c r="J164" i="3"/>
  <c r="K161" i="3" s="1"/>
  <c r="K481" i="2"/>
  <c r="J10" i="2"/>
  <c r="J173" i="2"/>
  <c r="K173" i="2" s="1"/>
  <c r="J28" i="2"/>
  <c r="K28" i="2" s="1"/>
  <c r="K88" i="2"/>
  <c r="J272" i="3"/>
  <c r="K269" i="3" s="1"/>
  <c r="J269" i="3"/>
  <c r="J91" i="3"/>
  <c r="K88" i="3" s="1"/>
  <c r="J203" i="3"/>
  <c r="J170" i="3"/>
  <c r="K167" i="3" s="1"/>
  <c r="J194" i="3"/>
  <c r="K191" i="3" s="1"/>
  <c r="J680" i="2"/>
  <c r="J10" i="3"/>
  <c r="K10" i="3" s="1"/>
  <c r="J617" i="2"/>
  <c r="K614" i="2" s="1"/>
  <c r="K142" i="3"/>
  <c r="K330" i="2"/>
  <c r="J707" i="2"/>
  <c r="K704" i="2" s="1"/>
  <c r="J683" i="2"/>
  <c r="J254" i="2"/>
  <c r="K251" i="2" s="1"/>
  <c r="J303" i="2"/>
  <c r="K300" i="2" s="1"/>
  <c r="J562" i="2"/>
  <c r="K559" i="2" s="1"/>
  <c r="J351" i="2"/>
  <c r="J49" i="3"/>
  <c r="K46" i="3" s="1"/>
  <c r="J722" i="2"/>
  <c r="J227" i="2"/>
  <c r="K227" i="2" s="1"/>
  <c r="J161" i="2"/>
  <c r="J167" i="2"/>
  <c r="K167" i="2" s="1"/>
  <c r="J118" i="2"/>
  <c r="J76" i="2"/>
  <c r="J142" i="2"/>
  <c r="K602" i="2"/>
  <c r="K239" i="2"/>
  <c r="K378" i="3"/>
  <c r="J490" i="3"/>
  <c r="K487" i="3" s="1"/>
  <c r="K112" i="3"/>
  <c r="J70" i="3"/>
  <c r="J94" i="3"/>
  <c r="J475" i="2"/>
  <c r="K475" i="2" s="1"/>
  <c r="J725" i="2"/>
  <c r="J526" i="2"/>
  <c r="K523" i="2" s="1"/>
  <c r="J290" i="2"/>
  <c r="K287" i="2" s="1"/>
  <c r="K221" i="2"/>
  <c r="J342" i="2"/>
  <c r="J348" i="2"/>
  <c r="K16" i="2"/>
  <c r="J197" i="2"/>
  <c r="K124" i="2"/>
  <c r="J136" i="2"/>
  <c r="K136" i="2" s="1"/>
  <c r="K626" i="2"/>
  <c r="K40" i="2"/>
  <c r="J52" i="3"/>
  <c r="K541" i="2"/>
  <c r="K511" i="3"/>
  <c r="K493" i="3"/>
  <c r="J239" i="3"/>
  <c r="J626" i="2"/>
  <c r="J602" i="2"/>
  <c r="J206" i="3"/>
  <c r="K203" i="3" s="1"/>
  <c r="J698" i="2"/>
  <c r="J366" i="2"/>
  <c r="K366" i="2" s="1"/>
  <c r="J58" i="3"/>
  <c r="J393" i="2"/>
  <c r="J139" i="3"/>
  <c r="K136" i="3" s="1"/>
  <c r="J701" i="2"/>
  <c r="J339" i="2"/>
  <c r="K336" i="2" s="1"/>
  <c r="J221" i="2"/>
  <c r="J43" i="3"/>
  <c r="K40" i="3" s="1"/>
  <c r="J37" i="3"/>
  <c r="K34" i="3" s="1"/>
  <c r="J716" i="2"/>
  <c r="J179" i="2"/>
  <c r="K179" i="2" s="1"/>
  <c r="J106" i="2"/>
  <c r="K106" i="2" s="1"/>
  <c r="J121" i="2"/>
  <c r="J520" i="3"/>
  <c r="K517" i="3" s="1"/>
  <c r="J526" i="3"/>
  <c r="K523" i="3" s="1"/>
  <c r="J342" i="3"/>
  <c r="J73" i="3"/>
  <c r="K70" i="3" s="1"/>
  <c r="J97" i="3"/>
  <c r="K94" i="3" s="1"/>
  <c r="J173" i="3"/>
  <c r="J197" i="3"/>
  <c r="J188" i="3"/>
  <c r="K185" i="3" s="1"/>
  <c r="K451" i="2"/>
  <c r="J372" i="2"/>
  <c r="K372" i="2" s="1"/>
  <c r="K378" i="2"/>
  <c r="J635" i="2"/>
  <c r="K632" i="2" s="1"/>
  <c r="K608" i="2"/>
  <c r="J390" i="2"/>
  <c r="J677" i="2"/>
  <c r="K674" i="2" s="1"/>
  <c r="K263" i="2"/>
  <c r="K197" i="2"/>
  <c r="J538" i="2"/>
  <c r="K535" i="2" s="1"/>
  <c r="J272" i="2"/>
  <c r="K269" i="2" s="1"/>
  <c r="J206" i="2"/>
  <c r="K203" i="2" s="1"/>
  <c r="J25" i="3"/>
  <c r="K22" i="3" s="1"/>
  <c r="J315" i="2"/>
  <c r="K312" i="2" s="1"/>
  <c r="J155" i="2"/>
  <c r="K155" i="2" s="1"/>
  <c r="J70" i="2"/>
  <c r="K70" i="2" s="1"/>
  <c r="K541" i="3"/>
  <c r="K662" i="2"/>
  <c r="K445" i="2"/>
  <c r="K342" i="2"/>
  <c r="K656" i="2"/>
  <c r="J79" i="2"/>
  <c r="K76" i="2" s="1"/>
  <c r="J369" i="3"/>
  <c r="K366" i="3" s="1"/>
  <c r="J109" i="3"/>
  <c r="K106" i="3" s="1"/>
  <c r="J179" i="3"/>
  <c r="J176" i="3"/>
  <c r="J668" i="2"/>
  <c r="J517" i="2"/>
  <c r="J16" i="3"/>
  <c r="J662" i="2"/>
  <c r="K505" i="2"/>
  <c r="J671" i="2"/>
  <c r="K716" i="2"/>
  <c r="J550" i="2"/>
  <c r="K547" i="2" s="1"/>
  <c r="J556" i="2"/>
  <c r="K553" i="2" s="1"/>
  <c r="J312" i="2"/>
  <c r="J164" i="2"/>
  <c r="K547" i="3"/>
  <c r="K179" i="3"/>
  <c r="K529" i="2"/>
  <c r="K360" i="2"/>
  <c r="J290" i="3"/>
  <c r="K287" i="3" s="1"/>
  <c r="J653" i="2"/>
  <c r="K650" i="2" s="1"/>
  <c r="K396" i="3"/>
  <c r="J574" i="3"/>
  <c r="K571" i="3" s="1"/>
  <c r="K324" i="3"/>
  <c r="K342" i="3"/>
  <c r="K445" i="3"/>
  <c r="J221" i="3"/>
  <c r="K221" i="3" s="1"/>
  <c r="J245" i="3"/>
  <c r="K245" i="3" s="1"/>
  <c r="J100" i="3"/>
  <c r="K100" i="3" s="1"/>
  <c r="J155" i="3"/>
  <c r="K155" i="3" s="1"/>
  <c r="J200" i="3"/>
  <c r="K197" i="3" s="1"/>
  <c r="J692" i="2"/>
  <c r="J28" i="3"/>
  <c r="K28" i="3" s="1"/>
  <c r="J623" i="2"/>
  <c r="K620" i="2" s="1"/>
  <c r="J689" i="2"/>
  <c r="K686" i="2" s="1"/>
  <c r="J695" i="2"/>
  <c r="J520" i="2"/>
  <c r="J309" i="2"/>
  <c r="K306" i="2" s="1"/>
  <c r="J19" i="3"/>
  <c r="K16" i="3" s="1"/>
  <c r="J61" i="3"/>
  <c r="J55" i="3"/>
  <c r="K52" i="3" s="1"/>
  <c r="J145" i="2"/>
  <c r="K142" i="2" s="1"/>
  <c r="J46" i="2"/>
  <c r="K46" i="2" s="1"/>
  <c r="J22" i="2"/>
  <c r="K22" i="2" s="1"/>
  <c r="H117" i="4"/>
  <c r="H8" i="4"/>
  <c r="H165" i="4"/>
  <c r="H44" i="4"/>
  <c r="H286" i="4"/>
  <c r="H141" i="4"/>
  <c r="H129" i="4"/>
  <c r="H56" i="4"/>
  <c r="H226" i="4"/>
  <c r="H80" i="4"/>
  <c r="H32" i="4"/>
  <c r="H299" i="4"/>
  <c r="H189" i="4"/>
  <c r="H274" i="4"/>
  <c r="H92" i="4"/>
  <c r="H250" i="4"/>
  <c r="H214" i="4"/>
  <c r="H202" i="4"/>
  <c r="H105" i="4"/>
  <c r="H262" i="4"/>
  <c r="H371" i="4"/>
  <c r="H177" i="4"/>
  <c r="H153" i="4"/>
  <c r="H20" i="4"/>
  <c r="H347" i="4"/>
  <c r="K390" i="2" l="1"/>
  <c r="K58" i="3"/>
  <c r="K668" i="2"/>
  <c r="K680" i="2"/>
  <c r="K173" i="3"/>
  <c r="K722" i="2"/>
  <c r="K517" i="2"/>
  <c r="K161" i="2"/>
  <c r="K692" i="2"/>
  <c r="K118" i="2"/>
  <c r="K698" i="2"/>
  <c r="K348" i="2"/>
</calcChain>
</file>

<file path=xl/sharedStrings.xml><?xml version="1.0" encoding="utf-8"?>
<sst xmlns="http://schemas.openxmlformats.org/spreadsheetml/2006/main" count="5247" uniqueCount="188">
  <si>
    <t>X coordinate</t>
  </si>
  <si>
    <t>P2</t>
  </si>
  <si>
    <t>Average 250-500 (B)</t>
  </si>
  <si>
    <t>P1</t>
  </si>
  <si>
    <t>P3</t>
  </si>
  <si>
    <t>Average 0-250 um (A)</t>
  </si>
  <si>
    <t>Bony-rays from top to bottom (individual units)</t>
  </si>
  <si>
    <t>Average 250-500 um (B)</t>
  </si>
  <si>
    <t>Average 0-250 um(A)</t>
  </si>
  <si>
    <t>Fish number</t>
  </si>
  <si>
    <t>Condition</t>
  </si>
  <si>
    <t>0 hpa</t>
  </si>
  <si>
    <t>24hpa</t>
  </si>
  <si>
    <t>Fluorescence intencity of 2NBDG in each bony-ray</t>
  </si>
  <si>
    <t>Fluorescence intencity of of 2NBDG in each bony-ray</t>
  </si>
  <si>
    <t xml:space="preserve">Fig2N 0hpa Column </t>
  </si>
  <si>
    <t xml:space="preserve">Fig2N 24hpa Column </t>
  </si>
  <si>
    <t>Biological Replicate</t>
  </si>
  <si>
    <t>Position</t>
  </si>
  <si>
    <t>Gene Name</t>
  </si>
  <si>
    <t>Sample name</t>
  </si>
  <si>
    <t>Cq values</t>
  </si>
  <si>
    <r>
      <t>Average Cq values House keeping gene (</t>
    </r>
    <r>
      <rPr>
        <i/>
        <sz val="11"/>
        <color theme="1"/>
        <rFont val="Calibri"/>
        <family val="2"/>
        <scheme val="minor"/>
      </rPr>
      <t>ef1a</t>
    </r>
    <r>
      <rPr>
        <sz val="11"/>
        <color theme="1"/>
        <rFont val="Calibri"/>
        <family val="2"/>
        <scheme val="minor"/>
      </rPr>
      <t>)</t>
    </r>
  </si>
  <si>
    <t>dCq</t>
  </si>
  <si>
    <t>Log2</t>
  </si>
  <si>
    <t>geoMean</t>
  </si>
  <si>
    <t>Relative Fold Change</t>
  </si>
  <si>
    <t>Summary of Fold Changes</t>
  </si>
  <si>
    <t>Uncut (0hpa) 1</t>
  </si>
  <si>
    <r>
      <t>ef1</t>
    </r>
    <r>
      <rPr>
        <i/>
        <sz val="11"/>
        <color theme="1"/>
        <rFont val="Calibri"/>
        <family val="2"/>
      </rPr>
      <t>α</t>
    </r>
  </si>
  <si>
    <t>6hpa 1</t>
  </si>
  <si>
    <t xml:space="preserve">A1      </t>
  </si>
  <si>
    <t xml:space="preserve">A2      </t>
  </si>
  <si>
    <t xml:space="preserve">A3      </t>
  </si>
  <si>
    <t xml:space="preserve">A7      </t>
  </si>
  <si>
    <t xml:space="preserve">A8      </t>
  </si>
  <si>
    <t xml:space="preserve">A9      </t>
  </si>
  <si>
    <t>hk1</t>
  </si>
  <si>
    <t>pfkpa</t>
  </si>
  <si>
    <t>pgam1A</t>
  </si>
  <si>
    <t>pkma</t>
  </si>
  <si>
    <t>ldha</t>
  </si>
  <si>
    <t>pdha1b</t>
  </si>
  <si>
    <t>dlat</t>
  </si>
  <si>
    <t>coa5</t>
  </si>
  <si>
    <t>cox6c</t>
  </si>
  <si>
    <t>6hpa</t>
  </si>
  <si>
    <t>Biological Rep 1</t>
  </si>
  <si>
    <t>Biological Rep 2</t>
  </si>
  <si>
    <t>Biological Rep 3</t>
  </si>
  <si>
    <t>Biological Rep 4</t>
  </si>
  <si>
    <t>Biological Rep 5</t>
  </si>
  <si>
    <t>Uncut (0hpa)</t>
  </si>
  <si>
    <t>Fold Change</t>
  </si>
  <si>
    <t>hk2</t>
  </si>
  <si>
    <t>aldoaa</t>
  </si>
  <si>
    <t>gapdhs</t>
  </si>
  <si>
    <t>pgam1B</t>
  </si>
  <si>
    <t>eno1a</t>
  </si>
  <si>
    <t>pdha1a</t>
  </si>
  <si>
    <t>cs</t>
  </si>
  <si>
    <t>aco2</t>
  </si>
  <si>
    <t>sdhdb</t>
  </si>
  <si>
    <t>mdh2</t>
  </si>
  <si>
    <t>ndufv2</t>
  </si>
  <si>
    <t>coa3</t>
  </si>
  <si>
    <t xml:space="preserve">C1      </t>
  </si>
  <si>
    <t xml:space="preserve">C2      </t>
  </si>
  <si>
    <t xml:space="preserve">C3      </t>
  </si>
  <si>
    <t xml:space="preserve">C7      </t>
  </si>
  <si>
    <t xml:space="preserve">C8      </t>
  </si>
  <si>
    <t xml:space="preserve">C9      </t>
  </si>
  <si>
    <t xml:space="preserve">D1      </t>
  </si>
  <si>
    <t xml:space="preserve">D2      </t>
  </si>
  <si>
    <t xml:space="preserve">D3      </t>
  </si>
  <si>
    <t xml:space="preserve">D7      </t>
  </si>
  <si>
    <t xml:space="preserve">D8      </t>
  </si>
  <si>
    <t xml:space="preserve">D9      </t>
  </si>
  <si>
    <t xml:space="preserve">E1      </t>
  </si>
  <si>
    <t xml:space="preserve">E2      </t>
  </si>
  <si>
    <t xml:space="preserve">E3      </t>
  </si>
  <si>
    <t xml:space="preserve">E7      </t>
  </si>
  <si>
    <t xml:space="preserve">E8      </t>
  </si>
  <si>
    <t xml:space="preserve">E9      </t>
  </si>
  <si>
    <t xml:space="preserve">F1      </t>
  </si>
  <si>
    <t xml:space="preserve">F2      </t>
  </si>
  <si>
    <t xml:space="preserve">F3      </t>
  </si>
  <si>
    <t xml:space="preserve">F7      </t>
  </si>
  <si>
    <t xml:space="preserve">F8      </t>
  </si>
  <si>
    <t xml:space="preserve">F9      </t>
  </si>
  <si>
    <t xml:space="preserve">G1      </t>
  </si>
  <si>
    <t xml:space="preserve">G2      </t>
  </si>
  <si>
    <t xml:space="preserve">G3      </t>
  </si>
  <si>
    <t xml:space="preserve">G7      </t>
  </si>
  <si>
    <t xml:space="preserve">G8      </t>
  </si>
  <si>
    <t xml:space="preserve">G9      </t>
  </si>
  <si>
    <t xml:space="preserve">H1      </t>
  </si>
  <si>
    <t xml:space="preserve">H2      </t>
  </si>
  <si>
    <t xml:space="preserve">H7      </t>
  </si>
  <si>
    <t xml:space="preserve">H8      </t>
  </si>
  <si>
    <t xml:space="preserve">H9      </t>
  </si>
  <si>
    <t>H3</t>
  </si>
  <si>
    <t xml:space="preserve">A4      </t>
  </si>
  <si>
    <t xml:space="preserve">A5      </t>
  </si>
  <si>
    <t xml:space="preserve">A6      </t>
  </si>
  <si>
    <t xml:space="preserve">A10     </t>
  </si>
  <si>
    <t xml:space="preserve">A11     </t>
  </si>
  <si>
    <t xml:space="preserve">A12     </t>
  </si>
  <si>
    <t xml:space="preserve">B4      </t>
  </si>
  <si>
    <t xml:space="preserve">B5      </t>
  </si>
  <si>
    <t xml:space="preserve">B6      </t>
  </si>
  <si>
    <t xml:space="preserve">B10     </t>
  </si>
  <si>
    <t xml:space="preserve">B11     </t>
  </si>
  <si>
    <t xml:space="preserve">B12     </t>
  </si>
  <si>
    <t xml:space="preserve">C4      </t>
  </si>
  <si>
    <t xml:space="preserve">C5      </t>
  </si>
  <si>
    <t xml:space="preserve">C6      </t>
  </si>
  <si>
    <t xml:space="preserve">C10     </t>
  </si>
  <si>
    <t xml:space="preserve">C11     </t>
  </si>
  <si>
    <t xml:space="preserve">C12     </t>
  </si>
  <si>
    <t xml:space="preserve">B1      </t>
  </si>
  <si>
    <t xml:space="preserve">B2      </t>
  </si>
  <si>
    <t xml:space="preserve">B3      </t>
  </si>
  <si>
    <t xml:space="preserve">B7      </t>
  </si>
  <si>
    <t xml:space="preserve">B8      </t>
  </si>
  <si>
    <t xml:space="preserve">B9      </t>
  </si>
  <si>
    <t xml:space="preserve">D4      </t>
  </si>
  <si>
    <t xml:space="preserve">D5      </t>
  </si>
  <si>
    <t xml:space="preserve">D6      </t>
  </si>
  <si>
    <t xml:space="preserve">D10     </t>
  </si>
  <si>
    <t xml:space="preserve">D11     </t>
  </si>
  <si>
    <t xml:space="preserve">D12     </t>
  </si>
  <si>
    <t xml:space="preserve">E4      </t>
  </si>
  <si>
    <t xml:space="preserve">E5      </t>
  </si>
  <si>
    <t xml:space="preserve">E6      </t>
  </si>
  <si>
    <t xml:space="preserve">E10     </t>
  </si>
  <si>
    <t xml:space="preserve">E11     </t>
  </si>
  <si>
    <t xml:space="preserve">E12     </t>
  </si>
  <si>
    <t>24hpa 1</t>
  </si>
  <si>
    <t xml:space="preserve">F4      </t>
  </si>
  <si>
    <t xml:space="preserve">F5      </t>
  </si>
  <si>
    <t xml:space="preserve">F6      </t>
  </si>
  <si>
    <t xml:space="preserve">F10     </t>
  </si>
  <si>
    <t xml:space="preserve">F11     </t>
  </si>
  <si>
    <t xml:space="preserve">F12     </t>
  </si>
  <si>
    <t xml:space="preserve">Pdha1a     </t>
  </si>
  <si>
    <t xml:space="preserve">Pdha1b     </t>
  </si>
  <si>
    <t xml:space="preserve">dlat       </t>
  </si>
  <si>
    <t xml:space="preserve">cs         </t>
  </si>
  <si>
    <t xml:space="preserve">aco2       </t>
  </si>
  <si>
    <t xml:space="preserve">sdhdb      </t>
  </si>
  <si>
    <t xml:space="preserve">mdh2       </t>
  </si>
  <si>
    <t xml:space="preserve">coa3       </t>
  </si>
  <si>
    <t xml:space="preserve">coa5       </t>
  </si>
  <si>
    <t xml:space="preserve">cox6c      </t>
  </si>
  <si>
    <t xml:space="preserve">ndufv2      </t>
  </si>
  <si>
    <t>Uncut (0hpa) 2</t>
  </si>
  <si>
    <t>6hpa 2</t>
  </si>
  <si>
    <t>Uncut (0hpa) 3</t>
  </si>
  <si>
    <t>6hpa 3</t>
  </si>
  <si>
    <t>Uncut (0hpa) 4</t>
  </si>
  <si>
    <t>6hpa 4</t>
  </si>
  <si>
    <t>Uncut (0hpa) 5</t>
  </si>
  <si>
    <t>6hpa 5</t>
  </si>
  <si>
    <t>24hpa 2</t>
  </si>
  <si>
    <t>24hpa 3</t>
  </si>
  <si>
    <t>24hpa 4</t>
  </si>
  <si>
    <t>Metabolite</t>
  </si>
  <si>
    <t>Glucose</t>
  </si>
  <si>
    <t>Lactate</t>
  </si>
  <si>
    <t>Glutamine</t>
  </si>
  <si>
    <t>Metabolite area</t>
  </si>
  <si>
    <t>Metabolite name</t>
  </si>
  <si>
    <t>AABA</t>
  </si>
  <si>
    <t>Metabolite area/AABA area</t>
  </si>
  <si>
    <t>6hpa VS Uncut (0hpa)</t>
  </si>
  <si>
    <t>Glutamate</t>
  </si>
  <si>
    <t>24hpa VS Uncut (0hpa)</t>
  </si>
  <si>
    <t>lactate</t>
  </si>
  <si>
    <t>glutamine</t>
  </si>
  <si>
    <t>glutamate</t>
  </si>
  <si>
    <t>pdk3a</t>
  </si>
  <si>
    <t>pdk3b</t>
  </si>
  <si>
    <t>gls</t>
  </si>
  <si>
    <t>glud1a</t>
  </si>
  <si>
    <t>glud1b</t>
  </si>
  <si>
    <t>mpc1</t>
  </si>
  <si>
    <t>mpc2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</si>
</sst>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E+00"/>
    <numFmt numFmtId="165" formatCode="0.000.E+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2" borderId="0" xfId="1"/>
    <xf numFmtId="0" fontId="0" fillId="0" borderId="0" xfId="0" applyFill="1"/>
    <xf numFmtId="0" fontId="5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1" xfId="0" applyFont="1" applyBorder="1"/>
    <xf numFmtId="0" fontId="0" fillId="0" borderId="4" xfId="0" applyBorder="1"/>
    <xf numFmtId="0" fontId="3" fillId="0" borderId="4" xfId="0" applyFont="1" applyBorder="1"/>
    <xf numFmtId="0" fontId="0" fillId="0" borderId="4" xfId="0" applyFill="1" applyBorder="1"/>
    <xf numFmtId="0" fontId="0" fillId="0" borderId="5" xfId="0" applyBorder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3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0" fillId="0" borderId="2" xfId="0" applyBorder="1"/>
    <xf numFmtId="1" fontId="7" fillId="0" borderId="2" xfId="0" applyNumberFormat="1" applyFont="1" applyFill="1" applyBorder="1" applyAlignment="1">
      <alignment horizontal="center" vertical="center"/>
    </xf>
    <xf numFmtId="0" fontId="0" fillId="0" borderId="13" xfId="0" applyBorder="1"/>
    <xf numFmtId="164" fontId="7" fillId="0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20% - Cor3" xfId="1" builtinId="3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727"/>
  <sheetViews>
    <sheetView topLeftCell="G46" zoomScale="70" zoomScaleNormal="70" workbookViewId="0">
      <selection activeCell="N60" sqref="N60:AA82"/>
    </sheetView>
  </sheetViews>
  <sheetFormatPr defaultRowHeight="14.4" x14ac:dyDescent="0.3"/>
  <cols>
    <col min="1" max="1" width="24.33203125" customWidth="1"/>
    <col min="2" max="2" width="18.33203125" customWidth="1"/>
    <col min="3" max="3" width="7.6640625" customWidth="1"/>
    <col min="4" max="4" width="13.33203125" customWidth="1"/>
    <col min="5" max="5" width="18.109375" customWidth="1"/>
    <col min="6" max="6" width="12.6640625" customWidth="1"/>
    <col min="7" max="7" width="41" customWidth="1"/>
    <col min="9" max="9" width="14.88671875" customWidth="1"/>
    <col min="10" max="10" width="11.109375" customWidth="1"/>
    <col min="11" max="11" width="19.88671875" customWidth="1"/>
    <col min="13" max="13" width="9.88671875" customWidth="1"/>
    <col min="14" max="14" width="17.33203125" customWidth="1"/>
    <col min="15" max="15" width="12.88671875" customWidth="1"/>
    <col min="17" max="17" width="12.33203125" customWidth="1"/>
    <col min="19" max="19" width="16.33203125" bestFit="1" customWidth="1"/>
    <col min="20" max="20" width="11.88671875" bestFit="1" customWidth="1"/>
    <col min="24" max="24" width="16.33203125" bestFit="1" customWidth="1"/>
    <col min="25" max="25" width="11.88671875" bestFit="1" customWidth="1"/>
    <col min="27" max="27" width="10.6640625" customWidth="1"/>
  </cols>
  <sheetData>
    <row r="2" spans="2:27" x14ac:dyDescent="0.3">
      <c r="N2" t="s">
        <v>27</v>
      </c>
    </row>
    <row r="3" spans="2:27" ht="15" thickBot="1" x14ac:dyDescent="0.35">
      <c r="B3" t="s">
        <v>17</v>
      </c>
      <c r="C3" t="s">
        <v>18</v>
      </c>
      <c r="D3" t="s">
        <v>19</v>
      </c>
      <c r="E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</row>
    <row r="4" spans="2:27" x14ac:dyDescent="0.3">
      <c r="B4" s="36">
        <v>1</v>
      </c>
      <c r="C4" s="8" t="s">
        <v>31</v>
      </c>
      <c r="D4" s="9" t="s">
        <v>29</v>
      </c>
      <c r="E4" s="8" t="s">
        <v>28</v>
      </c>
      <c r="F4" s="10">
        <v>18.23</v>
      </c>
      <c r="G4" s="39">
        <f>AVERAGE(F4:F6)</f>
        <v>18.2</v>
      </c>
      <c r="H4" s="8"/>
      <c r="I4" s="8"/>
      <c r="J4" s="8"/>
      <c r="K4" s="11"/>
      <c r="N4" s="4" t="s">
        <v>37</v>
      </c>
      <c r="S4" s="4" t="s">
        <v>54</v>
      </c>
      <c r="X4" s="4" t="s">
        <v>38</v>
      </c>
    </row>
    <row r="5" spans="2:27" x14ac:dyDescent="0.3">
      <c r="B5" s="37"/>
      <c r="C5" s="12" t="s">
        <v>32</v>
      </c>
      <c r="D5" s="13" t="s">
        <v>29</v>
      </c>
      <c r="E5" s="12" t="s">
        <v>28</v>
      </c>
      <c r="F5" s="14">
        <v>18.13</v>
      </c>
      <c r="G5" s="40"/>
      <c r="H5" s="12"/>
      <c r="I5" s="12"/>
      <c r="J5" s="12"/>
      <c r="K5" s="15"/>
      <c r="O5" t="s">
        <v>52</v>
      </c>
      <c r="P5" t="s">
        <v>46</v>
      </c>
      <c r="Q5" t="s">
        <v>53</v>
      </c>
      <c r="T5" t="s">
        <v>52</v>
      </c>
      <c r="U5" t="s">
        <v>46</v>
      </c>
      <c r="V5" t="s">
        <v>53</v>
      </c>
      <c r="Y5" t="s">
        <v>52</v>
      </c>
      <c r="Z5" t="s">
        <v>46</v>
      </c>
      <c r="AA5" t="s">
        <v>53</v>
      </c>
    </row>
    <row r="6" spans="2:27" x14ac:dyDescent="0.3">
      <c r="B6" s="37"/>
      <c r="C6" s="12" t="s">
        <v>33</v>
      </c>
      <c r="D6" s="13" t="s">
        <v>29</v>
      </c>
      <c r="E6" s="12" t="s">
        <v>28</v>
      </c>
      <c r="F6" s="14">
        <v>18.239999999999998</v>
      </c>
      <c r="G6" s="40"/>
      <c r="H6" s="12"/>
      <c r="I6" s="12"/>
      <c r="J6" s="12"/>
      <c r="K6" s="15"/>
      <c r="N6" t="s">
        <v>47</v>
      </c>
      <c r="O6">
        <v>5.3555907211651661E-2</v>
      </c>
      <c r="P6">
        <v>0.1543049437233163</v>
      </c>
      <c r="Q6">
        <f>P6/O6</f>
        <v>2.8811937236635141</v>
      </c>
      <c r="S6" t="s">
        <v>47</v>
      </c>
      <c r="T6">
        <v>0.25771638882283049</v>
      </c>
      <c r="U6">
        <v>0.59481909067666972</v>
      </c>
      <c r="V6">
        <f>U6/T6</f>
        <v>2.3080375035271179</v>
      </c>
      <c r="X6" t="s">
        <v>47</v>
      </c>
      <c r="Y6">
        <v>0.14870477266916735</v>
      </c>
      <c r="Z6">
        <v>0.60173055559123234</v>
      </c>
      <c r="AA6">
        <f>Z6/Y6</f>
        <v>4.0464777612077008</v>
      </c>
    </row>
    <row r="7" spans="2:27" x14ac:dyDescent="0.3">
      <c r="B7" s="37"/>
      <c r="C7" s="12" t="s">
        <v>34</v>
      </c>
      <c r="D7" s="13" t="s">
        <v>29</v>
      </c>
      <c r="E7" s="12" t="s">
        <v>30</v>
      </c>
      <c r="F7" s="14">
        <v>17.690000000000001</v>
      </c>
      <c r="G7" s="40">
        <f>AVERAGE(F7:F9)</f>
        <v>17.74666666666667</v>
      </c>
      <c r="H7" s="12"/>
      <c r="I7" s="12"/>
      <c r="J7" s="12"/>
      <c r="K7" s="15"/>
      <c r="N7" t="s">
        <v>48</v>
      </c>
      <c r="O7">
        <v>6.0953640083086492E-2</v>
      </c>
      <c r="P7">
        <v>0.12620633111694274</v>
      </c>
      <c r="Q7">
        <f>P7/O7</f>
        <v>2.0705298476827583</v>
      </c>
      <c r="S7" t="s">
        <v>48</v>
      </c>
      <c r="T7">
        <v>0.2781348038275534</v>
      </c>
      <c r="U7">
        <v>0.44151148018482728</v>
      </c>
      <c r="V7">
        <f>U7/T7</f>
        <v>1.5874010519682002</v>
      </c>
      <c r="X7" t="s">
        <v>48</v>
      </c>
      <c r="Y7">
        <v>0.12591506918355258</v>
      </c>
      <c r="Z7">
        <v>0.58392548774802344</v>
      </c>
      <c r="AA7">
        <f>Z7/Y7</f>
        <v>4.6374551635023646</v>
      </c>
    </row>
    <row r="8" spans="2:27" x14ac:dyDescent="0.3">
      <c r="B8" s="37"/>
      <c r="C8" s="12" t="s">
        <v>35</v>
      </c>
      <c r="D8" s="13" t="s">
        <v>29</v>
      </c>
      <c r="E8" s="12" t="s">
        <v>30</v>
      </c>
      <c r="F8" s="14">
        <v>17.79</v>
      </c>
      <c r="G8" s="40"/>
      <c r="H8" s="12"/>
      <c r="I8" s="12"/>
      <c r="J8" s="12"/>
      <c r="K8" s="15"/>
      <c r="N8" t="s">
        <v>49</v>
      </c>
      <c r="O8">
        <v>3.4051359041757989E-2</v>
      </c>
      <c r="P8">
        <v>0.14836158830425786</v>
      </c>
      <c r="Q8">
        <f>P8/O8</f>
        <v>4.3569946245704472</v>
      </c>
      <c r="S8" t="s">
        <v>49</v>
      </c>
      <c r="T8">
        <v>0.2625242967955892</v>
      </c>
      <c r="U8">
        <v>0.42745847705497692</v>
      </c>
      <c r="V8">
        <f>U8/T8</f>
        <v>1.6282625352114033</v>
      </c>
      <c r="X8" t="s">
        <v>49</v>
      </c>
      <c r="Y8">
        <v>0.12708416557050145</v>
      </c>
      <c r="Z8">
        <v>0.8412012251933777</v>
      </c>
      <c r="AA8">
        <f>Z8/Y8</f>
        <v>6.6192449816000982</v>
      </c>
    </row>
    <row r="9" spans="2:27" x14ac:dyDescent="0.3">
      <c r="B9" s="37"/>
      <c r="C9" s="12" t="s">
        <v>36</v>
      </c>
      <c r="D9" s="13" t="s">
        <v>29</v>
      </c>
      <c r="E9" s="12" t="s">
        <v>30</v>
      </c>
      <c r="F9" s="14">
        <v>17.760000000000002</v>
      </c>
      <c r="G9" s="40"/>
      <c r="H9" s="12"/>
      <c r="I9" s="12"/>
      <c r="J9" s="12"/>
      <c r="K9" s="15"/>
      <c r="N9" t="s">
        <v>50</v>
      </c>
      <c r="O9">
        <v>5.4178196878312747E-2</v>
      </c>
      <c r="P9">
        <v>0.15537821948338254</v>
      </c>
      <c r="Q9">
        <f>P9/O9</f>
        <v>2.8679104960316546</v>
      </c>
      <c r="S9" t="s">
        <v>50</v>
      </c>
      <c r="T9">
        <v>0.20933075440161986</v>
      </c>
      <c r="U9">
        <v>0.38435806777660669</v>
      </c>
      <c r="V9">
        <f>U9/T9</f>
        <v>1.8361280399304405</v>
      </c>
      <c r="X9" t="s">
        <v>50</v>
      </c>
      <c r="Y9">
        <v>0.11217757373017927</v>
      </c>
      <c r="Z9">
        <v>0.51069111218832242</v>
      </c>
      <c r="AA9">
        <f>Z9/Y9</f>
        <v>4.5525241383512878</v>
      </c>
    </row>
    <row r="10" spans="2:27" x14ac:dyDescent="0.3">
      <c r="B10" s="37"/>
      <c r="C10" t="s">
        <v>66</v>
      </c>
      <c r="D10" s="13" t="s">
        <v>37</v>
      </c>
      <c r="E10" s="12" t="s">
        <v>28</v>
      </c>
      <c r="F10" s="12">
        <v>29.02</v>
      </c>
      <c r="G10" s="12"/>
      <c r="H10" s="12">
        <f>F10-$G$4</f>
        <v>10.82</v>
      </c>
      <c r="I10" s="12">
        <f>2^(-H10)*100</f>
        <v>5.5316595961708931E-2</v>
      </c>
      <c r="J10" s="12">
        <f>GEOMEAN(I10:I12)</f>
        <v>5.3555907211651661E-2</v>
      </c>
      <c r="K10" s="15">
        <f>J13/J10</f>
        <v>2.8811937236635141</v>
      </c>
      <c r="N10" t="s">
        <v>51</v>
      </c>
      <c r="O10">
        <v>3.7004798987070306E-2</v>
      </c>
      <c r="P10">
        <v>7.913846300878348E-2</v>
      </c>
      <c r="Q10">
        <f>P10/O10</f>
        <v>2.1385999971634742</v>
      </c>
      <c r="S10" t="s">
        <v>51</v>
      </c>
      <c r="T10">
        <v>0.26010923426209276</v>
      </c>
      <c r="U10">
        <v>0.31875565819861201</v>
      </c>
      <c r="V10">
        <f>U10/T10</f>
        <v>1.2254684425291322</v>
      </c>
      <c r="X10" t="s">
        <v>51</v>
      </c>
      <c r="Y10">
        <v>0.11912291403908254</v>
      </c>
      <c r="Z10">
        <v>0.38170311266962698</v>
      </c>
      <c r="AA10">
        <f>Z10/Y10</f>
        <v>3.2042795103584822</v>
      </c>
    </row>
    <row r="11" spans="2:27" x14ac:dyDescent="0.3">
      <c r="B11" s="37"/>
      <c r="C11" t="s">
        <v>67</v>
      </c>
      <c r="D11" s="13" t="s">
        <v>37</v>
      </c>
      <c r="E11" s="12" t="s">
        <v>28</v>
      </c>
      <c r="F11" s="12">
        <v>28.95</v>
      </c>
      <c r="G11" s="12"/>
      <c r="H11" s="12">
        <f>F11-$G$4</f>
        <v>10.75</v>
      </c>
      <c r="I11" s="12">
        <f t="shared" ref="I11:I63" si="0">2^(-H11)*100</f>
        <v>5.8066753662242274E-2</v>
      </c>
      <c r="J11" s="12"/>
      <c r="K11" s="15"/>
    </row>
    <row r="12" spans="2:27" x14ac:dyDescent="0.3">
      <c r="B12" s="37"/>
      <c r="C12" t="s">
        <v>68</v>
      </c>
      <c r="D12" s="13" t="s">
        <v>37</v>
      </c>
      <c r="E12" s="12" t="s">
        <v>28</v>
      </c>
      <c r="F12" s="12">
        <v>29.23</v>
      </c>
      <c r="G12" s="12"/>
      <c r="H12" s="12">
        <f>F12-$G$4</f>
        <v>11.030000000000001</v>
      </c>
      <c r="I12" s="12">
        <f t="shared" si="0"/>
        <v>4.782325671811162E-2</v>
      </c>
      <c r="J12" s="12"/>
      <c r="K12" s="15"/>
      <c r="N12" s="4" t="s">
        <v>55</v>
      </c>
      <c r="S12" s="4" t="s">
        <v>56</v>
      </c>
      <c r="X12" s="4" t="s">
        <v>39</v>
      </c>
    </row>
    <row r="13" spans="2:27" x14ac:dyDescent="0.3">
      <c r="B13" s="37"/>
      <c r="C13" t="s">
        <v>69</v>
      </c>
      <c r="D13" s="13" t="s">
        <v>37</v>
      </c>
      <c r="E13" s="12" t="s">
        <v>30</v>
      </c>
      <c r="F13" s="12">
        <v>26.74</v>
      </c>
      <c r="G13" s="12"/>
      <c r="H13" s="12">
        <f>F13-$G$7</f>
        <v>8.9933333333333287</v>
      </c>
      <c r="I13" s="12">
        <f t="shared" si="0"/>
        <v>0.19621712390665175</v>
      </c>
      <c r="J13" s="12">
        <f>GEOMEAN(I13:I15)</f>
        <v>0.1543049437233163</v>
      </c>
      <c r="K13" s="15"/>
      <c r="O13" t="s">
        <v>52</v>
      </c>
      <c r="P13" t="s">
        <v>46</v>
      </c>
      <c r="Q13" t="s">
        <v>53</v>
      </c>
      <c r="T13" t="s">
        <v>52</v>
      </c>
      <c r="U13" t="s">
        <v>46</v>
      </c>
      <c r="V13" t="s">
        <v>53</v>
      </c>
      <c r="Y13" t="s">
        <v>52</v>
      </c>
      <c r="Z13" t="s">
        <v>46</v>
      </c>
      <c r="AA13" t="s">
        <v>53</v>
      </c>
    </row>
    <row r="14" spans="2:27" x14ac:dyDescent="0.3">
      <c r="B14" s="37"/>
      <c r="C14" t="s">
        <v>70</v>
      </c>
      <c r="D14" s="13" t="s">
        <v>37</v>
      </c>
      <c r="E14" s="12" t="s">
        <v>30</v>
      </c>
      <c r="F14" s="12">
        <v>27.45</v>
      </c>
      <c r="G14" s="12"/>
      <c r="H14" s="12">
        <f>F14-$G$7</f>
        <v>9.7033333333333296</v>
      </c>
      <c r="I14" s="12">
        <f t="shared" si="0"/>
        <v>0.11995147943058382</v>
      </c>
      <c r="J14" s="12"/>
      <c r="K14" s="15"/>
      <c r="N14" t="s">
        <v>47</v>
      </c>
      <c r="O14">
        <v>0.90157714981527748</v>
      </c>
      <c r="P14">
        <v>2.1843280221547179</v>
      </c>
      <c r="Q14">
        <f>P14/O14</f>
        <v>2.4227854738801455</v>
      </c>
      <c r="S14" t="s">
        <v>47</v>
      </c>
      <c r="T14">
        <v>1.5197733553316948</v>
      </c>
      <c r="U14">
        <v>3.1322286307567917</v>
      </c>
      <c r="V14">
        <f>U14/T14</f>
        <v>2.0609840406585982</v>
      </c>
      <c r="X14" t="s">
        <v>47</v>
      </c>
      <c r="Y14">
        <v>0.18692388810037119</v>
      </c>
      <c r="Z14">
        <v>0.82579534418858014</v>
      </c>
      <c r="AA14">
        <f>Z14/Y14</f>
        <v>4.4178160029774185</v>
      </c>
    </row>
    <row r="15" spans="2:27" x14ac:dyDescent="0.3">
      <c r="B15" s="37"/>
      <c r="C15" t="s">
        <v>71</v>
      </c>
      <c r="D15" s="13" t="s">
        <v>37</v>
      </c>
      <c r="E15" s="12" t="s">
        <v>30</v>
      </c>
      <c r="F15" s="12">
        <v>27.07</v>
      </c>
      <c r="G15" s="12"/>
      <c r="H15" s="12">
        <f>F15-$G$7</f>
        <v>9.3233333333333306</v>
      </c>
      <c r="I15" s="12">
        <f t="shared" si="0"/>
        <v>0.15609788080520082</v>
      </c>
      <c r="J15" s="12"/>
      <c r="K15" s="15"/>
      <c r="N15" t="s">
        <v>48</v>
      </c>
      <c r="O15">
        <v>1.2574690194311118</v>
      </c>
      <c r="P15">
        <v>2.2405550750247363</v>
      </c>
      <c r="Q15">
        <f>P15/O15</f>
        <v>1.7817974362806805</v>
      </c>
      <c r="S15" t="s">
        <v>48</v>
      </c>
      <c r="T15">
        <v>2.0905118043533033</v>
      </c>
      <c r="U15">
        <v>3.8562257800752269</v>
      </c>
      <c r="V15">
        <f>U15/T15</f>
        <v>1.8446323871718795</v>
      </c>
      <c r="X15" t="s">
        <v>48</v>
      </c>
      <c r="Y15">
        <v>0.31802002640847671</v>
      </c>
      <c r="Z15">
        <v>0.72724977820146719</v>
      </c>
      <c r="AA15">
        <f>Z15/Y15</f>
        <v>2.2868049739338132</v>
      </c>
    </row>
    <row r="16" spans="2:27" x14ac:dyDescent="0.3">
      <c r="B16" s="37"/>
      <c r="C16" t="s">
        <v>72</v>
      </c>
      <c r="D16" s="13" t="s">
        <v>38</v>
      </c>
      <c r="E16" s="12" t="s">
        <v>28</v>
      </c>
      <c r="F16" s="12">
        <v>27.81</v>
      </c>
      <c r="G16" s="12"/>
      <c r="H16" s="12">
        <f>F16-$G$4</f>
        <v>9.61</v>
      </c>
      <c r="I16" s="12">
        <f t="shared" si="0"/>
        <v>0.12796810584554338</v>
      </c>
      <c r="J16" s="12">
        <f>GEOMEAN(I16:I18)</f>
        <v>0.14870477266916735</v>
      </c>
      <c r="K16" s="15">
        <f>J19/J16</f>
        <v>4.0464777612077008</v>
      </c>
      <c r="N16" t="s">
        <v>49</v>
      </c>
      <c r="O16">
        <v>0.91839680178406902</v>
      </c>
      <c r="P16">
        <v>1.8667423986812801</v>
      </c>
      <c r="Q16">
        <f>P16/O16</f>
        <v>2.0326098643363784</v>
      </c>
      <c r="S16" t="s">
        <v>49</v>
      </c>
      <c r="T16">
        <v>1.3665354219622432</v>
      </c>
      <c r="U16">
        <v>3.3882089696919366</v>
      </c>
      <c r="V16">
        <f>U16/T16</f>
        <v>2.4794153998779782</v>
      </c>
      <c r="X16" t="s">
        <v>49</v>
      </c>
      <c r="Y16">
        <v>0.27241087233406397</v>
      </c>
      <c r="Z16">
        <v>0.96405644501880505</v>
      </c>
      <c r="AA16">
        <f>Z16/Y16</f>
        <v>3.5389793247185803</v>
      </c>
    </row>
    <row r="17" spans="2:27" x14ac:dyDescent="0.3">
      <c r="B17" s="37"/>
      <c r="C17" t="s">
        <v>73</v>
      </c>
      <c r="D17" s="13" t="s">
        <v>38</v>
      </c>
      <c r="E17" s="12" t="s">
        <v>28</v>
      </c>
      <c r="F17" s="12">
        <v>27.65</v>
      </c>
      <c r="G17" s="12"/>
      <c r="H17" s="12">
        <f>F17-$G$4</f>
        <v>9.4499999999999993</v>
      </c>
      <c r="I17" s="12">
        <f t="shared" si="0"/>
        <v>0.14297711874469007</v>
      </c>
      <c r="J17" s="12"/>
      <c r="K17" s="15"/>
      <c r="N17" t="s">
        <v>50</v>
      </c>
      <c r="O17">
        <v>1.1359160291564918</v>
      </c>
      <c r="P17">
        <v>1.9777446780785637</v>
      </c>
      <c r="Q17">
        <f>P17/O17</f>
        <v>1.7411011265922507</v>
      </c>
      <c r="S17" t="s">
        <v>50</v>
      </c>
      <c r="T17">
        <v>1.3539641341288504</v>
      </c>
      <c r="U17">
        <v>3.0046345390082907</v>
      </c>
      <c r="V17">
        <f>U17/T17</f>
        <v>2.2191389441356897</v>
      </c>
      <c r="X17" t="s">
        <v>50</v>
      </c>
      <c r="Y17">
        <v>0.32171524112014588</v>
      </c>
      <c r="Z17">
        <v>0.82770554246819983</v>
      </c>
      <c r="AA17">
        <f>Z17/Y17</f>
        <v>2.5727893387528065</v>
      </c>
    </row>
    <row r="18" spans="2:27" x14ac:dyDescent="0.3">
      <c r="B18" s="37"/>
      <c r="C18" t="s">
        <v>74</v>
      </c>
      <c r="D18" s="13" t="s">
        <v>38</v>
      </c>
      <c r="E18" s="12" t="s">
        <v>28</v>
      </c>
      <c r="F18" s="12">
        <v>27.32</v>
      </c>
      <c r="G18" s="12"/>
      <c r="H18" s="12">
        <f>F18-$G$4</f>
        <v>9.120000000000001</v>
      </c>
      <c r="I18" s="12">
        <f t="shared" si="0"/>
        <v>0.17972415051267082</v>
      </c>
      <c r="J18" s="12"/>
      <c r="K18" s="15"/>
      <c r="N18" t="s">
        <v>51</v>
      </c>
      <c r="O18">
        <v>0.71889660205068318</v>
      </c>
      <c r="P18">
        <v>1.1814207501873659</v>
      </c>
      <c r="Q18">
        <f>P18/O18</f>
        <v>1.6433806291715845</v>
      </c>
      <c r="S18" t="s">
        <v>51</v>
      </c>
      <c r="T18">
        <v>1.478215073008742</v>
      </c>
      <c r="U18">
        <v>2.4574967746686958</v>
      </c>
      <c r="V18">
        <f>U18/T18</f>
        <v>1.6624757922855806</v>
      </c>
      <c r="X18" t="s">
        <v>51</v>
      </c>
      <c r="Y18">
        <v>0.28006938437809142</v>
      </c>
      <c r="Z18">
        <v>0.44253276769367095</v>
      </c>
      <c r="AA18">
        <f>Z18/Y18</f>
        <v>1.5800826237267522</v>
      </c>
    </row>
    <row r="19" spans="2:27" x14ac:dyDescent="0.3">
      <c r="B19" s="37"/>
      <c r="C19" t="s">
        <v>75</v>
      </c>
      <c r="D19" s="13" t="s">
        <v>38</v>
      </c>
      <c r="E19" s="12" t="s">
        <v>30</v>
      </c>
      <c r="F19" s="12">
        <v>24.98</v>
      </c>
      <c r="G19" s="12"/>
      <c r="H19" s="12">
        <f>F19-$G$7</f>
        <v>7.2333333333333307</v>
      </c>
      <c r="I19" s="12">
        <f t="shared" si="0"/>
        <v>0.66458371949285744</v>
      </c>
      <c r="J19" s="12">
        <f>GEOMEAN(I19:I21)</f>
        <v>0.60173055559123234</v>
      </c>
      <c r="K19" s="15"/>
    </row>
    <row r="20" spans="2:27" x14ac:dyDescent="0.3">
      <c r="B20" s="37"/>
      <c r="C20" t="s">
        <v>76</v>
      </c>
      <c r="D20" s="13" t="s">
        <v>38</v>
      </c>
      <c r="E20" s="12" t="s">
        <v>30</v>
      </c>
      <c r="F20" s="12">
        <v>25.33</v>
      </c>
      <c r="G20" s="12"/>
      <c r="H20" s="12">
        <f>F20-$G$7</f>
        <v>7.5833333333333286</v>
      </c>
      <c r="I20" s="12">
        <f t="shared" si="0"/>
        <v>0.52142181803517162</v>
      </c>
      <c r="J20" s="12"/>
      <c r="K20" s="15"/>
      <c r="N20" s="4" t="s">
        <v>57</v>
      </c>
      <c r="S20" s="4" t="s">
        <v>58</v>
      </c>
      <c r="X20" s="4" t="s">
        <v>40</v>
      </c>
    </row>
    <row r="21" spans="2:27" x14ac:dyDescent="0.3">
      <c r="B21" s="37"/>
      <c r="C21" t="s">
        <v>77</v>
      </c>
      <c r="D21" s="13" t="s">
        <v>38</v>
      </c>
      <c r="E21" s="12" t="s">
        <v>30</v>
      </c>
      <c r="F21" s="12">
        <v>25.06</v>
      </c>
      <c r="G21" s="12"/>
      <c r="H21" s="12">
        <f>F21-$G$7</f>
        <v>7.313333333333329</v>
      </c>
      <c r="I21" s="12">
        <f t="shared" si="0"/>
        <v>0.62873450971555667</v>
      </c>
      <c r="J21" s="12"/>
      <c r="K21" s="15"/>
      <c r="O21" t="s">
        <v>52</v>
      </c>
      <c r="P21" t="s">
        <v>46</v>
      </c>
      <c r="Q21" t="s">
        <v>53</v>
      </c>
      <c r="T21" t="s">
        <v>52</v>
      </c>
      <c r="U21" t="s">
        <v>46</v>
      </c>
      <c r="V21" t="s">
        <v>53</v>
      </c>
      <c r="Y21" t="s">
        <v>52</v>
      </c>
      <c r="Z21" t="s">
        <v>46</v>
      </c>
      <c r="AA21" t="s">
        <v>53</v>
      </c>
    </row>
    <row r="22" spans="2:27" x14ac:dyDescent="0.3">
      <c r="B22" s="37"/>
      <c r="C22" t="s">
        <v>78</v>
      </c>
      <c r="D22" s="13" t="s">
        <v>39</v>
      </c>
      <c r="E22" s="12" t="s">
        <v>28</v>
      </c>
      <c r="F22" s="12">
        <v>27.01</v>
      </c>
      <c r="G22" s="12"/>
      <c r="H22" s="12">
        <f>F22-$G$4</f>
        <v>8.8100000000000023</v>
      </c>
      <c r="I22" s="12">
        <f t="shared" si="0"/>
        <v>0.22280541325555128</v>
      </c>
      <c r="J22" s="12">
        <f>GEOMEAN(I22:I24)</f>
        <v>0.18692388810037119</v>
      </c>
      <c r="K22" s="15">
        <f>J25/J22</f>
        <v>4.4178160029774185</v>
      </c>
      <c r="N22" t="s">
        <v>47</v>
      </c>
      <c r="O22">
        <v>0.12826411678500024</v>
      </c>
      <c r="P22">
        <v>8.8216328202263952E-2</v>
      </c>
      <c r="Q22">
        <f>P22/O22</f>
        <v>0.68777090906987282</v>
      </c>
      <c r="S22" t="s">
        <v>47</v>
      </c>
      <c r="T22">
        <v>1.3204646802735639E-2</v>
      </c>
      <c r="U22">
        <v>2.8370253587837898E-2</v>
      </c>
      <c r="V22">
        <f>U22/T22</f>
        <v>2.1485052960265749</v>
      </c>
      <c r="X22" t="s">
        <v>47</v>
      </c>
      <c r="Y22">
        <v>0.70899934009153176</v>
      </c>
      <c r="Z22">
        <v>2.7079282682577053</v>
      </c>
      <c r="AA22">
        <f>Z22/Y22</f>
        <v>3.8193664156416731</v>
      </c>
    </row>
    <row r="23" spans="2:27" x14ac:dyDescent="0.3">
      <c r="B23" s="37"/>
      <c r="C23" t="s">
        <v>79</v>
      </c>
      <c r="D23" s="13" t="s">
        <v>39</v>
      </c>
      <c r="E23" s="12" t="s">
        <v>28</v>
      </c>
      <c r="F23" s="12">
        <v>27.34</v>
      </c>
      <c r="G23" s="12"/>
      <c r="H23" s="12">
        <f>F23-$G$4</f>
        <v>9.14</v>
      </c>
      <c r="I23" s="12">
        <f t="shared" si="0"/>
        <v>0.17724983502288294</v>
      </c>
      <c r="J23" s="12"/>
      <c r="K23" s="15"/>
      <c r="N23" t="s">
        <v>48</v>
      </c>
      <c r="O23">
        <v>0.22229121769293442</v>
      </c>
      <c r="P23">
        <v>0.16461748920990263</v>
      </c>
      <c r="Q23">
        <f>P23/O23</f>
        <v>0.74054877614328274</v>
      </c>
      <c r="S23" t="s">
        <v>48</v>
      </c>
      <c r="T23">
        <v>1.6332123471510196E-2</v>
      </c>
      <c r="U23">
        <v>2.9100535730556373E-2</v>
      </c>
      <c r="V23">
        <f>U23/T23</f>
        <v>1.7817974362806792</v>
      </c>
      <c r="X23" t="s">
        <v>48</v>
      </c>
      <c r="Y23">
        <v>0.65846995683960874</v>
      </c>
      <c r="Z23">
        <v>2.3792763627066789</v>
      </c>
      <c r="AA23">
        <f>Z23/Y23</f>
        <v>3.6133408031647329</v>
      </c>
    </row>
    <row r="24" spans="2:27" x14ac:dyDescent="0.3">
      <c r="B24" s="37"/>
      <c r="C24" t="s">
        <v>80</v>
      </c>
      <c r="D24" s="13" t="s">
        <v>39</v>
      </c>
      <c r="E24" s="12" t="s">
        <v>28</v>
      </c>
      <c r="F24" s="12">
        <v>27.44</v>
      </c>
      <c r="G24" s="12"/>
      <c r="H24" s="12">
        <f>F24-$G$4</f>
        <v>9.240000000000002</v>
      </c>
      <c r="I24" s="12">
        <f t="shared" si="0"/>
        <v>0.1653799438208059</v>
      </c>
      <c r="J24" s="12"/>
      <c r="K24" s="15"/>
      <c r="N24" t="s">
        <v>49</v>
      </c>
      <c r="O24">
        <v>0.18307705010937111</v>
      </c>
      <c r="P24">
        <v>0.13810679320049768</v>
      </c>
      <c r="Q24">
        <f>P24/O24</f>
        <v>0.75436431337511722</v>
      </c>
      <c r="S24" t="s">
        <v>49</v>
      </c>
      <c r="T24">
        <v>5.2767164996817941E-3</v>
      </c>
      <c r="U24">
        <v>1.4821714897400471E-2</v>
      </c>
      <c r="V24">
        <f>U24/T24</f>
        <v>2.8088897514759941</v>
      </c>
      <c r="X24" t="s">
        <v>49</v>
      </c>
      <c r="Y24">
        <v>0.50833666228200591</v>
      </c>
      <c r="Z24">
        <v>2.5796753643196038</v>
      </c>
      <c r="AA24">
        <f>Z24/Y24</f>
        <v>5.074737975299719</v>
      </c>
    </row>
    <row r="25" spans="2:27" x14ac:dyDescent="0.3">
      <c r="B25" s="37"/>
      <c r="C25" t="s">
        <v>81</v>
      </c>
      <c r="D25" s="13" t="s">
        <v>39</v>
      </c>
      <c r="E25" s="12" t="s">
        <v>30</v>
      </c>
      <c r="F25" s="12">
        <v>24.75</v>
      </c>
      <c r="G25" s="12"/>
      <c r="H25" s="12">
        <f>F25-$G$7</f>
        <v>7.0033333333333303</v>
      </c>
      <c r="I25" s="12">
        <f t="shared" si="0"/>
        <v>0.77944701291173868</v>
      </c>
      <c r="J25" s="12">
        <f>GEOMEAN(I25:I27)</f>
        <v>0.82579534418858014</v>
      </c>
      <c r="K25" s="15"/>
      <c r="N25" t="s">
        <v>50</v>
      </c>
      <c r="O25">
        <v>0.21422362884660665</v>
      </c>
      <c r="P25">
        <v>0.1912930268724467</v>
      </c>
      <c r="Q25">
        <f>P25/O25</f>
        <v>0.8929595110603824</v>
      </c>
      <c r="S25" t="s">
        <v>50</v>
      </c>
      <c r="T25">
        <v>6.9466005529041867E-3</v>
      </c>
      <c r="U25">
        <v>1.9377454247658708E-2</v>
      </c>
      <c r="V25">
        <f>U25/T25</f>
        <v>2.7894873327008152</v>
      </c>
      <c r="X25" t="s">
        <v>50</v>
      </c>
      <c r="Y25">
        <v>0.71393082049171919</v>
      </c>
      <c r="Z25">
        <v>2.287633899915039</v>
      </c>
      <c r="AA25">
        <f>Z25/Y25</f>
        <v>3.2042795103584871</v>
      </c>
    </row>
    <row r="26" spans="2:27" x14ac:dyDescent="0.3">
      <c r="B26" s="37"/>
      <c r="C26" t="s">
        <v>82</v>
      </c>
      <c r="D26" s="13" t="s">
        <v>39</v>
      </c>
      <c r="E26" s="12" t="s">
        <v>30</v>
      </c>
      <c r="F26" s="12">
        <v>24.57</v>
      </c>
      <c r="G26" s="12"/>
      <c r="H26" s="12">
        <f>F26-$G$7</f>
        <v>6.8233333333333306</v>
      </c>
      <c r="I26" s="12">
        <f t="shared" si="0"/>
        <v>0.88302296036965466</v>
      </c>
      <c r="J26" s="12"/>
      <c r="K26" s="15"/>
      <c r="N26" t="s">
        <v>51</v>
      </c>
      <c r="O26">
        <v>0.27685251312934755</v>
      </c>
      <c r="P26">
        <v>0.1724029289630187</v>
      </c>
      <c r="Q26">
        <f>P26/O26</f>
        <v>0.62272481117941225</v>
      </c>
      <c r="S26" t="s">
        <v>51</v>
      </c>
      <c r="T26">
        <v>9.7336021532372641E-3</v>
      </c>
      <c r="U26">
        <v>1.4516688415560575E-2</v>
      </c>
      <c r="V26">
        <f>U26/T26</f>
        <v>1.4913994004503792</v>
      </c>
      <c r="X26" t="s">
        <v>51</v>
      </c>
      <c r="Y26">
        <v>0.54482174466812805</v>
      </c>
      <c r="Z26">
        <v>1.6101437817645248</v>
      </c>
      <c r="AA26">
        <f>Z26/Y26</f>
        <v>2.9553588811792477</v>
      </c>
    </row>
    <row r="27" spans="2:27" x14ac:dyDescent="0.3">
      <c r="B27" s="37"/>
      <c r="C27" t="s">
        <v>83</v>
      </c>
      <c r="D27" s="13" t="s">
        <v>39</v>
      </c>
      <c r="E27" s="12" t="s">
        <v>30</v>
      </c>
      <c r="F27" s="12">
        <v>24.68</v>
      </c>
      <c r="G27" s="12"/>
      <c r="H27" s="12">
        <f>F27-$G$7</f>
        <v>6.93333333333333</v>
      </c>
      <c r="I27" s="12">
        <f t="shared" si="0"/>
        <v>0.81819853345361659</v>
      </c>
      <c r="J27" s="12"/>
      <c r="K27" s="15"/>
    </row>
    <row r="28" spans="2:27" x14ac:dyDescent="0.3">
      <c r="B28" s="37"/>
      <c r="C28" t="s">
        <v>84</v>
      </c>
      <c r="D28" s="13" t="s">
        <v>40</v>
      </c>
      <c r="E28" s="12" t="s">
        <v>28</v>
      </c>
      <c r="F28" s="12">
        <v>25.53</v>
      </c>
      <c r="G28" s="12"/>
      <c r="H28" s="12">
        <f>F28-$G$4</f>
        <v>7.3300000000000018</v>
      </c>
      <c r="I28" s="12">
        <f t="shared" si="0"/>
        <v>0.62151287793352927</v>
      </c>
      <c r="J28" s="12">
        <f>GEOMEAN(I28:I30)</f>
        <v>0.70899934009153176</v>
      </c>
      <c r="K28" s="15">
        <f>J31/J28</f>
        <v>3.8193664156416731</v>
      </c>
      <c r="N28" s="4" t="s">
        <v>41</v>
      </c>
      <c r="S28" s="4" t="s">
        <v>59</v>
      </c>
      <c r="X28" s="4" t="s">
        <v>42</v>
      </c>
    </row>
    <row r="29" spans="2:27" x14ac:dyDescent="0.3">
      <c r="B29" s="37"/>
      <c r="C29" t="s">
        <v>85</v>
      </c>
      <c r="D29" s="13" t="s">
        <v>40</v>
      </c>
      <c r="E29" s="12" t="s">
        <v>28</v>
      </c>
      <c r="F29" s="12">
        <v>25.25</v>
      </c>
      <c r="G29" s="12"/>
      <c r="H29" s="12">
        <f>F29-$G$4</f>
        <v>7.0500000000000007</v>
      </c>
      <c r="I29" s="12">
        <f t="shared" si="0"/>
        <v>0.75463775697253554</v>
      </c>
      <c r="J29" s="12"/>
      <c r="K29" s="15"/>
      <c r="O29" t="s">
        <v>52</v>
      </c>
      <c r="P29" t="s">
        <v>46</v>
      </c>
      <c r="Q29" t="s">
        <v>53</v>
      </c>
      <c r="T29" t="s">
        <v>52</v>
      </c>
      <c r="U29" t="s">
        <v>46</v>
      </c>
      <c r="V29" t="s">
        <v>53</v>
      </c>
      <c r="Y29" t="s">
        <v>52</v>
      </c>
      <c r="Z29" t="s">
        <v>46</v>
      </c>
      <c r="AA29" t="s">
        <v>53</v>
      </c>
    </row>
    <row r="30" spans="2:27" x14ac:dyDescent="0.3">
      <c r="B30" s="37"/>
      <c r="C30" t="s">
        <v>86</v>
      </c>
      <c r="D30" s="13" t="s">
        <v>40</v>
      </c>
      <c r="E30" s="12" t="s">
        <v>28</v>
      </c>
      <c r="F30" s="12">
        <v>25.24</v>
      </c>
      <c r="G30" s="12"/>
      <c r="H30" s="12">
        <f>F30-$G$4</f>
        <v>7.0399999999999991</v>
      </c>
      <c r="I30" s="12">
        <f t="shared" si="0"/>
        <v>0.75988667766584883</v>
      </c>
      <c r="J30" s="12"/>
      <c r="K30" s="15"/>
      <c r="N30" t="s">
        <v>47</v>
      </c>
      <c r="O30">
        <v>0.18392500339596618</v>
      </c>
      <c r="P30">
        <v>0.77049430038543842</v>
      </c>
      <c r="Q30">
        <f>P30/O30</f>
        <v>4.1891764912825158</v>
      </c>
      <c r="S30" t="s">
        <v>47</v>
      </c>
      <c r="T30">
        <v>0.36870090339128625</v>
      </c>
      <c r="U30">
        <v>0.48988765998057104</v>
      </c>
      <c r="V30">
        <f>U30/T30</f>
        <v>1.3286858140965132</v>
      </c>
      <c r="X30" t="s">
        <v>47</v>
      </c>
      <c r="Y30">
        <v>3.9990033076732273E-3</v>
      </c>
      <c r="Z30">
        <v>1.859483443684087E-4</v>
      </c>
      <c r="AA30">
        <f>Z30/Y30</f>
        <v>4.6498672309576196E-2</v>
      </c>
    </row>
    <row r="31" spans="2:27" x14ac:dyDescent="0.3">
      <c r="B31" s="37"/>
      <c r="C31" t="s">
        <v>87</v>
      </c>
      <c r="D31" s="13" t="s">
        <v>40</v>
      </c>
      <c r="E31" s="12" t="s">
        <v>30</v>
      </c>
      <c r="F31" s="12">
        <v>22.94</v>
      </c>
      <c r="G31" s="12"/>
      <c r="H31" s="12">
        <f>F31-$G$7</f>
        <v>5.1933333333333316</v>
      </c>
      <c r="I31" s="12">
        <f t="shared" si="0"/>
        <v>2.7330708439244922</v>
      </c>
      <c r="J31" s="12">
        <f>GEOMEAN(I31:I33)</f>
        <v>2.7079282682577053</v>
      </c>
      <c r="K31" s="15"/>
      <c r="N31" t="s">
        <v>48</v>
      </c>
      <c r="O31">
        <v>0.13433025567770945</v>
      </c>
      <c r="P31">
        <v>0.58392548774802366</v>
      </c>
      <c r="Q31">
        <f>P31/O31</f>
        <v>4.3469394501042355</v>
      </c>
      <c r="S31" t="s">
        <v>48</v>
      </c>
      <c r="T31">
        <v>0.56013876875618351</v>
      </c>
      <c r="U31">
        <v>0.45392405740540692</v>
      </c>
      <c r="V31">
        <f>U31/T31</f>
        <v>0.81037786120994315</v>
      </c>
      <c r="X31" t="s">
        <v>48</v>
      </c>
      <c r="Y31">
        <v>9.4800975378870733E-4</v>
      </c>
      <c r="Z31">
        <v>2.0348210200221245E-4</v>
      </c>
      <c r="AA31">
        <f>Z31/Y31</f>
        <v>0.21464135910943866</v>
      </c>
    </row>
    <row r="32" spans="2:27" x14ac:dyDescent="0.3">
      <c r="B32" s="37"/>
      <c r="C32" t="s">
        <v>88</v>
      </c>
      <c r="D32" s="13" t="s">
        <v>40</v>
      </c>
      <c r="E32" s="12" t="s">
        <v>30</v>
      </c>
      <c r="F32" s="12">
        <v>22.96</v>
      </c>
      <c r="G32" s="12"/>
      <c r="H32" s="12">
        <f>F32-$G$7</f>
        <v>5.2133333333333312</v>
      </c>
      <c r="I32" s="12">
        <f t="shared" si="0"/>
        <v>2.6954438499756006</v>
      </c>
      <c r="J32" s="12"/>
      <c r="K32" s="15"/>
      <c r="N32" t="s">
        <v>49</v>
      </c>
      <c r="O32">
        <v>0.14166181693513438</v>
      </c>
      <c r="P32">
        <v>0.81819853345361437</v>
      </c>
      <c r="Q32">
        <f>P32/O32</f>
        <v>5.7757167820899813</v>
      </c>
      <c r="S32" t="s">
        <v>49</v>
      </c>
      <c r="T32">
        <v>0.29809750175010913</v>
      </c>
      <c r="U32">
        <v>0.39607792179298007</v>
      </c>
      <c r="V32">
        <f>U32/T32</f>
        <v>1.3286858140965117</v>
      </c>
      <c r="X32" t="s">
        <v>49</v>
      </c>
      <c r="Y32">
        <v>1.6659061654215083E-3</v>
      </c>
      <c r="Z32">
        <v>1.3549458876886152E-4</v>
      </c>
      <c r="AA32">
        <f>Z32/Y32</f>
        <v>8.1333865965120919E-2</v>
      </c>
    </row>
    <row r="33" spans="2:27" x14ac:dyDescent="0.3">
      <c r="B33" s="37"/>
      <c r="C33" t="s">
        <v>89</v>
      </c>
      <c r="D33" s="13" t="s">
        <v>40</v>
      </c>
      <c r="E33" s="12" t="s">
        <v>30</v>
      </c>
      <c r="F33" s="12">
        <v>22.96</v>
      </c>
      <c r="G33" s="12"/>
      <c r="H33" s="12">
        <f>F33-$G$7</f>
        <v>5.2133333333333312</v>
      </c>
      <c r="I33" s="12">
        <f t="shared" si="0"/>
        <v>2.6954438499756006</v>
      </c>
      <c r="J33" s="12"/>
      <c r="K33" s="15"/>
      <c r="N33" t="s">
        <v>50</v>
      </c>
      <c r="O33">
        <v>0.14530835096742536</v>
      </c>
      <c r="P33">
        <v>0.55115226840548759</v>
      </c>
      <c r="Q33">
        <f>P33/O33</f>
        <v>3.7929841246979854</v>
      </c>
      <c r="S33" t="s">
        <v>50</v>
      </c>
      <c r="T33">
        <v>0.43442815852807487</v>
      </c>
      <c r="U33">
        <v>0.43543306116754799</v>
      </c>
      <c r="V33">
        <f>U33/T33</f>
        <v>1.0023131618421741</v>
      </c>
      <c r="X33" t="s">
        <v>50</v>
      </c>
      <c r="Y33">
        <v>2.4277846794278561E-3</v>
      </c>
      <c r="Z33">
        <v>3.7796043902024452E-4</v>
      </c>
      <c r="AA33">
        <f>Z33/Y33</f>
        <v>0.1556812027948527</v>
      </c>
    </row>
    <row r="34" spans="2:27" x14ac:dyDescent="0.3">
      <c r="B34" s="37"/>
      <c r="C34" t="s">
        <v>90</v>
      </c>
      <c r="D34" s="13" t="s">
        <v>41</v>
      </c>
      <c r="E34" s="12" t="s">
        <v>28</v>
      </c>
      <c r="F34" s="12">
        <v>27.31</v>
      </c>
      <c r="G34" s="12"/>
      <c r="H34" s="12">
        <f>F34-$G$4</f>
        <v>9.11</v>
      </c>
      <c r="I34" s="12">
        <f t="shared" si="0"/>
        <v>0.18097423083796318</v>
      </c>
      <c r="J34" s="12">
        <f>GEOMEAN(I34:I36)</f>
        <v>0.18392500339596618</v>
      </c>
      <c r="K34" s="15">
        <f>J37/J34</f>
        <v>4.1891764912825158</v>
      </c>
      <c r="N34" t="s">
        <v>51</v>
      </c>
      <c r="O34">
        <v>0.12885819441141555</v>
      </c>
      <c r="P34">
        <v>0.36194846167592576</v>
      </c>
      <c r="Q34">
        <f>P34/O34</f>
        <v>2.8088897514759896</v>
      </c>
      <c r="S34" t="s">
        <v>51</v>
      </c>
      <c r="T34">
        <v>0.29672317660851544</v>
      </c>
      <c r="U34">
        <v>0.46346196676112872</v>
      </c>
      <c r="V34">
        <f>U34/T34</f>
        <v>1.5619338268698899</v>
      </c>
      <c r="X34" t="s">
        <v>51</v>
      </c>
      <c r="Y34">
        <v>8.6033701099075667E-4</v>
      </c>
      <c r="Z34">
        <v>1.6992544520193816E-4</v>
      </c>
      <c r="AA34">
        <f>Z34/Y34</f>
        <v>0.19751032796584386</v>
      </c>
    </row>
    <row r="35" spans="2:27" x14ac:dyDescent="0.3">
      <c r="B35" s="37"/>
      <c r="C35" t="s">
        <v>91</v>
      </c>
      <c r="D35" s="13" t="s">
        <v>41</v>
      </c>
      <c r="E35" s="12" t="s">
        <v>28</v>
      </c>
      <c r="F35" s="12">
        <v>27.5</v>
      </c>
      <c r="G35" s="12"/>
      <c r="H35" s="12">
        <f>F35-$G$4</f>
        <v>9.3000000000000007</v>
      </c>
      <c r="I35" s="12">
        <f t="shared" si="0"/>
        <v>0.15864304616332728</v>
      </c>
      <c r="J35" s="12"/>
      <c r="K35" s="15"/>
    </row>
    <row r="36" spans="2:27" x14ac:dyDescent="0.3">
      <c r="B36" s="37"/>
      <c r="C36" t="s">
        <v>92</v>
      </c>
      <c r="D36" s="13" t="s">
        <v>41</v>
      </c>
      <c r="E36" s="12" t="s">
        <v>28</v>
      </c>
      <c r="F36" s="12">
        <v>27.05</v>
      </c>
      <c r="G36" s="12"/>
      <c r="H36" s="12">
        <f>F36-$G$4</f>
        <v>8.8500000000000014</v>
      </c>
      <c r="I36" s="12">
        <f t="shared" si="0"/>
        <v>0.21671278751325074</v>
      </c>
      <c r="J36" s="12"/>
      <c r="K36" s="15"/>
      <c r="N36" s="4" t="s">
        <v>43</v>
      </c>
      <c r="S36" s="4" t="s">
        <v>60</v>
      </c>
      <c r="X36" s="4" t="s">
        <v>61</v>
      </c>
    </row>
    <row r="37" spans="2:27" x14ac:dyDescent="0.3">
      <c r="B37" s="37"/>
      <c r="C37" t="s">
        <v>93</v>
      </c>
      <c r="D37" s="13" t="s">
        <v>41</v>
      </c>
      <c r="E37" s="12" t="s">
        <v>30</v>
      </c>
      <c r="F37" s="12">
        <v>24.77</v>
      </c>
      <c r="G37" s="12"/>
      <c r="H37" s="12">
        <f>F37-$G$7</f>
        <v>7.0233333333333299</v>
      </c>
      <c r="I37" s="12">
        <f t="shared" si="0"/>
        <v>0.7687161355532145</v>
      </c>
      <c r="J37" s="12">
        <f>GEOMEAN(I37:I39)</f>
        <v>0.77049430038543842</v>
      </c>
      <c r="K37" s="15"/>
      <c r="O37" t="s">
        <v>52</v>
      </c>
      <c r="P37" t="s">
        <v>46</v>
      </c>
      <c r="Q37" t="s">
        <v>53</v>
      </c>
      <c r="T37" t="s">
        <v>52</v>
      </c>
      <c r="U37" t="s">
        <v>46</v>
      </c>
      <c r="V37" t="s">
        <v>53</v>
      </c>
      <c r="Y37" t="s">
        <v>52</v>
      </c>
      <c r="Z37" t="s">
        <v>46</v>
      </c>
      <c r="AA37" t="s">
        <v>53</v>
      </c>
    </row>
    <row r="38" spans="2:27" x14ac:dyDescent="0.3">
      <c r="B38" s="37"/>
      <c r="C38" t="s">
        <v>94</v>
      </c>
      <c r="D38" s="13" t="s">
        <v>41</v>
      </c>
      <c r="E38" s="12" t="s">
        <v>30</v>
      </c>
      <c r="F38" s="12">
        <v>24.86</v>
      </c>
      <c r="G38" s="12"/>
      <c r="H38" s="12">
        <f>F38-$G$7</f>
        <v>7.1133333333333297</v>
      </c>
      <c r="I38" s="12">
        <f t="shared" si="0"/>
        <v>0.7222262970401272</v>
      </c>
      <c r="J38" s="12"/>
      <c r="K38" s="15"/>
      <c r="N38" t="s">
        <v>47</v>
      </c>
      <c r="O38">
        <v>0.65392157260816408</v>
      </c>
      <c r="P38">
        <v>0.63164660324989363</v>
      </c>
      <c r="Q38">
        <f>P38/O38</f>
        <v>0.96593632892484826</v>
      </c>
      <c r="S38" t="s">
        <v>47</v>
      </c>
      <c r="T38">
        <v>2.0007249642979423</v>
      </c>
      <c r="U38">
        <v>2.1542557327902783</v>
      </c>
      <c r="V38">
        <f>U38/T38</f>
        <v>1.0767375682475229</v>
      </c>
      <c r="X38" t="s">
        <v>47</v>
      </c>
      <c r="Y38">
        <v>0.90366264367600513</v>
      </c>
      <c r="Z38">
        <v>1.3665354219622441</v>
      </c>
      <c r="AA38">
        <f>Z38/Y38</f>
        <v>1.5122185602398268</v>
      </c>
    </row>
    <row r="39" spans="2:27" x14ac:dyDescent="0.3">
      <c r="B39" s="37"/>
      <c r="C39" t="s">
        <v>95</v>
      </c>
      <c r="D39" s="13" t="s">
        <v>41</v>
      </c>
      <c r="E39" s="12" t="s">
        <v>30</v>
      </c>
      <c r="F39" s="12">
        <v>24.67</v>
      </c>
      <c r="G39" s="12"/>
      <c r="H39" s="12">
        <f>F39-$G$7</f>
        <v>6.923333333333332</v>
      </c>
      <c r="I39" s="12">
        <f t="shared" si="0"/>
        <v>0.82388955430938593</v>
      </c>
      <c r="J39" s="12"/>
      <c r="K39" s="15"/>
      <c r="N39" t="s">
        <v>48</v>
      </c>
      <c r="O39">
        <v>0.70899934009153187</v>
      </c>
      <c r="P39">
        <v>0.61864750412478142</v>
      </c>
      <c r="Q39">
        <f>P39/O39</f>
        <v>0.8725642876408235</v>
      </c>
      <c r="S39" t="s">
        <v>48</v>
      </c>
      <c r="T39">
        <v>1.4344750311956569</v>
      </c>
      <c r="U39">
        <v>1.7417322446701928</v>
      </c>
      <c r="V39">
        <f>U39/T39</f>
        <v>1.2141948843950476</v>
      </c>
      <c r="X39" t="s">
        <v>48</v>
      </c>
      <c r="Y39">
        <v>0.85294395669581291</v>
      </c>
      <c r="Z39">
        <v>1.0746420454216752</v>
      </c>
      <c r="AA39">
        <f>Z39/Y39</f>
        <v>1.2599210498948723</v>
      </c>
    </row>
    <row r="40" spans="2:27" x14ac:dyDescent="0.3">
      <c r="B40" s="37"/>
      <c r="C40" t="s">
        <v>96</v>
      </c>
      <c r="D40" s="13" t="s">
        <v>42</v>
      </c>
      <c r="E40" s="12" t="s">
        <v>28</v>
      </c>
      <c r="F40" s="12">
        <v>32.799999999999997</v>
      </c>
      <c r="G40" s="12"/>
      <c r="H40" s="12">
        <f>F40-$G$4</f>
        <v>14.599999999999998</v>
      </c>
      <c r="I40" s="12">
        <f t="shared" si="0"/>
        <v>4.026818575356742E-3</v>
      </c>
      <c r="J40" s="12">
        <f>GEOMEAN(I40:I42)</f>
        <v>3.9990033076732273E-3</v>
      </c>
      <c r="K40" s="15">
        <f>J43/J40</f>
        <v>4.6498672309576196E-2</v>
      </c>
      <c r="N40" t="s">
        <v>49</v>
      </c>
      <c r="O40">
        <v>0.54482174466812783</v>
      </c>
      <c r="P40">
        <v>0.9057529616215545</v>
      </c>
      <c r="Q40">
        <f>P40/O40</f>
        <v>1.662475792285574</v>
      </c>
      <c r="S40" t="s">
        <v>49</v>
      </c>
      <c r="T40">
        <v>1.1705524038099104</v>
      </c>
      <c r="U40">
        <v>1.892801151468863</v>
      </c>
      <c r="V40">
        <f>U40/T40</f>
        <v>1.6170153043197208</v>
      </c>
      <c r="X40" t="s">
        <v>49</v>
      </c>
      <c r="Y40">
        <v>0.57721853148032543</v>
      </c>
      <c r="Z40">
        <v>1.2230834629673448</v>
      </c>
      <c r="AA40">
        <f>Z40/Y40</f>
        <v>2.1189261887185857</v>
      </c>
    </row>
    <row r="41" spans="2:27" x14ac:dyDescent="0.3">
      <c r="B41" s="37"/>
      <c r="C41" t="s">
        <v>97</v>
      </c>
      <c r="D41" s="13" t="s">
        <v>42</v>
      </c>
      <c r="E41" s="12" t="s">
        <v>28</v>
      </c>
      <c r="F41" s="12">
        <v>32.92</v>
      </c>
      <c r="G41" s="12"/>
      <c r="H41" s="12">
        <f>F41-$G$4</f>
        <v>14.720000000000002</v>
      </c>
      <c r="I41" s="12">
        <f t="shared" si="0"/>
        <v>3.7054287243501148E-3</v>
      </c>
      <c r="J41" s="12"/>
      <c r="K41" s="15"/>
      <c r="N41" t="s">
        <v>50</v>
      </c>
      <c r="O41">
        <v>0.62007853592507878</v>
      </c>
      <c r="P41">
        <v>1.0404369370483726</v>
      </c>
      <c r="Q41">
        <f>P41/O41</f>
        <v>1.6779115495364989</v>
      </c>
      <c r="S41" t="s">
        <v>50</v>
      </c>
      <c r="T41">
        <v>1.2838911165402991</v>
      </c>
      <c r="U41">
        <v>1.6213432174371065</v>
      </c>
      <c r="V41">
        <f>U41/T41</f>
        <v>1.2628354511916395</v>
      </c>
      <c r="X41" t="s">
        <v>50</v>
      </c>
      <c r="Y41">
        <v>0.69601462354714072</v>
      </c>
      <c r="Z41">
        <v>1.5843116871719227</v>
      </c>
      <c r="AA41">
        <f>Z41/Y41</f>
        <v>2.2762620691756457</v>
      </c>
    </row>
    <row r="42" spans="2:27" x14ac:dyDescent="0.3">
      <c r="B42" s="37"/>
      <c r="C42" t="s">
        <v>101</v>
      </c>
      <c r="D42" s="13" t="s">
        <v>42</v>
      </c>
      <c r="E42" s="12" t="s">
        <v>28</v>
      </c>
      <c r="F42" s="12">
        <v>32.71</v>
      </c>
      <c r="G42" s="12"/>
      <c r="H42" s="12">
        <f>F42-$G$4</f>
        <v>14.510000000000002</v>
      </c>
      <c r="I42" s="12">
        <f t="shared" si="0"/>
        <v>4.2860256217590181E-3</v>
      </c>
      <c r="J42" s="12"/>
      <c r="K42" s="15"/>
      <c r="N42" t="s">
        <v>51</v>
      </c>
      <c r="O42">
        <v>0.66920626482066925</v>
      </c>
      <c r="P42">
        <v>0.89949646890623369</v>
      </c>
      <c r="Q42">
        <f>P42/O42</f>
        <v>1.3441243995934147</v>
      </c>
      <c r="S42" t="s">
        <v>51</v>
      </c>
      <c r="T42">
        <v>1.4245663883722113</v>
      </c>
      <c r="U42">
        <v>1.5733680469636235</v>
      </c>
      <c r="V42">
        <f>U42/T42</f>
        <v>1.1044540007443537</v>
      </c>
      <c r="X42" t="s">
        <v>51</v>
      </c>
      <c r="Y42">
        <v>0.79215584358595881</v>
      </c>
      <c r="Z42">
        <v>1.1491147376452733</v>
      </c>
      <c r="AA42">
        <f>Z42/Y42</f>
        <v>1.4506170054157783</v>
      </c>
    </row>
    <row r="43" spans="2:27" x14ac:dyDescent="0.3">
      <c r="B43" s="37"/>
      <c r="C43" t="s">
        <v>98</v>
      </c>
      <c r="D43" s="13" t="s">
        <v>42</v>
      </c>
      <c r="E43" s="12" t="s">
        <v>30</v>
      </c>
      <c r="F43" s="12">
        <v>36.71</v>
      </c>
      <c r="G43" s="12"/>
      <c r="H43" s="12">
        <f>F43-$G$7</f>
        <v>18.963333333333331</v>
      </c>
      <c r="I43" s="12">
        <f t="shared" si="0"/>
        <v>1.9564459255867368E-4</v>
      </c>
      <c r="J43" s="12">
        <f>GEOMEAN(I43:I45)</f>
        <v>1.859483443684087E-4</v>
      </c>
      <c r="K43" s="15"/>
    </row>
    <row r="44" spans="2:27" x14ac:dyDescent="0.3">
      <c r="B44" s="37"/>
      <c r="C44" t="s">
        <v>99</v>
      </c>
      <c r="D44" s="13" t="s">
        <v>42</v>
      </c>
      <c r="E44" s="12" t="s">
        <v>30</v>
      </c>
      <c r="F44" s="12">
        <v>36.700000000000003</v>
      </c>
      <c r="G44" s="12"/>
      <c r="H44" s="12">
        <f>F44-$G$7</f>
        <v>18.953333333333333</v>
      </c>
      <c r="I44" s="12">
        <f t="shared" si="0"/>
        <v>1.9700540831554179E-4</v>
      </c>
      <c r="J44" s="12"/>
      <c r="K44" s="15"/>
      <c r="N44" s="4" t="s">
        <v>62</v>
      </c>
      <c r="S44" s="4" t="s">
        <v>63</v>
      </c>
      <c r="X44" s="4" t="s">
        <v>64</v>
      </c>
    </row>
    <row r="45" spans="2:27" x14ac:dyDescent="0.3">
      <c r="B45" s="37"/>
      <c r="C45" t="s">
        <v>100</v>
      </c>
      <c r="D45" s="13" t="s">
        <v>42</v>
      </c>
      <c r="E45" s="12" t="s">
        <v>30</v>
      </c>
      <c r="F45" s="12">
        <v>36.94</v>
      </c>
      <c r="G45" s="12"/>
      <c r="H45" s="12">
        <f>F45-$G$7</f>
        <v>19.193333333333328</v>
      </c>
      <c r="I45" s="12">
        <f t="shared" si="0"/>
        <v>1.6681340600125137E-4</v>
      </c>
      <c r="J45" s="12"/>
      <c r="K45" s="15"/>
      <c r="O45" t="s">
        <v>52</v>
      </c>
      <c r="P45" t="s">
        <v>46</v>
      </c>
      <c r="Q45" t="s">
        <v>53</v>
      </c>
      <c r="T45" t="s">
        <v>52</v>
      </c>
      <c r="U45" t="s">
        <v>46</v>
      </c>
      <c r="V45" t="s">
        <v>53</v>
      </c>
      <c r="Y45" t="s">
        <v>52</v>
      </c>
      <c r="Z45" t="s">
        <v>46</v>
      </c>
      <c r="AA45" t="s">
        <v>53</v>
      </c>
    </row>
    <row r="46" spans="2:27" x14ac:dyDescent="0.3">
      <c r="B46" s="37"/>
      <c r="C46" t="s">
        <v>102</v>
      </c>
      <c r="D46" s="13" t="s">
        <v>43</v>
      </c>
      <c r="E46" s="12" t="s">
        <v>28</v>
      </c>
      <c r="F46" s="12">
        <v>25.57</v>
      </c>
      <c r="G46" s="12"/>
      <c r="H46" s="12">
        <f>F46-$G$4</f>
        <v>7.370000000000001</v>
      </c>
      <c r="I46" s="12">
        <f t="shared" si="0"/>
        <v>0.60451757560249564</v>
      </c>
      <c r="J46" s="12">
        <f>GEOMEAN(I46:I48)</f>
        <v>0.65392157260816408</v>
      </c>
      <c r="K46" s="15">
        <f>J49/J46</f>
        <v>0.96593632892484826</v>
      </c>
      <c r="N46" t="s">
        <v>47</v>
      </c>
      <c r="O46">
        <v>0.35531968515557838</v>
      </c>
      <c r="P46">
        <v>0.68802021374699174</v>
      </c>
      <c r="Q46">
        <f>P46/O46</f>
        <v>1.9363413919657699</v>
      </c>
      <c r="S46" t="s">
        <v>47</v>
      </c>
      <c r="T46">
        <v>4.2393885232739681</v>
      </c>
      <c r="U46">
        <v>3.7162722343835037</v>
      </c>
      <c r="V46">
        <f>U46/T46</f>
        <v>0.87660572131603653</v>
      </c>
      <c r="X46" t="s">
        <v>47</v>
      </c>
      <c r="Y46">
        <v>0.10563717442188508</v>
      </c>
      <c r="Z46">
        <v>0.16768856180424899</v>
      </c>
      <c r="AA46">
        <f>Z46/Y46</f>
        <v>1.5874010519682036</v>
      </c>
    </row>
    <row r="47" spans="2:27" x14ac:dyDescent="0.3">
      <c r="B47" s="37"/>
      <c r="C47" t="s">
        <v>103</v>
      </c>
      <c r="D47" s="13" t="s">
        <v>43</v>
      </c>
      <c r="E47" s="12" t="s">
        <v>28</v>
      </c>
      <c r="F47" s="12">
        <v>25.32</v>
      </c>
      <c r="G47" s="12"/>
      <c r="H47" s="12">
        <f>F47-$G$4</f>
        <v>7.120000000000001</v>
      </c>
      <c r="I47" s="12">
        <f t="shared" si="0"/>
        <v>0.71889660205068351</v>
      </c>
      <c r="J47" s="12"/>
      <c r="K47" s="15"/>
      <c r="N47" t="s">
        <v>48</v>
      </c>
      <c r="O47">
        <v>0.49672623686945494</v>
      </c>
      <c r="P47">
        <v>0.71393082049172107</v>
      </c>
      <c r="Q47">
        <f>P47/O47</f>
        <v>1.4372722185789228</v>
      </c>
      <c r="S47" t="s">
        <v>48</v>
      </c>
      <c r="T47">
        <v>5.0765774772264738</v>
      </c>
      <c r="U47">
        <v>3.682084808887728</v>
      </c>
      <c r="V47">
        <f>U47/T47</f>
        <v>0.72530850270788938</v>
      </c>
      <c r="X47" t="s">
        <v>48</v>
      </c>
      <c r="Y47">
        <v>0.17240292896301895</v>
      </c>
      <c r="Z47">
        <v>0.23769599876378786</v>
      </c>
      <c r="AA47">
        <f>Z47/Y47</f>
        <v>1.3787236689857776</v>
      </c>
    </row>
    <row r="48" spans="2:27" x14ac:dyDescent="0.3">
      <c r="B48" s="37"/>
      <c r="C48" t="s">
        <v>104</v>
      </c>
      <c r="D48" s="13" t="s">
        <v>43</v>
      </c>
      <c r="E48" s="12" t="s">
        <v>28</v>
      </c>
      <c r="F48" s="12">
        <v>25.48</v>
      </c>
      <c r="G48" s="12"/>
      <c r="H48" s="12">
        <f>F48-$G$4</f>
        <v>7.2800000000000011</v>
      </c>
      <c r="I48" s="12">
        <f t="shared" si="0"/>
        <v>0.64343048224029087</v>
      </c>
      <c r="J48" s="12"/>
      <c r="K48" s="15"/>
      <c r="N48" t="s">
        <v>49</v>
      </c>
      <c r="O48">
        <v>0.50716351100061674</v>
      </c>
      <c r="P48">
        <v>0.6912068993590984</v>
      </c>
      <c r="Q48">
        <f>P48/O48</f>
        <v>1.3628876769848253</v>
      </c>
      <c r="S48" t="s">
        <v>49</v>
      </c>
      <c r="T48">
        <v>3.9922152885247275</v>
      </c>
      <c r="U48">
        <v>3.2879526506272381</v>
      </c>
      <c r="V48">
        <f>U48/T48</f>
        <v>0.82359101726757311</v>
      </c>
      <c r="X48" t="s">
        <v>49</v>
      </c>
      <c r="Y48">
        <v>0.12737813181304336</v>
      </c>
      <c r="Z48">
        <v>0.17360208616534584</v>
      </c>
      <c r="AA48">
        <f>Z48/Y48</f>
        <v>1.3628876769848277</v>
      </c>
    </row>
    <row r="49" spans="2:27" x14ac:dyDescent="0.3">
      <c r="B49" s="37"/>
      <c r="C49" t="s">
        <v>105</v>
      </c>
      <c r="D49" s="13" t="s">
        <v>43</v>
      </c>
      <c r="E49" s="12" t="s">
        <v>30</v>
      </c>
      <c r="F49" s="12">
        <v>24.96</v>
      </c>
      <c r="G49" s="12"/>
      <c r="H49" s="12">
        <f>F49-$G$7</f>
        <v>7.2133333333333312</v>
      </c>
      <c r="I49" s="12">
        <f t="shared" si="0"/>
        <v>0.67386096249390015</v>
      </c>
      <c r="J49" s="12">
        <f>GEOMEAN(I49:I51)</f>
        <v>0.63164660324989363</v>
      </c>
      <c r="K49" s="15"/>
      <c r="N49" t="s">
        <v>50</v>
      </c>
      <c r="O49">
        <v>0.67698206706442532</v>
      </c>
      <c r="P49">
        <v>1.0190250545043475</v>
      </c>
      <c r="Q49">
        <f>P49/O49</f>
        <v>1.5052467474110678</v>
      </c>
      <c r="S49" t="s">
        <v>50</v>
      </c>
      <c r="T49">
        <v>5.7379001247826222</v>
      </c>
      <c r="U49">
        <v>3.9191012798445692</v>
      </c>
      <c r="V49">
        <f>U49/T49</f>
        <v>0.68302012837719839</v>
      </c>
      <c r="X49" t="s">
        <v>50</v>
      </c>
      <c r="Y49">
        <v>0.10442382798649789</v>
      </c>
      <c r="Z49">
        <v>0.15323908162045932</v>
      </c>
      <c r="AA49">
        <f>Z49/Y49</f>
        <v>1.4674723631111597</v>
      </c>
    </row>
    <row r="50" spans="2:27" x14ac:dyDescent="0.3">
      <c r="B50" s="37"/>
      <c r="C50" t="s">
        <v>106</v>
      </c>
      <c r="D50" s="13" t="s">
        <v>43</v>
      </c>
      <c r="E50" s="12" t="s">
        <v>30</v>
      </c>
      <c r="F50" s="12">
        <v>25.02</v>
      </c>
      <c r="G50" s="12"/>
      <c r="H50" s="12">
        <f>F50-$G$7</f>
        <v>7.2733333333333299</v>
      </c>
      <c r="I50" s="12">
        <f t="shared" si="0"/>
        <v>0.64641064273438642</v>
      </c>
      <c r="J50" s="12"/>
      <c r="K50" s="15"/>
      <c r="N50" t="s">
        <v>51</v>
      </c>
      <c r="O50">
        <v>0.59895638463656209</v>
      </c>
      <c r="P50">
        <v>0.7885037509467786</v>
      </c>
      <c r="Q50">
        <f>P50/O50</f>
        <v>1.3164627194436387</v>
      </c>
      <c r="S50" t="s">
        <v>51</v>
      </c>
      <c r="T50">
        <v>4.7256830007494521</v>
      </c>
      <c r="U50">
        <v>3.9281667953807227</v>
      </c>
      <c r="V50">
        <f>U50/T50</f>
        <v>0.83123789614279031</v>
      </c>
      <c r="X50" t="s">
        <v>51</v>
      </c>
      <c r="Y50">
        <v>8.7404792082809823E-2</v>
      </c>
      <c r="Z50">
        <v>0.14133488646878714</v>
      </c>
      <c r="AA50">
        <f>Z50/Y50</f>
        <v>1.6170153043197264</v>
      </c>
    </row>
    <row r="51" spans="2:27" x14ac:dyDescent="0.3">
      <c r="B51" s="37"/>
      <c r="C51" t="s">
        <v>107</v>
      </c>
      <c r="D51" s="13" t="s">
        <v>43</v>
      </c>
      <c r="E51" s="12" t="s">
        <v>30</v>
      </c>
      <c r="F51" s="12">
        <v>25.18</v>
      </c>
      <c r="G51" s="12"/>
      <c r="H51" s="12">
        <f>F51-$G$7</f>
        <v>7.43333333333333</v>
      </c>
      <c r="I51" s="12">
        <f t="shared" si="0"/>
        <v>0.57855373136194055</v>
      </c>
      <c r="J51" s="12"/>
      <c r="K51" s="15"/>
    </row>
    <row r="52" spans="2:27" x14ac:dyDescent="0.3">
      <c r="B52" s="37"/>
      <c r="C52" t="s">
        <v>108</v>
      </c>
      <c r="D52" s="13" t="s">
        <v>44</v>
      </c>
      <c r="E52" s="12" t="s">
        <v>28</v>
      </c>
      <c r="F52" s="12">
        <v>29.15</v>
      </c>
      <c r="G52" s="12"/>
      <c r="H52" s="12">
        <f>F52-$G$4</f>
        <v>10.95</v>
      </c>
      <c r="I52" s="12">
        <f t="shared" si="0"/>
        <v>5.0550045109442283E-2</v>
      </c>
      <c r="J52" s="12">
        <f>GEOMEAN(I52:I54)</f>
        <v>4.9395480483492286E-2</v>
      </c>
      <c r="K52" s="15">
        <f>J55/J52</f>
        <v>1.2716191663858065</v>
      </c>
      <c r="N52" s="4" t="s">
        <v>45</v>
      </c>
      <c r="S52" s="4" t="s">
        <v>65</v>
      </c>
      <c r="X52" s="4" t="s">
        <v>44</v>
      </c>
    </row>
    <row r="53" spans="2:27" x14ac:dyDescent="0.3">
      <c r="B53" s="37"/>
      <c r="C53" t="s">
        <v>109</v>
      </c>
      <c r="D53" s="13" t="s">
        <v>44</v>
      </c>
      <c r="E53" s="12" t="s">
        <v>28</v>
      </c>
      <c r="F53" s="12">
        <v>29.39</v>
      </c>
      <c r="G53" s="12"/>
      <c r="H53" s="12">
        <f>F53-$G$4</f>
        <v>11.190000000000001</v>
      </c>
      <c r="I53" s="12">
        <f t="shared" si="0"/>
        <v>4.2803013736134495E-2</v>
      </c>
      <c r="J53" s="12"/>
      <c r="K53" s="15"/>
      <c r="O53" t="s">
        <v>52</v>
      </c>
      <c r="P53" t="s">
        <v>46</v>
      </c>
      <c r="Q53" t="s">
        <v>53</v>
      </c>
      <c r="T53" t="s">
        <v>52</v>
      </c>
      <c r="U53" t="s">
        <v>46</v>
      </c>
      <c r="V53" t="s">
        <v>53</v>
      </c>
      <c r="Y53" t="s">
        <v>52</v>
      </c>
      <c r="Z53" t="s">
        <v>46</v>
      </c>
      <c r="AA53" t="s">
        <v>53</v>
      </c>
    </row>
    <row r="54" spans="2:27" x14ac:dyDescent="0.3">
      <c r="B54" s="37"/>
      <c r="C54" t="s">
        <v>110</v>
      </c>
      <c r="D54" s="13" t="s">
        <v>44</v>
      </c>
      <c r="E54" s="12" t="s">
        <v>28</v>
      </c>
      <c r="F54" s="12">
        <v>29.01</v>
      </c>
      <c r="G54" s="12"/>
      <c r="H54" s="12">
        <f>F54-$G$4</f>
        <v>10.810000000000002</v>
      </c>
      <c r="I54" s="12">
        <f t="shared" si="0"/>
        <v>5.5701353313887807E-2</v>
      </c>
      <c r="J54" s="12"/>
      <c r="K54" s="15"/>
      <c r="N54" t="s">
        <v>47</v>
      </c>
      <c r="O54">
        <v>0.10539338247113537</v>
      </c>
      <c r="P54">
        <v>0.13464098329939272</v>
      </c>
      <c r="Q54">
        <f>P54/O54</f>
        <v>1.2775088923279176</v>
      </c>
      <c r="S54" t="s">
        <v>47</v>
      </c>
      <c r="T54">
        <v>2.2156229377860357E-2</v>
      </c>
      <c r="U54">
        <v>3.7782348475156026E-2</v>
      </c>
      <c r="V54">
        <f>U54/T54</f>
        <v>1.7052697835359156</v>
      </c>
      <c r="X54" t="s">
        <v>47</v>
      </c>
      <c r="Y54">
        <v>4.9395480483492286E-2</v>
      </c>
      <c r="Z54">
        <v>6.2812239715644841E-2</v>
      </c>
      <c r="AA54">
        <f>Z54/Y54</f>
        <v>1.2716191663858065</v>
      </c>
    </row>
    <row r="55" spans="2:27" x14ac:dyDescent="0.3">
      <c r="B55" s="37"/>
      <c r="C55" t="s">
        <v>111</v>
      </c>
      <c r="D55" s="13" t="s">
        <v>44</v>
      </c>
      <c r="E55" s="12" t="s">
        <v>30</v>
      </c>
      <c r="F55" s="12">
        <v>28.27</v>
      </c>
      <c r="G55" s="12"/>
      <c r="H55" s="12">
        <f>F55-$G$7</f>
        <v>10.52333333333333</v>
      </c>
      <c r="I55" s="12">
        <f t="shared" si="0"/>
        <v>6.7945549032149388E-2</v>
      </c>
      <c r="J55" s="12">
        <f>GEOMEAN(I55:I57)</f>
        <v>6.2812239715644841E-2</v>
      </c>
      <c r="K55" s="15"/>
      <c r="N55" t="s">
        <v>48</v>
      </c>
      <c r="O55">
        <v>1.3633816994387846</v>
      </c>
      <c r="P55">
        <v>3.6735872071362801</v>
      </c>
      <c r="Q55">
        <f>P55/O55</f>
        <v>2.6944671537313845</v>
      </c>
      <c r="S55" t="s">
        <v>48</v>
      </c>
      <c r="T55">
        <v>2.0293893948798568E-2</v>
      </c>
      <c r="U55">
        <v>3.7004798987070361E-2</v>
      </c>
      <c r="V55">
        <f>U55/T55</f>
        <v>1.8234449771164349</v>
      </c>
      <c r="X55" t="s">
        <v>48</v>
      </c>
      <c r="Y55">
        <v>4.9395480483492286E-2</v>
      </c>
      <c r="Z55">
        <v>8.9654689449728556E-2</v>
      </c>
      <c r="AA55">
        <f>Z55/Y55</f>
        <v>1.815038310634324</v>
      </c>
    </row>
    <row r="56" spans="2:27" x14ac:dyDescent="0.3">
      <c r="B56" s="37"/>
      <c r="C56" t="s">
        <v>112</v>
      </c>
      <c r="D56" s="13" t="s">
        <v>44</v>
      </c>
      <c r="E56" s="12" t="s">
        <v>30</v>
      </c>
      <c r="F56" s="12">
        <v>28.34</v>
      </c>
      <c r="G56" s="12"/>
      <c r="H56" s="12">
        <f>F56-$G$7</f>
        <v>10.59333333333333</v>
      </c>
      <c r="I56" s="12">
        <f t="shared" si="0"/>
        <v>6.4727511805982976E-2</v>
      </c>
      <c r="J56" s="12"/>
      <c r="K56" s="15"/>
      <c r="N56" t="s">
        <v>49</v>
      </c>
      <c r="O56">
        <v>3.856225780075222</v>
      </c>
      <c r="P56">
        <v>4.1617477481934895</v>
      </c>
      <c r="Q56">
        <f>P56/O56</f>
        <v>1.0792282365044268</v>
      </c>
      <c r="S56" t="s">
        <v>49</v>
      </c>
      <c r="T56">
        <v>1.4617659968492781E-2</v>
      </c>
      <c r="U56">
        <v>3.6327087741856334E-2</v>
      </c>
      <c r="V56">
        <f>U56/T56</f>
        <v>2.4851506889718684</v>
      </c>
      <c r="X56" t="s">
        <v>49</v>
      </c>
      <c r="Y56">
        <v>3.8487208788048774E-2</v>
      </c>
      <c r="Z56">
        <v>0.1029861942886732</v>
      </c>
      <c r="AA56">
        <f>Z56/Y56</f>
        <v>2.6758551095722209</v>
      </c>
    </row>
    <row r="57" spans="2:27" x14ac:dyDescent="0.3">
      <c r="B57" s="37"/>
      <c r="C57" t="s">
        <v>113</v>
      </c>
      <c r="D57" s="13" t="s">
        <v>44</v>
      </c>
      <c r="E57" s="12" t="s">
        <v>30</v>
      </c>
      <c r="F57" s="12">
        <v>28.54</v>
      </c>
      <c r="G57" s="12"/>
      <c r="H57" s="12">
        <f>F57-$G$7</f>
        <v>10.793333333333329</v>
      </c>
      <c r="I57" s="12">
        <f t="shared" si="0"/>
        <v>5.6348571863455058E-2</v>
      </c>
      <c r="J57" s="12"/>
      <c r="K57" s="15"/>
      <c r="N57" t="s">
        <v>50</v>
      </c>
      <c r="O57">
        <v>2.8623290320945278</v>
      </c>
      <c r="P57">
        <v>1.488496871943652</v>
      </c>
      <c r="Q57">
        <f>P57/O57</f>
        <v>0.52002996694423864</v>
      </c>
      <c r="S57" t="s">
        <v>50</v>
      </c>
      <c r="T57">
        <v>1.6107274301426944E-2</v>
      </c>
      <c r="U57">
        <v>3.7869745161956465E-2</v>
      </c>
      <c r="V57">
        <f>U57/T57</f>
        <v>2.3510958125672192</v>
      </c>
      <c r="X57" t="s">
        <v>50</v>
      </c>
      <c r="Y57">
        <v>3.6664377530145772E-2</v>
      </c>
      <c r="Z57">
        <v>0.10203878445906947</v>
      </c>
      <c r="AA57">
        <f>Z57/Y57</f>
        <v>2.7830496883568334</v>
      </c>
    </row>
    <row r="58" spans="2:27" x14ac:dyDescent="0.3">
      <c r="B58" s="37"/>
      <c r="C58" t="s">
        <v>114</v>
      </c>
      <c r="D58" s="13" t="s">
        <v>45</v>
      </c>
      <c r="E58" s="12" t="s">
        <v>28</v>
      </c>
      <c r="F58" s="12">
        <v>28.07</v>
      </c>
      <c r="G58" s="12"/>
      <c r="H58" s="12">
        <f>F58-$G$4</f>
        <v>9.870000000000001</v>
      </c>
      <c r="I58" s="12">
        <f t="shared" si="0"/>
        <v>0.10686461926374409</v>
      </c>
      <c r="J58" s="12">
        <f>GEOMEAN(I58:I60)</f>
        <v>0.10539338247113537</v>
      </c>
      <c r="K58" s="15">
        <f>J61/J58</f>
        <v>1.2775088923279176</v>
      </c>
      <c r="N58" t="s">
        <v>51</v>
      </c>
      <c r="O58">
        <v>2.7141921445991772</v>
      </c>
      <c r="P58">
        <v>4.8027349415250304</v>
      </c>
      <c r="Q58">
        <f>P58/O58</f>
        <v>1.7694896623592882</v>
      </c>
      <c r="S58" t="s">
        <v>51</v>
      </c>
      <c r="T58">
        <v>9.4674362904891007E-3</v>
      </c>
      <c r="U58">
        <v>3.0126763906837689E-2</v>
      </c>
      <c r="V58">
        <f>U58/T58</f>
        <v>3.1821459350196797</v>
      </c>
      <c r="X58" t="s">
        <v>51</v>
      </c>
      <c r="Y58">
        <v>2.9643429794801002E-2</v>
      </c>
      <c r="Z58">
        <v>6.3542082785250587E-2</v>
      </c>
      <c r="AA58">
        <f>Z58/Y58</f>
        <v>2.14354692507258</v>
      </c>
    </row>
    <row r="59" spans="2:27" x14ac:dyDescent="0.3">
      <c r="B59" s="37"/>
      <c r="C59" t="s">
        <v>115</v>
      </c>
      <c r="D59" s="13" t="s">
        <v>45</v>
      </c>
      <c r="E59" s="12" t="s">
        <v>28</v>
      </c>
      <c r="F59" s="12">
        <v>28.19</v>
      </c>
      <c r="G59" s="12"/>
      <c r="H59" s="12">
        <f>F59-$G$4</f>
        <v>9.990000000000002</v>
      </c>
      <c r="I59" s="12">
        <f t="shared" si="0"/>
        <v>9.8335502935226304E-2</v>
      </c>
      <c r="J59" s="12"/>
      <c r="K59" s="15"/>
    </row>
    <row r="60" spans="2:27" x14ac:dyDescent="0.3">
      <c r="B60" s="37"/>
      <c r="C60" t="s">
        <v>116</v>
      </c>
      <c r="D60" s="13" t="s">
        <v>45</v>
      </c>
      <c r="E60" s="12" t="s">
        <v>28</v>
      </c>
      <c r="F60" s="12">
        <v>28.01</v>
      </c>
      <c r="G60" s="12"/>
      <c r="H60" s="12">
        <f>F60-$G$4</f>
        <v>9.8100000000000023</v>
      </c>
      <c r="I60" s="12">
        <f t="shared" si="0"/>
        <v>0.11140270662777561</v>
      </c>
      <c r="J60" s="12"/>
      <c r="K60" s="15"/>
      <c r="N60" s="4" t="s">
        <v>186</v>
      </c>
      <c r="S60" s="4" t="s">
        <v>187</v>
      </c>
      <c r="X60" s="4" t="s">
        <v>181</v>
      </c>
    </row>
    <row r="61" spans="2:27" x14ac:dyDescent="0.3">
      <c r="B61" s="37"/>
      <c r="C61" t="s">
        <v>117</v>
      </c>
      <c r="D61" s="13" t="s">
        <v>45</v>
      </c>
      <c r="E61" s="12" t="s">
        <v>30</v>
      </c>
      <c r="F61" s="12">
        <v>27.2</v>
      </c>
      <c r="G61" s="12"/>
      <c r="H61" s="12">
        <f>F61-$G$7</f>
        <v>9.4533333333333296</v>
      </c>
      <c r="I61" s="12">
        <f t="shared" si="0"/>
        <v>0.14264715279395276</v>
      </c>
      <c r="J61" s="12">
        <f>GEOMEAN(I61:I63)</f>
        <v>0.13464098329939272</v>
      </c>
      <c r="K61" s="15"/>
      <c r="O61" t="s">
        <v>52</v>
      </c>
      <c r="P61" t="s">
        <v>46</v>
      </c>
      <c r="Q61" t="s">
        <v>53</v>
      </c>
      <c r="T61" t="s">
        <v>52</v>
      </c>
      <c r="U61" t="s">
        <v>46</v>
      </c>
      <c r="V61" t="s">
        <v>53</v>
      </c>
      <c r="Y61" t="s">
        <v>52</v>
      </c>
      <c r="Z61" t="s">
        <v>46</v>
      </c>
      <c r="AA61" t="s">
        <v>53</v>
      </c>
    </row>
    <row r="62" spans="2:27" x14ac:dyDescent="0.3">
      <c r="B62" s="37"/>
      <c r="C62" t="s">
        <v>118</v>
      </c>
      <c r="D62" s="13" t="s">
        <v>45</v>
      </c>
      <c r="E62" s="12" t="s">
        <v>30</v>
      </c>
      <c r="F62" s="12">
        <v>27.08</v>
      </c>
      <c r="G62" s="12"/>
      <c r="H62" s="12">
        <f>F62-$G$7</f>
        <v>9.3333333333333286</v>
      </c>
      <c r="I62" s="12">
        <f t="shared" si="0"/>
        <v>0.15501963398127008</v>
      </c>
      <c r="J62" s="12"/>
      <c r="K62" s="15"/>
      <c r="N62" t="s">
        <v>47</v>
      </c>
      <c r="O62">
        <v>0.32923497841980398</v>
      </c>
      <c r="P62">
        <v>0.2643502976830559</v>
      </c>
      <c r="Q62">
        <f>P62/O62</f>
        <v>0.80292288186337746</v>
      </c>
      <c r="S62" t="s">
        <v>47</v>
      </c>
      <c r="T62">
        <v>1.0476737482448686</v>
      </c>
      <c r="U62">
        <v>0.86285468808152466</v>
      </c>
      <c r="V62">
        <f>U62/T62</f>
        <v>0.82359101726757511</v>
      </c>
      <c r="X62" t="s">
        <v>47</v>
      </c>
      <c r="Y62">
        <v>0.14631905047623828</v>
      </c>
      <c r="Z62">
        <v>8.3457731861806619E-2</v>
      </c>
      <c r="AA62">
        <f>Z62/Y62</f>
        <v>0.57038185793421259</v>
      </c>
    </row>
    <row r="63" spans="2:27" x14ac:dyDescent="0.3">
      <c r="B63" s="37"/>
      <c r="C63" s="6" t="s">
        <v>119</v>
      </c>
      <c r="D63" s="5" t="s">
        <v>45</v>
      </c>
      <c r="E63" s="6" t="s">
        <v>30</v>
      </c>
      <c r="F63" s="6">
        <v>27.57</v>
      </c>
      <c r="G63" s="6"/>
      <c r="H63" s="6">
        <f>F63-$G$7</f>
        <v>9.8233333333333306</v>
      </c>
      <c r="I63" s="6">
        <f t="shared" si="0"/>
        <v>0.11037787004620689</v>
      </c>
      <c r="J63" s="6"/>
      <c r="K63" s="16"/>
      <c r="N63" t="s">
        <v>48</v>
      </c>
      <c r="O63">
        <v>0.39062499999999994</v>
      </c>
      <c r="P63">
        <v>0.26131397554416264</v>
      </c>
      <c r="Q63">
        <f>P63/O63</f>
        <v>0.66896377739305646</v>
      </c>
      <c r="S63" t="s">
        <v>48</v>
      </c>
      <c r="T63">
        <v>1.3048248741068282</v>
      </c>
      <c r="U63">
        <v>0.65999310441798797</v>
      </c>
      <c r="V63">
        <f>U63/T63</f>
        <v>0.50580972015096115</v>
      </c>
      <c r="X63" t="s">
        <v>48</v>
      </c>
      <c r="Y63">
        <v>0.10040174088438164</v>
      </c>
      <c r="Z63">
        <v>5.9013528141932073E-2</v>
      </c>
      <c r="AA63">
        <f>Z63/Y63</f>
        <v>0.58777395314180392</v>
      </c>
    </row>
    <row r="64" spans="2:27" x14ac:dyDescent="0.3">
      <c r="B64" s="37"/>
      <c r="C64" t="s">
        <v>31</v>
      </c>
      <c r="D64" s="13" t="s">
        <v>29</v>
      </c>
      <c r="E64" s="12" t="s">
        <v>28</v>
      </c>
      <c r="F64" s="14">
        <v>17.13</v>
      </c>
      <c r="G64" s="41">
        <f>AVERAGE(F64:F66)</f>
        <v>17.536666666666665</v>
      </c>
      <c r="H64" s="12"/>
      <c r="I64" s="12"/>
      <c r="J64" s="12"/>
      <c r="K64" s="15"/>
      <c r="N64" t="s">
        <v>49</v>
      </c>
      <c r="O64">
        <v>0.33537712360849786</v>
      </c>
      <c r="P64">
        <v>0.37557931737603628</v>
      </c>
      <c r="Q64">
        <f>P64/O64</f>
        <v>1.1198716040467578</v>
      </c>
      <c r="S64" t="s">
        <v>49</v>
      </c>
      <c r="T64">
        <v>0.89949646890623502</v>
      </c>
      <c r="U64">
        <v>0.89742058984143358</v>
      </c>
      <c r="V64">
        <f>U64/T64</f>
        <v>0.99769217652702336</v>
      </c>
      <c r="X64" t="s">
        <v>49</v>
      </c>
      <c r="Y64">
        <v>2.5275022554721173E-2</v>
      </c>
      <c r="Z64">
        <v>1.2813924360633151E-2</v>
      </c>
      <c r="AA64">
        <f>Z64/Y64</f>
        <v>0.50697973989501399</v>
      </c>
    </row>
    <row r="65" spans="2:27" x14ac:dyDescent="0.3">
      <c r="B65" s="37"/>
      <c r="C65" t="s">
        <v>32</v>
      </c>
      <c r="D65" s="13" t="s">
        <v>29</v>
      </c>
      <c r="E65" s="12" t="s">
        <v>28</v>
      </c>
      <c r="F65" s="14">
        <v>17.75</v>
      </c>
      <c r="G65" s="40"/>
      <c r="H65" s="12"/>
      <c r="I65" s="12"/>
      <c r="J65" s="12"/>
      <c r="K65" s="15"/>
      <c r="N65" t="s">
        <v>50</v>
      </c>
      <c r="O65">
        <v>0.36111314852006332</v>
      </c>
      <c r="P65">
        <v>0.30718709683358614</v>
      </c>
      <c r="Q65">
        <f>P65/O65</f>
        <v>0.85066716095085337</v>
      </c>
      <c r="S65" t="s">
        <v>50</v>
      </c>
      <c r="T65">
        <v>1.0997606125265553</v>
      </c>
      <c r="U65">
        <v>0.9057529616215535</v>
      </c>
      <c r="V65">
        <f>U65/T65</f>
        <v>0.82359101726757178</v>
      </c>
      <c r="X65" t="s">
        <v>50</v>
      </c>
      <c r="Y65">
        <v>1.9377454247658722E-2</v>
      </c>
      <c r="Z65">
        <v>1.5063381953418843E-2</v>
      </c>
      <c r="AA65">
        <f>Z65/Y65</f>
        <v>0.77736640535424684</v>
      </c>
    </row>
    <row r="66" spans="2:27" x14ac:dyDescent="0.3">
      <c r="B66" s="37"/>
      <c r="C66" t="s">
        <v>33</v>
      </c>
      <c r="D66" s="13" t="s">
        <v>29</v>
      </c>
      <c r="E66" s="12" t="s">
        <v>28</v>
      </c>
      <c r="F66" s="14">
        <v>17.73</v>
      </c>
      <c r="G66" s="40"/>
      <c r="H66" s="12"/>
      <c r="I66" s="12"/>
      <c r="J66" s="12"/>
      <c r="K66" s="15"/>
      <c r="N66" t="s">
        <v>51</v>
      </c>
      <c r="O66">
        <v>0.32245942053995019</v>
      </c>
      <c r="P66">
        <v>0.24381456033234603</v>
      </c>
      <c r="Q66">
        <f>P66/O66</f>
        <v>0.75610928011991296</v>
      </c>
      <c r="S66" t="s">
        <v>51</v>
      </c>
      <c r="T66">
        <v>0.98431332023036799</v>
      </c>
      <c r="U66">
        <v>0.72222629704012553</v>
      </c>
      <c r="V66">
        <f>U66/T66</f>
        <v>0.73373618155558051</v>
      </c>
      <c r="X66" t="s">
        <v>51</v>
      </c>
      <c r="Y66">
        <v>4.3300360798983847E-2</v>
      </c>
      <c r="Z66">
        <v>1.4416414324090946E-2</v>
      </c>
      <c r="AA66">
        <f>Z66/Y66</f>
        <v>0.33293981985547944</v>
      </c>
    </row>
    <row r="67" spans="2:27" x14ac:dyDescent="0.3">
      <c r="B67" s="37"/>
      <c r="C67" t="s">
        <v>34</v>
      </c>
      <c r="D67" s="13" t="s">
        <v>29</v>
      </c>
      <c r="E67" s="12" t="s">
        <v>30</v>
      </c>
      <c r="F67" s="14">
        <v>17.66</v>
      </c>
      <c r="G67" s="40">
        <f>AVERAGE(F67:F69)</f>
        <v>17.48</v>
      </c>
      <c r="H67" s="12"/>
      <c r="I67" s="12"/>
      <c r="J67" s="12"/>
      <c r="K67" s="15"/>
    </row>
    <row r="68" spans="2:27" x14ac:dyDescent="0.3">
      <c r="B68" s="37"/>
      <c r="C68" t="s">
        <v>35</v>
      </c>
      <c r="D68" s="13" t="s">
        <v>29</v>
      </c>
      <c r="E68" s="12" t="s">
        <v>30</v>
      </c>
      <c r="F68" s="14">
        <v>17.22</v>
      </c>
      <c r="G68" s="40"/>
      <c r="H68" s="12"/>
      <c r="I68" s="12"/>
      <c r="J68" s="12"/>
      <c r="K68" s="15"/>
      <c r="N68" s="4" t="s">
        <v>182</v>
      </c>
      <c r="S68" s="4" t="s">
        <v>183</v>
      </c>
      <c r="X68" s="4" t="s">
        <v>184</v>
      </c>
    </row>
    <row r="69" spans="2:27" x14ac:dyDescent="0.3">
      <c r="B69" s="37"/>
      <c r="C69" t="s">
        <v>36</v>
      </c>
      <c r="D69" s="13" t="s">
        <v>29</v>
      </c>
      <c r="E69" s="12" t="s">
        <v>30</v>
      </c>
      <c r="F69" s="14">
        <v>17.559999999999999</v>
      </c>
      <c r="G69" s="40"/>
      <c r="H69" s="12"/>
      <c r="I69" s="12"/>
      <c r="J69" s="12"/>
      <c r="K69" s="15"/>
      <c r="O69" t="s">
        <v>52</v>
      </c>
      <c r="P69" t="s">
        <v>46</v>
      </c>
      <c r="Q69" t="s">
        <v>53</v>
      </c>
      <c r="T69" t="s">
        <v>52</v>
      </c>
      <c r="U69" t="s">
        <v>46</v>
      </c>
      <c r="V69" t="s">
        <v>53</v>
      </c>
      <c r="Y69" t="s">
        <v>52</v>
      </c>
      <c r="Z69" t="s">
        <v>46</v>
      </c>
      <c r="AA69" t="s">
        <v>53</v>
      </c>
    </row>
    <row r="70" spans="2:27" x14ac:dyDescent="0.3">
      <c r="B70" s="37"/>
      <c r="C70" t="s">
        <v>120</v>
      </c>
      <c r="D70" s="13" t="s">
        <v>54</v>
      </c>
      <c r="E70" s="12" t="s">
        <v>28</v>
      </c>
      <c r="F70" s="12">
        <v>26.19</v>
      </c>
      <c r="G70" s="12"/>
      <c r="H70" s="12">
        <f>F70-$G$64</f>
        <v>8.653333333333336</v>
      </c>
      <c r="I70" s="12">
        <f>2^(-H70)*100</f>
        <v>0.24836311843472667</v>
      </c>
      <c r="J70" s="12">
        <f>GEOMEAN(I70:I72)</f>
        <v>0.25771638882283049</v>
      </c>
      <c r="K70" s="15">
        <f>J73/J70</f>
        <v>2.3080375035271179</v>
      </c>
      <c r="N70" t="s">
        <v>47</v>
      </c>
      <c r="O70">
        <v>3.3816149123801861E-2</v>
      </c>
      <c r="P70">
        <v>1.7303282070584229E-2</v>
      </c>
      <c r="Q70">
        <f>P70/O70</f>
        <v>0.51168694599838771</v>
      </c>
      <c r="S70" t="s">
        <v>47</v>
      </c>
      <c r="T70">
        <v>0.10017003139004055</v>
      </c>
      <c r="U70">
        <v>4.2019113146695791E-2</v>
      </c>
      <c r="V70">
        <f>U70/T70</f>
        <v>0.41947788738412595</v>
      </c>
      <c r="X70" t="s">
        <v>47</v>
      </c>
      <c r="Y70">
        <v>5.1474438579223305</v>
      </c>
      <c r="Z70">
        <v>3.1686233743438428</v>
      </c>
      <c r="AA70">
        <f>Z70/Y70</f>
        <v>0.61557220667245871</v>
      </c>
    </row>
    <row r="71" spans="2:27" x14ac:dyDescent="0.3">
      <c r="B71" s="37"/>
      <c r="C71" t="s">
        <v>121</v>
      </c>
      <c r="D71" s="13" t="s">
        <v>54</v>
      </c>
      <c r="E71" s="12" t="s">
        <v>28</v>
      </c>
      <c r="F71" s="12">
        <v>26.19</v>
      </c>
      <c r="G71" s="12"/>
      <c r="H71" s="12">
        <f>F71-$G$64</f>
        <v>8.653333333333336</v>
      </c>
      <c r="I71" s="12">
        <f t="shared" ref="I71:I129" si="1">2^(-H71)*100</f>
        <v>0.24836311843472667</v>
      </c>
      <c r="J71" s="12"/>
      <c r="K71" s="15"/>
      <c r="N71" t="s">
        <v>48</v>
      </c>
      <c r="O71">
        <v>2.8239457614875219E-2</v>
      </c>
      <c r="P71">
        <v>1.260834613219468E-2</v>
      </c>
      <c r="Q71">
        <f>P71/O71</f>
        <v>0.44647975553019104</v>
      </c>
      <c r="S71" t="s">
        <v>48</v>
      </c>
      <c r="T71">
        <v>6.8894033550686004E-2</v>
      </c>
      <c r="U71">
        <v>4.5769262527342813E-2</v>
      </c>
      <c r="V71">
        <f>U71/T71</f>
        <v>0.66434290704825583</v>
      </c>
      <c r="X71" t="s">
        <v>48</v>
      </c>
      <c r="Y71">
        <v>4.9377581991461099</v>
      </c>
      <c r="Z71">
        <v>3.0325319734173162</v>
      </c>
      <c r="AA71">
        <f>Z71/Y71</f>
        <v>0.61415157468458748</v>
      </c>
    </row>
    <row r="72" spans="2:27" x14ac:dyDescent="0.3">
      <c r="B72" s="37"/>
      <c r="C72" t="s">
        <v>122</v>
      </c>
      <c r="D72" s="13" t="s">
        <v>54</v>
      </c>
      <c r="E72" s="12" t="s">
        <v>28</v>
      </c>
      <c r="F72" s="12">
        <v>26.03</v>
      </c>
      <c r="G72" s="12"/>
      <c r="H72" s="12">
        <f>F72-$G$64</f>
        <v>8.4933333333333358</v>
      </c>
      <c r="I72" s="12">
        <f t="shared" si="1"/>
        <v>0.27749291779862778</v>
      </c>
      <c r="J72" s="12"/>
      <c r="K72" s="15"/>
      <c r="N72" t="s">
        <v>49</v>
      </c>
      <c r="O72">
        <v>1.7789743543297709E-2</v>
      </c>
      <c r="P72">
        <v>5.42506519266706E-3</v>
      </c>
      <c r="Q72">
        <f>P72/O72</f>
        <v>0.30495465994005039</v>
      </c>
      <c r="S72" t="s">
        <v>49</v>
      </c>
      <c r="T72">
        <v>3.6834194989019381E-2</v>
      </c>
      <c r="U72">
        <v>4.782325671811169E-2</v>
      </c>
      <c r="V72">
        <f>U72/T72</f>
        <v>1.2983385881615779</v>
      </c>
      <c r="X72" t="s">
        <v>49</v>
      </c>
      <c r="Y72">
        <v>1.1841535675862513</v>
      </c>
      <c r="Z72">
        <v>0.86485061062133528</v>
      </c>
      <c r="AA72">
        <f>Z72/Y72</f>
        <v>0.73035342230503508</v>
      </c>
    </row>
    <row r="73" spans="2:27" x14ac:dyDescent="0.3">
      <c r="B73" s="37"/>
      <c r="C73" t="s">
        <v>123</v>
      </c>
      <c r="D73" s="13" t="s">
        <v>54</v>
      </c>
      <c r="E73" s="12" t="s">
        <v>30</v>
      </c>
      <c r="F73" s="12">
        <v>25.04</v>
      </c>
      <c r="G73" s="12"/>
      <c r="H73" s="12">
        <f>F73-$G$67</f>
        <v>7.5599999999999987</v>
      </c>
      <c r="I73" s="12">
        <f t="shared" si="1"/>
        <v>0.52992356540924745</v>
      </c>
      <c r="J73" s="12">
        <f>GEOMEAN(I73:I75)</f>
        <v>0.59481909067666972</v>
      </c>
      <c r="K73" s="15"/>
      <c r="N73" t="s">
        <v>50</v>
      </c>
      <c r="O73">
        <v>2.2569571782503944E-2</v>
      </c>
      <c r="P73">
        <v>9.2940482918229626E-3</v>
      </c>
      <c r="Q73">
        <f>P73/O73</f>
        <v>0.41179550863378633</v>
      </c>
      <c r="S73" t="s">
        <v>50</v>
      </c>
      <c r="T73">
        <v>4.1344985955201648E-2</v>
      </c>
      <c r="U73">
        <v>3.0336312121238593E-2</v>
      </c>
      <c r="V73">
        <f>U73/T73</f>
        <v>0.73373618155557641</v>
      </c>
      <c r="X73" t="s">
        <v>50</v>
      </c>
      <c r="Y73">
        <v>1.5990217062449632</v>
      </c>
      <c r="Z73">
        <v>1.4544995564029346</v>
      </c>
      <c r="AA73">
        <f>Z73/Y73</f>
        <v>0.90961839399828104</v>
      </c>
    </row>
    <row r="74" spans="2:27" x14ac:dyDescent="0.3">
      <c r="B74" s="37"/>
      <c r="C74" t="s">
        <v>124</v>
      </c>
      <c r="D74" s="13" t="s">
        <v>54</v>
      </c>
      <c r="E74" s="12" t="s">
        <v>30</v>
      </c>
      <c r="F74" s="12">
        <v>24.74</v>
      </c>
      <c r="G74" s="12"/>
      <c r="H74" s="12">
        <f>F74-$G$67</f>
        <v>7.259999999999998</v>
      </c>
      <c r="I74" s="12">
        <f t="shared" si="1"/>
        <v>0.65241243705341445</v>
      </c>
      <c r="J74" s="12"/>
      <c r="K74" s="15"/>
      <c r="N74" t="s">
        <v>51</v>
      </c>
      <c r="O74">
        <v>3.1189181941599396E-2</v>
      </c>
      <c r="P74">
        <v>7.9980066153464598E-3</v>
      </c>
      <c r="Q74">
        <f>P74/O74</f>
        <v>0.25643528035850494</v>
      </c>
      <c r="S74" t="s">
        <v>51</v>
      </c>
      <c r="T74">
        <v>5.5444552200726374E-2</v>
      </c>
      <c r="U74">
        <v>4.2605678107462068E-2</v>
      </c>
      <c r="V74">
        <f>U74/T74</f>
        <v>0.7684375906440073</v>
      </c>
      <c r="X74" t="s">
        <v>51</v>
      </c>
      <c r="Y74">
        <v>2.4461669259346839</v>
      </c>
      <c r="Z74">
        <v>1.1705524038099075</v>
      </c>
      <c r="AA74">
        <f>Z74/Y74</f>
        <v>0.47852515353695163</v>
      </c>
    </row>
    <row r="75" spans="2:27" x14ac:dyDescent="0.3">
      <c r="B75" s="37"/>
      <c r="C75" t="s">
        <v>125</v>
      </c>
      <c r="D75" s="13" t="s">
        <v>54</v>
      </c>
      <c r="E75" s="12" t="s">
        <v>30</v>
      </c>
      <c r="F75" s="12">
        <v>24.84</v>
      </c>
      <c r="G75" s="12"/>
      <c r="H75" s="12">
        <f>F75-$G$67</f>
        <v>7.3599999999999994</v>
      </c>
      <c r="I75" s="12">
        <f t="shared" si="1"/>
        <v>0.60872232785976577</v>
      </c>
      <c r="J75" s="12"/>
      <c r="K75" s="15"/>
    </row>
    <row r="76" spans="2:27" x14ac:dyDescent="0.3">
      <c r="B76" s="37"/>
      <c r="C76" t="s">
        <v>66</v>
      </c>
      <c r="D76" s="13" t="s">
        <v>55</v>
      </c>
      <c r="E76" s="12" t="s">
        <v>28</v>
      </c>
      <c r="F76" s="12">
        <v>24.07</v>
      </c>
      <c r="G76" s="12"/>
      <c r="H76" s="12">
        <f>F76-$G$64</f>
        <v>6.533333333333335</v>
      </c>
      <c r="I76" s="12">
        <f t="shared" si="1"/>
        <v>1.0796194374748238</v>
      </c>
      <c r="J76" s="12">
        <f>GEOMEAN(I76:I78)</f>
        <v>0.90157714981527748</v>
      </c>
      <c r="K76" s="15">
        <f>J79/J76</f>
        <v>2.4227854738801455</v>
      </c>
      <c r="N76" s="4" t="s">
        <v>185</v>
      </c>
    </row>
    <row r="77" spans="2:27" x14ac:dyDescent="0.3">
      <c r="B77" s="37"/>
      <c r="C77" t="s">
        <v>67</v>
      </c>
      <c r="D77" s="13" t="s">
        <v>55</v>
      </c>
      <c r="E77" s="12" t="s">
        <v>28</v>
      </c>
      <c r="F77" s="12">
        <v>24.49</v>
      </c>
      <c r="G77" s="12"/>
      <c r="H77" s="12">
        <f>F77-$G$64</f>
        <v>6.9533333333333331</v>
      </c>
      <c r="I77" s="12">
        <f t="shared" si="1"/>
        <v>0.80693415246045863</v>
      </c>
      <c r="J77" s="12"/>
      <c r="K77" s="15"/>
      <c r="O77" t="s">
        <v>52</v>
      </c>
      <c r="P77" t="s">
        <v>46</v>
      </c>
      <c r="Q77" t="s">
        <v>53</v>
      </c>
    </row>
    <row r="78" spans="2:27" x14ac:dyDescent="0.3">
      <c r="B78" s="37"/>
      <c r="C78" t="s">
        <v>68</v>
      </c>
      <c r="D78" s="13" t="s">
        <v>55</v>
      </c>
      <c r="E78" s="12" t="s">
        <v>28</v>
      </c>
      <c r="F78" s="12">
        <v>24.43</v>
      </c>
      <c r="G78" s="12"/>
      <c r="H78" s="12">
        <f>F78-$G$64</f>
        <v>6.8933333333333344</v>
      </c>
      <c r="I78" s="12">
        <f t="shared" si="1"/>
        <v>0.84120122519337659</v>
      </c>
      <c r="J78" s="12"/>
      <c r="K78" s="15"/>
      <c r="N78" t="s">
        <v>47</v>
      </c>
      <c r="O78">
        <v>0.85491695410995261</v>
      </c>
      <c r="P78">
        <v>0.58663004048233236</v>
      </c>
      <c r="Q78">
        <f>P78/O78</f>
        <v>0.68618365522189029</v>
      </c>
    </row>
    <row r="79" spans="2:27" x14ac:dyDescent="0.3">
      <c r="B79" s="37"/>
      <c r="C79" t="s">
        <v>69</v>
      </c>
      <c r="D79" s="13" t="s">
        <v>55</v>
      </c>
      <c r="E79" s="12" t="s">
        <v>30</v>
      </c>
      <c r="F79" s="12">
        <v>23.17</v>
      </c>
      <c r="G79" s="12"/>
      <c r="H79" s="12">
        <f>F79-$G$67</f>
        <v>5.6900000000000013</v>
      </c>
      <c r="I79" s="12">
        <f t="shared" si="1"/>
        <v>1.9370432811546652</v>
      </c>
      <c r="J79" s="12">
        <f>GEOMEAN(I79:I81)</f>
        <v>2.1843280221547179</v>
      </c>
      <c r="K79" s="15"/>
      <c r="N79" t="s">
        <v>48</v>
      </c>
      <c r="O79">
        <v>0.76871613555321305</v>
      </c>
      <c r="P79">
        <v>0.45078857490763941</v>
      </c>
      <c r="Q79">
        <f>P79/O79</f>
        <v>0.58641747461593952</v>
      </c>
    </row>
    <row r="80" spans="2:27" x14ac:dyDescent="0.3">
      <c r="B80" s="37"/>
      <c r="C80" t="s">
        <v>70</v>
      </c>
      <c r="D80" s="13" t="s">
        <v>55</v>
      </c>
      <c r="E80" s="12" t="s">
        <v>30</v>
      </c>
      <c r="F80" s="12">
        <v>23.06</v>
      </c>
      <c r="G80" s="12"/>
      <c r="H80" s="12">
        <f>F80-$G$67</f>
        <v>5.5799999999999983</v>
      </c>
      <c r="I80" s="12">
        <f t="shared" si="1"/>
        <v>2.0905118043533033</v>
      </c>
      <c r="J80" s="12"/>
      <c r="K80" s="15"/>
      <c r="N80" t="s">
        <v>49</v>
      </c>
      <c r="O80">
        <v>0.58527620190495533</v>
      </c>
      <c r="P80">
        <v>0.36785000679193297</v>
      </c>
      <c r="Q80">
        <f>P80/O80</f>
        <v>0.62850668726091341</v>
      </c>
    </row>
    <row r="81" spans="2:17" x14ac:dyDescent="0.3">
      <c r="B81" s="37"/>
      <c r="C81" t="s">
        <v>71</v>
      </c>
      <c r="D81" s="13" t="s">
        <v>55</v>
      </c>
      <c r="E81" s="12" t="s">
        <v>30</v>
      </c>
      <c r="F81" s="12">
        <v>22.76</v>
      </c>
      <c r="G81" s="12"/>
      <c r="H81" s="12">
        <f>F81-$G$67</f>
        <v>5.2800000000000011</v>
      </c>
      <c r="I81" s="12">
        <f t="shared" si="1"/>
        <v>2.5737219289611639</v>
      </c>
      <c r="J81" s="12"/>
      <c r="K81" s="15"/>
      <c r="N81" t="s">
        <v>50</v>
      </c>
      <c r="O81">
        <v>0.61154173148367241</v>
      </c>
      <c r="P81">
        <v>0.35449967004576638</v>
      </c>
      <c r="Q81">
        <f>P81/O81</f>
        <v>0.57968189543779514</v>
      </c>
    </row>
    <row r="82" spans="2:17" x14ac:dyDescent="0.3">
      <c r="B82" s="37"/>
      <c r="C82" t="s">
        <v>72</v>
      </c>
      <c r="D82" s="13" t="s">
        <v>56</v>
      </c>
      <c r="E82" s="12" t="s">
        <v>28</v>
      </c>
      <c r="F82" s="12">
        <v>23.7</v>
      </c>
      <c r="G82" s="12"/>
      <c r="H82" s="12">
        <f>F82-$G$64</f>
        <v>6.163333333333334</v>
      </c>
      <c r="I82" s="12">
        <f t="shared" si="1"/>
        <v>1.3952492360318469</v>
      </c>
      <c r="J82" s="12">
        <f>GEOMEAN(I82:I84)</f>
        <v>1.5197733553316948</v>
      </c>
      <c r="K82" s="15">
        <f>J85/J82</f>
        <v>2.0609840406585982</v>
      </c>
      <c r="N82" t="s">
        <v>51</v>
      </c>
      <c r="O82">
        <v>0.69762461801592301</v>
      </c>
      <c r="P82">
        <v>0.33383092744722637</v>
      </c>
      <c r="Q82">
        <f>P82/O82</f>
        <v>0.47852515353695102</v>
      </c>
    </row>
    <row r="83" spans="2:17" x14ac:dyDescent="0.3">
      <c r="B83" s="37"/>
      <c r="C83" t="s">
        <v>73</v>
      </c>
      <c r="D83" s="13" t="s">
        <v>56</v>
      </c>
      <c r="E83" s="12" t="s">
        <v>28</v>
      </c>
      <c r="F83" s="12">
        <v>23.51</v>
      </c>
      <c r="G83" s="12"/>
      <c r="H83" s="12">
        <f>F83-$G$64</f>
        <v>5.9733333333333363</v>
      </c>
      <c r="I83" s="12">
        <f t="shared" si="1"/>
        <v>1.5916497030582659</v>
      </c>
      <c r="J83" s="12"/>
      <c r="K83" s="15"/>
    </row>
    <row r="84" spans="2:17" x14ac:dyDescent="0.3">
      <c r="B84" s="37"/>
      <c r="C84" t="s">
        <v>74</v>
      </c>
      <c r="D84" s="13" t="s">
        <v>56</v>
      </c>
      <c r="E84" s="12" t="s">
        <v>28</v>
      </c>
      <c r="F84" s="12">
        <v>23.52</v>
      </c>
      <c r="G84" s="12"/>
      <c r="H84" s="12">
        <f>F84-$G$64</f>
        <v>5.9833333333333343</v>
      </c>
      <c r="I84" s="12">
        <f t="shared" si="1"/>
        <v>1.5806553754717529</v>
      </c>
      <c r="J84" s="12"/>
      <c r="K84" s="15"/>
    </row>
    <row r="85" spans="2:17" x14ac:dyDescent="0.3">
      <c r="B85" s="37"/>
      <c r="C85" t="s">
        <v>75</v>
      </c>
      <c r="D85" s="13" t="s">
        <v>56</v>
      </c>
      <c r="E85" s="12" t="s">
        <v>30</v>
      </c>
      <c r="F85" s="12">
        <v>22.57</v>
      </c>
      <c r="G85" s="12"/>
      <c r="H85" s="12">
        <f>F85-$G$67</f>
        <v>5.09</v>
      </c>
      <c r="I85" s="12">
        <f t="shared" si="1"/>
        <v>2.9360085912937874</v>
      </c>
      <c r="J85" s="12">
        <f>GEOMEAN(I85:I87)</f>
        <v>3.1322286307567917</v>
      </c>
      <c r="K85" s="15"/>
    </row>
    <row r="86" spans="2:17" x14ac:dyDescent="0.3">
      <c r="B86" s="37"/>
      <c r="C86" t="s">
        <v>76</v>
      </c>
      <c r="D86" s="13" t="s">
        <v>56</v>
      </c>
      <c r="E86" s="12" t="s">
        <v>30</v>
      </c>
      <c r="F86" s="12">
        <v>22.31</v>
      </c>
      <c r="G86" s="12"/>
      <c r="H86" s="12">
        <f>F86-$G$67</f>
        <v>4.8299999999999983</v>
      </c>
      <c r="I86" s="12">
        <f t="shared" si="1"/>
        <v>3.5158077646525343</v>
      </c>
      <c r="J86" s="12"/>
      <c r="K86" s="15"/>
    </row>
    <row r="87" spans="2:17" x14ac:dyDescent="0.3">
      <c r="B87" s="37"/>
      <c r="C87" t="s">
        <v>77</v>
      </c>
      <c r="D87" s="13" t="s">
        <v>56</v>
      </c>
      <c r="E87" s="12" t="s">
        <v>30</v>
      </c>
      <c r="F87" s="12">
        <v>22.55</v>
      </c>
      <c r="G87" s="12"/>
      <c r="H87" s="12">
        <f>F87-$G$67</f>
        <v>5.07</v>
      </c>
      <c r="I87" s="12">
        <f t="shared" si="1"/>
        <v>2.976993743887304</v>
      </c>
      <c r="J87" s="12"/>
      <c r="K87" s="15"/>
    </row>
    <row r="88" spans="2:17" x14ac:dyDescent="0.3">
      <c r="B88" s="37"/>
      <c r="C88" t="s">
        <v>78</v>
      </c>
      <c r="D88" s="13" t="s">
        <v>57</v>
      </c>
      <c r="E88" s="12" t="s">
        <v>28</v>
      </c>
      <c r="F88" s="12">
        <v>26.9</v>
      </c>
      <c r="G88" s="12"/>
      <c r="H88" s="12">
        <f>F88-$G$64</f>
        <v>9.3633333333333333</v>
      </c>
      <c r="I88" s="12">
        <f t="shared" si="1"/>
        <v>0.1518293760457515</v>
      </c>
      <c r="J88" s="12">
        <f>GEOMEAN(I88:I90)</f>
        <v>0.12826411678500024</v>
      </c>
      <c r="K88" s="15">
        <f>J91/J88</f>
        <v>0.68777090906987282</v>
      </c>
    </row>
    <row r="89" spans="2:17" x14ac:dyDescent="0.3">
      <c r="B89" s="37"/>
      <c r="C89" t="s">
        <v>79</v>
      </c>
      <c r="D89" s="13" t="s">
        <v>57</v>
      </c>
      <c r="E89" s="12" t="s">
        <v>28</v>
      </c>
      <c r="F89" s="12">
        <v>27.32</v>
      </c>
      <c r="G89" s="12"/>
      <c r="H89" s="12">
        <f>F89-$G$64</f>
        <v>9.783333333333335</v>
      </c>
      <c r="I89" s="12">
        <f t="shared" si="1"/>
        <v>0.11348101435135143</v>
      </c>
      <c r="J89" s="12"/>
      <c r="K89" s="15"/>
    </row>
    <row r="90" spans="2:17" x14ac:dyDescent="0.3">
      <c r="B90" s="37"/>
      <c r="C90" t="s">
        <v>80</v>
      </c>
      <c r="D90" s="13" t="s">
        <v>57</v>
      </c>
      <c r="E90" s="12" t="s">
        <v>28</v>
      </c>
      <c r="F90" s="12">
        <v>27.21</v>
      </c>
      <c r="G90" s="12"/>
      <c r="H90" s="12">
        <f>F90-$G$64</f>
        <v>9.6733333333333356</v>
      </c>
      <c r="I90" s="12">
        <f t="shared" si="1"/>
        <v>0.1224719149951425</v>
      </c>
      <c r="J90" s="12"/>
      <c r="K90" s="15"/>
    </row>
    <row r="91" spans="2:17" x14ac:dyDescent="0.3">
      <c r="B91" s="37"/>
      <c r="C91" t="s">
        <v>81</v>
      </c>
      <c r="D91" s="13" t="s">
        <v>57</v>
      </c>
      <c r="E91" s="12" t="s">
        <v>30</v>
      </c>
      <c r="F91" s="12">
        <v>27.63</v>
      </c>
      <c r="G91" s="12"/>
      <c r="H91" s="12">
        <f>F91-$G$67</f>
        <v>10.149999999999999</v>
      </c>
      <c r="I91" s="12">
        <f t="shared" si="1"/>
        <v>8.8012740489339006E-2</v>
      </c>
      <c r="J91" s="12">
        <f>GEOMEAN(I91:I93)</f>
        <v>8.8216328202263952E-2</v>
      </c>
      <c r="K91" s="15"/>
    </row>
    <row r="92" spans="2:17" x14ac:dyDescent="0.3">
      <c r="B92" s="37"/>
      <c r="C92" t="s">
        <v>82</v>
      </c>
      <c r="D92" s="13" t="s">
        <v>57</v>
      </c>
      <c r="E92" s="12" t="s">
        <v>30</v>
      </c>
      <c r="F92" s="12">
        <v>27.98</v>
      </c>
      <c r="G92" s="12"/>
      <c r="H92" s="12">
        <f>F92-$G$67</f>
        <v>10.5</v>
      </c>
      <c r="I92" s="12">
        <f t="shared" si="1"/>
        <v>6.905339660024877E-2</v>
      </c>
      <c r="J92" s="12"/>
      <c r="K92" s="15"/>
    </row>
    <row r="93" spans="2:17" x14ac:dyDescent="0.3">
      <c r="B93" s="37"/>
      <c r="C93" t="s">
        <v>83</v>
      </c>
      <c r="D93" s="13" t="s">
        <v>57</v>
      </c>
      <c r="E93" s="12" t="s">
        <v>30</v>
      </c>
      <c r="F93" s="12">
        <v>27.27</v>
      </c>
      <c r="G93" s="12"/>
      <c r="H93" s="12">
        <f>F93-$G$67</f>
        <v>9.7899999999999991</v>
      </c>
      <c r="I93" s="12">
        <f t="shared" si="1"/>
        <v>0.11295783045950085</v>
      </c>
      <c r="J93" s="12"/>
      <c r="K93" s="15"/>
    </row>
    <row r="94" spans="2:17" x14ac:dyDescent="0.3">
      <c r="B94" s="37"/>
      <c r="C94" t="s">
        <v>84</v>
      </c>
      <c r="D94" s="13" t="s">
        <v>58</v>
      </c>
      <c r="E94" s="12" t="s">
        <v>28</v>
      </c>
      <c r="F94" s="12">
        <v>30.58</v>
      </c>
      <c r="G94" s="12"/>
      <c r="H94" s="12">
        <f>F94-$G$64</f>
        <v>13.043333333333333</v>
      </c>
      <c r="I94" s="12">
        <f t="shared" si="1"/>
        <v>1.1845828021161383E-2</v>
      </c>
      <c r="J94" s="12">
        <f>GEOMEAN(I94:I96)</f>
        <v>1.3204646802735639E-2</v>
      </c>
      <c r="K94" s="15">
        <f>J97/J94</f>
        <v>2.1485052960265749</v>
      </c>
    </row>
    <row r="95" spans="2:17" x14ac:dyDescent="0.3">
      <c r="B95" s="37"/>
      <c r="C95" t="s">
        <v>85</v>
      </c>
      <c r="D95" s="13" t="s">
        <v>58</v>
      </c>
      <c r="E95" s="12" t="s">
        <v>28</v>
      </c>
      <c r="F95" s="12">
        <v>30.17</v>
      </c>
      <c r="G95" s="12"/>
      <c r="H95" s="12">
        <f>F95-$G$64</f>
        <v>12.633333333333336</v>
      </c>
      <c r="I95" s="12">
        <f t="shared" si="1"/>
        <v>1.5739383647944041E-2</v>
      </c>
      <c r="J95" s="12"/>
      <c r="K95" s="15"/>
    </row>
    <row r="96" spans="2:17" x14ac:dyDescent="0.3">
      <c r="B96" s="37"/>
      <c r="C96" t="s">
        <v>86</v>
      </c>
      <c r="D96" s="13" t="s">
        <v>58</v>
      </c>
      <c r="E96" s="12" t="s">
        <v>28</v>
      </c>
      <c r="F96" s="12">
        <v>30.52</v>
      </c>
      <c r="G96" s="12"/>
      <c r="H96" s="12">
        <f>F96-$G$64</f>
        <v>12.983333333333334</v>
      </c>
      <c r="I96" s="12">
        <f t="shared" si="1"/>
        <v>1.2348870120873072E-2</v>
      </c>
      <c r="J96" s="12"/>
      <c r="K96" s="15"/>
    </row>
    <row r="97" spans="2:11" x14ac:dyDescent="0.3">
      <c r="B97" s="37"/>
      <c r="C97" t="s">
        <v>87</v>
      </c>
      <c r="D97" s="13" t="s">
        <v>58</v>
      </c>
      <c r="E97" s="12" t="s">
        <v>30</v>
      </c>
      <c r="F97" s="12">
        <v>29.27</v>
      </c>
      <c r="G97" s="12"/>
      <c r="H97" s="12">
        <f>F97-$G$67</f>
        <v>11.79</v>
      </c>
      <c r="I97" s="12">
        <f t="shared" si="1"/>
        <v>2.8239457614875185E-2</v>
      </c>
      <c r="J97" s="12">
        <f>GEOMEAN(I97:I99)</f>
        <v>2.8370253587837898E-2</v>
      </c>
      <c r="K97" s="15"/>
    </row>
    <row r="98" spans="2:11" x14ac:dyDescent="0.3">
      <c r="B98" s="37"/>
      <c r="C98" t="s">
        <v>88</v>
      </c>
      <c r="D98" s="13" t="s">
        <v>58</v>
      </c>
      <c r="E98" s="12" t="s">
        <v>30</v>
      </c>
      <c r="F98" s="12">
        <v>29.63</v>
      </c>
      <c r="G98" s="12"/>
      <c r="H98" s="12">
        <f>F98-$G$67</f>
        <v>12.149999999999999</v>
      </c>
      <c r="I98" s="12">
        <f t="shared" si="1"/>
        <v>2.2003185122334748E-2</v>
      </c>
      <c r="J98" s="12"/>
      <c r="K98" s="15"/>
    </row>
    <row r="99" spans="2:11" x14ac:dyDescent="0.3">
      <c r="B99" s="37"/>
      <c r="C99" t="s">
        <v>89</v>
      </c>
      <c r="D99" s="13" t="s">
        <v>58</v>
      </c>
      <c r="E99" s="12" t="s">
        <v>30</v>
      </c>
      <c r="F99" s="12">
        <v>28.89</v>
      </c>
      <c r="G99" s="12"/>
      <c r="H99" s="12">
        <f>F99-$G$67</f>
        <v>11.41</v>
      </c>
      <c r="I99" s="12">
        <f t="shared" si="1"/>
        <v>3.6749188169215526E-2</v>
      </c>
      <c r="J99" s="12"/>
      <c r="K99" s="15"/>
    </row>
    <row r="100" spans="2:11" x14ac:dyDescent="0.3">
      <c r="B100" s="37"/>
      <c r="C100" t="s">
        <v>102</v>
      </c>
      <c r="D100" s="13" t="s">
        <v>59</v>
      </c>
      <c r="E100" s="12" t="s">
        <v>28</v>
      </c>
      <c r="F100" s="12">
        <v>25.55</v>
      </c>
      <c r="G100" s="12"/>
      <c r="H100" s="12">
        <f>F100-$G$64</f>
        <v>8.0133333333333354</v>
      </c>
      <c r="I100" s="12">
        <f t="shared" si="1"/>
        <v>0.38703148955672956</v>
      </c>
      <c r="J100" s="12">
        <f>GEOMEAN(I100:I102)</f>
        <v>0.36870090339128625</v>
      </c>
      <c r="K100" s="15">
        <f>J103/J100</f>
        <v>1.3286858140965132</v>
      </c>
    </row>
    <row r="101" spans="2:11" x14ac:dyDescent="0.3">
      <c r="B101" s="37"/>
      <c r="C101" t="s">
        <v>103</v>
      </c>
      <c r="D101" s="13" t="s">
        <v>59</v>
      </c>
      <c r="E101" s="12" t="s">
        <v>28</v>
      </c>
      <c r="F101" s="12">
        <v>25.58</v>
      </c>
      <c r="G101" s="12"/>
      <c r="H101" s="12">
        <f>F101-$G$64</f>
        <v>8.043333333333333</v>
      </c>
      <c r="I101" s="12">
        <f t="shared" si="1"/>
        <v>0.37906649667716441</v>
      </c>
      <c r="J101" s="12"/>
      <c r="K101" s="15"/>
    </row>
    <row r="102" spans="2:11" x14ac:dyDescent="0.3">
      <c r="B102" s="37"/>
      <c r="C102" t="s">
        <v>104</v>
      </c>
      <c r="D102" s="13" t="s">
        <v>59</v>
      </c>
      <c r="E102" s="12" t="s">
        <v>28</v>
      </c>
      <c r="F102" s="12">
        <v>25.73</v>
      </c>
      <c r="G102" s="12"/>
      <c r="H102" s="12">
        <f>F102-$G$64</f>
        <v>8.1933333333333351</v>
      </c>
      <c r="I102" s="12">
        <f t="shared" si="1"/>
        <v>0.34163385549056069</v>
      </c>
      <c r="J102" s="12"/>
      <c r="K102" s="15"/>
    </row>
    <row r="103" spans="2:11" x14ac:dyDescent="0.3">
      <c r="B103" s="37"/>
      <c r="C103" t="s">
        <v>105</v>
      </c>
      <c r="D103" s="13" t="s">
        <v>59</v>
      </c>
      <c r="E103" s="12" t="s">
        <v>30</v>
      </c>
      <c r="F103" s="12">
        <v>25.13</v>
      </c>
      <c r="G103" s="12"/>
      <c r="H103" s="12">
        <f>F103-$G$67</f>
        <v>7.6499999999999986</v>
      </c>
      <c r="I103" s="12">
        <f t="shared" si="1"/>
        <v>0.49787524504658748</v>
      </c>
      <c r="J103" s="12">
        <f>GEOMEAN(I103:I105)</f>
        <v>0.48988765998057104</v>
      </c>
      <c r="K103" s="15"/>
    </row>
    <row r="104" spans="2:11" x14ac:dyDescent="0.3">
      <c r="B104" s="37"/>
      <c r="C104" t="s">
        <v>106</v>
      </c>
      <c r="D104" s="13" t="s">
        <v>59</v>
      </c>
      <c r="E104" s="12" t="s">
        <v>30</v>
      </c>
      <c r="F104" s="12">
        <v>25.14</v>
      </c>
      <c r="G104" s="12"/>
      <c r="H104" s="12">
        <f>F104-$G$67</f>
        <v>7.66</v>
      </c>
      <c r="I104" s="12">
        <f t="shared" si="1"/>
        <v>0.49443616951964076</v>
      </c>
      <c r="J104" s="12"/>
      <c r="K104" s="15"/>
    </row>
    <row r="105" spans="2:11" x14ac:dyDescent="0.3">
      <c r="B105" s="37"/>
      <c r="C105" t="s">
        <v>107</v>
      </c>
      <c r="D105" s="13" t="s">
        <v>59</v>
      </c>
      <c r="E105" s="12" t="s">
        <v>30</v>
      </c>
      <c r="F105" s="12">
        <v>25.19</v>
      </c>
      <c r="G105" s="12"/>
      <c r="H105" s="12">
        <f>F105-$G$67</f>
        <v>7.7100000000000009</v>
      </c>
      <c r="I105" s="12">
        <f t="shared" si="1"/>
        <v>0.47759385847346419</v>
      </c>
      <c r="J105" s="12"/>
      <c r="K105" s="15"/>
    </row>
    <row r="106" spans="2:11" x14ac:dyDescent="0.3">
      <c r="B106" s="37"/>
      <c r="C106" t="s">
        <v>108</v>
      </c>
      <c r="D106" s="13" t="s">
        <v>62</v>
      </c>
      <c r="E106" s="12" t="s">
        <v>28</v>
      </c>
      <c r="F106" s="12">
        <v>25.54</v>
      </c>
      <c r="G106" s="12"/>
      <c r="H106" s="12">
        <f>F106-$G$64</f>
        <v>8.0033333333333339</v>
      </c>
      <c r="I106" s="12">
        <f t="shared" si="1"/>
        <v>0.38972350645586834</v>
      </c>
      <c r="J106" s="12">
        <f>GEOMEAN(I106:I108)</f>
        <v>0.35531968515557838</v>
      </c>
      <c r="K106" s="15">
        <f>J109/J106</f>
        <v>1.9363413919657699</v>
      </c>
    </row>
    <row r="107" spans="2:11" x14ac:dyDescent="0.3">
      <c r="B107" s="37"/>
      <c r="C107" t="s">
        <v>109</v>
      </c>
      <c r="D107" s="13" t="s">
        <v>62</v>
      </c>
      <c r="E107" s="12" t="s">
        <v>28</v>
      </c>
      <c r="F107" s="12">
        <v>25.69</v>
      </c>
      <c r="G107" s="12"/>
      <c r="H107" s="12">
        <f>F107-$G$64</f>
        <v>8.153333333333336</v>
      </c>
      <c r="I107" s="12">
        <f t="shared" si="1"/>
        <v>0.35123849048366568</v>
      </c>
      <c r="J107" s="12"/>
      <c r="K107" s="15"/>
    </row>
    <row r="108" spans="2:11" x14ac:dyDescent="0.3">
      <c r="B108" s="37"/>
      <c r="C108" t="s">
        <v>110</v>
      </c>
      <c r="D108" s="13" t="s">
        <v>62</v>
      </c>
      <c r="E108" s="12" t="s">
        <v>28</v>
      </c>
      <c r="F108" s="12">
        <v>25.79</v>
      </c>
      <c r="G108" s="12"/>
      <c r="H108" s="12">
        <f>F108-$G$64</f>
        <v>8.2533333333333339</v>
      </c>
      <c r="I108" s="12">
        <f t="shared" si="1"/>
        <v>0.32771709951884764</v>
      </c>
      <c r="J108" s="12"/>
      <c r="K108" s="15"/>
    </row>
    <row r="109" spans="2:11" x14ac:dyDescent="0.3">
      <c r="B109" s="37"/>
      <c r="C109" t="s">
        <v>111</v>
      </c>
      <c r="D109" s="13" t="s">
        <v>62</v>
      </c>
      <c r="E109" s="12" t="s">
        <v>30</v>
      </c>
      <c r="F109" s="12">
        <v>24.58</v>
      </c>
      <c r="G109" s="12"/>
      <c r="H109" s="12">
        <f>F109-$G$67</f>
        <v>7.0999999999999979</v>
      </c>
      <c r="I109" s="12">
        <f t="shared" si="1"/>
        <v>0.72893202463813234</v>
      </c>
      <c r="J109" s="12">
        <f>GEOMEAN(I109:I111)</f>
        <v>0.68802021374699174</v>
      </c>
      <c r="K109" s="15"/>
    </row>
    <row r="110" spans="2:11" x14ac:dyDescent="0.3">
      <c r="B110" s="37"/>
      <c r="C110" t="s">
        <v>112</v>
      </c>
      <c r="D110" s="13" t="s">
        <v>62</v>
      </c>
      <c r="E110" s="12" t="s">
        <v>30</v>
      </c>
      <c r="F110" s="12">
        <v>24.75</v>
      </c>
      <c r="G110" s="12"/>
      <c r="H110" s="12">
        <f>F110-$G$67</f>
        <v>7.27</v>
      </c>
      <c r="I110" s="12">
        <f t="shared" si="1"/>
        <v>0.64790589516753261</v>
      </c>
      <c r="J110" s="12"/>
      <c r="K110" s="15"/>
    </row>
    <row r="111" spans="2:11" x14ac:dyDescent="0.3">
      <c r="B111" s="37"/>
      <c r="C111" t="s">
        <v>113</v>
      </c>
      <c r="D111" s="13" t="s">
        <v>62</v>
      </c>
      <c r="E111" s="12" t="s">
        <v>30</v>
      </c>
      <c r="F111" s="12">
        <v>24.66</v>
      </c>
      <c r="G111" s="12"/>
      <c r="H111" s="12">
        <f>F111-$G$67</f>
        <v>7.18</v>
      </c>
      <c r="I111" s="12">
        <f t="shared" si="1"/>
        <v>0.6896117158520747</v>
      </c>
      <c r="J111" s="12"/>
      <c r="K111" s="15"/>
    </row>
    <row r="112" spans="2:11" x14ac:dyDescent="0.3">
      <c r="B112" s="37"/>
      <c r="C112" t="s">
        <v>114</v>
      </c>
      <c r="D112" s="13" t="s">
        <v>63</v>
      </c>
      <c r="E112" s="12" t="s">
        <v>28</v>
      </c>
      <c r="F112" s="12">
        <v>21.94</v>
      </c>
      <c r="G112" s="12"/>
      <c r="H112" s="12">
        <f>F112-$G$64</f>
        <v>4.403333333333336</v>
      </c>
      <c r="I112" s="12">
        <f t="shared" si="1"/>
        <v>4.7256830007494468</v>
      </c>
      <c r="J112" s="12">
        <f>GEOMEAN(I112:I114)</f>
        <v>4.2393885232739681</v>
      </c>
      <c r="K112" s="15">
        <f>J115/J112</f>
        <v>0.87660572131603653</v>
      </c>
    </row>
    <row r="113" spans="2:11" x14ac:dyDescent="0.3">
      <c r="B113" s="37"/>
      <c r="C113" t="s">
        <v>115</v>
      </c>
      <c r="D113" s="13" t="s">
        <v>63</v>
      </c>
      <c r="E113" s="12" t="s">
        <v>28</v>
      </c>
      <c r="F113" s="12">
        <v>22.17</v>
      </c>
      <c r="G113" s="12"/>
      <c r="H113" s="12">
        <f>F113-$G$64</f>
        <v>4.6333333333333364</v>
      </c>
      <c r="I113" s="12">
        <f t="shared" si="1"/>
        <v>4.0292822138736781</v>
      </c>
      <c r="J113" s="12"/>
      <c r="K113" s="15"/>
    </row>
    <row r="114" spans="2:11" x14ac:dyDescent="0.3">
      <c r="B114" s="37"/>
      <c r="C114" t="s">
        <v>116</v>
      </c>
      <c r="D114" s="13" t="s">
        <v>63</v>
      </c>
      <c r="E114" s="12" t="s">
        <v>28</v>
      </c>
      <c r="F114" s="12">
        <v>22.18</v>
      </c>
      <c r="G114" s="12"/>
      <c r="H114" s="12">
        <f>F114-$G$64</f>
        <v>4.6433333333333344</v>
      </c>
      <c r="I114" s="12">
        <f t="shared" si="1"/>
        <v>4.0014499285958784</v>
      </c>
      <c r="J114" s="12"/>
      <c r="K114" s="15"/>
    </row>
    <row r="115" spans="2:11" x14ac:dyDescent="0.3">
      <c r="B115" s="37"/>
      <c r="C115" t="s">
        <v>117</v>
      </c>
      <c r="D115" s="13" t="s">
        <v>63</v>
      </c>
      <c r="E115" s="12" t="s">
        <v>30</v>
      </c>
      <c r="F115" s="12">
        <v>22.28</v>
      </c>
      <c r="G115" s="12"/>
      <c r="H115" s="12">
        <f>F115-$G$67</f>
        <v>4.8000000000000007</v>
      </c>
      <c r="I115" s="12">
        <f t="shared" si="1"/>
        <v>3.5896823593657334</v>
      </c>
      <c r="J115" s="12">
        <f>GEOMEAN(I115:I117)</f>
        <v>3.7162722343835037</v>
      </c>
      <c r="K115" s="15"/>
    </row>
    <row r="116" spans="2:11" x14ac:dyDescent="0.3">
      <c r="B116" s="37"/>
      <c r="C116" t="s">
        <v>118</v>
      </c>
      <c r="D116" s="13" t="s">
        <v>63</v>
      </c>
      <c r="E116" s="12" t="s">
        <v>30</v>
      </c>
      <c r="F116" s="12">
        <v>22.3</v>
      </c>
      <c r="G116" s="12"/>
      <c r="H116" s="12">
        <f>F116-$G$67</f>
        <v>4.82</v>
      </c>
      <c r="I116" s="12">
        <f t="shared" si="1"/>
        <v>3.5402621415493702</v>
      </c>
      <c r="J116" s="12"/>
      <c r="K116" s="15"/>
    </row>
    <row r="117" spans="2:11" x14ac:dyDescent="0.3">
      <c r="B117" s="37"/>
      <c r="C117" t="s">
        <v>119</v>
      </c>
      <c r="D117" s="13" t="s">
        <v>63</v>
      </c>
      <c r="E117" s="12" t="s">
        <v>30</v>
      </c>
      <c r="F117" s="12">
        <v>22.11</v>
      </c>
      <c r="G117" s="12"/>
      <c r="H117" s="12">
        <f>F117-$G$67</f>
        <v>4.629999999999999</v>
      </c>
      <c r="I117" s="12">
        <f t="shared" si="1"/>
        <v>4.0386025957421676</v>
      </c>
      <c r="J117" s="12"/>
      <c r="K117" s="15"/>
    </row>
    <row r="118" spans="2:11" x14ac:dyDescent="0.3">
      <c r="B118" s="37"/>
      <c r="C118" t="s">
        <v>126</v>
      </c>
      <c r="D118" s="13" t="s">
        <v>64</v>
      </c>
      <c r="E118" s="12" t="s">
        <v>28</v>
      </c>
      <c r="F118" s="12">
        <v>27.42</v>
      </c>
      <c r="G118" s="12"/>
      <c r="H118" s="12">
        <f>F118-$G$64</f>
        <v>9.8833333333333364</v>
      </c>
      <c r="I118" s="12">
        <f t="shared" si="1"/>
        <v>0.1058815303028727</v>
      </c>
      <c r="J118" s="12">
        <f>GEOMEAN(I118:I120)</f>
        <v>0.10563717442188508</v>
      </c>
      <c r="K118" s="15">
        <f>J121/J118</f>
        <v>1.5874010519682036</v>
      </c>
    </row>
    <row r="119" spans="2:11" x14ac:dyDescent="0.3">
      <c r="B119" s="37"/>
      <c r="C119" t="s">
        <v>127</v>
      </c>
      <c r="D119" s="13" t="s">
        <v>64</v>
      </c>
      <c r="E119" s="12" t="s">
        <v>28</v>
      </c>
      <c r="F119" s="12">
        <v>27.37</v>
      </c>
      <c r="G119" s="12"/>
      <c r="H119" s="12">
        <f>F119-$G$64</f>
        <v>9.8333333333333357</v>
      </c>
      <c r="I119" s="12">
        <f t="shared" si="1"/>
        <v>0.10961543440521204</v>
      </c>
      <c r="J119" s="12"/>
      <c r="K119" s="15"/>
    </row>
    <row r="120" spans="2:11" x14ac:dyDescent="0.3">
      <c r="B120" s="37"/>
      <c r="C120" t="s">
        <v>128</v>
      </c>
      <c r="D120" s="13" t="s">
        <v>64</v>
      </c>
      <c r="E120" s="12" t="s">
        <v>28</v>
      </c>
      <c r="F120" s="12">
        <v>27.48</v>
      </c>
      <c r="G120" s="12"/>
      <c r="H120" s="12">
        <f>F120-$G$64</f>
        <v>9.9433333333333351</v>
      </c>
      <c r="I120" s="12">
        <f t="shared" si="1"/>
        <v>0.10156835291879657</v>
      </c>
      <c r="J120" s="12"/>
      <c r="K120" s="15"/>
    </row>
    <row r="121" spans="2:11" x14ac:dyDescent="0.3">
      <c r="B121" s="37"/>
      <c r="C121" t="s">
        <v>129</v>
      </c>
      <c r="D121" s="13" t="s">
        <v>64</v>
      </c>
      <c r="E121" s="12" t="s">
        <v>30</v>
      </c>
      <c r="F121" s="12">
        <v>26.65</v>
      </c>
      <c r="G121" s="12"/>
      <c r="H121" s="12">
        <f>F121-$G$67</f>
        <v>9.1699999999999982</v>
      </c>
      <c r="I121" s="12">
        <f t="shared" si="1"/>
        <v>0.17360208616534603</v>
      </c>
      <c r="J121" s="12">
        <f>GEOMEAN(I121:I123)</f>
        <v>0.16768856180424899</v>
      </c>
      <c r="K121" s="15"/>
    </row>
    <row r="122" spans="2:11" x14ac:dyDescent="0.3">
      <c r="B122" s="37"/>
      <c r="C122" t="s">
        <v>130</v>
      </c>
      <c r="D122" s="13" t="s">
        <v>64</v>
      </c>
      <c r="E122" s="12" t="s">
        <v>30</v>
      </c>
      <c r="F122" s="12">
        <v>26.71</v>
      </c>
      <c r="G122" s="12"/>
      <c r="H122" s="12">
        <f>F122-$G$67</f>
        <v>9.23</v>
      </c>
      <c r="I122" s="12">
        <f t="shared" si="1"/>
        <v>0.16653025229842908</v>
      </c>
      <c r="J122" s="12"/>
      <c r="K122" s="15"/>
    </row>
    <row r="123" spans="2:11" x14ac:dyDescent="0.3">
      <c r="B123" s="37"/>
      <c r="C123" t="s">
        <v>131</v>
      </c>
      <c r="D123" s="13" t="s">
        <v>64</v>
      </c>
      <c r="E123" s="12" t="s">
        <v>30</v>
      </c>
      <c r="F123" s="12">
        <v>26.74</v>
      </c>
      <c r="G123" s="12"/>
      <c r="H123" s="12">
        <f>F123-$G$67</f>
        <v>9.259999999999998</v>
      </c>
      <c r="I123" s="12">
        <f t="shared" si="1"/>
        <v>0.16310310926335372</v>
      </c>
      <c r="J123" s="12"/>
      <c r="K123" s="15"/>
    </row>
    <row r="124" spans="2:11" x14ac:dyDescent="0.3">
      <c r="B124" s="37"/>
      <c r="C124" t="s">
        <v>132</v>
      </c>
      <c r="D124" s="13" t="s">
        <v>65</v>
      </c>
      <c r="E124" s="12" t="s">
        <v>28</v>
      </c>
      <c r="F124" s="12">
        <v>29.48</v>
      </c>
      <c r="G124" s="12"/>
      <c r="H124" s="12">
        <f>F124-$G$64</f>
        <v>11.943333333333335</v>
      </c>
      <c r="I124" s="12">
        <f t="shared" si="1"/>
        <v>2.5392088229699135E-2</v>
      </c>
      <c r="J124" s="12">
        <f>GEOMEAN(I124:I126)</f>
        <v>2.2156229377860357E-2</v>
      </c>
      <c r="K124" s="15">
        <f>J127/J124</f>
        <v>1.7052697835359156</v>
      </c>
    </row>
    <row r="125" spans="2:11" x14ac:dyDescent="0.3">
      <c r="B125" s="37"/>
      <c r="C125" t="s">
        <v>133</v>
      </c>
      <c r="D125" s="13" t="s">
        <v>65</v>
      </c>
      <c r="E125" s="12" t="s">
        <v>28</v>
      </c>
      <c r="F125" s="12">
        <v>29.7</v>
      </c>
      <c r="G125" s="12"/>
      <c r="H125" s="12">
        <f>F125-$G$64</f>
        <v>12.163333333333334</v>
      </c>
      <c r="I125" s="12">
        <f t="shared" si="1"/>
        <v>2.1800769312997618E-2</v>
      </c>
      <c r="J125" s="12"/>
      <c r="K125" s="15"/>
    </row>
    <row r="126" spans="2:11" x14ac:dyDescent="0.3">
      <c r="B126" s="37"/>
      <c r="C126" t="s">
        <v>134</v>
      </c>
      <c r="D126" s="13" t="s">
        <v>65</v>
      </c>
      <c r="E126" s="12" t="s">
        <v>28</v>
      </c>
      <c r="F126" s="12">
        <v>29.85</v>
      </c>
      <c r="G126" s="12"/>
      <c r="H126" s="12">
        <f>F126-$G$64</f>
        <v>12.313333333333336</v>
      </c>
      <c r="I126" s="12">
        <f t="shared" si="1"/>
        <v>1.9647953428611069E-2</v>
      </c>
      <c r="J126" s="12"/>
      <c r="K126" s="15"/>
    </row>
    <row r="127" spans="2:11" x14ac:dyDescent="0.3">
      <c r="B127" s="37"/>
      <c r="C127" t="s">
        <v>135</v>
      </c>
      <c r="D127" s="13" t="s">
        <v>65</v>
      </c>
      <c r="E127" s="12" t="s">
        <v>30</v>
      </c>
      <c r="F127" s="12">
        <v>29.05</v>
      </c>
      <c r="G127" s="12"/>
      <c r="H127" s="12">
        <f>F127-$G$67</f>
        <v>11.57</v>
      </c>
      <c r="I127" s="12">
        <f t="shared" si="1"/>
        <v>3.2891444747697535E-2</v>
      </c>
      <c r="J127" s="12">
        <f>GEOMEAN(I127:I129)</f>
        <v>3.7782348475156026E-2</v>
      </c>
      <c r="K127" s="15"/>
    </row>
    <row r="128" spans="2:11" x14ac:dyDescent="0.3">
      <c r="B128" s="37"/>
      <c r="C128" t="s">
        <v>136</v>
      </c>
      <c r="D128" s="13" t="s">
        <v>65</v>
      </c>
      <c r="E128" s="12" t="s">
        <v>30</v>
      </c>
      <c r="F128" s="12">
        <v>28.87</v>
      </c>
      <c r="G128" s="12"/>
      <c r="H128" s="12">
        <f>F128-$G$67</f>
        <v>11.39</v>
      </c>
      <c r="I128" s="12">
        <f t="shared" si="1"/>
        <v>3.7262187718763655E-2</v>
      </c>
      <c r="J128" s="12"/>
      <c r="K128" s="15"/>
    </row>
    <row r="129" spans="2:11" x14ac:dyDescent="0.3">
      <c r="B129" s="37"/>
      <c r="C129" s="6" t="s">
        <v>137</v>
      </c>
      <c r="D129" s="5" t="s">
        <v>65</v>
      </c>
      <c r="E129" s="6" t="s">
        <v>30</v>
      </c>
      <c r="F129" s="7">
        <v>28.63</v>
      </c>
      <c r="G129" s="6"/>
      <c r="H129" s="6">
        <f>F129-$G$67</f>
        <v>11.149999999999999</v>
      </c>
      <c r="I129" s="6">
        <f t="shared" si="1"/>
        <v>4.4006370244669496E-2</v>
      </c>
      <c r="J129" s="6"/>
      <c r="K129" s="16"/>
    </row>
    <row r="130" spans="2:11" x14ac:dyDescent="0.3">
      <c r="B130" s="37"/>
      <c r="C130" t="s">
        <v>31</v>
      </c>
      <c r="D130" s="13" t="s">
        <v>29</v>
      </c>
      <c r="E130" s="12" t="s">
        <v>28</v>
      </c>
      <c r="F130" s="14">
        <v>15.28</v>
      </c>
      <c r="G130" s="41">
        <f>AVERAGE(F130:F132)</f>
        <v>15.396666666666667</v>
      </c>
      <c r="H130" s="12"/>
      <c r="I130" s="12"/>
      <c r="J130" s="12"/>
      <c r="K130" s="15"/>
    </row>
    <row r="131" spans="2:11" x14ac:dyDescent="0.3">
      <c r="B131" s="37"/>
      <c r="C131" t="s">
        <v>32</v>
      </c>
      <c r="D131" s="13" t="s">
        <v>29</v>
      </c>
      <c r="E131" s="12" t="s">
        <v>28</v>
      </c>
      <c r="F131" s="14">
        <v>15.28</v>
      </c>
      <c r="G131" s="40"/>
      <c r="H131" s="12"/>
      <c r="I131" s="12"/>
      <c r="J131" s="12"/>
      <c r="K131" s="15"/>
    </row>
    <row r="132" spans="2:11" x14ac:dyDescent="0.3">
      <c r="B132" s="37"/>
      <c r="C132" t="s">
        <v>33</v>
      </c>
      <c r="D132" s="13" t="s">
        <v>29</v>
      </c>
      <c r="E132" s="12" t="s">
        <v>28</v>
      </c>
      <c r="F132" s="14">
        <v>15.63</v>
      </c>
      <c r="G132" s="40"/>
      <c r="H132" s="12"/>
      <c r="I132" s="12"/>
      <c r="J132" s="12"/>
      <c r="K132" s="15"/>
    </row>
    <row r="133" spans="2:11" x14ac:dyDescent="0.3">
      <c r="B133" s="37"/>
      <c r="C133" t="s">
        <v>102</v>
      </c>
      <c r="D133" s="13" t="s">
        <v>29</v>
      </c>
      <c r="E133" s="12" t="s">
        <v>30</v>
      </c>
      <c r="F133" s="14">
        <v>15.22</v>
      </c>
      <c r="G133" s="40">
        <f>AVERAGE(F133:F135)</f>
        <v>15.226666666666667</v>
      </c>
      <c r="H133" s="12"/>
      <c r="I133" s="12"/>
      <c r="J133" s="12"/>
      <c r="K133" s="15"/>
    </row>
    <row r="134" spans="2:11" x14ac:dyDescent="0.3">
      <c r="B134" s="37"/>
      <c r="C134" t="s">
        <v>103</v>
      </c>
      <c r="D134" s="13" t="s">
        <v>29</v>
      </c>
      <c r="E134" s="12" t="s">
        <v>30</v>
      </c>
      <c r="F134" s="14">
        <v>15.18</v>
      </c>
      <c r="G134" s="40"/>
      <c r="H134" s="12"/>
      <c r="I134" s="12"/>
      <c r="J134" s="12"/>
      <c r="K134" s="15"/>
    </row>
    <row r="135" spans="2:11" x14ac:dyDescent="0.3">
      <c r="B135" s="37"/>
      <c r="C135" t="s">
        <v>104</v>
      </c>
      <c r="D135" s="13" t="s">
        <v>29</v>
      </c>
      <c r="E135" s="12" t="s">
        <v>30</v>
      </c>
      <c r="F135" s="14">
        <v>15.28</v>
      </c>
      <c r="G135" s="40"/>
      <c r="H135" s="12"/>
      <c r="I135" s="12"/>
      <c r="J135" s="12"/>
      <c r="K135" s="15"/>
    </row>
    <row r="136" spans="2:11" x14ac:dyDescent="0.3">
      <c r="B136" s="37"/>
      <c r="C136" t="s">
        <v>120</v>
      </c>
      <c r="D136" s="13" t="s">
        <v>61</v>
      </c>
      <c r="E136" s="12" t="s">
        <v>28</v>
      </c>
      <c r="F136" s="12">
        <v>22.14</v>
      </c>
      <c r="G136" s="12"/>
      <c r="H136" s="12">
        <f>F136-$G$130</f>
        <v>6.7433333333333341</v>
      </c>
      <c r="I136" s="12">
        <f>2^(-H136)*100</f>
        <v>0.9333711993406395</v>
      </c>
      <c r="J136" s="12">
        <f>GEOMEAN(I136:I138)</f>
        <v>0.90366264367600513</v>
      </c>
      <c r="K136" s="15">
        <f>J139/J136</f>
        <v>1.5122185602398268</v>
      </c>
    </row>
    <row r="137" spans="2:11" x14ac:dyDescent="0.3">
      <c r="B137" s="37"/>
      <c r="C137" t="s">
        <v>121</v>
      </c>
      <c r="D137" s="13" t="s">
        <v>61</v>
      </c>
      <c r="E137" s="12" t="s">
        <v>28</v>
      </c>
      <c r="F137" s="12">
        <v>22.14</v>
      </c>
      <c r="G137" s="12"/>
      <c r="H137" s="12">
        <f>F137-$G$130</f>
        <v>6.7433333333333341</v>
      </c>
      <c r="I137" s="12">
        <f t="shared" ref="I137:I147" si="2">2^(-H137)*100</f>
        <v>0.9333711993406395</v>
      </c>
      <c r="J137" s="12"/>
      <c r="K137" s="15"/>
    </row>
    <row r="138" spans="2:11" x14ac:dyDescent="0.3">
      <c r="B138" s="37"/>
      <c r="C138" t="s">
        <v>122</v>
      </c>
      <c r="D138" s="13" t="s">
        <v>61</v>
      </c>
      <c r="E138" s="12" t="s">
        <v>28</v>
      </c>
      <c r="F138" s="12">
        <v>22.28</v>
      </c>
      <c r="G138" s="12"/>
      <c r="H138" s="12">
        <f>F138-$G$130</f>
        <v>6.8833333333333346</v>
      </c>
      <c r="I138" s="12">
        <f t="shared" si="2"/>
        <v>0.84705224242298238</v>
      </c>
      <c r="J138" s="12"/>
      <c r="K138" s="15"/>
    </row>
    <row r="139" spans="2:11" x14ac:dyDescent="0.3">
      <c r="B139" s="37"/>
      <c r="C139" t="s">
        <v>108</v>
      </c>
      <c r="D139" s="13" t="s">
        <v>61</v>
      </c>
      <c r="E139" s="12" t="s">
        <v>30</v>
      </c>
      <c r="F139" s="12">
        <v>21.23</v>
      </c>
      <c r="G139" s="12"/>
      <c r="H139" s="12">
        <f>F139-$G$133</f>
        <v>6.0033333333333339</v>
      </c>
      <c r="I139" s="12">
        <f t="shared" si="2"/>
        <v>1.5588940258234734</v>
      </c>
      <c r="J139" s="12">
        <f>GEOMEAN(I139:I141)</f>
        <v>1.3665354219622441</v>
      </c>
      <c r="K139" s="15"/>
    </row>
    <row r="140" spans="2:11" x14ac:dyDescent="0.3">
      <c r="B140" s="37"/>
      <c r="C140" t="s">
        <v>109</v>
      </c>
      <c r="D140" s="13" t="s">
        <v>61</v>
      </c>
      <c r="E140" s="12" t="s">
        <v>30</v>
      </c>
      <c r="F140" s="12">
        <v>21.5</v>
      </c>
      <c r="G140" s="12"/>
      <c r="H140" s="12">
        <f>F140-$G$133</f>
        <v>6.2733333333333334</v>
      </c>
      <c r="I140" s="12">
        <f t="shared" si="2"/>
        <v>1.2928212854687706</v>
      </c>
      <c r="J140" s="12"/>
      <c r="K140" s="15"/>
    </row>
    <row r="141" spans="2:11" x14ac:dyDescent="0.3">
      <c r="B141" s="37"/>
      <c r="C141" t="s">
        <v>110</v>
      </c>
      <c r="D141" s="13" t="s">
        <v>61</v>
      </c>
      <c r="E141" s="12" t="s">
        <v>30</v>
      </c>
      <c r="F141" s="12">
        <v>21.53</v>
      </c>
      <c r="G141" s="12"/>
      <c r="H141" s="12">
        <f>F141-$G$133</f>
        <v>6.3033333333333346</v>
      </c>
      <c r="I141" s="12">
        <f t="shared" si="2"/>
        <v>1.2662154081405355</v>
      </c>
      <c r="J141" s="12"/>
      <c r="K141" s="15"/>
    </row>
    <row r="142" spans="2:11" x14ac:dyDescent="0.3">
      <c r="B142" s="37"/>
      <c r="C142" t="s">
        <v>78</v>
      </c>
      <c r="D142" s="13" t="s">
        <v>60</v>
      </c>
      <c r="E142" s="12" t="s">
        <v>28</v>
      </c>
      <c r="F142" s="12">
        <v>21</v>
      </c>
      <c r="G142" s="12"/>
      <c r="H142" s="12">
        <f>F142-$G$130</f>
        <v>5.6033333333333335</v>
      </c>
      <c r="I142" s="12">
        <f t="shared" si="2"/>
        <v>2.0569729991306787</v>
      </c>
      <c r="J142" s="12">
        <f>GEOMEAN(I142:I144)</f>
        <v>2.0007249642979423</v>
      </c>
      <c r="K142" s="15">
        <f>J145/J142</f>
        <v>1.0767375682475229</v>
      </c>
    </row>
    <row r="143" spans="2:11" x14ac:dyDescent="0.3">
      <c r="B143" s="37"/>
      <c r="C143" t="s">
        <v>79</v>
      </c>
      <c r="D143" s="13" t="s">
        <v>60</v>
      </c>
      <c r="E143" s="12" t="s">
        <v>28</v>
      </c>
      <c r="F143" s="12">
        <v>21.04</v>
      </c>
      <c r="G143" s="12"/>
      <c r="H143" s="12">
        <f>F143-$G$130</f>
        <v>5.6433333333333326</v>
      </c>
      <c r="I143" s="12">
        <f t="shared" si="2"/>
        <v>2.0007249642979419</v>
      </c>
      <c r="J143" s="12"/>
      <c r="K143" s="15"/>
    </row>
    <row r="144" spans="2:11" x14ac:dyDescent="0.3">
      <c r="B144" s="37"/>
      <c r="C144" t="s">
        <v>80</v>
      </c>
      <c r="D144" s="13" t="s">
        <v>60</v>
      </c>
      <c r="E144" s="12" t="s">
        <v>28</v>
      </c>
      <c r="F144" s="12">
        <v>21.08</v>
      </c>
      <c r="G144" s="12"/>
      <c r="H144" s="12">
        <f>F144-$G$130</f>
        <v>5.6833333333333318</v>
      </c>
      <c r="I144" s="12">
        <f t="shared" si="2"/>
        <v>1.9460150349356629</v>
      </c>
      <c r="J144" s="12"/>
      <c r="K144" s="15"/>
    </row>
    <row r="145" spans="2:11" x14ac:dyDescent="0.3">
      <c r="B145" s="37"/>
      <c r="C145" t="s">
        <v>132</v>
      </c>
      <c r="D145" s="13" t="s">
        <v>60</v>
      </c>
      <c r="E145" s="12" t="s">
        <v>30</v>
      </c>
      <c r="F145" s="12">
        <v>20.77</v>
      </c>
      <c r="G145" s="12"/>
      <c r="H145" s="12">
        <f>F145-$G$133</f>
        <v>5.543333333333333</v>
      </c>
      <c r="I145" s="12">
        <f t="shared" si="2"/>
        <v>2.144323922568407</v>
      </c>
      <c r="J145" s="12">
        <f>GEOMEAN(I145:I147)</f>
        <v>2.1542557327902783</v>
      </c>
      <c r="K145" s="15"/>
    </row>
    <row r="146" spans="2:11" x14ac:dyDescent="0.3">
      <c r="B146" s="37"/>
      <c r="C146" t="s">
        <v>133</v>
      </c>
      <c r="D146" s="13" t="s">
        <v>60</v>
      </c>
      <c r="E146" s="12" t="s">
        <v>30</v>
      </c>
      <c r="F146" s="12">
        <v>20.74</v>
      </c>
      <c r="G146" s="12"/>
      <c r="H146" s="12">
        <f>F146-$G$133</f>
        <v>5.5133333333333319</v>
      </c>
      <c r="I146" s="12">
        <f t="shared" si="2"/>
        <v>2.1893807263863576</v>
      </c>
      <c r="J146" s="12"/>
      <c r="K146" s="15"/>
    </row>
    <row r="147" spans="2:11" ht="15" thickBot="1" x14ac:dyDescent="0.35">
      <c r="B147" s="38"/>
      <c r="C147" s="17" t="s">
        <v>134</v>
      </c>
      <c r="D147" s="18" t="s">
        <v>60</v>
      </c>
      <c r="E147" s="17" t="s">
        <v>30</v>
      </c>
      <c r="F147" s="17">
        <v>20.78</v>
      </c>
      <c r="G147" s="17"/>
      <c r="H147" s="17">
        <f>F147-$G$133</f>
        <v>5.5533333333333346</v>
      </c>
      <c r="I147" s="17">
        <f t="shared" si="2"/>
        <v>2.12951199528879</v>
      </c>
      <c r="J147" s="17"/>
      <c r="K147" s="19"/>
    </row>
    <row r="148" spans="2:11" ht="15" thickBot="1" x14ac:dyDescent="0.35">
      <c r="F148" s="20"/>
    </row>
    <row r="149" spans="2:11" x14ac:dyDescent="0.3">
      <c r="B149" s="36">
        <v>2</v>
      </c>
      <c r="C149" s="8" t="s">
        <v>31</v>
      </c>
      <c r="D149" s="9" t="s">
        <v>29</v>
      </c>
      <c r="E149" s="8" t="s">
        <v>156</v>
      </c>
      <c r="F149" s="3">
        <v>17.510000000000002</v>
      </c>
      <c r="G149" s="39">
        <f>AVERAGE(F149:F151)</f>
        <v>17.246666666666666</v>
      </c>
      <c r="H149" s="8"/>
      <c r="I149" s="8"/>
      <c r="J149" s="8"/>
      <c r="K149" s="11"/>
    </row>
    <row r="150" spans="2:11" x14ac:dyDescent="0.3">
      <c r="B150" s="37"/>
      <c r="C150" s="12" t="s">
        <v>32</v>
      </c>
      <c r="D150" s="13" t="s">
        <v>29</v>
      </c>
      <c r="E150" s="12" t="s">
        <v>156</v>
      </c>
      <c r="F150" s="3">
        <v>17.059999999999999</v>
      </c>
      <c r="G150" s="40"/>
      <c r="H150" s="12"/>
      <c r="I150" s="12"/>
      <c r="J150" s="12"/>
      <c r="K150" s="15"/>
    </row>
    <row r="151" spans="2:11" x14ac:dyDescent="0.3">
      <c r="B151" s="37"/>
      <c r="C151" s="12" t="s">
        <v>33</v>
      </c>
      <c r="D151" s="13" t="s">
        <v>29</v>
      </c>
      <c r="E151" s="12" t="s">
        <v>156</v>
      </c>
      <c r="F151" s="3">
        <v>17.170000000000002</v>
      </c>
      <c r="G151" s="40"/>
      <c r="H151" s="12"/>
      <c r="I151" s="12"/>
      <c r="J151" s="12"/>
      <c r="K151" s="15"/>
    </row>
    <row r="152" spans="2:11" x14ac:dyDescent="0.3">
      <c r="B152" s="37"/>
      <c r="C152" s="12" t="s">
        <v>34</v>
      </c>
      <c r="D152" s="13" t="s">
        <v>29</v>
      </c>
      <c r="E152" s="12" t="s">
        <v>157</v>
      </c>
      <c r="F152" s="3">
        <v>16.25</v>
      </c>
      <c r="G152" s="40">
        <f>AVERAGE(F152:F154)</f>
        <v>16.233333333333334</v>
      </c>
      <c r="H152" s="12"/>
      <c r="I152" s="12"/>
      <c r="J152" s="12"/>
      <c r="K152" s="15"/>
    </row>
    <row r="153" spans="2:11" x14ac:dyDescent="0.3">
      <c r="B153" s="37"/>
      <c r="C153" s="12" t="s">
        <v>35</v>
      </c>
      <c r="D153" s="13" t="s">
        <v>29</v>
      </c>
      <c r="E153" s="12" t="s">
        <v>157</v>
      </c>
      <c r="F153" s="3">
        <v>16.21</v>
      </c>
      <c r="G153" s="40"/>
      <c r="H153" s="12"/>
      <c r="I153" s="12"/>
      <c r="J153" s="12"/>
      <c r="K153" s="15"/>
    </row>
    <row r="154" spans="2:11" x14ac:dyDescent="0.3">
      <c r="B154" s="37"/>
      <c r="C154" s="12" t="s">
        <v>36</v>
      </c>
      <c r="D154" s="13" t="s">
        <v>29</v>
      </c>
      <c r="E154" s="12" t="s">
        <v>157</v>
      </c>
      <c r="F154" s="3">
        <v>16.239999999999998</v>
      </c>
      <c r="G154" s="40"/>
      <c r="H154" s="12"/>
      <c r="I154" s="12"/>
      <c r="J154" s="12"/>
      <c r="K154" s="15"/>
    </row>
    <row r="155" spans="2:11" x14ac:dyDescent="0.3">
      <c r="B155" s="37"/>
      <c r="C155" t="s">
        <v>66</v>
      </c>
      <c r="D155" s="13" t="s">
        <v>37</v>
      </c>
      <c r="E155" s="12" t="s">
        <v>156</v>
      </c>
      <c r="F155">
        <v>28.28</v>
      </c>
      <c r="G155" s="12"/>
      <c r="H155" s="12">
        <f>F155-$G$149</f>
        <v>11.033333333333335</v>
      </c>
      <c r="I155" s="12">
        <f>2^(-H155)*100</f>
        <v>4.7712889083703379E-2</v>
      </c>
      <c r="J155" s="12">
        <f>GEOMEAN(I155:I157)</f>
        <v>6.0953640083086492E-2</v>
      </c>
      <c r="K155" s="15">
        <f>J158/J155</f>
        <v>2.0705298476827583</v>
      </c>
    </row>
    <row r="156" spans="2:11" x14ac:dyDescent="0.3">
      <c r="B156" s="37"/>
      <c r="C156" t="s">
        <v>67</v>
      </c>
      <c r="D156" s="13" t="s">
        <v>37</v>
      </c>
      <c r="E156" s="12" t="s">
        <v>156</v>
      </c>
      <c r="F156">
        <v>27.59</v>
      </c>
      <c r="G156" s="12"/>
      <c r="H156" s="12">
        <f>F156-$G$149</f>
        <v>10.343333333333334</v>
      </c>
      <c r="I156" s="12">
        <f t="shared" ref="I156:I208" si="3">2^(-H156)*100</f>
        <v>7.6974417576097423E-2</v>
      </c>
      <c r="J156" s="12"/>
      <c r="K156" s="15"/>
    </row>
    <row r="157" spans="2:11" x14ac:dyDescent="0.3">
      <c r="B157" s="37"/>
      <c r="C157" t="s">
        <v>68</v>
      </c>
      <c r="D157" s="13" t="s">
        <v>37</v>
      </c>
      <c r="E157" s="12" t="s">
        <v>156</v>
      </c>
      <c r="F157">
        <v>27.91</v>
      </c>
      <c r="G157" s="12"/>
      <c r="H157" s="12">
        <f>F157-$G$149</f>
        <v>10.663333333333334</v>
      </c>
      <c r="I157" s="12">
        <f t="shared" si="3"/>
        <v>6.1661887265216778E-2</v>
      </c>
      <c r="J157" s="12"/>
      <c r="K157" s="15"/>
    </row>
    <row r="158" spans="2:11" x14ac:dyDescent="0.3">
      <c r="B158" s="37"/>
      <c r="C158" t="s">
        <v>69</v>
      </c>
      <c r="D158" s="13" t="s">
        <v>37</v>
      </c>
      <c r="E158" s="12" t="s">
        <v>157</v>
      </c>
      <c r="F158">
        <v>26.04</v>
      </c>
      <c r="G158" s="12"/>
      <c r="H158" s="12">
        <f>F158-$G$152</f>
        <v>9.8066666666666649</v>
      </c>
      <c r="I158" s="12">
        <f>2^(-H158)*100</f>
        <v>0.11166039911786203</v>
      </c>
      <c r="J158" s="12">
        <f>GEOMEAN(I158:I160)</f>
        <v>0.12620633111694274</v>
      </c>
      <c r="K158" s="15"/>
    </row>
    <row r="159" spans="2:11" x14ac:dyDescent="0.3">
      <c r="B159" s="37"/>
      <c r="C159" t="s">
        <v>70</v>
      </c>
      <c r="D159" s="13" t="s">
        <v>37</v>
      </c>
      <c r="E159" s="12" t="s">
        <v>157</v>
      </c>
      <c r="F159">
        <v>25.73</v>
      </c>
      <c r="G159" s="12"/>
      <c r="H159" s="12">
        <f>F159-$G$152</f>
        <v>9.4966666666666661</v>
      </c>
      <c r="I159" s="12">
        <f t="shared" si="3"/>
        <v>0.13842625656467392</v>
      </c>
      <c r="J159" s="12"/>
      <c r="K159" s="15"/>
    </row>
    <row r="160" spans="2:11" x14ac:dyDescent="0.3">
      <c r="B160" s="37"/>
      <c r="C160" t="s">
        <v>71</v>
      </c>
      <c r="D160" s="13" t="s">
        <v>37</v>
      </c>
      <c r="E160" s="12" t="s">
        <v>157</v>
      </c>
      <c r="F160">
        <v>25.82</v>
      </c>
      <c r="G160" s="12"/>
      <c r="H160" s="12">
        <f>F160-$G$152</f>
        <v>9.586666666666666</v>
      </c>
      <c r="I160" s="12">
        <f t="shared" si="3"/>
        <v>0.1300546171310466</v>
      </c>
      <c r="J160" s="12"/>
      <c r="K160" s="15"/>
    </row>
    <row r="161" spans="2:11" x14ac:dyDescent="0.3">
      <c r="B161" s="37"/>
      <c r="C161" t="s">
        <v>72</v>
      </c>
      <c r="D161" s="13" t="s">
        <v>38</v>
      </c>
      <c r="E161" s="12" t="s">
        <v>156</v>
      </c>
      <c r="F161">
        <v>27.01</v>
      </c>
      <c r="G161" s="12"/>
      <c r="H161" s="12">
        <f>F161-$G$149</f>
        <v>9.7633333333333354</v>
      </c>
      <c r="I161" s="12">
        <f t="shared" si="3"/>
        <v>0.11506515027774109</v>
      </c>
      <c r="J161" s="12">
        <f>GEOMEAN(I161:I163)</f>
        <v>0.12591506918355258</v>
      </c>
      <c r="K161" s="15">
        <f>J164/J161</f>
        <v>4.6374551635023646</v>
      </c>
    </row>
    <row r="162" spans="2:11" x14ac:dyDescent="0.3">
      <c r="B162" s="37"/>
      <c r="C162" t="s">
        <v>73</v>
      </c>
      <c r="D162" s="13" t="s">
        <v>38</v>
      </c>
      <c r="E162" s="12" t="s">
        <v>156</v>
      </c>
      <c r="F162">
        <v>26.81</v>
      </c>
      <c r="G162" s="12"/>
      <c r="H162" s="12">
        <f>F162-$G$149</f>
        <v>9.5633333333333326</v>
      </c>
      <c r="I162" s="12">
        <f t="shared" si="3"/>
        <v>0.13217514884152803</v>
      </c>
      <c r="J162" s="12"/>
      <c r="K162" s="15"/>
    </row>
    <row r="163" spans="2:11" x14ac:dyDescent="0.3">
      <c r="B163" s="37"/>
      <c r="C163" t="s">
        <v>74</v>
      </c>
      <c r="D163" s="13" t="s">
        <v>38</v>
      </c>
      <c r="E163" s="12" t="s">
        <v>156</v>
      </c>
      <c r="F163">
        <v>26.82</v>
      </c>
      <c r="G163" s="12"/>
      <c r="H163" s="12">
        <f>F163-$G$149</f>
        <v>9.5733333333333341</v>
      </c>
      <c r="I163" s="12">
        <f t="shared" si="3"/>
        <v>0.13126214839779454</v>
      </c>
      <c r="J163" s="12"/>
      <c r="K163" s="15"/>
    </row>
    <row r="164" spans="2:11" x14ac:dyDescent="0.3">
      <c r="B164" s="37"/>
      <c r="C164" t="s">
        <v>75</v>
      </c>
      <c r="D164" s="13" t="s">
        <v>38</v>
      </c>
      <c r="E164" s="12" t="s">
        <v>157</v>
      </c>
      <c r="F164">
        <v>23.71</v>
      </c>
      <c r="G164" s="12"/>
      <c r="H164" s="12">
        <f>F164-$G$152</f>
        <v>7.4766666666666666</v>
      </c>
      <c r="I164" s="12">
        <f t="shared" si="3"/>
        <v>0.56143446038239142</v>
      </c>
      <c r="J164" s="12">
        <f>GEOMEAN(I164:I166)</f>
        <v>0.58392548774802344</v>
      </c>
      <c r="K164" s="15"/>
    </row>
    <row r="165" spans="2:11" x14ac:dyDescent="0.3">
      <c r="B165" s="37"/>
      <c r="C165" t="s">
        <v>76</v>
      </c>
      <c r="D165" s="13" t="s">
        <v>38</v>
      </c>
      <c r="E165" s="12" t="s">
        <v>157</v>
      </c>
      <c r="F165">
        <v>23.62</v>
      </c>
      <c r="G165" s="12"/>
      <c r="H165" s="12">
        <f>F165-$G$152</f>
        <v>7.3866666666666667</v>
      </c>
      <c r="I165" s="12">
        <f t="shared" si="3"/>
        <v>0.59757409903280945</v>
      </c>
      <c r="J165" s="12"/>
      <c r="K165" s="15"/>
    </row>
    <row r="166" spans="2:11" x14ac:dyDescent="0.3">
      <c r="B166" s="37"/>
      <c r="C166" t="s">
        <v>77</v>
      </c>
      <c r="D166" s="13" t="s">
        <v>38</v>
      </c>
      <c r="E166" s="12" t="s">
        <v>157</v>
      </c>
      <c r="F166">
        <v>23.63</v>
      </c>
      <c r="G166" s="12"/>
      <c r="H166" s="12">
        <f>F166-$G$152</f>
        <v>7.3966666666666647</v>
      </c>
      <c r="I166" s="12">
        <f t="shared" si="3"/>
        <v>0.59344635321703199</v>
      </c>
      <c r="J166" s="12"/>
      <c r="K166" s="15"/>
    </row>
    <row r="167" spans="2:11" x14ac:dyDescent="0.3">
      <c r="B167" s="37"/>
      <c r="C167" t="s">
        <v>78</v>
      </c>
      <c r="D167" s="13" t="s">
        <v>39</v>
      </c>
      <c r="E167" s="12" t="s">
        <v>156</v>
      </c>
      <c r="F167">
        <v>25.52</v>
      </c>
      <c r="G167" s="12"/>
      <c r="H167" s="12">
        <f>F167-$G$149</f>
        <v>8.2733333333333334</v>
      </c>
      <c r="I167" s="12">
        <f t="shared" si="3"/>
        <v>0.3232053213671926</v>
      </c>
      <c r="J167" s="12">
        <f>GEOMEAN(I167:I169)</f>
        <v>0.31802002640847671</v>
      </c>
      <c r="K167" s="15">
        <f>J170/J167</f>
        <v>2.2868049739338132</v>
      </c>
    </row>
    <row r="168" spans="2:11" x14ac:dyDescent="0.3">
      <c r="B168" s="37"/>
      <c r="C168" t="s">
        <v>79</v>
      </c>
      <c r="D168" s="13" t="s">
        <v>39</v>
      </c>
      <c r="E168" s="12" t="s">
        <v>156</v>
      </c>
      <c r="F168">
        <v>25.59</v>
      </c>
      <c r="G168" s="12"/>
      <c r="H168" s="12">
        <f>F168-$G$149</f>
        <v>8.3433333333333337</v>
      </c>
      <c r="I168" s="12">
        <f t="shared" si="3"/>
        <v>0.30789767030438969</v>
      </c>
      <c r="J168" s="12"/>
      <c r="K168" s="15"/>
    </row>
    <row r="169" spans="2:11" x14ac:dyDescent="0.3">
      <c r="B169" s="37"/>
      <c r="C169" t="s">
        <v>80</v>
      </c>
      <c r="D169" s="13" t="s">
        <v>39</v>
      </c>
      <c r="E169" s="12" t="s">
        <v>156</v>
      </c>
      <c r="F169">
        <v>25.52</v>
      </c>
      <c r="G169" s="12"/>
      <c r="H169" s="12">
        <f>F169-$G$149</f>
        <v>8.2733333333333334</v>
      </c>
      <c r="I169" s="12">
        <f t="shared" si="3"/>
        <v>0.3232053213671926</v>
      </c>
      <c r="J169" s="12"/>
      <c r="K169" s="15"/>
    </row>
    <row r="170" spans="2:11" x14ac:dyDescent="0.3">
      <c r="B170" s="37"/>
      <c r="C170" t="s">
        <v>81</v>
      </c>
      <c r="D170" s="13" t="s">
        <v>39</v>
      </c>
      <c r="E170" s="12" t="s">
        <v>157</v>
      </c>
      <c r="F170">
        <v>23.41</v>
      </c>
      <c r="G170" s="12"/>
      <c r="H170" s="12">
        <f>F170-$G$152</f>
        <v>7.1766666666666659</v>
      </c>
      <c r="I170" s="12">
        <f t="shared" si="3"/>
        <v>0.69120689935909896</v>
      </c>
      <c r="J170" s="12">
        <f>GEOMEAN(I170:I172)</f>
        <v>0.72724977820146719</v>
      </c>
      <c r="K170" s="15"/>
    </row>
    <row r="171" spans="2:11" x14ac:dyDescent="0.3">
      <c r="B171" s="37"/>
      <c r="C171" t="s">
        <v>82</v>
      </c>
      <c r="D171" s="13" t="s">
        <v>39</v>
      </c>
      <c r="E171" s="12" t="s">
        <v>157</v>
      </c>
      <c r="F171">
        <v>23.27</v>
      </c>
      <c r="G171" s="12"/>
      <c r="H171" s="12">
        <f>F171-$G$152</f>
        <v>7.0366666666666653</v>
      </c>
      <c r="I171" s="12">
        <f t="shared" si="3"/>
        <v>0.76164441853300069</v>
      </c>
      <c r="J171" s="12"/>
      <c r="K171" s="15"/>
    </row>
    <row r="172" spans="2:11" x14ac:dyDescent="0.3">
      <c r="B172" s="37"/>
      <c r="C172" t="s">
        <v>83</v>
      </c>
      <c r="D172" s="13" t="s">
        <v>39</v>
      </c>
      <c r="E172" s="12" t="s">
        <v>157</v>
      </c>
      <c r="F172">
        <v>23.33</v>
      </c>
      <c r="G172" s="12"/>
      <c r="H172" s="12">
        <f>F172-$G$152</f>
        <v>7.096666666666664</v>
      </c>
      <c r="I172" s="12">
        <f t="shared" si="3"/>
        <v>0.73061816238306287</v>
      </c>
      <c r="J172" s="12"/>
      <c r="K172" s="15"/>
    </row>
    <row r="173" spans="2:11" x14ac:dyDescent="0.3">
      <c r="B173" s="37"/>
      <c r="C173" t="s">
        <v>84</v>
      </c>
      <c r="D173" s="13" t="s">
        <v>40</v>
      </c>
      <c r="E173" s="12" t="s">
        <v>156</v>
      </c>
      <c r="F173">
        <v>24.59</v>
      </c>
      <c r="G173" s="12"/>
      <c r="H173" s="12">
        <f>F173-$G$149</f>
        <v>7.3433333333333337</v>
      </c>
      <c r="I173" s="12">
        <f t="shared" si="3"/>
        <v>0.61579534060877938</v>
      </c>
      <c r="J173" s="12">
        <f>GEOMEAN(I173:I175)</f>
        <v>0.65846995683960874</v>
      </c>
      <c r="K173" s="15">
        <f>J176/J173</f>
        <v>3.6133408031647329</v>
      </c>
    </row>
    <row r="174" spans="2:11" x14ac:dyDescent="0.3">
      <c r="B174" s="37"/>
      <c r="C174" t="s">
        <v>85</v>
      </c>
      <c r="D174" s="13" t="s">
        <v>40</v>
      </c>
      <c r="E174" s="12" t="s">
        <v>156</v>
      </c>
      <c r="F174">
        <v>24.37</v>
      </c>
      <c r="G174" s="12"/>
      <c r="H174" s="12">
        <f>F174-$G$149</f>
        <v>7.1233333333333348</v>
      </c>
      <c r="I174" s="12">
        <f t="shared" si="3"/>
        <v>0.71723751559782722</v>
      </c>
      <c r="J174" s="12"/>
      <c r="K174" s="15"/>
    </row>
    <row r="175" spans="2:11" x14ac:dyDescent="0.3">
      <c r="B175" s="37"/>
      <c r="C175" t="s">
        <v>86</v>
      </c>
      <c r="D175" s="13" t="s">
        <v>40</v>
      </c>
      <c r="E175" s="12" t="s">
        <v>156</v>
      </c>
      <c r="F175">
        <v>24.52</v>
      </c>
      <c r="G175" s="12"/>
      <c r="H175" s="12">
        <f>F175-$G$149</f>
        <v>7.2733333333333334</v>
      </c>
      <c r="I175" s="12">
        <f t="shared" si="3"/>
        <v>0.6464106427343852</v>
      </c>
      <c r="J175" s="12"/>
      <c r="K175" s="15"/>
    </row>
    <row r="176" spans="2:11" x14ac:dyDescent="0.3">
      <c r="B176" s="37"/>
      <c r="C176" t="s">
        <v>87</v>
      </c>
      <c r="D176" s="13" t="s">
        <v>40</v>
      </c>
      <c r="E176" s="12" t="s">
        <v>157</v>
      </c>
      <c r="F176">
        <v>21.82</v>
      </c>
      <c r="G176" s="12"/>
      <c r="H176" s="12">
        <f>F176-$G$152</f>
        <v>5.586666666666666</v>
      </c>
      <c r="I176" s="12">
        <f t="shared" si="3"/>
        <v>2.0808738740967447</v>
      </c>
      <c r="J176" s="12">
        <f>GEOMEAN(I176:I178)</f>
        <v>2.3792763627066789</v>
      </c>
      <c r="K176" s="15"/>
    </row>
    <row r="177" spans="2:11" x14ac:dyDescent="0.3">
      <c r="B177" s="37"/>
      <c r="C177" t="s">
        <v>88</v>
      </c>
      <c r="D177" s="13" t="s">
        <v>40</v>
      </c>
      <c r="E177" s="12" t="s">
        <v>157</v>
      </c>
      <c r="F177">
        <v>21.59</v>
      </c>
      <c r="G177" s="12"/>
      <c r="H177" s="12">
        <f>F177-$G$152</f>
        <v>5.3566666666666656</v>
      </c>
      <c r="I177" s="12">
        <f t="shared" si="3"/>
        <v>2.4405216044841991</v>
      </c>
      <c r="J177" s="12"/>
      <c r="K177" s="15"/>
    </row>
    <row r="178" spans="2:11" x14ac:dyDescent="0.3">
      <c r="B178" s="37"/>
      <c r="C178" t="s">
        <v>89</v>
      </c>
      <c r="D178" s="13" t="s">
        <v>40</v>
      </c>
      <c r="E178" s="12" t="s">
        <v>157</v>
      </c>
      <c r="F178">
        <v>21.47</v>
      </c>
      <c r="G178" s="12"/>
      <c r="H178" s="12">
        <f>F178-$G$152</f>
        <v>5.2366666666666646</v>
      </c>
      <c r="I178" s="12">
        <f t="shared" si="3"/>
        <v>2.6521999103410128</v>
      </c>
      <c r="J178" s="12"/>
      <c r="K178" s="15"/>
    </row>
    <row r="179" spans="2:11" x14ac:dyDescent="0.3">
      <c r="B179" s="37"/>
      <c r="C179" t="s">
        <v>90</v>
      </c>
      <c r="D179" s="13" t="s">
        <v>41</v>
      </c>
      <c r="E179" s="12" t="s">
        <v>156</v>
      </c>
      <c r="F179">
        <v>26.83</v>
      </c>
      <c r="G179" s="12"/>
      <c r="H179" s="12">
        <f>F179-$G$149</f>
        <v>9.5833333333333321</v>
      </c>
      <c r="I179" s="12">
        <f t="shared" si="3"/>
        <v>0.13035545450879252</v>
      </c>
      <c r="J179" s="12">
        <f>GEOMEAN(I179:I181)</f>
        <v>0.13433025567770945</v>
      </c>
      <c r="K179" s="15">
        <f>J182/J179</f>
        <v>4.3469394501042355</v>
      </c>
    </row>
    <row r="180" spans="2:11" x14ac:dyDescent="0.3">
      <c r="B180" s="37"/>
      <c r="C180" t="s">
        <v>91</v>
      </c>
      <c r="D180" s="13" t="s">
        <v>41</v>
      </c>
      <c r="E180" s="12" t="s">
        <v>156</v>
      </c>
      <c r="F180">
        <v>26.88</v>
      </c>
      <c r="G180" s="12"/>
      <c r="H180" s="12">
        <f>F180-$G$149</f>
        <v>9.6333333333333329</v>
      </c>
      <c r="I180" s="12">
        <f t="shared" si="3"/>
        <v>0.12591506918355269</v>
      </c>
      <c r="J180" s="12"/>
      <c r="K180" s="15"/>
    </row>
    <row r="181" spans="2:11" x14ac:dyDescent="0.3">
      <c r="B181" s="37"/>
      <c r="C181" t="s">
        <v>92</v>
      </c>
      <c r="D181" s="13" t="s">
        <v>41</v>
      </c>
      <c r="E181" s="12" t="s">
        <v>156</v>
      </c>
      <c r="F181">
        <v>26.65</v>
      </c>
      <c r="G181" s="12"/>
      <c r="H181" s="12">
        <f>F181-$G$149</f>
        <v>9.4033333333333324</v>
      </c>
      <c r="I181" s="12">
        <f t="shared" si="3"/>
        <v>0.14767759377342066</v>
      </c>
      <c r="J181" s="12"/>
      <c r="K181" s="15"/>
    </row>
    <row r="182" spans="2:11" x14ac:dyDescent="0.3">
      <c r="B182" s="37"/>
      <c r="C182" t="s">
        <v>93</v>
      </c>
      <c r="D182" s="13" t="s">
        <v>41</v>
      </c>
      <c r="E182" s="12" t="s">
        <v>157</v>
      </c>
      <c r="F182">
        <v>23.79</v>
      </c>
      <c r="G182" s="12"/>
      <c r="H182" s="12">
        <f>F182-$G$152</f>
        <v>7.5566666666666649</v>
      </c>
      <c r="I182" s="12">
        <f t="shared" si="3"/>
        <v>0.53114936438002025</v>
      </c>
      <c r="J182" s="12">
        <f>GEOMEAN(I182:I184)</f>
        <v>0.58392548774802366</v>
      </c>
      <c r="K182" s="15"/>
    </row>
    <row r="183" spans="2:11" x14ac:dyDescent="0.3">
      <c r="B183" s="37"/>
      <c r="C183" t="s">
        <v>94</v>
      </c>
      <c r="D183" s="13" t="s">
        <v>41</v>
      </c>
      <c r="E183" s="12" t="s">
        <v>157</v>
      </c>
      <c r="F183">
        <v>23.61</v>
      </c>
      <c r="G183" s="12"/>
      <c r="H183" s="12">
        <f>F183-$G$152</f>
        <v>7.3766666666666652</v>
      </c>
      <c r="I183" s="12">
        <f t="shared" si="3"/>
        <v>0.60173055559123145</v>
      </c>
      <c r="J183" s="12"/>
      <c r="K183" s="15"/>
    </row>
    <row r="184" spans="2:11" x14ac:dyDescent="0.3">
      <c r="B184" s="37"/>
      <c r="C184" t="s">
        <v>95</v>
      </c>
      <c r="D184" s="13" t="s">
        <v>41</v>
      </c>
      <c r="E184" s="12" t="s">
        <v>157</v>
      </c>
      <c r="F184">
        <v>23.56</v>
      </c>
      <c r="G184" s="12"/>
      <c r="H184" s="12">
        <f>F184-$G$152</f>
        <v>7.3266666666666644</v>
      </c>
      <c r="I184" s="12">
        <f t="shared" si="3"/>
        <v>0.62295053780718623</v>
      </c>
      <c r="J184" s="12"/>
      <c r="K184" s="15"/>
    </row>
    <row r="185" spans="2:11" x14ac:dyDescent="0.3">
      <c r="B185" s="37"/>
      <c r="C185" t="s">
        <v>96</v>
      </c>
      <c r="D185" s="13" t="s">
        <v>42</v>
      </c>
      <c r="E185" s="12" t="s">
        <v>156</v>
      </c>
      <c r="F185">
        <v>33.78</v>
      </c>
      <c r="G185" s="12"/>
      <c r="H185" s="12">
        <f>F185-$G$149</f>
        <v>16.533333333333335</v>
      </c>
      <c r="I185" s="12">
        <f t="shared" si="3"/>
        <v>1.0543158569090087E-3</v>
      </c>
      <c r="J185" s="12">
        <f>GEOMEAN(I185:I187)</f>
        <v>9.4800975378870733E-4</v>
      </c>
      <c r="K185" s="15">
        <f>J188/J185</f>
        <v>0.21464135910943866</v>
      </c>
    </row>
    <row r="186" spans="2:11" x14ac:dyDescent="0.3">
      <c r="B186" s="37"/>
      <c r="C186" t="s">
        <v>97</v>
      </c>
      <c r="D186" s="13" t="s">
        <v>42</v>
      </c>
      <c r="E186" s="12" t="s">
        <v>156</v>
      </c>
      <c r="F186">
        <v>33.72</v>
      </c>
      <c r="G186" s="12"/>
      <c r="H186" s="12">
        <f>F186-$G$149</f>
        <v>16.473333333333333</v>
      </c>
      <c r="I186" s="12">
        <f t="shared" si="3"/>
        <v>1.0990881819395101E-3</v>
      </c>
      <c r="J186" s="12"/>
      <c r="K186" s="15"/>
    </row>
    <row r="187" spans="2:11" x14ac:dyDescent="0.3">
      <c r="B187" s="37"/>
      <c r="C187" t="s">
        <v>101</v>
      </c>
      <c r="D187" s="13" t="s">
        <v>42</v>
      </c>
      <c r="E187" s="12" t="s">
        <v>156</v>
      </c>
      <c r="F187">
        <v>34.299999999999997</v>
      </c>
      <c r="G187" s="12"/>
      <c r="H187" s="12">
        <f>F187-$G$149</f>
        <v>17.053333333333331</v>
      </c>
      <c r="I187" s="12">
        <f t="shared" si="3"/>
        <v>7.3525018187832144E-4</v>
      </c>
      <c r="J187" s="12"/>
      <c r="K187" s="15"/>
    </row>
    <row r="188" spans="2:11" x14ac:dyDescent="0.3">
      <c r="B188" s="37"/>
      <c r="C188" t="s">
        <v>98</v>
      </c>
      <c r="D188" s="13" t="s">
        <v>42</v>
      </c>
      <c r="E188" s="12" t="s">
        <v>157</v>
      </c>
      <c r="F188">
        <v>35.32</v>
      </c>
      <c r="G188" s="12"/>
      <c r="H188" s="12">
        <f>F188-$G$152</f>
        <v>19.086666666666666</v>
      </c>
      <c r="I188" s="12">
        <f t="shared" si="3"/>
        <v>1.7961426112887325E-4</v>
      </c>
      <c r="J188" s="12">
        <f>GEOMEAN(I188:I190)</f>
        <v>2.0348210200221245E-4</v>
      </c>
      <c r="K188" s="15"/>
    </row>
    <row r="189" spans="2:11" x14ac:dyDescent="0.3">
      <c r="B189" s="37"/>
      <c r="C189" t="s">
        <v>99</v>
      </c>
      <c r="D189" s="13" t="s">
        <v>42</v>
      </c>
      <c r="E189" s="12" t="s">
        <v>157</v>
      </c>
      <c r="F189">
        <v>34.94</v>
      </c>
      <c r="G189" s="12"/>
      <c r="H189" s="12">
        <f>F189-$G$152</f>
        <v>18.706666666666663</v>
      </c>
      <c r="I189" s="12">
        <f t="shared" si="3"/>
        <v>2.3373955584128062E-4</v>
      </c>
      <c r="J189" s="12"/>
      <c r="K189" s="15"/>
    </row>
    <row r="190" spans="2:11" x14ac:dyDescent="0.3">
      <c r="B190" s="37"/>
      <c r="C190" t="s">
        <v>100</v>
      </c>
      <c r="D190" s="13" t="s">
        <v>42</v>
      </c>
      <c r="E190" s="12" t="s">
        <v>157</v>
      </c>
      <c r="F190">
        <v>35.159999999999997</v>
      </c>
      <c r="G190" s="12"/>
      <c r="H190" s="12">
        <f>F190-$G$152</f>
        <v>18.926666666666662</v>
      </c>
      <c r="I190" s="12">
        <f t="shared" si="3"/>
        <v>2.0068070377363571E-4</v>
      </c>
      <c r="J190" s="12"/>
      <c r="K190" s="15"/>
    </row>
    <row r="191" spans="2:11" x14ac:dyDescent="0.3">
      <c r="B191" s="37"/>
      <c r="C191" t="s">
        <v>102</v>
      </c>
      <c r="D191" s="13" t="s">
        <v>43</v>
      </c>
      <c r="E191" s="12" t="s">
        <v>156</v>
      </c>
      <c r="F191">
        <v>24.46</v>
      </c>
      <c r="G191" s="12"/>
      <c r="H191" s="12">
        <f>F191-$G$149</f>
        <v>7.2133333333333347</v>
      </c>
      <c r="I191" s="12">
        <f t="shared" si="3"/>
        <v>0.6738609624938986</v>
      </c>
      <c r="J191" s="12">
        <f>GEOMEAN(I191:I193)</f>
        <v>0.70899934009153187</v>
      </c>
      <c r="K191" s="15">
        <f>J194/J191</f>
        <v>0.8725642876408235</v>
      </c>
    </row>
    <row r="192" spans="2:11" x14ac:dyDescent="0.3">
      <c r="B192" s="37"/>
      <c r="C192" t="s">
        <v>103</v>
      </c>
      <c r="D192" s="13" t="s">
        <v>43</v>
      </c>
      <c r="E192" s="12" t="s">
        <v>156</v>
      </c>
      <c r="F192">
        <v>24.41</v>
      </c>
      <c r="G192" s="12"/>
      <c r="H192" s="12">
        <f>F192-$G$149</f>
        <v>7.163333333333334</v>
      </c>
      <c r="I192" s="12">
        <f t="shared" si="3"/>
        <v>0.69762461801592346</v>
      </c>
      <c r="J192" s="12"/>
      <c r="K192" s="15"/>
    </row>
    <row r="193" spans="2:11" x14ac:dyDescent="0.3">
      <c r="B193" s="37"/>
      <c r="C193" t="s">
        <v>104</v>
      </c>
      <c r="D193" s="13" t="s">
        <v>43</v>
      </c>
      <c r="E193" s="12" t="s">
        <v>156</v>
      </c>
      <c r="F193">
        <v>24.29</v>
      </c>
      <c r="G193" s="12"/>
      <c r="H193" s="12">
        <f>F193-$G$149</f>
        <v>7.043333333333333</v>
      </c>
      <c r="I193" s="12">
        <f t="shared" si="3"/>
        <v>0.75813299335432882</v>
      </c>
      <c r="J193" s="12"/>
      <c r="K193" s="15"/>
    </row>
    <row r="194" spans="2:11" x14ac:dyDescent="0.3">
      <c r="B194" s="37"/>
      <c r="C194" t="s">
        <v>105</v>
      </c>
      <c r="D194" s="13" t="s">
        <v>43</v>
      </c>
      <c r="E194" s="12" t="s">
        <v>157</v>
      </c>
      <c r="F194">
        <v>23.48</v>
      </c>
      <c r="G194" s="12"/>
      <c r="H194" s="12">
        <f>F194-$G$152</f>
        <v>7.2466666666666661</v>
      </c>
      <c r="I194" s="12">
        <f t="shared" si="3"/>
        <v>0.65846995683960918</v>
      </c>
      <c r="J194" s="12">
        <f>GEOMEAN(I194:I196)</f>
        <v>0.61864750412478142</v>
      </c>
      <c r="K194" s="15"/>
    </row>
    <row r="195" spans="2:11" x14ac:dyDescent="0.3">
      <c r="B195" s="37"/>
      <c r="C195" t="s">
        <v>106</v>
      </c>
      <c r="D195" s="13" t="s">
        <v>43</v>
      </c>
      <c r="E195" s="12" t="s">
        <v>157</v>
      </c>
      <c r="F195">
        <v>23.5</v>
      </c>
      <c r="G195" s="12"/>
      <c r="H195" s="12">
        <f>F195-$G$152</f>
        <v>7.2666666666666657</v>
      </c>
      <c r="I195" s="12">
        <f t="shared" si="3"/>
        <v>0.6494046063615535</v>
      </c>
      <c r="J195" s="12"/>
      <c r="K195" s="15"/>
    </row>
    <row r="196" spans="2:11" x14ac:dyDescent="0.3">
      <c r="B196" s="37"/>
      <c r="C196" t="s">
        <v>107</v>
      </c>
      <c r="D196" s="13" t="s">
        <v>43</v>
      </c>
      <c r="E196" s="12" t="s">
        <v>157</v>
      </c>
      <c r="F196">
        <v>23.73</v>
      </c>
      <c r="G196" s="12"/>
      <c r="H196" s="12">
        <f>F196-$G$152</f>
        <v>7.4966666666666661</v>
      </c>
      <c r="I196" s="12">
        <f t="shared" si="3"/>
        <v>0.55370502625869578</v>
      </c>
      <c r="J196" s="12"/>
      <c r="K196" s="15"/>
    </row>
    <row r="197" spans="2:11" x14ac:dyDescent="0.3">
      <c r="B197" s="37"/>
      <c r="C197" t="s">
        <v>108</v>
      </c>
      <c r="D197" s="13" t="s">
        <v>44</v>
      </c>
      <c r="E197" s="12" t="s">
        <v>156</v>
      </c>
      <c r="F197">
        <v>28.1</v>
      </c>
      <c r="G197" s="12"/>
      <c r="H197" s="12">
        <f>F197-$G$149</f>
        <v>10.853333333333335</v>
      </c>
      <c r="I197" s="12">
        <f t="shared" si="3"/>
        <v>5.4053163163833358E-2</v>
      </c>
      <c r="J197" s="12">
        <f>GEOMEAN(I197:I199)</f>
        <v>4.9395480483492286E-2</v>
      </c>
      <c r="K197" s="15">
        <f>J200/J197</f>
        <v>1.815038310634324</v>
      </c>
    </row>
    <row r="198" spans="2:11" x14ac:dyDescent="0.3">
      <c r="B198" s="37"/>
      <c r="C198" t="s">
        <v>109</v>
      </c>
      <c r="D198" s="13" t="s">
        <v>44</v>
      </c>
      <c r="E198" s="12" t="s">
        <v>156</v>
      </c>
      <c r="F198">
        <v>28.38</v>
      </c>
      <c r="G198" s="12"/>
      <c r="H198" s="12">
        <f>F198-$G$149</f>
        <v>11.133333333333333</v>
      </c>
      <c r="I198" s="12">
        <f t="shared" si="3"/>
        <v>4.4517699636631693E-2</v>
      </c>
      <c r="J198" s="12"/>
      <c r="K198" s="15"/>
    </row>
    <row r="199" spans="2:11" x14ac:dyDescent="0.3">
      <c r="B199" s="37"/>
      <c r="C199" t="s">
        <v>110</v>
      </c>
      <c r="D199" s="13" t="s">
        <v>44</v>
      </c>
      <c r="E199" s="12" t="s">
        <v>156</v>
      </c>
      <c r="F199">
        <v>28.21</v>
      </c>
      <c r="G199" s="12"/>
      <c r="H199" s="12">
        <f>F199-$G$149</f>
        <v>10.963333333333335</v>
      </c>
      <c r="I199" s="12">
        <f t="shared" si="3"/>
        <v>5.0085015695020364E-2</v>
      </c>
      <c r="J199" s="12"/>
      <c r="K199" s="15"/>
    </row>
    <row r="200" spans="2:11" x14ac:dyDescent="0.3">
      <c r="B200" s="37"/>
      <c r="C200" t="s">
        <v>111</v>
      </c>
      <c r="D200" s="13" t="s">
        <v>44</v>
      </c>
      <c r="E200" s="12" t="s">
        <v>157</v>
      </c>
      <c r="F200">
        <v>26.34</v>
      </c>
      <c r="G200" s="12"/>
      <c r="H200" s="12">
        <f>F200-$G$152</f>
        <v>10.106666666666666</v>
      </c>
      <c r="I200" s="12">
        <f t="shared" si="3"/>
        <v>9.0696426761577131E-2</v>
      </c>
      <c r="J200" s="12">
        <f>GEOMEAN(I200:I202)</f>
        <v>8.9654689449728556E-2</v>
      </c>
      <c r="K200" s="15"/>
    </row>
    <row r="201" spans="2:11" x14ac:dyDescent="0.3">
      <c r="B201" s="37"/>
      <c r="C201" t="s">
        <v>112</v>
      </c>
      <c r="D201" s="13" t="s">
        <v>44</v>
      </c>
      <c r="E201" s="12" t="s">
        <v>157</v>
      </c>
      <c r="F201">
        <v>26.27</v>
      </c>
      <c r="G201" s="12"/>
      <c r="H201" s="12">
        <f>F201-$G$152</f>
        <v>10.036666666666665</v>
      </c>
      <c r="I201" s="12">
        <f t="shared" si="3"/>
        <v>9.5205552316625142E-2</v>
      </c>
      <c r="J201" s="12"/>
      <c r="K201" s="15"/>
    </row>
    <row r="202" spans="2:11" x14ac:dyDescent="0.3">
      <c r="B202" s="37"/>
      <c r="C202" t="s">
        <v>113</v>
      </c>
      <c r="D202" s="13" t="s">
        <v>44</v>
      </c>
      <c r="E202" s="12" t="s">
        <v>157</v>
      </c>
      <c r="F202">
        <v>26.46</v>
      </c>
      <c r="G202" s="12"/>
      <c r="H202" s="12">
        <f>F202-$G$152</f>
        <v>10.226666666666667</v>
      </c>
      <c r="I202" s="12">
        <f t="shared" si="3"/>
        <v>8.3457731861806592E-2</v>
      </c>
      <c r="J202" s="12"/>
      <c r="K202" s="15"/>
    </row>
    <row r="203" spans="2:11" x14ac:dyDescent="0.3">
      <c r="B203" s="37"/>
      <c r="C203" t="s">
        <v>114</v>
      </c>
      <c r="D203" s="13" t="s">
        <v>45</v>
      </c>
      <c r="E203" s="12" t="s">
        <v>156</v>
      </c>
      <c r="F203">
        <v>23.17</v>
      </c>
      <c r="G203" s="12"/>
      <c r="H203" s="12">
        <f>F203-$G$149</f>
        <v>5.9233333333333356</v>
      </c>
      <c r="I203" s="12">
        <f t="shared" si="3"/>
        <v>1.6477791086187674</v>
      </c>
      <c r="J203" s="12">
        <f>GEOMEAN(I203:I205)</f>
        <v>1.3633816994387846</v>
      </c>
      <c r="K203" s="15">
        <f>J206/J203</f>
        <v>2.6944671537313845</v>
      </c>
    </row>
    <row r="204" spans="2:11" x14ac:dyDescent="0.3">
      <c r="B204" s="37"/>
      <c r="C204" t="s">
        <v>115</v>
      </c>
      <c r="D204" s="13" t="s">
        <v>45</v>
      </c>
      <c r="E204" s="12" t="s">
        <v>156</v>
      </c>
      <c r="F204">
        <v>23.52</v>
      </c>
      <c r="G204" s="12"/>
      <c r="H204" s="12">
        <f>F204-$G$149</f>
        <v>6.2733333333333334</v>
      </c>
      <c r="I204" s="12">
        <f t="shared" si="3"/>
        <v>1.2928212854687706</v>
      </c>
      <c r="J204" s="12"/>
      <c r="K204" s="15"/>
    </row>
    <row r="205" spans="2:11" x14ac:dyDescent="0.3">
      <c r="B205" s="37"/>
      <c r="C205" t="s">
        <v>116</v>
      </c>
      <c r="D205" s="13" t="s">
        <v>45</v>
      </c>
      <c r="E205" s="12" t="s">
        <v>156</v>
      </c>
      <c r="F205">
        <v>23.64</v>
      </c>
      <c r="G205" s="12"/>
      <c r="H205" s="12">
        <f>F205-$G$149</f>
        <v>6.3933333333333344</v>
      </c>
      <c r="I205" s="12">
        <f t="shared" si="3"/>
        <v>1.1896381813533372</v>
      </c>
      <c r="J205" s="12"/>
      <c r="K205" s="15"/>
    </row>
    <row r="206" spans="2:11" x14ac:dyDescent="0.3">
      <c r="B206" s="37"/>
      <c r="C206" t="s">
        <v>117</v>
      </c>
      <c r="D206" s="13" t="s">
        <v>45</v>
      </c>
      <c r="E206" s="12" t="s">
        <v>157</v>
      </c>
      <c r="F206">
        <v>20.94</v>
      </c>
      <c r="G206" s="12"/>
      <c r="H206" s="12">
        <f>F206-$G$152</f>
        <v>4.706666666666667</v>
      </c>
      <c r="I206" s="12">
        <f t="shared" si="3"/>
        <v>3.8295888829035292</v>
      </c>
      <c r="J206" s="12">
        <f>GEOMEAN(I206:I208)</f>
        <v>3.6735872071362801</v>
      </c>
      <c r="K206" s="15"/>
    </row>
    <row r="207" spans="2:11" x14ac:dyDescent="0.3">
      <c r="B207" s="37"/>
      <c r="C207" t="s">
        <v>118</v>
      </c>
      <c r="D207" s="13" t="s">
        <v>45</v>
      </c>
      <c r="E207" s="12" t="s">
        <v>157</v>
      </c>
      <c r="F207">
        <v>20.95</v>
      </c>
      <c r="G207" s="12"/>
      <c r="H207" s="12">
        <f>F207-$G$152</f>
        <v>4.716666666666665</v>
      </c>
      <c r="I207" s="12">
        <f t="shared" si="3"/>
        <v>3.8031359802206004</v>
      </c>
      <c r="J207" s="12"/>
      <c r="K207" s="15"/>
    </row>
    <row r="208" spans="2:11" x14ac:dyDescent="0.3">
      <c r="B208" s="37"/>
      <c r="C208" s="6" t="s">
        <v>119</v>
      </c>
      <c r="D208" s="5" t="s">
        <v>45</v>
      </c>
      <c r="E208" s="6" t="s">
        <v>157</v>
      </c>
      <c r="F208" s="6">
        <v>21.11</v>
      </c>
      <c r="G208" s="6"/>
      <c r="H208" s="6">
        <f>F208-$G$152</f>
        <v>4.8766666666666652</v>
      </c>
      <c r="I208" s="6">
        <f t="shared" si="3"/>
        <v>3.4039020504456681</v>
      </c>
      <c r="J208" s="6"/>
      <c r="K208" s="16"/>
    </row>
    <row r="209" spans="2:11" x14ac:dyDescent="0.3">
      <c r="B209" s="37"/>
      <c r="C209" t="s">
        <v>31</v>
      </c>
      <c r="D209" s="13" t="s">
        <v>29</v>
      </c>
      <c r="E209" s="12" t="s">
        <v>156</v>
      </c>
      <c r="F209" s="3">
        <v>16.43</v>
      </c>
      <c r="G209" s="41">
        <f>AVERAGE(F209:F211)</f>
        <v>16.830000000000002</v>
      </c>
      <c r="H209" s="12"/>
      <c r="I209" s="12"/>
      <c r="J209" s="12"/>
      <c r="K209" s="15"/>
    </row>
    <row r="210" spans="2:11" x14ac:dyDescent="0.3">
      <c r="B210" s="37"/>
      <c r="C210" t="s">
        <v>32</v>
      </c>
      <c r="D210" s="13" t="s">
        <v>29</v>
      </c>
      <c r="E210" s="12" t="s">
        <v>156</v>
      </c>
      <c r="F210" s="3">
        <v>17.05</v>
      </c>
      <c r="G210" s="40"/>
      <c r="H210" s="12"/>
      <c r="I210" s="12"/>
      <c r="J210" s="12"/>
      <c r="K210" s="15"/>
    </row>
    <row r="211" spans="2:11" x14ac:dyDescent="0.3">
      <c r="B211" s="37"/>
      <c r="C211" t="s">
        <v>33</v>
      </c>
      <c r="D211" s="13" t="s">
        <v>29</v>
      </c>
      <c r="E211" s="12" t="s">
        <v>156</v>
      </c>
      <c r="F211" s="3">
        <v>17.010000000000002</v>
      </c>
      <c r="G211" s="40"/>
      <c r="H211" s="12"/>
      <c r="I211" s="12"/>
      <c r="J211" s="12"/>
      <c r="K211" s="15"/>
    </row>
    <row r="212" spans="2:11" x14ac:dyDescent="0.3">
      <c r="B212" s="37"/>
      <c r="C212" t="s">
        <v>34</v>
      </c>
      <c r="D212" s="13" t="s">
        <v>29</v>
      </c>
      <c r="E212" s="12" t="s">
        <v>157</v>
      </c>
      <c r="F212" s="3">
        <v>16.010000000000002</v>
      </c>
      <c r="G212" s="40">
        <f>AVERAGE(F212:F214)</f>
        <v>15.98666666666667</v>
      </c>
      <c r="H212" s="12"/>
      <c r="I212" s="12"/>
      <c r="J212" s="12"/>
      <c r="K212" s="15"/>
    </row>
    <row r="213" spans="2:11" x14ac:dyDescent="0.3">
      <c r="B213" s="37"/>
      <c r="C213" t="s">
        <v>35</v>
      </c>
      <c r="D213" s="13" t="s">
        <v>29</v>
      </c>
      <c r="E213" s="12" t="s">
        <v>157</v>
      </c>
      <c r="F213" s="3">
        <v>15.9</v>
      </c>
      <c r="G213" s="40"/>
      <c r="H213" s="12"/>
      <c r="I213" s="12"/>
      <c r="J213" s="12"/>
      <c r="K213" s="15"/>
    </row>
    <row r="214" spans="2:11" x14ac:dyDescent="0.3">
      <c r="B214" s="37"/>
      <c r="C214" t="s">
        <v>36</v>
      </c>
      <c r="D214" s="13" t="s">
        <v>29</v>
      </c>
      <c r="E214" s="12" t="s">
        <v>157</v>
      </c>
      <c r="F214" s="3">
        <v>16.05</v>
      </c>
      <c r="G214" s="40"/>
      <c r="H214" s="12"/>
      <c r="I214" s="12"/>
      <c r="J214" s="12"/>
      <c r="K214" s="15"/>
    </row>
    <row r="215" spans="2:11" x14ac:dyDescent="0.3">
      <c r="B215" s="37"/>
      <c r="C215" t="s">
        <v>120</v>
      </c>
      <c r="D215" s="13" t="s">
        <v>54</v>
      </c>
      <c r="E215" s="12" t="s">
        <v>156</v>
      </c>
      <c r="F215">
        <v>25.19</v>
      </c>
      <c r="G215" s="12"/>
      <c r="H215" s="12">
        <f>F215-$G$209</f>
        <v>8.36</v>
      </c>
      <c r="I215" s="12">
        <f>2^(-H215)*100</f>
        <v>0.30436116392988288</v>
      </c>
      <c r="J215" s="12">
        <f>GEOMEAN(I215:I217)</f>
        <v>0.2781348038275534</v>
      </c>
      <c r="K215" s="15">
        <f>J218/J215</f>
        <v>1.5874010519682002</v>
      </c>
    </row>
    <row r="216" spans="2:11" x14ac:dyDescent="0.3">
      <c r="B216" s="37"/>
      <c r="C216" t="s">
        <v>121</v>
      </c>
      <c r="D216" s="13" t="s">
        <v>54</v>
      </c>
      <c r="E216" s="12" t="s">
        <v>156</v>
      </c>
      <c r="F216">
        <v>25.5</v>
      </c>
      <c r="G216" s="12"/>
      <c r="H216" s="12">
        <f>F216-$G$209</f>
        <v>8.6699999999999982</v>
      </c>
      <c r="I216" s="12">
        <f t="shared" ref="I216:I274" si="4">2^(-H216)*100</f>
        <v>0.24551042471129503</v>
      </c>
      <c r="J216" s="12"/>
      <c r="K216" s="15"/>
    </row>
    <row r="217" spans="2:11" x14ac:dyDescent="0.3">
      <c r="B217" s="37"/>
      <c r="C217" t="s">
        <v>122</v>
      </c>
      <c r="D217" s="13" t="s">
        <v>54</v>
      </c>
      <c r="E217" s="12" t="s">
        <v>156</v>
      </c>
      <c r="F217">
        <v>25.27</v>
      </c>
      <c r="G217" s="12"/>
      <c r="H217" s="12">
        <f>F217-$G$209</f>
        <v>8.4399999999999977</v>
      </c>
      <c r="I217" s="12">
        <f t="shared" si="4"/>
        <v>0.2879432065021687</v>
      </c>
      <c r="J217" s="12"/>
      <c r="K217" s="15"/>
    </row>
    <row r="218" spans="2:11" x14ac:dyDescent="0.3">
      <c r="B218" s="37"/>
      <c r="C218" t="s">
        <v>123</v>
      </c>
      <c r="D218" s="13" t="s">
        <v>54</v>
      </c>
      <c r="E218" s="12" t="s">
        <v>157</v>
      </c>
      <c r="F218">
        <v>23.85</v>
      </c>
      <c r="G218" s="12"/>
      <c r="H218" s="12">
        <f>F218-$G$212</f>
        <v>7.8633333333333315</v>
      </c>
      <c r="I218" s="12">
        <f t="shared" si="4"/>
        <v>0.4294383255410934</v>
      </c>
      <c r="J218" s="12">
        <f>GEOMEAN(I218:I220)</f>
        <v>0.44151148018482728</v>
      </c>
      <c r="K218" s="15"/>
    </row>
    <row r="219" spans="2:11" x14ac:dyDescent="0.3">
      <c r="B219" s="37"/>
      <c r="C219" t="s">
        <v>124</v>
      </c>
      <c r="D219" s="13" t="s">
        <v>54</v>
      </c>
      <c r="E219" s="12" t="s">
        <v>157</v>
      </c>
      <c r="F219">
        <v>23.73</v>
      </c>
      <c r="G219" s="12"/>
      <c r="H219" s="12">
        <f>F219-$G$212</f>
        <v>7.7433333333333305</v>
      </c>
      <c r="I219" s="12">
        <f t="shared" si="4"/>
        <v>0.46668559967032108</v>
      </c>
      <c r="J219" s="12"/>
      <c r="K219" s="15"/>
    </row>
    <row r="220" spans="2:11" x14ac:dyDescent="0.3">
      <c r="B220" s="37"/>
      <c r="C220" t="s">
        <v>125</v>
      </c>
      <c r="D220" s="13" t="s">
        <v>54</v>
      </c>
      <c r="E220" s="12" t="s">
        <v>157</v>
      </c>
      <c r="F220">
        <v>23.85</v>
      </c>
      <c r="G220" s="12"/>
      <c r="H220" s="12">
        <f>F220-$G$212</f>
        <v>7.8633333333333315</v>
      </c>
      <c r="I220" s="12">
        <f t="shared" si="4"/>
        <v>0.4294383255410934</v>
      </c>
      <c r="J220" s="12"/>
      <c r="K220" s="15"/>
    </row>
    <row r="221" spans="2:11" x14ac:dyDescent="0.3">
      <c r="B221" s="37"/>
      <c r="C221" t="s">
        <v>66</v>
      </c>
      <c r="D221" s="13" t="s">
        <v>55</v>
      </c>
      <c r="E221" s="12" t="s">
        <v>156</v>
      </c>
      <c r="F221">
        <v>23.15</v>
      </c>
      <c r="G221" s="12"/>
      <c r="H221" s="12">
        <f>F221-$G$209</f>
        <v>6.3199999999999967</v>
      </c>
      <c r="I221" s="12">
        <f t="shared" si="4"/>
        <v>1.2516716837337878</v>
      </c>
      <c r="J221" s="12">
        <f>GEOMEAN(I221:I223)</f>
        <v>1.2574690194311118</v>
      </c>
      <c r="K221" s="15">
        <f>J224/J221</f>
        <v>1.7817974362806805</v>
      </c>
    </row>
    <row r="222" spans="2:11" x14ac:dyDescent="0.3">
      <c r="B222" s="37"/>
      <c r="C222" t="s">
        <v>67</v>
      </c>
      <c r="D222" s="13" t="s">
        <v>55</v>
      </c>
      <c r="E222" s="12" t="s">
        <v>156</v>
      </c>
      <c r="F222">
        <v>23.11</v>
      </c>
      <c r="G222" s="12"/>
      <c r="H222" s="12">
        <f>F222-$G$209</f>
        <v>6.2799999999999976</v>
      </c>
      <c r="I222" s="12">
        <f t="shared" si="4"/>
        <v>1.2868609644805853</v>
      </c>
      <c r="J222" s="12"/>
      <c r="K222" s="15"/>
    </row>
    <row r="223" spans="2:11" x14ac:dyDescent="0.3">
      <c r="B223" s="37"/>
      <c r="C223" t="s">
        <v>68</v>
      </c>
      <c r="D223" s="13" t="s">
        <v>55</v>
      </c>
      <c r="E223" s="12" t="s">
        <v>156</v>
      </c>
      <c r="F223">
        <v>23.17</v>
      </c>
      <c r="G223" s="12"/>
      <c r="H223" s="12">
        <f>F223-$G$209</f>
        <v>6.34</v>
      </c>
      <c r="I223" s="12">
        <f t="shared" si="4"/>
        <v>1.234439549786527</v>
      </c>
      <c r="J223" s="12"/>
      <c r="K223" s="15"/>
    </row>
    <row r="224" spans="2:11" x14ac:dyDescent="0.3">
      <c r="B224" s="37"/>
      <c r="C224" t="s">
        <v>69</v>
      </c>
      <c r="D224" s="13" t="s">
        <v>55</v>
      </c>
      <c r="E224" s="12" t="s">
        <v>157</v>
      </c>
      <c r="F224">
        <v>21.57</v>
      </c>
      <c r="G224" s="12"/>
      <c r="H224" s="12">
        <f>F224-$G$212</f>
        <v>5.5833333333333304</v>
      </c>
      <c r="I224" s="12">
        <f t="shared" si="4"/>
        <v>2.0856872721406829</v>
      </c>
      <c r="J224" s="12">
        <f>GEOMEAN(I224:I226)</f>
        <v>2.2405550750247363</v>
      </c>
      <c r="K224" s="15"/>
    </row>
    <row r="225" spans="2:11" x14ac:dyDescent="0.3">
      <c r="B225" s="37"/>
      <c r="C225" t="s">
        <v>70</v>
      </c>
      <c r="D225" s="13" t="s">
        <v>55</v>
      </c>
      <c r="E225" s="12" t="s">
        <v>157</v>
      </c>
      <c r="F225">
        <v>21.49</v>
      </c>
      <c r="G225" s="12"/>
      <c r="H225" s="12">
        <f>F225-$G$212</f>
        <v>5.5033333333333285</v>
      </c>
      <c r="I225" s="12">
        <f t="shared" si="4"/>
        <v>2.2046090736219579</v>
      </c>
      <c r="J225" s="12"/>
      <c r="K225" s="15"/>
    </row>
    <row r="226" spans="2:11" x14ac:dyDescent="0.3">
      <c r="B226" s="37"/>
      <c r="C226" t="s">
        <v>71</v>
      </c>
      <c r="D226" s="13" t="s">
        <v>55</v>
      </c>
      <c r="E226" s="12" t="s">
        <v>157</v>
      </c>
      <c r="F226">
        <v>21.34</v>
      </c>
      <c r="G226" s="12"/>
      <c r="H226" s="12">
        <f>F226-$G$212</f>
        <v>5.3533333333333299</v>
      </c>
      <c r="I226" s="12">
        <f t="shared" si="4"/>
        <v>2.4461669259346945</v>
      </c>
      <c r="J226" s="12"/>
      <c r="K226" s="15"/>
    </row>
    <row r="227" spans="2:11" x14ac:dyDescent="0.3">
      <c r="B227" s="37"/>
      <c r="C227" t="s">
        <v>72</v>
      </c>
      <c r="D227" s="13" t="s">
        <v>56</v>
      </c>
      <c r="E227" s="12" t="s">
        <v>156</v>
      </c>
      <c r="F227">
        <v>22.5</v>
      </c>
      <c r="G227" s="12"/>
      <c r="H227" s="12">
        <f>F227-$G$209</f>
        <v>5.6699999999999982</v>
      </c>
      <c r="I227" s="12">
        <f t="shared" si="4"/>
        <v>1.96408339769036</v>
      </c>
      <c r="J227" s="12">
        <f>GEOMEAN(I227:I229)</f>
        <v>2.0905118043533033</v>
      </c>
      <c r="K227" s="15">
        <f>J230/J227</f>
        <v>1.8446323871718795</v>
      </c>
    </row>
    <row r="228" spans="2:11" x14ac:dyDescent="0.3">
      <c r="B228" s="37"/>
      <c r="C228" t="s">
        <v>73</v>
      </c>
      <c r="D228" s="13" t="s">
        <v>56</v>
      </c>
      <c r="E228" s="12" t="s">
        <v>156</v>
      </c>
      <c r="F228">
        <v>22.37</v>
      </c>
      <c r="G228" s="12"/>
      <c r="H228" s="12">
        <f>F228-$G$209</f>
        <v>5.5399999999999991</v>
      </c>
      <c r="I228" s="12">
        <f t="shared" si="4"/>
        <v>2.1492840908433513</v>
      </c>
      <c r="J228" s="12"/>
      <c r="K228" s="15"/>
    </row>
    <row r="229" spans="2:11" x14ac:dyDescent="0.3">
      <c r="B229" s="37"/>
      <c r="C229" t="s">
        <v>74</v>
      </c>
      <c r="D229" s="13" t="s">
        <v>56</v>
      </c>
      <c r="E229" s="12" t="s">
        <v>156</v>
      </c>
      <c r="F229">
        <v>22.36</v>
      </c>
      <c r="G229" s="12"/>
      <c r="H229" s="12">
        <f>F229-$G$209</f>
        <v>5.5299999999999976</v>
      </c>
      <c r="I229" s="12">
        <f t="shared" si="4"/>
        <v>2.164233543923324</v>
      </c>
      <c r="J229" s="12"/>
      <c r="K229" s="15"/>
    </row>
    <row r="230" spans="2:11" x14ac:dyDescent="0.3">
      <c r="B230" s="37"/>
      <c r="C230" t="s">
        <v>75</v>
      </c>
      <c r="D230" s="13" t="s">
        <v>56</v>
      </c>
      <c r="E230" s="12" t="s">
        <v>157</v>
      </c>
      <c r="F230">
        <v>20.63</v>
      </c>
      <c r="G230" s="12"/>
      <c r="H230" s="12">
        <f>F230-$G$212</f>
        <v>4.6433333333333291</v>
      </c>
      <c r="I230" s="12">
        <f t="shared" si="4"/>
        <v>4.0014499285958944</v>
      </c>
      <c r="J230" s="12">
        <f>GEOMEAN(I230:I232)</f>
        <v>3.8562257800752269</v>
      </c>
      <c r="K230" s="15"/>
    </row>
    <row r="231" spans="2:11" x14ac:dyDescent="0.3">
      <c r="B231" s="37"/>
      <c r="C231" t="s">
        <v>76</v>
      </c>
      <c r="D231" s="13" t="s">
        <v>56</v>
      </c>
      <c r="E231" s="12" t="s">
        <v>157</v>
      </c>
      <c r="F231">
        <v>20.62</v>
      </c>
      <c r="G231" s="12"/>
      <c r="H231" s="12">
        <f>F231-$G$212</f>
        <v>4.6333333333333311</v>
      </c>
      <c r="I231" s="12">
        <f t="shared" si="4"/>
        <v>4.0292822138736915</v>
      </c>
      <c r="J231" s="12"/>
      <c r="K231" s="15"/>
    </row>
    <row r="232" spans="2:11" x14ac:dyDescent="0.3">
      <c r="B232" s="37"/>
      <c r="C232" t="s">
        <v>77</v>
      </c>
      <c r="D232" s="13" t="s">
        <v>56</v>
      </c>
      <c r="E232" s="12" t="s">
        <v>157</v>
      </c>
      <c r="F232">
        <v>20.8</v>
      </c>
      <c r="G232" s="12"/>
      <c r="H232" s="12">
        <f>F232-$G$212</f>
        <v>4.8133333333333308</v>
      </c>
      <c r="I232" s="12">
        <f t="shared" si="4"/>
        <v>3.5566594830869511</v>
      </c>
      <c r="J232" s="12"/>
      <c r="K232" s="15"/>
    </row>
    <row r="233" spans="2:11" x14ac:dyDescent="0.3">
      <c r="B233" s="37"/>
      <c r="C233" t="s">
        <v>78</v>
      </c>
      <c r="D233" s="13" t="s">
        <v>57</v>
      </c>
      <c r="E233" s="12" t="s">
        <v>156</v>
      </c>
      <c r="F233">
        <v>25.66</v>
      </c>
      <c r="G233" s="12"/>
      <c r="H233" s="12">
        <f>F233-$G$209</f>
        <v>8.8299999999999983</v>
      </c>
      <c r="I233" s="12">
        <f t="shared" si="4"/>
        <v>0.21973798529078334</v>
      </c>
      <c r="J233" s="12">
        <f>GEOMEAN(I233:I235)</f>
        <v>0.22229121769293442</v>
      </c>
      <c r="K233" s="15">
        <f>J236/J233</f>
        <v>0.74054877614328274</v>
      </c>
    </row>
    <row r="234" spans="2:11" x14ac:dyDescent="0.3">
      <c r="B234" s="37"/>
      <c r="C234" t="s">
        <v>79</v>
      </c>
      <c r="D234" s="13" t="s">
        <v>57</v>
      </c>
      <c r="E234" s="12" t="s">
        <v>156</v>
      </c>
      <c r="F234">
        <v>25.53</v>
      </c>
      <c r="G234" s="12"/>
      <c r="H234" s="12">
        <f>F234-$G$209</f>
        <v>8.6999999999999993</v>
      </c>
      <c r="I234" s="12">
        <f t="shared" si="4"/>
        <v>0.24045789323142922</v>
      </c>
      <c r="J234" s="12"/>
      <c r="K234" s="15"/>
    </row>
    <row r="235" spans="2:11" x14ac:dyDescent="0.3">
      <c r="B235" s="37"/>
      <c r="C235" t="s">
        <v>80</v>
      </c>
      <c r="D235" s="13" t="s">
        <v>57</v>
      </c>
      <c r="E235" s="12" t="s">
        <v>156</v>
      </c>
      <c r="F235">
        <v>25.74</v>
      </c>
      <c r="G235" s="12"/>
      <c r="H235" s="12">
        <f>F235-$G$209</f>
        <v>8.9099999999999966</v>
      </c>
      <c r="I235" s="12">
        <f t="shared" si="4"/>
        <v>0.20788480126042236</v>
      </c>
      <c r="J235" s="12"/>
      <c r="K235" s="15"/>
    </row>
    <row r="236" spans="2:11" x14ac:dyDescent="0.3">
      <c r="B236" s="37"/>
      <c r="C236" t="s">
        <v>81</v>
      </c>
      <c r="D236" s="13" t="s">
        <v>57</v>
      </c>
      <c r="E236" s="12" t="s">
        <v>157</v>
      </c>
      <c r="F236">
        <v>25.13</v>
      </c>
      <c r="G236" s="12"/>
      <c r="H236" s="12">
        <f>F236-$G$212</f>
        <v>9.1433333333333291</v>
      </c>
      <c r="I236" s="12">
        <f t="shared" si="4"/>
        <v>0.17684077369303641</v>
      </c>
      <c r="J236" s="12">
        <f>GEOMEAN(I236:I238)</f>
        <v>0.16461748920990263</v>
      </c>
      <c r="K236" s="15"/>
    </row>
    <row r="237" spans="2:11" x14ac:dyDescent="0.3">
      <c r="B237" s="37"/>
      <c r="C237" t="s">
        <v>82</v>
      </c>
      <c r="D237" s="13" t="s">
        <v>57</v>
      </c>
      <c r="E237" s="12" t="s">
        <v>157</v>
      </c>
      <c r="F237">
        <v>25.29</v>
      </c>
      <c r="G237" s="12"/>
      <c r="H237" s="12">
        <f>F237-$G$212</f>
        <v>9.3033333333333292</v>
      </c>
      <c r="I237" s="12">
        <f t="shared" si="4"/>
        <v>0.15827692601756749</v>
      </c>
      <c r="J237" s="12"/>
      <c r="K237" s="15"/>
    </row>
    <row r="238" spans="2:11" x14ac:dyDescent="0.3">
      <c r="B238" s="37"/>
      <c r="C238" t="s">
        <v>83</v>
      </c>
      <c r="D238" s="13" t="s">
        <v>57</v>
      </c>
      <c r="E238" s="12" t="s">
        <v>157</v>
      </c>
      <c r="F238">
        <v>25.28</v>
      </c>
      <c r="G238" s="12"/>
      <c r="H238" s="12">
        <f>F238-$G$212</f>
        <v>9.2933333333333312</v>
      </c>
      <c r="I238" s="12">
        <f t="shared" si="4"/>
        <v>0.15937782909930601</v>
      </c>
      <c r="J238" s="12"/>
      <c r="K238" s="15"/>
    </row>
    <row r="239" spans="2:11" x14ac:dyDescent="0.3">
      <c r="B239" s="37"/>
      <c r="C239" t="s">
        <v>84</v>
      </c>
      <c r="D239" s="13" t="s">
        <v>58</v>
      </c>
      <c r="E239" s="12" t="s">
        <v>156</v>
      </c>
      <c r="F239">
        <v>29.49</v>
      </c>
      <c r="G239" s="12"/>
      <c r="H239" s="12">
        <f>F239-$G$209</f>
        <v>12.659999999999997</v>
      </c>
      <c r="I239" s="12">
        <f t="shared" si="4"/>
        <v>1.545113029748881E-2</v>
      </c>
      <c r="J239" s="12">
        <f>GEOMEAN(I239:I241)</f>
        <v>1.6332123471510196E-2</v>
      </c>
      <c r="K239" s="15">
        <f>J242/J239</f>
        <v>1.7817974362806792</v>
      </c>
    </row>
    <row r="240" spans="2:11" x14ac:dyDescent="0.3">
      <c r="B240" s="37"/>
      <c r="C240" t="s">
        <v>85</v>
      </c>
      <c r="D240" s="13" t="s">
        <v>58</v>
      </c>
      <c r="E240" s="12" t="s">
        <v>156</v>
      </c>
      <c r="F240">
        <v>29.49</v>
      </c>
      <c r="G240" s="12"/>
      <c r="H240" s="12">
        <f>F240-$G$209</f>
        <v>12.659999999999997</v>
      </c>
      <c r="I240" s="12">
        <f t="shared" si="4"/>
        <v>1.545113029748881E-2</v>
      </c>
      <c r="J240" s="12"/>
      <c r="K240" s="15"/>
    </row>
    <row r="241" spans="2:11" x14ac:dyDescent="0.3">
      <c r="B241" s="37"/>
      <c r="C241" t="s">
        <v>86</v>
      </c>
      <c r="D241" s="13" t="s">
        <v>58</v>
      </c>
      <c r="E241" s="12" t="s">
        <v>156</v>
      </c>
      <c r="F241">
        <v>29.25</v>
      </c>
      <c r="G241" s="12"/>
      <c r="H241" s="12">
        <f>F241-$G$209</f>
        <v>12.419999999999998</v>
      </c>
      <c r="I241" s="12">
        <f t="shared" si="4"/>
        <v>1.824767149212575E-2</v>
      </c>
      <c r="J241" s="12"/>
      <c r="K241" s="15"/>
    </row>
    <row r="242" spans="2:11" x14ac:dyDescent="0.3">
      <c r="B242" s="37"/>
      <c r="C242" t="s">
        <v>87</v>
      </c>
      <c r="D242" s="13" t="s">
        <v>58</v>
      </c>
      <c r="E242" s="12" t="s">
        <v>157</v>
      </c>
      <c r="F242">
        <v>27.83</v>
      </c>
      <c r="G242" s="12"/>
      <c r="H242" s="12">
        <f>F242-$G$212</f>
        <v>11.843333333333328</v>
      </c>
      <c r="I242" s="12">
        <f t="shared" si="4"/>
        <v>2.7214566322971822E-2</v>
      </c>
      <c r="J242" s="12">
        <f>GEOMEAN(I242:I244)</f>
        <v>2.9100535730556373E-2</v>
      </c>
      <c r="K242" s="15"/>
    </row>
    <row r="243" spans="2:11" x14ac:dyDescent="0.3">
      <c r="B243" s="37"/>
      <c r="C243" t="s">
        <v>88</v>
      </c>
      <c r="D243" s="13" t="s">
        <v>58</v>
      </c>
      <c r="E243" s="12" t="s">
        <v>157</v>
      </c>
      <c r="F243">
        <v>27.77</v>
      </c>
      <c r="G243" s="12"/>
      <c r="H243" s="12">
        <f>F243-$G$212</f>
        <v>11.78333333333333</v>
      </c>
      <c r="I243" s="12">
        <f t="shared" si="4"/>
        <v>2.8370253587837974E-2</v>
      </c>
      <c r="J243" s="12"/>
      <c r="K243" s="15"/>
    </row>
    <row r="244" spans="2:11" x14ac:dyDescent="0.3">
      <c r="B244" s="37"/>
      <c r="C244" t="s">
        <v>89</v>
      </c>
      <c r="D244" s="13" t="s">
        <v>58</v>
      </c>
      <c r="E244" s="12" t="s">
        <v>157</v>
      </c>
      <c r="F244">
        <v>27.6</v>
      </c>
      <c r="G244" s="12"/>
      <c r="H244" s="12">
        <f>F244-$G$212</f>
        <v>11.613333333333332</v>
      </c>
      <c r="I244" s="12">
        <f t="shared" si="4"/>
        <v>3.1918194511770193E-2</v>
      </c>
      <c r="J244" s="12"/>
      <c r="K244" s="15"/>
    </row>
    <row r="245" spans="2:11" x14ac:dyDescent="0.3">
      <c r="B245" s="37"/>
      <c r="C245" t="s">
        <v>102</v>
      </c>
      <c r="D245" s="13" t="s">
        <v>59</v>
      </c>
      <c r="E245" s="12" t="s">
        <v>156</v>
      </c>
      <c r="F245">
        <v>24.3</v>
      </c>
      <c r="G245" s="12"/>
      <c r="H245" s="12">
        <f>F245-$G$209</f>
        <v>7.4699999999999989</v>
      </c>
      <c r="I245" s="12">
        <f t="shared" si="4"/>
        <v>0.56403484200097564</v>
      </c>
      <c r="J245" s="12">
        <f>GEOMEAN(I245:I247)</f>
        <v>0.56013876875618351</v>
      </c>
      <c r="K245" s="15">
        <f>J248/J245</f>
        <v>0.81037786120994315</v>
      </c>
    </row>
    <row r="246" spans="2:11" x14ac:dyDescent="0.3">
      <c r="B246" s="37"/>
      <c r="C246" t="s">
        <v>103</v>
      </c>
      <c r="D246" s="13" t="s">
        <v>59</v>
      </c>
      <c r="E246" s="12" t="s">
        <v>156</v>
      </c>
      <c r="F246">
        <v>24.36</v>
      </c>
      <c r="G246" s="12"/>
      <c r="H246" s="12">
        <f>F246-$G$209</f>
        <v>7.5299999999999976</v>
      </c>
      <c r="I246" s="12">
        <f t="shared" si="4"/>
        <v>0.541058385980831</v>
      </c>
      <c r="J246" s="12"/>
      <c r="K246" s="15"/>
    </row>
    <row r="247" spans="2:11" x14ac:dyDescent="0.3">
      <c r="B247" s="37"/>
      <c r="C247" t="s">
        <v>104</v>
      </c>
      <c r="D247" s="13" t="s">
        <v>59</v>
      </c>
      <c r="E247" s="12" t="s">
        <v>156</v>
      </c>
      <c r="F247">
        <v>24.27</v>
      </c>
      <c r="G247" s="12"/>
      <c r="H247" s="12">
        <f>F247-$G$209</f>
        <v>7.4399999999999977</v>
      </c>
      <c r="I247" s="12">
        <f t="shared" si="4"/>
        <v>0.57588641300433752</v>
      </c>
      <c r="J247" s="12"/>
      <c r="K247" s="15"/>
    </row>
    <row r="248" spans="2:11" x14ac:dyDescent="0.3">
      <c r="B248" s="37"/>
      <c r="C248" t="s">
        <v>105</v>
      </c>
      <c r="D248" s="13" t="s">
        <v>59</v>
      </c>
      <c r="E248" s="12" t="s">
        <v>157</v>
      </c>
      <c r="F248">
        <v>23.71</v>
      </c>
      <c r="G248" s="12"/>
      <c r="H248" s="12">
        <f>F248-$G$212</f>
        <v>7.7233333333333309</v>
      </c>
      <c r="I248" s="12">
        <f t="shared" si="4"/>
        <v>0.47320028786721635</v>
      </c>
      <c r="J248" s="12">
        <f>GEOMEAN(I248:I250)</f>
        <v>0.45392405740540692</v>
      </c>
      <c r="K248" s="15"/>
    </row>
    <row r="249" spans="2:11" x14ac:dyDescent="0.3">
      <c r="B249" s="37"/>
      <c r="C249" t="s">
        <v>106</v>
      </c>
      <c r="D249" s="13" t="s">
        <v>59</v>
      </c>
      <c r="E249" s="12" t="s">
        <v>157</v>
      </c>
      <c r="F249">
        <v>23.76</v>
      </c>
      <c r="G249" s="12"/>
      <c r="H249" s="12">
        <f>F249-$G$212</f>
        <v>7.7733333333333317</v>
      </c>
      <c r="I249" s="12">
        <f t="shared" si="4"/>
        <v>0.45708134890863883</v>
      </c>
      <c r="J249" s="12"/>
      <c r="K249" s="15"/>
    </row>
    <row r="250" spans="2:11" x14ac:dyDescent="0.3">
      <c r="B250" s="37"/>
      <c r="C250" t="s">
        <v>107</v>
      </c>
      <c r="D250" s="13" t="s">
        <v>59</v>
      </c>
      <c r="E250" s="12" t="s">
        <v>157</v>
      </c>
      <c r="F250">
        <v>23.84</v>
      </c>
      <c r="G250" s="12"/>
      <c r="H250" s="12">
        <f>F250-$G$212</f>
        <v>7.8533333333333299</v>
      </c>
      <c r="I250" s="12">
        <f t="shared" si="4"/>
        <v>0.43242530531066847</v>
      </c>
      <c r="J250" s="12"/>
      <c r="K250" s="15"/>
    </row>
    <row r="251" spans="2:11" x14ac:dyDescent="0.3">
      <c r="B251" s="37"/>
      <c r="C251" t="s">
        <v>108</v>
      </c>
      <c r="D251" s="13" t="s">
        <v>62</v>
      </c>
      <c r="E251" s="12" t="s">
        <v>156</v>
      </c>
      <c r="F251">
        <v>24.52</v>
      </c>
      <c r="G251" s="12"/>
      <c r="H251" s="12">
        <f>F251-$G$209</f>
        <v>7.6899999999999977</v>
      </c>
      <c r="I251" s="12">
        <f t="shared" si="4"/>
        <v>0.48426082028866729</v>
      </c>
      <c r="J251" s="12">
        <f>GEOMEAN(I251:I253)</f>
        <v>0.49672623686945494</v>
      </c>
      <c r="K251" s="15">
        <f>J254/J251</f>
        <v>1.4372722185789228</v>
      </c>
    </row>
    <row r="252" spans="2:11" x14ac:dyDescent="0.3">
      <c r="B252" s="37"/>
      <c r="C252" t="s">
        <v>109</v>
      </c>
      <c r="D252" s="13" t="s">
        <v>62</v>
      </c>
      <c r="E252" s="12" t="s">
        <v>156</v>
      </c>
      <c r="F252">
        <v>24.36</v>
      </c>
      <c r="G252" s="12"/>
      <c r="H252" s="12">
        <f>F252-$G$209</f>
        <v>7.5299999999999976</v>
      </c>
      <c r="I252" s="12">
        <f t="shared" si="4"/>
        <v>0.541058385980831</v>
      </c>
      <c r="J252" s="12"/>
      <c r="K252" s="15"/>
    </row>
    <row r="253" spans="2:11" x14ac:dyDescent="0.3">
      <c r="B253" s="37"/>
      <c r="C253" t="s">
        <v>110</v>
      </c>
      <c r="D253" s="13" t="s">
        <v>62</v>
      </c>
      <c r="E253" s="12" t="s">
        <v>156</v>
      </c>
      <c r="F253">
        <v>24.57</v>
      </c>
      <c r="G253" s="12"/>
      <c r="H253" s="12">
        <f>F253-$G$209</f>
        <v>7.7399999999999984</v>
      </c>
      <c r="I253" s="12">
        <f t="shared" si="4"/>
        <v>0.46776511899176942</v>
      </c>
      <c r="J253" s="12"/>
      <c r="K253" s="15"/>
    </row>
    <row r="254" spans="2:11" x14ac:dyDescent="0.3">
      <c r="B254" s="37"/>
      <c r="C254" t="s">
        <v>111</v>
      </c>
      <c r="D254" s="13" t="s">
        <v>62</v>
      </c>
      <c r="E254" s="12" t="s">
        <v>157</v>
      </c>
      <c r="F254">
        <v>23.18</v>
      </c>
      <c r="G254" s="12"/>
      <c r="H254" s="12">
        <f>F254-$G$212</f>
        <v>7.1933333333333298</v>
      </c>
      <c r="I254" s="12">
        <f t="shared" si="4"/>
        <v>0.68326771098112382</v>
      </c>
      <c r="J254" s="12">
        <f>GEOMEAN(I254:I256)</f>
        <v>0.71393082049172107</v>
      </c>
      <c r="K254" s="15"/>
    </row>
    <row r="255" spans="2:11" x14ac:dyDescent="0.3">
      <c r="B255" s="37"/>
      <c r="C255" t="s">
        <v>112</v>
      </c>
      <c r="D255" s="13" t="s">
        <v>62</v>
      </c>
      <c r="E255" s="12" t="s">
        <v>157</v>
      </c>
      <c r="F255">
        <v>23.09</v>
      </c>
      <c r="G255" s="12"/>
      <c r="H255" s="12">
        <f>F255-$G$212</f>
        <v>7.1033333333333299</v>
      </c>
      <c r="I255" s="12">
        <f t="shared" si="4"/>
        <v>0.72724977820146808</v>
      </c>
      <c r="J255" s="12"/>
      <c r="K255" s="15"/>
    </row>
    <row r="256" spans="2:11" x14ac:dyDescent="0.3">
      <c r="B256" s="37"/>
      <c r="C256" t="s">
        <v>113</v>
      </c>
      <c r="D256" s="13" t="s">
        <v>62</v>
      </c>
      <c r="E256" s="12" t="s">
        <v>157</v>
      </c>
      <c r="F256">
        <v>23.08</v>
      </c>
      <c r="G256" s="12"/>
      <c r="H256" s="12">
        <f>F256-$G$212</f>
        <v>7.0933333333333284</v>
      </c>
      <c r="I256" s="12">
        <f t="shared" si="4"/>
        <v>0.73230820043748701</v>
      </c>
      <c r="J256" s="12"/>
      <c r="K256" s="15"/>
    </row>
    <row r="257" spans="2:11" x14ac:dyDescent="0.3">
      <c r="B257" s="37"/>
      <c r="C257" t="s">
        <v>114</v>
      </c>
      <c r="D257" s="13" t="s">
        <v>63</v>
      </c>
      <c r="E257" s="12" t="s">
        <v>156</v>
      </c>
      <c r="F257">
        <v>21.03</v>
      </c>
      <c r="G257" s="12"/>
      <c r="H257" s="12">
        <f>F257-$G$209</f>
        <v>4.1999999999999993</v>
      </c>
      <c r="I257" s="12">
        <f t="shared" si="4"/>
        <v>5.4409410206007784</v>
      </c>
      <c r="J257" s="12">
        <f>GEOMEAN(I257:I259)</f>
        <v>5.0765774772264738</v>
      </c>
      <c r="K257" s="15">
        <f>J260/J257</f>
        <v>0.72530850270788938</v>
      </c>
    </row>
    <row r="258" spans="2:11" x14ac:dyDescent="0.3">
      <c r="B258" s="37"/>
      <c r="C258" t="s">
        <v>115</v>
      </c>
      <c r="D258" s="13" t="s">
        <v>63</v>
      </c>
      <c r="E258" s="12" t="s">
        <v>156</v>
      </c>
      <c r="F258">
        <v>21.01</v>
      </c>
      <c r="G258" s="12"/>
      <c r="H258" s="12">
        <f>F258-$G$209</f>
        <v>4.18</v>
      </c>
      <c r="I258" s="12">
        <f t="shared" si="4"/>
        <v>5.5168937268165932</v>
      </c>
      <c r="J258" s="12"/>
      <c r="K258" s="15"/>
    </row>
    <row r="259" spans="2:11" x14ac:dyDescent="0.3">
      <c r="B259" s="37"/>
      <c r="C259" t="s">
        <v>116</v>
      </c>
      <c r="D259" s="13" t="s">
        <v>63</v>
      </c>
      <c r="E259" s="12" t="s">
        <v>156</v>
      </c>
      <c r="F259">
        <v>21.35</v>
      </c>
      <c r="G259" s="12"/>
      <c r="H259" s="12">
        <f>F259-$G$209</f>
        <v>4.5199999999999996</v>
      </c>
      <c r="I259" s="12">
        <f t="shared" si="4"/>
        <v>4.3585739573450191</v>
      </c>
      <c r="J259" s="12"/>
      <c r="K259" s="15"/>
    </row>
    <row r="260" spans="2:11" x14ac:dyDescent="0.3">
      <c r="B260" s="37"/>
      <c r="C260" t="s">
        <v>117</v>
      </c>
      <c r="D260" s="13" t="s">
        <v>63</v>
      </c>
      <c r="E260" s="12" t="s">
        <v>157</v>
      </c>
      <c r="F260">
        <v>20.86</v>
      </c>
      <c r="G260" s="12"/>
      <c r="H260" s="12">
        <f>F260-$G$212</f>
        <v>4.8733333333333295</v>
      </c>
      <c r="I260" s="12">
        <f t="shared" si="4"/>
        <v>3.4117758267832579</v>
      </c>
      <c r="J260" s="12">
        <f>GEOMEAN(I260:I262)</f>
        <v>3.682084808887728</v>
      </c>
      <c r="K260" s="15"/>
    </row>
    <row r="261" spans="2:11" x14ac:dyDescent="0.3">
      <c r="B261" s="37"/>
      <c r="C261" t="s">
        <v>118</v>
      </c>
      <c r="D261" s="13" t="s">
        <v>63</v>
      </c>
      <c r="E261" s="12" t="s">
        <v>157</v>
      </c>
      <c r="F261">
        <v>20.71</v>
      </c>
      <c r="G261" s="12"/>
      <c r="H261" s="12">
        <f>F261-$G$212</f>
        <v>4.7233333333333309</v>
      </c>
      <c r="I261" s="12">
        <f t="shared" si="4"/>
        <v>3.7856023029377317</v>
      </c>
      <c r="J261" s="12"/>
      <c r="K261" s="15"/>
    </row>
    <row r="262" spans="2:11" x14ac:dyDescent="0.3">
      <c r="B262" s="37"/>
      <c r="C262" t="s">
        <v>119</v>
      </c>
      <c r="D262" s="13" t="s">
        <v>63</v>
      </c>
      <c r="E262" s="12" t="s">
        <v>157</v>
      </c>
      <c r="F262">
        <v>20.68</v>
      </c>
      <c r="G262" s="12"/>
      <c r="H262" s="12">
        <f>F262-$G$212</f>
        <v>4.6933333333333298</v>
      </c>
      <c r="I262" s="12">
        <f t="shared" si="4"/>
        <v>3.8651458544045023</v>
      </c>
      <c r="J262" s="12"/>
      <c r="K262" s="15"/>
    </row>
    <row r="263" spans="2:11" x14ac:dyDescent="0.3">
      <c r="B263" s="37"/>
      <c r="C263" t="s">
        <v>126</v>
      </c>
      <c r="D263" s="13" t="s">
        <v>64</v>
      </c>
      <c r="E263" s="12" t="s">
        <v>156</v>
      </c>
      <c r="F263">
        <v>25.97</v>
      </c>
      <c r="G263" s="12"/>
      <c r="H263" s="12">
        <f>F263-$G$209</f>
        <v>9.139999999999997</v>
      </c>
      <c r="I263" s="12">
        <f t="shared" si="4"/>
        <v>0.17724983502288347</v>
      </c>
      <c r="J263" s="12">
        <f>GEOMEAN(I263:I265)</f>
        <v>0.17240292896301895</v>
      </c>
      <c r="K263" s="15">
        <f>J266/J263</f>
        <v>1.3787236689857776</v>
      </c>
    </row>
    <row r="264" spans="2:11" x14ac:dyDescent="0.3">
      <c r="B264" s="37"/>
      <c r="C264" t="s">
        <v>127</v>
      </c>
      <c r="D264" s="13" t="s">
        <v>64</v>
      </c>
      <c r="E264" s="12" t="s">
        <v>156</v>
      </c>
      <c r="F264">
        <v>25.99</v>
      </c>
      <c r="G264" s="12"/>
      <c r="H264" s="12">
        <f>F264-$G$209</f>
        <v>9.1599999999999966</v>
      </c>
      <c r="I264" s="12">
        <f t="shared" si="4"/>
        <v>0.17480958416562012</v>
      </c>
      <c r="J264" s="12"/>
      <c r="K264" s="15"/>
    </row>
    <row r="265" spans="2:11" x14ac:dyDescent="0.3">
      <c r="B265" s="37"/>
      <c r="C265" t="s">
        <v>128</v>
      </c>
      <c r="D265" s="13" t="s">
        <v>64</v>
      </c>
      <c r="E265" s="12" t="s">
        <v>156</v>
      </c>
      <c r="F265">
        <v>26.07</v>
      </c>
      <c r="G265" s="12"/>
      <c r="H265" s="12">
        <f>F265-$G$209</f>
        <v>9.2399999999999984</v>
      </c>
      <c r="I265" s="12">
        <f t="shared" si="4"/>
        <v>0.16537994382080634</v>
      </c>
      <c r="J265" s="12"/>
      <c r="K265" s="15"/>
    </row>
    <row r="266" spans="2:11" x14ac:dyDescent="0.3">
      <c r="B266" s="37"/>
      <c r="C266" t="s">
        <v>129</v>
      </c>
      <c r="D266" s="13" t="s">
        <v>64</v>
      </c>
      <c r="E266" s="12" t="s">
        <v>157</v>
      </c>
      <c r="F266">
        <v>24.59</v>
      </c>
      <c r="G266" s="12"/>
      <c r="H266" s="12">
        <f>F266-$G$212</f>
        <v>8.6033333333333299</v>
      </c>
      <c r="I266" s="12">
        <f t="shared" si="4"/>
        <v>0.25712162489133533</v>
      </c>
      <c r="J266" s="12">
        <f>GEOMEAN(I266:I268)</f>
        <v>0.23769599876378786</v>
      </c>
      <c r="K266" s="15"/>
    </row>
    <row r="267" spans="2:11" x14ac:dyDescent="0.3">
      <c r="B267" s="37"/>
      <c r="C267" t="s">
        <v>130</v>
      </c>
      <c r="D267" s="13" t="s">
        <v>64</v>
      </c>
      <c r="E267" s="12" t="s">
        <v>157</v>
      </c>
      <c r="F267">
        <v>24.77</v>
      </c>
      <c r="G267" s="12"/>
      <c r="H267" s="12">
        <f>F267-$G$212</f>
        <v>8.7833333333333297</v>
      </c>
      <c r="I267" s="12">
        <f t="shared" si="4"/>
        <v>0.22696202870270363</v>
      </c>
      <c r="J267" s="12"/>
      <c r="K267" s="15"/>
    </row>
    <row r="268" spans="2:11" x14ac:dyDescent="0.3">
      <c r="B268" s="37"/>
      <c r="C268" t="s">
        <v>131</v>
      </c>
      <c r="D268" s="13" t="s">
        <v>64</v>
      </c>
      <c r="E268" s="12" t="s">
        <v>157</v>
      </c>
      <c r="F268">
        <v>24.75</v>
      </c>
      <c r="G268" s="12"/>
      <c r="H268" s="12">
        <f>F268-$G$212</f>
        <v>8.7633333333333301</v>
      </c>
      <c r="I268" s="12">
        <f t="shared" si="4"/>
        <v>0.23013030055548298</v>
      </c>
      <c r="J268" s="12"/>
      <c r="K268" s="15"/>
    </row>
    <row r="269" spans="2:11" x14ac:dyDescent="0.3">
      <c r="B269" s="37"/>
      <c r="C269" t="s">
        <v>132</v>
      </c>
      <c r="D269" s="13" t="s">
        <v>65</v>
      </c>
      <c r="E269" s="12" t="s">
        <v>156</v>
      </c>
      <c r="F269">
        <v>28.92</v>
      </c>
      <c r="G269" s="12"/>
      <c r="H269" s="12">
        <f>F269-$G$209</f>
        <v>12.09</v>
      </c>
      <c r="I269" s="12">
        <f t="shared" si="4"/>
        <v>2.2937567119482732E-2</v>
      </c>
      <c r="J269" s="12">
        <f>GEOMEAN(I269:I271)</f>
        <v>2.0293893948798568E-2</v>
      </c>
      <c r="K269" s="15">
        <f>J272/J269</f>
        <v>1.8234449771164349</v>
      </c>
    </row>
    <row r="270" spans="2:11" x14ac:dyDescent="0.3">
      <c r="B270" s="37"/>
      <c r="C270" t="s">
        <v>133</v>
      </c>
      <c r="D270" s="13" t="s">
        <v>65</v>
      </c>
      <c r="E270" s="12" t="s">
        <v>156</v>
      </c>
      <c r="F270">
        <v>29.06</v>
      </c>
      <c r="G270" s="12"/>
      <c r="H270" s="12">
        <f>F270-$G$209</f>
        <v>12.229999999999997</v>
      </c>
      <c r="I270" s="12">
        <f t="shared" si="4"/>
        <v>2.0816281537303683E-2</v>
      </c>
      <c r="J270" s="12"/>
      <c r="K270" s="15"/>
    </row>
    <row r="271" spans="2:11" x14ac:dyDescent="0.3">
      <c r="B271" s="37"/>
      <c r="C271" t="s">
        <v>134</v>
      </c>
      <c r="D271" s="13" t="s">
        <v>65</v>
      </c>
      <c r="E271" s="12" t="s">
        <v>156</v>
      </c>
      <c r="F271">
        <v>29.31</v>
      </c>
      <c r="G271" s="12"/>
      <c r="H271" s="12">
        <f>F271-$G$209</f>
        <v>12.479999999999997</v>
      </c>
      <c r="I271" s="12">
        <f t="shared" si="4"/>
        <v>1.7504336523630742E-2</v>
      </c>
      <c r="J271" s="12"/>
      <c r="K271" s="15"/>
    </row>
    <row r="272" spans="2:11" x14ac:dyDescent="0.3">
      <c r="B272" s="37"/>
      <c r="C272" t="s">
        <v>135</v>
      </c>
      <c r="D272" s="13" t="s">
        <v>65</v>
      </c>
      <c r="E272" s="12" t="s">
        <v>157</v>
      </c>
      <c r="F272">
        <v>27.5</v>
      </c>
      <c r="G272" s="12"/>
      <c r="H272" s="12">
        <f>F272-$G$212</f>
        <v>11.51333333333333</v>
      </c>
      <c r="I272" s="12">
        <f t="shared" si="4"/>
        <v>3.4209073849786886E-2</v>
      </c>
      <c r="J272" s="12">
        <f>GEOMEAN(I272:I274)</f>
        <v>3.7004798987070361E-2</v>
      </c>
      <c r="K272" s="15"/>
    </row>
    <row r="273" spans="2:11" x14ac:dyDescent="0.3">
      <c r="B273" s="37"/>
      <c r="C273" t="s">
        <v>136</v>
      </c>
      <c r="D273" s="13" t="s">
        <v>65</v>
      </c>
      <c r="E273" s="12" t="s">
        <v>157</v>
      </c>
      <c r="F273">
        <v>27.21</v>
      </c>
      <c r="G273" s="12"/>
      <c r="H273" s="12">
        <f>F273-$G$212</f>
        <v>11.223333333333331</v>
      </c>
      <c r="I273" s="12">
        <f t="shared" si="4"/>
        <v>4.1825391551291898E-2</v>
      </c>
      <c r="J273" s="12"/>
      <c r="K273" s="15"/>
    </row>
    <row r="274" spans="2:11" x14ac:dyDescent="0.3">
      <c r="B274" s="37"/>
      <c r="C274" s="6" t="s">
        <v>137</v>
      </c>
      <c r="D274" s="5" t="s">
        <v>65</v>
      </c>
      <c r="E274" s="6" t="s">
        <v>157</v>
      </c>
      <c r="F274" s="6">
        <v>27.45</v>
      </c>
      <c r="G274" s="6"/>
      <c r="H274" s="6">
        <f>F274-$G$212</f>
        <v>11.463333333333329</v>
      </c>
      <c r="I274" s="6">
        <f t="shared" si="4"/>
        <v>3.5415454233783693E-2</v>
      </c>
      <c r="J274" s="6"/>
      <c r="K274" s="16"/>
    </row>
    <row r="275" spans="2:11" x14ac:dyDescent="0.3">
      <c r="B275" s="37"/>
      <c r="C275" t="s">
        <v>31</v>
      </c>
      <c r="D275" s="13" t="s">
        <v>29</v>
      </c>
      <c r="E275" s="12" t="s">
        <v>156</v>
      </c>
      <c r="F275" s="3">
        <v>14.5</v>
      </c>
      <c r="G275" s="40">
        <f>AVERAGE(F275:F277)</f>
        <v>14.473333333333334</v>
      </c>
      <c r="H275" s="12"/>
      <c r="I275" s="12"/>
      <c r="J275" s="12"/>
      <c r="K275" s="15"/>
    </row>
    <row r="276" spans="2:11" x14ac:dyDescent="0.3">
      <c r="B276" s="37"/>
      <c r="C276" t="s">
        <v>32</v>
      </c>
      <c r="D276" s="13" t="s">
        <v>29</v>
      </c>
      <c r="E276" s="12" t="s">
        <v>156</v>
      </c>
      <c r="F276" s="3">
        <v>14.43</v>
      </c>
      <c r="G276" s="40"/>
      <c r="H276" s="12"/>
      <c r="I276" s="12"/>
      <c r="J276" s="12"/>
      <c r="K276" s="15"/>
    </row>
    <row r="277" spans="2:11" x14ac:dyDescent="0.3">
      <c r="B277" s="37"/>
      <c r="C277" t="s">
        <v>33</v>
      </c>
      <c r="D277" s="13" t="s">
        <v>29</v>
      </c>
      <c r="E277" s="12" t="s">
        <v>156</v>
      </c>
      <c r="F277" s="3">
        <v>14.49</v>
      </c>
      <c r="G277" s="40"/>
      <c r="H277" s="12"/>
      <c r="I277" s="12"/>
      <c r="J277" s="12"/>
      <c r="K277" s="15"/>
    </row>
    <row r="278" spans="2:11" x14ac:dyDescent="0.3">
      <c r="B278" s="37"/>
      <c r="C278" t="s">
        <v>102</v>
      </c>
      <c r="D278" s="13" t="s">
        <v>29</v>
      </c>
      <c r="E278" s="12" t="s">
        <v>157</v>
      </c>
      <c r="F278" s="3">
        <v>13.85</v>
      </c>
      <c r="G278" s="40">
        <f>AVERAGE(F278:F280)</f>
        <v>13.676666666666668</v>
      </c>
      <c r="H278" s="12"/>
      <c r="I278" s="12"/>
      <c r="J278" s="12"/>
      <c r="K278" s="15"/>
    </row>
    <row r="279" spans="2:11" x14ac:dyDescent="0.3">
      <c r="B279" s="37"/>
      <c r="C279" t="s">
        <v>103</v>
      </c>
      <c r="D279" s="13" t="s">
        <v>29</v>
      </c>
      <c r="E279" s="12" t="s">
        <v>157</v>
      </c>
      <c r="F279" s="3">
        <v>13.36</v>
      </c>
      <c r="G279" s="40"/>
      <c r="H279" s="12"/>
      <c r="I279" s="12"/>
      <c r="J279" s="12"/>
      <c r="K279" s="15"/>
    </row>
    <row r="280" spans="2:11" x14ac:dyDescent="0.3">
      <c r="B280" s="37"/>
      <c r="C280" t="s">
        <v>104</v>
      </c>
      <c r="D280" s="13" t="s">
        <v>29</v>
      </c>
      <c r="E280" s="12" t="s">
        <v>157</v>
      </c>
      <c r="F280" s="3">
        <v>13.82</v>
      </c>
      <c r="G280" s="40"/>
      <c r="H280" s="12"/>
      <c r="I280" s="12"/>
      <c r="J280" s="12"/>
      <c r="K280" s="15"/>
    </row>
    <row r="281" spans="2:11" x14ac:dyDescent="0.3">
      <c r="B281" s="37"/>
      <c r="C281" t="s">
        <v>120</v>
      </c>
      <c r="D281" s="13" t="s">
        <v>61</v>
      </c>
      <c r="E281" s="12" t="s">
        <v>156</v>
      </c>
      <c r="F281">
        <v>21.39</v>
      </c>
      <c r="G281" s="12"/>
      <c r="H281" s="12">
        <f>F281-$G$275</f>
        <v>6.9166666666666661</v>
      </c>
      <c r="I281" s="12">
        <f>2^(-H281)*100</f>
        <v>0.82770554246819983</v>
      </c>
      <c r="J281" s="12">
        <f>GEOMEAN(I281:I283)</f>
        <v>0.85294395669581291</v>
      </c>
      <c r="K281" s="15">
        <f>J284/J281</f>
        <v>1.2599210498948723</v>
      </c>
    </row>
    <row r="282" spans="2:11" x14ac:dyDescent="0.3">
      <c r="B282" s="37"/>
      <c r="C282" t="s">
        <v>121</v>
      </c>
      <c r="D282" s="13" t="s">
        <v>61</v>
      </c>
      <c r="E282" s="12" t="s">
        <v>156</v>
      </c>
      <c r="F282">
        <v>21.34</v>
      </c>
      <c r="G282" s="12"/>
      <c r="H282" s="12">
        <f>F282-$G$275</f>
        <v>6.8666666666666654</v>
      </c>
      <c r="I282" s="12">
        <f t="shared" ref="I282:I292" si="5">2^(-H282)*100</f>
        <v>0.85689451538642736</v>
      </c>
      <c r="J282" s="12"/>
      <c r="K282" s="15"/>
    </row>
    <row r="283" spans="2:11" x14ac:dyDescent="0.3">
      <c r="B283" s="37"/>
      <c r="C283" t="s">
        <v>122</v>
      </c>
      <c r="D283" s="13" t="s">
        <v>61</v>
      </c>
      <c r="E283" s="12" t="s">
        <v>156</v>
      </c>
      <c r="F283">
        <v>21.31</v>
      </c>
      <c r="G283" s="12"/>
      <c r="H283" s="12">
        <f>F283-$G$275</f>
        <v>6.8366666666666642</v>
      </c>
      <c r="I283" s="12">
        <f t="shared" si="5"/>
        <v>0.87489969066153195</v>
      </c>
      <c r="J283" s="12"/>
      <c r="K283" s="15"/>
    </row>
    <row r="284" spans="2:11" x14ac:dyDescent="0.3">
      <c r="B284" s="37"/>
      <c r="C284" t="s">
        <v>108</v>
      </c>
      <c r="D284" s="13" t="s">
        <v>61</v>
      </c>
      <c r="E284" s="12" t="s">
        <v>157</v>
      </c>
      <c r="F284">
        <v>20.23</v>
      </c>
      <c r="G284" s="12"/>
      <c r="H284" s="12">
        <f>F284-$G$278</f>
        <v>6.5533333333333328</v>
      </c>
      <c r="I284" s="12">
        <f t="shared" si="5"/>
        <v>1.0647559976443968</v>
      </c>
      <c r="J284" s="12">
        <f t="shared" ref="J284:J290" si="6">GEOMEAN(I284:I286)</f>
        <v>1.0746420454216752</v>
      </c>
      <c r="K284" s="15"/>
    </row>
    <row r="285" spans="2:11" x14ac:dyDescent="0.3">
      <c r="B285" s="37"/>
      <c r="C285" t="s">
        <v>109</v>
      </c>
      <c r="D285" s="13" t="s">
        <v>61</v>
      </c>
      <c r="E285" s="12" t="s">
        <v>157</v>
      </c>
      <c r="F285">
        <v>20.170000000000002</v>
      </c>
      <c r="G285" s="12"/>
      <c r="H285" s="12">
        <f>F285-$G$278</f>
        <v>6.4933333333333341</v>
      </c>
      <c r="I285" s="12">
        <f t="shared" si="5"/>
        <v>1.1099716711945122</v>
      </c>
      <c r="J285" s="12"/>
      <c r="K285" s="15"/>
    </row>
    <row r="286" spans="2:11" x14ac:dyDescent="0.3">
      <c r="B286" s="37"/>
      <c r="C286" t="s">
        <v>110</v>
      </c>
      <c r="D286" s="13" t="s">
        <v>61</v>
      </c>
      <c r="E286" s="12" t="s">
        <v>157</v>
      </c>
      <c r="F286">
        <v>20.25</v>
      </c>
      <c r="G286" s="12"/>
      <c r="H286" s="12">
        <f>F286-$G$278</f>
        <v>6.5733333333333324</v>
      </c>
      <c r="I286" s="12">
        <f t="shared" si="5"/>
        <v>1.0500971871823577</v>
      </c>
      <c r="J286" s="12"/>
      <c r="K286" s="15"/>
    </row>
    <row r="287" spans="2:11" x14ac:dyDescent="0.3">
      <c r="B287" s="37"/>
      <c r="C287" t="s">
        <v>78</v>
      </c>
      <c r="D287" s="13" t="s">
        <v>60</v>
      </c>
      <c r="E287" s="12" t="s">
        <v>156</v>
      </c>
      <c r="F287">
        <v>20.63</v>
      </c>
      <c r="G287" s="12"/>
      <c r="H287" s="12">
        <f>F287-$G$275</f>
        <v>6.1566666666666645</v>
      </c>
      <c r="I287" s="12">
        <f t="shared" si="5"/>
        <v>1.4017115762028627</v>
      </c>
      <c r="J287" s="12">
        <f t="shared" si="6"/>
        <v>1.4344750311956569</v>
      </c>
      <c r="K287" s="15">
        <f>J290/J287</f>
        <v>1.2141948843950476</v>
      </c>
    </row>
    <row r="288" spans="2:11" x14ac:dyDescent="0.3">
      <c r="B288" s="37"/>
      <c r="C288" t="s">
        <v>79</v>
      </c>
      <c r="D288" s="13" t="s">
        <v>60</v>
      </c>
      <c r="E288" s="12" t="s">
        <v>156</v>
      </c>
      <c r="F288">
        <v>20.63</v>
      </c>
      <c r="G288" s="12"/>
      <c r="H288" s="12">
        <f>F288-$G$275</f>
        <v>6.1566666666666645</v>
      </c>
      <c r="I288" s="12">
        <f t="shared" si="5"/>
        <v>1.4017115762028627</v>
      </c>
      <c r="J288" s="12"/>
      <c r="K288" s="15"/>
    </row>
    <row r="289" spans="2:11" x14ac:dyDescent="0.3">
      <c r="B289" s="37"/>
      <c r="C289" t="s">
        <v>80</v>
      </c>
      <c r="D289" s="13" t="s">
        <v>60</v>
      </c>
      <c r="E289" s="12" t="s">
        <v>156</v>
      </c>
      <c r="F289">
        <v>20.53</v>
      </c>
      <c r="G289" s="12"/>
      <c r="H289" s="12">
        <f>F289-$G$275</f>
        <v>6.0566666666666666</v>
      </c>
      <c r="I289" s="12">
        <f t="shared" si="5"/>
        <v>1.5023172695041458</v>
      </c>
      <c r="J289" s="12"/>
      <c r="K289" s="15"/>
    </row>
    <row r="290" spans="2:11" x14ac:dyDescent="0.3">
      <c r="B290" s="37"/>
      <c r="C290" t="s">
        <v>132</v>
      </c>
      <c r="D290" s="13" t="s">
        <v>60</v>
      </c>
      <c r="E290" s="12" t="s">
        <v>157</v>
      </c>
      <c r="F290">
        <v>19.47</v>
      </c>
      <c r="G290" s="12"/>
      <c r="H290" s="12">
        <f>F290-$G$278</f>
        <v>5.7933333333333312</v>
      </c>
      <c r="I290" s="12">
        <f t="shared" si="5"/>
        <v>1.8031542996305594</v>
      </c>
      <c r="J290" s="12">
        <f t="shared" si="6"/>
        <v>1.7417322446701928</v>
      </c>
      <c r="K290" s="15"/>
    </row>
    <row r="291" spans="2:11" x14ac:dyDescent="0.3">
      <c r="B291" s="37"/>
      <c r="C291" t="s">
        <v>133</v>
      </c>
      <c r="D291" s="13" t="s">
        <v>60</v>
      </c>
      <c r="E291" s="12" t="s">
        <v>157</v>
      </c>
      <c r="F291">
        <v>19.559999999999999</v>
      </c>
      <c r="G291" s="12"/>
      <c r="H291" s="12">
        <f>F291-$G$278</f>
        <v>5.8833333333333311</v>
      </c>
      <c r="I291" s="12">
        <f t="shared" si="5"/>
        <v>1.6941044848459694</v>
      </c>
      <c r="J291" s="12"/>
      <c r="K291" s="15"/>
    </row>
    <row r="292" spans="2:11" ht="15" thickBot="1" x14ac:dyDescent="0.35">
      <c r="B292" s="38"/>
      <c r="C292" s="17" t="s">
        <v>134</v>
      </c>
      <c r="D292" s="18" t="s">
        <v>60</v>
      </c>
      <c r="E292" s="17" t="s">
        <v>157</v>
      </c>
      <c r="F292" s="17">
        <v>19.53</v>
      </c>
      <c r="G292" s="17"/>
      <c r="H292" s="17">
        <f>F292-$G$278</f>
        <v>5.8533333333333335</v>
      </c>
      <c r="I292" s="17">
        <f t="shared" si="5"/>
        <v>1.7297012212426699</v>
      </c>
      <c r="J292" s="17"/>
      <c r="K292" s="19"/>
    </row>
    <row r="293" spans="2:11" ht="15" thickBot="1" x14ac:dyDescent="0.35">
      <c r="F293" s="20"/>
    </row>
    <row r="294" spans="2:11" x14ac:dyDescent="0.3">
      <c r="B294" s="36">
        <v>3</v>
      </c>
      <c r="C294" s="8" t="s">
        <v>31</v>
      </c>
      <c r="D294" s="9" t="s">
        <v>29</v>
      </c>
      <c r="E294" s="8" t="s">
        <v>158</v>
      </c>
      <c r="F294" s="3">
        <v>17.010000000000002</v>
      </c>
      <c r="G294" s="39">
        <f>AVERAGE(F294:F296)</f>
        <v>17.416666666666668</v>
      </c>
      <c r="H294" s="8"/>
      <c r="I294" s="8"/>
      <c r="J294" s="8"/>
      <c r="K294" s="11"/>
    </row>
    <row r="295" spans="2:11" x14ac:dyDescent="0.3">
      <c r="B295" s="37"/>
      <c r="C295" s="12" t="s">
        <v>32</v>
      </c>
      <c r="D295" s="13" t="s">
        <v>29</v>
      </c>
      <c r="E295" s="12" t="s">
        <v>158</v>
      </c>
      <c r="F295" s="3">
        <v>17.600000000000001</v>
      </c>
      <c r="G295" s="40"/>
      <c r="H295" s="12"/>
      <c r="I295" s="12"/>
      <c r="J295" s="12"/>
      <c r="K295" s="15"/>
    </row>
    <row r="296" spans="2:11" x14ac:dyDescent="0.3">
      <c r="B296" s="37"/>
      <c r="C296" s="12" t="s">
        <v>33</v>
      </c>
      <c r="D296" s="13" t="s">
        <v>29</v>
      </c>
      <c r="E296" s="12" t="s">
        <v>158</v>
      </c>
      <c r="F296" s="3">
        <v>17.64</v>
      </c>
      <c r="G296" s="40"/>
      <c r="H296" s="12"/>
      <c r="I296" s="12"/>
      <c r="J296" s="12"/>
      <c r="K296" s="15"/>
    </row>
    <row r="297" spans="2:11" x14ac:dyDescent="0.3">
      <c r="B297" s="37"/>
      <c r="C297" s="12" t="s">
        <v>34</v>
      </c>
      <c r="D297" s="13" t="s">
        <v>29</v>
      </c>
      <c r="E297" s="12" t="s">
        <v>159</v>
      </c>
      <c r="F297" s="3">
        <v>16.89</v>
      </c>
      <c r="G297" s="40">
        <f>AVERAGE(F297:F299)</f>
        <v>16.796666666666667</v>
      </c>
      <c r="H297" s="12"/>
      <c r="I297" s="12"/>
      <c r="J297" s="12"/>
      <c r="K297" s="15"/>
    </row>
    <row r="298" spans="2:11" x14ac:dyDescent="0.3">
      <c r="B298" s="37"/>
      <c r="C298" s="12" t="s">
        <v>35</v>
      </c>
      <c r="D298" s="13" t="s">
        <v>29</v>
      </c>
      <c r="E298" s="12" t="s">
        <v>159</v>
      </c>
      <c r="F298" s="3">
        <v>16.760000000000002</v>
      </c>
      <c r="G298" s="40"/>
      <c r="H298" s="12"/>
      <c r="I298" s="12"/>
      <c r="J298" s="12"/>
      <c r="K298" s="15"/>
    </row>
    <row r="299" spans="2:11" x14ac:dyDescent="0.3">
      <c r="B299" s="37"/>
      <c r="C299" s="12" t="s">
        <v>36</v>
      </c>
      <c r="D299" s="13" t="s">
        <v>29</v>
      </c>
      <c r="E299" s="12" t="s">
        <v>159</v>
      </c>
      <c r="F299" s="3">
        <v>16.739999999999998</v>
      </c>
      <c r="G299" s="40"/>
      <c r="H299" s="12"/>
      <c r="I299" s="12"/>
      <c r="J299" s="12"/>
      <c r="K299" s="15"/>
    </row>
    <row r="300" spans="2:11" x14ac:dyDescent="0.3">
      <c r="B300" s="37"/>
      <c r="C300" t="s">
        <v>66</v>
      </c>
      <c r="D300" s="13" t="s">
        <v>37</v>
      </c>
      <c r="E300" s="12" t="s">
        <v>158</v>
      </c>
      <c r="F300">
        <v>29.25</v>
      </c>
      <c r="G300" s="12"/>
      <c r="H300" s="12">
        <f>F300-$G$294</f>
        <v>11.833333333333332</v>
      </c>
      <c r="I300" s="12">
        <f>2^(-H300)*100</f>
        <v>2.740385860130308E-2</v>
      </c>
      <c r="J300" s="12">
        <f>GEOMEAN(I300:I302)</f>
        <v>3.4051359041757989E-2</v>
      </c>
      <c r="K300" s="15">
        <f>J303/J300</f>
        <v>4.3569946245704472</v>
      </c>
    </row>
    <row r="301" spans="2:11" x14ac:dyDescent="0.3">
      <c r="B301" s="37"/>
      <c r="C301" t="s">
        <v>67</v>
      </c>
      <c r="D301" s="13" t="s">
        <v>37</v>
      </c>
      <c r="E301" s="12" t="s">
        <v>158</v>
      </c>
      <c r="F301">
        <v>28.61</v>
      </c>
      <c r="G301" s="12"/>
      <c r="H301" s="12">
        <f>F301-$G$294</f>
        <v>11.193333333333332</v>
      </c>
      <c r="I301" s="12">
        <f t="shared" ref="I301:I353" si="7">2^(-H301)*100</f>
        <v>4.2704231936320183E-2</v>
      </c>
      <c r="J301" s="12"/>
      <c r="K301" s="15"/>
    </row>
    <row r="302" spans="2:11" x14ac:dyDescent="0.3">
      <c r="B302" s="37"/>
      <c r="C302" t="s">
        <v>68</v>
      </c>
      <c r="D302" s="13" t="s">
        <v>37</v>
      </c>
      <c r="E302" s="12" t="s">
        <v>158</v>
      </c>
      <c r="F302">
        <v>28.95</v>
      </c>
      <c r="G302" s="12"/>
      <c r="H302" s="12">
        <f>F302-$G$294</f>
        <v>11.533333333333331</v>
      </c>
      <c r="I302" s="12">
        <f t="shared" si="7"/>
        <v>3.3738107421088348E-2</v>
      </c>
      <c r="J302" s="12"/>
      <c r="K302" s="15"/>
    </row>
    <row r="303" spans="2:11" x14ac:dyDescent="0.3">
      <c r="B303" s="37"/>
      <c r="C303" t="s">
        <v>69</v>
      </c>
      <c r="D303" s="13" t="s">
        <v>37</v>
      </c>
      <c r="E303" s="12" t="s">
        <v>159</v>
      </c>
      <c r="F303">
        <v>26.11</v>
      </c>
      <c r="G303" s="12"/>
      <c r="H303" s="12">
        <f>F303-$G$297</f>
        <v>9.3133333333333326</v>
      </c>
      <c r="I303" s="12">
        <f>2^(-H303)*100</f>
        <v>0.15718362742888886</v>
      </c>
      <c r="J303" s="12">
        <f>GEOMEAN(I303:I305)</f>
        <v>0.14836158830425786</v>
      </c>
      <c r="K303" s="15"/>
    </row>
    <row r="304" spans="2:11" x14ac:dyDescent="0.3">
      <c r="B304" s="37"/>
      <c r="C304" t="s">
        <v>70</v>
      </c>
      <c r="D304" s="13" t="s">
        <v>37</v>
      </c>
      <c r="E304" s="12" t="s">
        <v>159</v>
      </c>
      <c r="F304">
        <v>26.08</v>
      </c>
      <c r="G304" s="12"/>
      <c r="H304" s="12">
        <f>F304-$G$297</f>
        <v>9.2833333333333314</v>
      </c>
      <c r="I304" s="12">
        <f t="shared" si="7"/>
        <v>0.16048638956753747</v>
      </c>
      <c r="J304" s="12"/>
      <c r="K304" s="15"/>
    </row>
    <row r="305" spans="2:11" x14ac:dyDescent="0.3">
      <c r="B305" s="37"/>
      <c r="C305" t="s">
        <v>71</v>
      </c>
      <c r="D305" s="13" t="s">
        <v>37</v>
      </c>
      <c r="E305" s="12" t="s">
        <v>159</v>
      </c>
      <c r="F305">
        <v>26.39</v>
      </c>
      <c r="G305" s="12"/>
      <c r="H305" s="12">
        <f>F305-$G$297</f>
        <v>9.5933333333333337</v>
      </c>
      <c r="I305" s="12">
        <f t="shared" si="7"/>
        <v>0.12945502361196565</v>
      </c>
      <c r="J305" s="12"/>
      <c r="K305" s="15"/>
    </row>
    <row r="306" spans="2:11" x14ac:dyDescent="0.3">
      <c r="B306" s="37"/>
      <c r="C306" t="s">
        <v>72</v>
      </c>
      <c r="D306" s="13" t="s">
        <v>38</v>
      </c>
      <c r="E306" s="12" t="s">
        <v>158</v>
      </c>
      <c r="F306">
        <v>27.14</v>
      </c>
      <c r="G306" s="12"/>
      <c r="H306" s="12">
        <f>F306-$G$294</f>
        <v>9.7233333333333327</v>
      </c>
      <c r="I306" s="12">
        <f t="shared" si="7"/>
        <v>0.11830007196680396</v>
      </c>
      <c r="J306" s="12">
        <f>GEOMEAN(I306:I308)</f>
        <v>0.12708416557050145</v>
      </c>
      <c r="K306" s="15">
        <f>J309/J306</f>
        <v>6.6192449816000982</v>
      </c>
    </row>
    <row r="307" spans="2:11" x14ac:dyDescent="0.3">
      <c r="B307" s="37"/>
      <c r="C307" t="s">
        <v>73</v>
      </c>
      <c r="D307" s="13" t="s">
        <v>38</v>
      </c>
      <c r="E307" s="12" t="s">
        <v>158</v>
      </c>
      <c r="F307">
        <v>27</v>
      </c>
      <c r="G307" s="12"/>
      <c r="H307" s="12">
        <f>F307-$G$294</f>
        <v>9.5833333333333321</v>
      </c>
      <c r="I307" s="12">
        <f t="shared" si="7"/>
        <v>0.13035545450879252</v>
      </c>
      <c r="J307" s="12"/>
      <c r="K307" s="15"/>
    </row>
    <row r="308" spans="2:11" x14ac:dyDescent="0.3">
      <c r="B308" s="37"/>
      <c r="C308" t="s">
        <v>74</v>
      </c>
      <c r="D308" s="13" t="s">
        <v>38</v>
      </c>
      <c r="E308" s="12" t="s">
        <v>158</v>
      </c>
      <c r="F308">
        <v>26.97</v>
      </c>
      <c r="G308" s="12"/>
      <c r="H308" s="12">
        <f>F308-$G$294</f>
        <v>9.553333333333331</v>
      </c>
      <c r="I308" s="12">
        <f t="shared" si="7"/>
        <v>0.13309449970554968</v>
      </c>
      <c r="J308" s="12"/>
      <c r="K308" s="15"/>
    </row>
    <row r="309" spans="2:11" x14ac:dyDescent="0.3">
      <c r="B309" s="37"/>
      <c r="C309" t="s">
        <v>75</v>
      </c>
      <c r="D309" s="13" t="s">
        <v>38</v>
      </c>
      <c r="E309" s="12" t="s">
        <v>159</v>
      </c>
      <c r="F309">
        <v>23.82</v>
      </c>
      <c r="G309" s="12"/>
      <c r="H309" s="12">
        <f>F309-$G$297</f>
        <v>7.0233333333333334</v>
      </c>
      <c r="I309" s="12">
        <f t="shared" si="7"/>
        <v>0.7687161355532125</v>
      </c>
      <c r="J309" s="12">
        <f>GEOMEAN(I309:I311)</f>
        <v>0.8412012251933777</v>
      </c>
      <c r="K309" s="15"/>
    </row>
    <row r="310" spans="2:11" x14ac:dyDescent="0.3">
      <c r="B310" s="37"/>
      <c r="C310" t="s">
        <v>76</v>
      </c>
      <c r="D310" s="13" t="s">
        <v>38</v>
      </c>
      <c r="E310" s="12" t="s">
        <v>159</v>
      </c>
      <c r="F310">
        <v>23.61</v>
      </c>
      <c r="G310" s="12"/>
      <c r="H310" s="12">
        <f>F310-$G$297</f>
        <v>6.8133333333333326</v>
      </c>
      <c r="I310" s="12">
        <f t="shared" si="7"/>
        <v>0.88916487077173711</v>
      </c>
      <c r="J310" s="12"/>
      <c r="K310" s="15"/>
    </row>
    <row r="311" spans="2:11" x14ac:dyDescent="0.3">
      <c r="B311" s="37"/>
      <c r="C311" t="s">
        <v>77</v>
      </c>
      <c r="D311" s="13" t="s">
        <v>38</v>
      </c>
      <c r="E311" s="12" t="s">
        <v>159</v>
      </c>
      <c r="F311">
        <v>23.64</v>
      </c>
      <c r="G311" s="12"/>
      <c r="H311" s="12">
        <f>F311-$G$297</f>
        <v>6.8433333333333337</v>
      </c>
      <c r="I311" s="12">
        <f t="shared" si="7"/>
        <v>0.87086612233509553</v>
      </c>
      <c r="J311" s="12"/>
      <c r="K311" s="15"/>
    </row>
    <row r="312" spans="2:11" x14ac:dyDescent="0.3">
      <c r="B312" s="37"/>
      <c r="C312" t="s">
        <v>78</v>
      </c>
      <c r="D312" s="13" t="s">
        <v>39</v>
      </c>
      <c r="E312" s="12" t="s">
        <v>158</v>
      </c>
      <c r="F312">
        <v>25.7</v>
      </c>
      <c r="G312" s="12"/>
      <c r="H312" s="12">
        <f>F312-$G$294</f>
        <v>8.2833333333333314</v>
      </c>
      <c r="I312" s="12">
        <f t="shared" si="7"/>
        <v>0.32097277913507494</v>
      </c>
      <c r="J312" s="12">
        <f>GEOMEAN(I312:I314)</f>
        <v>0.27241087233406397</v>
      </c>
      <c r="K312" s="15">
        <f>J315/J312</f>
        <v>3.5389793247185803</v>
      </c>
    </row>
    <row r="313" spans="2:11" x14ac:dyDescent="0.3">
      <c r="B313" s="37"/>
      <c r="C313" t="s">
        <v>79</v>
      </c>
      <c r="D313" s="13" t="s">
        <v>39</v>
      </c>
      <c r="E313" s="12" t="s">
        <v>158</v>
      </c>
      <c r="F313">
        <v>26.02</v>
      </c>
      <c r="G313" s="12"/>
      <c r="H313" s="12">
        <f>F313-$G$294</f>
        <v>8.6033333333333317</v>
      </c>
      <c r="I313" s="12">
        <f t="shared" si="7"/>
        <v>0.25712162489133511</v>
      </c>
      <c r="J313" s="12"/>
      <c r="K313" s="15"/>
    </row>
    <row r="314" spans="2:11" x14ac:dyDescent="0.3">
      <c r="B314" s="37"/>
      <c r="C314" t="s">
        <v>80</v>
      </c>
      <c r="D314" s="13" t="s">
        <v>39</v>
      </c>
      <c r="E314" s="12" t="s">
        <v>158</v>
      </c>
      <c r="F314">
        <v>26.09</v>
      </c>
      <c r="G314" s="12"/>
      <c r="H314" s="12">
        <f>F314-$G$294</f>
        <v>8.673333333333332</v>
      </c>
      <c r="I314" s="12">
        <f t="shared" si="7"/>
        <v>0.24494382999028569</v>
      </c>
      <c r="J314" s="12"/>
      <c r="K314" s="15"/>
    </row>
    <row r="315" spans="2:11" x14ac:dyDescent="0.3">
      <c r="B315" s="37"/>
      <c r="C315" t="s">
        <v>81</v>
      </c>
      <c r="D315" s="13" t="s">
        <v>39</v>
      </c>
      <c r="E315" s="12" t="s">
        <v>159</v>
      </c>
      <c r="F315">
        <v>23.49</v>
      </c>
      <c r="G315" s="12"/>
      <c r="H315" s="12">
        <f>F315-$G$297</f>
        <v>6.6933333333333316</v>
      </c>
      <c r="I315" s="12">
        <f t="shared" si="7"/>
        <v>0.96628646360112458</v>
      </c>
      <c r="J315" s="12">
        <f>GEOMEAN(I315:I317)</f>
        <v>0.96405644501880505</v>
      </c>
      <c r="K315" s="15"/>
    </row>
    <row r="316" spans="2:11" x14ac:dyDescent="0.3">
      <c r="B316" s="37"/>
      <c r="C316" t="s">
        <v>82</v>
      </c>
      <c r="D316" s="13" t="s">
        <v>39</v>
      </c>
      <c r="E316" s="12" t="s">
        <v>159</v>
      </c>
      <c r="F316">
        <v>23.55</v>
      </c>
      <c r="G316" s="12"/>
      <c r="H316" s="12">
        <f>F316-$G$297</f>
        <v>6.7533333333333339</v>
      </c>
      <c r="I316" s="12">
        <f t="shared" si="7"/>
        <v>0.92692393352225544</v>
      </c>
      <c r="J316" s="12"/>
      <c r="K316" s="15"/>
    </row>
    <row r="317" spans="2:11" x14ac:dyDescent="0.3">
      <c r="B317" s="37"/>
      <c r="C317" t="s">
        <v>83</v>
      </c>
      <c r="D317" s="13" t="s">
        <v>39</v>
      </c>
      <c r="E317" s="12" t="s">
        <v>159</v>
      </c>
      <c r="F317">
        <v>23.44</v>
      </c>
      <c r="G317" s="12"/>
      <c r="H317" s="12">
        <f>F317-$G$297</f>
        <v>6.6433333333333344</v>
      </c>
      <c r="I317" s="12">
        <f t="shared" si="7"/>
        <v>1.0003624821489701</v>
      </c>
      <c r="J317" s="12"/>
      <c r="K317" s="15"/>
    </row>
    <row r="318" spans="2:11" x14ac:dyDescent="0.3">
      <c r="B318" s="37"/>
      <c r="C318" t="s">
        <v>84</v>
      </c>
      <c r="D318" s="13" t="s">
        <v>40</v>
      </c>
      <c r="E318" s="12" t="s">
        <v>158</v>
      </c>
      <c r="F318">
        <v>24.99</v>
      </c>
      <c r="G318" s="12"/>
      <c r="H318" s="12">
        <f>F318-$G$294</f>
        <v>7.5733333333333306</v>
      </c>
      <c r="I318" s="12">
        <f t="shared" si="7"/>
        <v>0.52504859359117972</v>
      </c>
      <c r="J318" s="12">
        <f>GEOMEAN(I318:I320)</f>
        <v>0.50833666228200591</v>
      </c>
      <c r="K318" s="15">
        <f>J321/J318</f>
        <v>5.074737975299719</v>
      </c>
    </row>
    <row r="319" spans="2:11" x14ac:dyDescent="0.3">
      <c r="B319" s="37"/>
      <c r="C319" t="s">
        <v>85</v>
      </c>
      <c r="D319" s="13" t="s">
        <v>40</v>
      </c>
      <c r="E319" s="12" t="s">
        <v>158</v>
      </c>
      <c r="F319">
        <v>25.14</v>
      </c>
      <c r="G319" s="12"/>
      <c r="H319" s="12">
        <f>F319-$G$294</f>
        <v>7.7233333333333327</v>
      </c>
      <c r="I319" s="12">
        <f t="shared" si="7"/>
        <v>0.47320028786721591</v>
      </c>
      <c r="J319" s="12"/>
      <c r="K319" s="15"/>
    </row>
    <row r="320" spans="2:11" x14ac:dyDescent="0.3">
      <c r="B320" s="37"/>
      <c r="C320" t="s">
        <v>86</v>
      </c>
      <c r="D320" s="13" t="s">
        <v>40</v>
      </c>
      <c r="E320" s="12" t="s">
        <v>158</v>
      </c>
      <c r="F320">
        <v>24.98</v>
      </c>
      <c r="G320" s="12"/>
      <c r="H320" s="12">
        <f>F320-$G$294</f>
        <v>7.5633333333333326</v>
      </c>
      <c r="I320" s="12">
        <f t="shared" si="7"/>
        <v>0.52870059536611225</v>
      </c>
      <c r="J320" s="12"/>
      <c r="K320" s="15"/>
    </row>
    <row r="321" spans="2:11" x14ac:dyDescent="0.3">
      <c r="B321" s="37"/>
      <c r="C321" t="s">
        <v>87</v>
      </c>
      <c r="D321" s="13" t="s">
        <v>40</v>
      </c>
      <c r="E321" s="12" t="s">
        <v>159</v>
      </c>
      <c r="F321">
        <v>22.32</v>
      </c>
      <c r="G321" s="12"/>
      <c r="H321" s="12">
        <f>F321-$G$297</f>
        <v>5.5233333333333334</v>
      </c>
      <c r="I321" s="12">
        <f t="shared" si="7"/>
        <v>2.174257569028776</v>
      </c>
      <c r="J321" s="12">
        <f>GEOMEAN(I321:I323)</f>
        <v>2.5796753643196038</v>
      </c>
      <c r="K321" s="15"/>
    </row>
    <row r="322" spans="2:11" x14ac:dyDescent="0.3">
      <c r="B322" s="37"/>
      <c r="C322" t="s">
        <v>88</v>
      </c>
      <c r="D322" s="13" t="s">
        <v>40</v>
      </c>
      <c r="E322" s="12" t="s">
        <v>159</v>
      </c>
      <c r="F322">
        <v>21.99</v>
      </c>
      <c r="G322" s="12"/>
      <c r="H322" s="12">
        <f>F322-$G$297</f>
        <v>5.1933333333333316</v>
      </c>
      <c r="I322" s="12">
        <f t="shared" si="7"/>
        <v>2.7330708439244922</v>
      </c>
      <c r="J322" s="12"/>
      <c r="K322" s="15"/>
    </row>
    <row r="323" spans="2:11" x14ac:dyDescent="0.3">
      <c r="B323" s="37"/>
      <c r="C323" t="s">
        <v>89</v>
      </c>
      <c r="D323" s="13" t="s">
        <v>40</v>
      </c>
      <c r="E323" s="12" t="s">
        <v>159</v>
      </c>
      <c r="F323">
        <v>21.91</v>
      </c>
      <c r="G323" s="12"/>
      <c r="H323" s="12">
        <f>F323-$G$297</f>
        <v>5.1133333333333333</v>
      </c>
      <c r="I323" s="12">
        <f t="shared" si="7"/>
        <v>2.8889051881605008</v>
      </c>
      <c r="J323" s="12"/>
      <c r="K323" s="15"/>
    </row>
    <row r="324" spans="2:11" x14ac:dyDescent="0.3">
      <c r="B324" s="37"/>
      <c r="C324" t="s">
        <v>90</v>
      </c>
      <c r="D324" s="13" t="s">
        <v>41</v>
      </c>
      <c r="E324" s="12" t="s">
        <v>158</v>
      </c>
      <c r="F324">
        <v>26.8</v>
      </c>
      <c r="G324" s="12"/>
      <c r="H324" s="12">
        <f>F324-$G$294</f>
        <v>9.3833333333333329</v>
      </c>
      <c r="I324" s="12">
        <f t="shared" si="7"/>
        <v>0.1497390961591408</v>
      </c>
      <c r="J324" s="12">
        <f>GEOMEAN(I324:I326)</f>
        <v>0.14166181693513438</v>
      </c>
      <c r="K324" s="15">
        <f>J327/J324</f>
        <v>5.7757167820899813</v>
      </c>
    </row>
    <row r="325" spans="2:11" x14ac:dyDescent="0.3">
      <c r="B325" s="37"/>
      <c r="C325" t="s">
        <v>91</v>
      </c>
      <c r="D325" s="13" t="s">
        <v>41</v>
      </c>
      <c r="E325" s="12" t="s">
        <v>158</v>
      </c>
      <c r="F325">
        <v>26.92</v>
      </c>
      <c r="G325" s="12"/>
      <c r="H325" s="12">
        <f>F325-$G$294</f>
        <v>9.5033333333333339</v>
      </c>
      <c r="I325" s="12">
        <f t="shared" si="7"/>
        <v>0.13778806710137192</v>
      </c>
      <c r="J325" s="12"/>
      <c r="K325" s="15"/>
    </row>
    <row r="326" spans="2:11" x14ac:dyDescent="0.3">
      <c r="B326" s="37"/>
      <c r="C326" t="s">
        <v>92</v>
      </c>
      <c r="D326" s="13" t="s">
        <v>41</v>
      </c>
      <c r="E326" s="12" t="s">
        <v>158</v>
      </c>
      <c r="F326">
        <v>26.92</v>
      </c>
      <c r="G326" s="12"/>
      <c r="H326" s="12">
        <f>F326-$G$294</f>
        <v>9.5033333333333339</v>
      </c>
      <c r="I326" s="12">
        <f t="shared" si="7"/>
        <v>0.13778806710137192</v>
      </c>
      <c r="J326" s="12"/>
      <c r="K326" s="15"/>
    </row>
    <row r="327" spans="2:11" x14ac:dyDescent="0.3">
      <c r="B327" s="37"/>
      <c r="C327" t="s">
        <v>93</v>
      </c>
      <c r="D327" s="13" t="s">
        <v>41</v>
      </c>
      <c r="E327" s="12" t="s">
        <v>159</v>
      </c>
      <c r="F327">
        <v>23.87</v>
      </c>
      <c r="G327" s="12"/>
      <c r="H327" s="12">
        <f>F327-$G$297</f>
        <v>7.0733333333333341</v>
      </c>
      <c r="I327" s="12">
        <f t="shared" si="7"/>
        <v>0.74253084196156371</v>
      </c>
      <c r="J327" s="12">
        <f>GEOMEAN(I327:I329)</f>
        <v>0.81819853345361437</v>
      </c>
      <c r="K327" s="15"/>
    </row>
    <row r="328" spans="2:11" x14ac:dyDescent="0.3">
      <c r="B328" s="37"/>
      <c r="C328" t="s">
        <v>94</v>
      </c>
      <c r="D328" s="13" t="s">
        <v>41</v>
      </c>
      <c r="E328" s="12" t="s">
        <v>159</v>
      </c>
      <c r="F328">
        <v>23.63</v>
      </c>
      <c r="G328" s="12"/>
      <c r="H328" s="12">
        <f>F328-$G$297</f>
        <v>6.8333333333333321</v>
      </c>
      <c r="I328" s="12">
        <f t="shared" si="7"/>
        <v>0.87692347524169822</v>
      </c>
      <c r="J328" s="12"/>
      <c r="K328" s="15"/>
    </row>
    <row r="329" spans="2:11" x14ac:dyDescent="0.3">
      <c r="B329" s="37"/>
      <c r="C329" t="s">
        <v>95</v>
      </c>
      <c r="D329" s="13" t="s">
        <v>41</v>
      </c>
      <c r="E329" s="12" t="s">
        <v>159</v>
      </c>
      <c r="F329">
        <v>23.69</v>
      </c>
      <c r="G329" s="12"/>
      <c r="H329" s="12">
        <f>F329-$G$297</f>
        <v>6.8933333333333344</v>
      </c>
      <c r="I329" s="12">
        <f t="shared" si="7"/>
        <v>0.84120122519337659</v>
      </c>
      <c r="J329" s="12"/>
      <c r="K329" s="15"/>
    </row>
    <row r="330" spans="2:11" x14ac:dyDescent="0.3">
      <c r="B330" s="37"/>
      <c r="C330" t="s">
        <v>96</v>
      </c>
      <c r="D330" s="13" t="s">
        <v>42</v>
      </c>
      <c r="E330" s="12" t="s">
        <v>158</v>
      </c>
      <c r="F330">
        <v>32.75</v>
      </c>
      <c r="G330" s="12"/>
      <c r="H330" s="12">
        <f>F330-$G$294</f>
        <v>15.333333333333332</v>
      </c>
      <c r="I330" s="12">
        <f t="shared" si="7"/>
        <v>2.4221817809573394E-3</v>
      </c>
      <c r="J330" s="12">
        <f>GEOMEAN(I330:I332)</f>
        <v>1.6659061654215083E-3</v>
      </c>
      <c r="K330" s="15">
        <f>J333/J330</f>
        <v>8.1333865965120919E-2</v>
      </c>
    </row>
    <row r="331" spans="2:11" x14ac:dyDescent="0.3">
      <c r="B331" s="37"/>
      <c r="C331" t="s">
        <v>97</v>
      </c>
      <c r="D331" s="13" t="s">
        <v>42</v>
      </c>
      <c r="E331" s="12" t="s">
        <v>158</v>
      </c>
      <c r="F331">
        <v>33.700000000000003</v>
      </c>
      <c r="G331" s="12"/>
      <c r="H331" s="12">
        <f>F331-$G$294</f>
        <v>16.283333333333335</v>
      </c>
      <c r="I331" s="12">
        <f t="shared" si="7"/>
        <v>1.2537999184963821E-3</v>
      </c>
      <c r="J331" s="12"/>
      <c r="K331" s="15"/>
    </row>
    <row r="332" spans="2:11" x14ac:dyDescent="0.3">
      <c r="B332" s="37"/>
      <c r="C332" t="s">
        <v>101</v>
      </c>
      <c r="D332" s="13" t="s">
        <v>42</v>
      </c>
      <c r="E332" s="12" t="s">
        <v>158</v>
      </c>
      <c r="F332">
        <v>33.42</v>
      </c>
      <c r="G332" s="12"/>
      <c r="H332" s="12">
        <f>F332-$G$294</f>
        <v>16.003333333333334</v>
      </c>
      <c r="I332" s="12">
        <f t="shared" si="7"/>
        <v>1.522357447093237E-3</v>
      </c>
      <c r="J332" s="12"/>
      <c r="K332" s="15"/>
    </row>
    <row r="333" spans="2:11" x14ac:dyDescent="0.3">
      <c r="B333" s="37"/>
      <c r="C333" t="s">
        <v>98</v>
      </c>
      <c r="D333" s="13" t="s">
        <v>42</v>
      </c>
      <c r="E333" s="12" t="s">
        <v>159</v>
      </c>
      <c r="F333">
        <v>36.979999999999997</v>
      </c>
      <c r="G333" s="12"/>
      <c r="H333" s="12">
        <f>F333-$G$297</f>
        <v>20.18333333333333</v>
      </c>
      <c r="I333" s="12">
        <f t="shared" si="7"/>
        <v>8.3986842498412199E-5</v>
      </c>
      <c r="J333" s="12">
        <f>GEOMEAN(I333:I335)</f>
        <v>1.3549458876886152E-4</v>
      </c>
      <c r="K333" s="15"/>
    </row>
    <row r="334" spans="2:11" x14ac:dyDescent="0.3">
      <c r="B334" s="37"/>
      <c r="C334" t="s">
        <v>99</v>
      </c>
      <c r="D334" s="13" t="s">
        <v>42</v>
      </c>
      <c r="E334" s="12" t="s">
        <v>159</v>
      </c>
      <c r="F334">
        <v>35.83</v>
      </c>
      <c r="G334" s="12"/>
      <c r="H334" s="12">
        <f>F334-$G$297</f>
        <v>19.033333333333331</v>
      </c>
      <c r="I334" s="12">
        <f t="shared" si="7"/>
        <v>1.8637847298321687E-4</v>
      </c>
      <c r="J334" s="12"/>
      <c r="K334" s="15"/>
    </row>
    <row r="335" spans="2:11" x14ac:dyDescent="0.3">
      <c r="B335" s="37"/>
      <c r="C335" t="s">
        <v>100</v>
      </c>
      <c r="D335" s="13" t="s">
        <v>42</v>
      </c>
      <c r="E335" s="12" t="s">
        <v>159</v>
      </c>
      <c r="F335">
        <v>36.06</v>
      </c>
      <c r="G335" s="12"/>
      <c r="H335" s="12">
        <f>F335-$G$297</f>
        <v>19.263333333333335</v>
      </c>
      <c r="I335" s="12">
        <f t="shared" si="7"/>
        <v>1.5891278913992161E-4</v>
      </c>
      <c r="J335" s="12"/>
      <c r="K335" s="15"/>
    </row>
    <row r="336" spans="2:11" x14ac:dyDescent="0.3">
      <c r="B336" s="37"/>
      <c r="C336" t="s">
        <v>102</v>
      </c>
      <c r="D336" s="13" t="s">
        <v>43</v>
      </c>
      <c r="E336" s="12" t="s">
        <v>158</v>
      </c>
      <c r="F336">
        <v>25.06</v>
      </c>
      <c r="G336" s="12"/>
      <c r="H336" s="12">
        <f>F336-$G$294</f>
        <v>7.6433333333333309</v>
      </c>
      <c r="I336" s="12">
        <f t="shared" si="7"/>
        <v>0.50018124107448636</v>
      </c>
      <c r="J336" s="12">
        <f>GEOMEAN(I336:I338)</f>
        <v>0.54482174466812783</v>
      </c>
      <c r="K336" s="15">
        <f>J339/J336</f>
        <v>1.662475792285574</v>
      </c>
    </row>
    <row r="337" spans="2:11" x14ac:dyDescent="0.3">
      <c r="B337" s="37"/>
      <c r="C337" t="s">
        <v>103</v>
      </c>
      <c r="D337" s="13" t="s">
        <v>43</v>
      </c>
      <c r="E337" s="12" t="s">
        <v>158</v>
      </c>
      <c r="F337">
        <v>24.98</v>
      </c>
      <c r="G337" s="12"/>
      <c r="H337" s="12">
        <f>F337-$G$294</f>
        <v>7.5633333333333326</v>
      </c>
      <c r="I337" s="12">
        <f t="shared" si="7"/>
        <v>0.52870059536611225</v>
      </c>
      <c r="J337" s="12"/>
      <c r="K337" s="15"/>
    </row>
    <row r="338" spans="2:11" x14ac:dyDescent="0.3">
      <c r="B338" s="37"/>
      <c r="C338" t="s">
        <v>104</v>
      </c>
      <c r="D338" s="13" t="s">
        <v>43</v>
      </c>
      <c r="E338" s="12" t="s">
        <v>158</v>
      </c>
      <c r="F338">
        <v>24.77</v>
      </c>
      <c r="G338" s="12"/>
      <c r="H338" s="12">
        <f>F338-$G$294</f>
        <v>7.3533333333333317</v>
      </c>
      <c r="I338" s="12">
        <f t="shared" si="7"/>
        <v>0.61154173148367263</v>
      </c>
      <c r="J338" s="12"/>
      <c r="K338" s="15"/>
    </row>
    <row r="339" spans="2:11" x14ac:dyDescent="0.3">
      <c r="B339" s="37"/>
      <c r="C339" t="s">
        <v>105</v>
      </c>
      <c r="D339" s="13" t="s">
        <v>43</v>
      </c>
      <c r="E339" s="12" t="s">
        <v>159</v>
      </c>
      <c r="F339">
        <v>23.38</v>
      </c>
      <c r="G339" s="12"/>
      <c r="H339" s="12">
        <f>F339-$G$297</f>
        <v>6.5833333333333321</v>
      </c>
      <c r="I339" s="12">
        <f t="shared" si="7"/>
        <v>1.0428436360703404</v>
      </c>
      <c r="J339" s="12">
        <f>GEOMEAN(I339:I341)</f>
        <v>0.9057529616215545</v>
      </c>
      <c r="K339" s="15"/>
    </row>
    <row r="340" spans="2:11" x14ac:dyDescent="0.3">
      <c r="B340" s="37"/>
      <c r="C340" t="s">
        <v>106</v>
      </c>
      <c r="D340" s="13" t="s">
        <v>43</v>
      </c>
      <c r="E340" s="12" t="s">
        <v>159</v>
      </c>
      <c r="F340">
        <v>23.57</v>
      </c>
      <c r="G340" s="12"/>
      <c r="H340" s="12">
        <f>F340-$G$297</f>
        <v>6.7733333333333334</v>
      </c>
      <c r="I340" s="12">
        <f t="shared" si="7"/>
        <v>0.91416269781727699</v>
      </c>
      <c r="J340" s="12"/>
      <c r="K340" s="15"/>
    </row>
    <row r="341" spans="2:11" x14ac:dyDescent="0.3">
      <c r="B341" s="37"/>
      <c r="C341" t="s">
        <v>107</v>
      </c>
      <c r="D341" s="13" t="s">
        <v>43</v>
      </c>
      <c r="E341" s="12" t="s">
        <v>159</v>
      </c>
      <c r="F341">
        <v>23.8</v>
      </c>
      <c r="G341" s="12"/>
      <c r="H341" s="12">
        <f>F341-$G$297</f>
        <v>7.0033333333333339</v>
      </c>
      <c r="I341" s="12">
        <f t="shared" si="7"/>
        <v>0.77944701291173668</v>
      </c>
      <c r="J341" s="12"/>
      <c r="K341" s="15"/>
    </row>
    <row r="342" spans="2:11" x14ac:dyDescent="0.3">
      <c r="B342" s="37"/>
      <c r="C342" t="s">
        <v>108</v>
      </c>
      <c r="D342" s="13" t="s">
        <v>44</v>
      </c>
      <c r="E342" s="12" t="s">
        <v>158</v>
      </c>
      <c r="F342">
        <v>28.56</v>
      </c>
      <c r="G342" s="12"/>
      <c r="H342" s="12">
        <f>F342-$G$294</f>
        <v>11.143333333333331</v>
      </c>
      <c r="I342" s="12">
        <f t="shared" si="7"/>
        <v>4.4210193423259062E-2</v>
      </c>
      <c r="J342" s="12">
        <f>GEOMEAN(I342:I344)</f>
        <v>3.8487208788048774E-2</v>
      </c>
      <c r="K342" s="15">
        <f>J345/J342</f>
        <v>2.6758551095722209</v>
      </c>
    </row>
    <row r="343" spans="2:11" x14ac:dyDescent="0.3">
      <c r="B343" s="37"/>
      <c r="C343" t="s">
        <v>109</v>
      </c>
      <c r="D343" s="13" t="s">
        <v>44</v>
      </c>
      <c r="E343" s="12" t="s">
        <v>158</v>
      </c>
      <c r="F343">
        <v>28.81</v>
      </c>
      <c r="G343" s="12"/>
      <c r="H343" s="12">
        <f>F343-$G$294</f>
        <v>11.393333333333331</v>
      </c>
      <c r="I343" s="12">
        <f t="shared" si="7"/>
        <v>3.7176193167291906E-2</v>
      </c>
      <c r="J343" s="12"/>
      <c r="K343" s="15"/>
    </row>
    <row r="344" spans="2:11" x14ac:dyDescent="0.3">
      <c r="B344" s="37"/>
      <c r="C344" t="s">
        <v>110</v>
      </c>
      <c r="D344" s="13" t="s">
        <v>44</v>
      </c>
      <c r="E344" s="12" t="s">
        <v>158</v>
      </c>
      <c r="F344">
        <v>28.91</v>
      </c>
      <c r="G344" s="12"/>
      <c r="H344" s="12">
        <f>F344-$G$294</f>
        <v>11.493333333333332</v>
      </c>
      <c r="I344" s="12">
        <f t="shared" si="7"/>
        <v>3.4686614724828556E-2</v>
      </c>
      <c r="J344" s="12"/>
      <c r="K344" s="15"/>
    </row>
    <row r="345" spans="2:11" x14ac:dyDescent="0.3">
      <c r="B345" s="37"/>
      <c r="C345" t="s">
        <v>111</v>
      </c>
      <c r="D345" s="13" t="s">
        <v>44</v>
      </c>
      <c r="E345" s="12" t="s">
        <v>159</v>
      </c>
      <c r="F345">
        <v>26.72</v>
      </c>
      <c r="G345" s="12"/>
      <c r="H345" s="12">
        <f>F345-$G$297</f>
        <v>9.923333333333332</v>
      </c>
      <c r="I345" s="12">
        <f t="shared" si="7"/>
        <v>0.10298619428867328</v>
      </c>
      <c r="J345" s="12">
        <f>GEOMEAN(I345:I347)</f>
        <v>0.1029861942886732</v>
      </c>
      <c r="K345" s="15"/>
    </row>
    <row r="346" spans="2:11" x14ac:dyDescent="0.3">
      <c r="B346" s="37"/>
      <c r="C346" t="s">
        <v>112</v>
      </c>
      <c r="D346" s="13" t="s">
        <v>44</v>
      </c>
      <c r="E346" s="12" t="s">
        <v>159</v>
      </c>
      <c r="F346">
        <v>26.69</v>
      </c>
      <c r="G346" s="12"/>
      <c r="H346" s="12">
        <f>F346-$G$297</f>
        <v>9.8933333333333344</v>
      </c>
      <c r="I346" s="12">
        <f t="shared" si="7"/>
        <v>0.10515015314917213</v>
      </c>
      <c r="J346" s="12"/>
      <c r="K346" s="15"/>
    </row>
    <row r="347" spans="2:11" x14ac:dyDescent="0.3">
      <c r="B347" s="37"/>
      <c r="C347" t="s">
        <v>113</v>
      </c>
      <c r="D347" s="13" t="s">
        <v>44</v>
      </c>
      <c r="E347" s="12" t="s">
        <v>159</v>
      </c>
      <c r="F347">
        <v>26.75</v>
      </c>
      <c r="G347" s="12"/>
      <c r="H347" s="12">
        <f>F347-$G$297</f>
        <v>9.9533333333333331</v>
      </c>
      <c r="I347" s="12">
        <f t="shared" si="7"/>
        <v>0.1008667690575574</v>
      </c>
      <c r="J347" s="12"/>
      <c r="K347" s="15"/>
    </row>
    <row r="348" spans="2:11" x14ac:dyDescent="0.3">
      <c r="B348" s="37"/>
      <c r="C348" t="s">
        <v>114</v>
      </c>
      <c r="D348" s="13" t="s">
        <v>45</v>
      </c>
      <c r="E348" s="12" t="s">
        <v>158</v>
      </c>
      <c r="F348">
        <v>22.12</v>
      </c>
      <c r="G348" s="12"/>
      <c r="H348" s="12">
        <f>F348-$G$294</f>
        <v>4.7033333333333331</v>
      </c>
      <c r="I348" s="12">
        <f t="shared" si="7"/>
        <v>3.8384473417786724</v>
      </c>
      <c r="J348" s="12">
        <f>GEOMEAN(I348:I350)</f>
        <v>3.856225780075222</v>
      </c>
      <c r="K348" s="15">
        <f>J351/J348</f>
        <v>1.0792282365044268</v>
      </c>
    </row>
    <row r="349" spans="2:11" x14ac:dyDescent="0.3">
      <c r="B349" s="37"/>
      <c r="C349" t="s">
        <v>115</v>
      </c>
      <c r="D349" s="13" t="s">
        <v>45</v>
      </c>
      <c r="E349" s="12" t="s">
        <v>158</v>
      </c>
      <c r="F349">
        <v>22</v>
      </c>
      <c r="G349" s="12"/>
      <c r="H349" s="12">
        <f>F349-$G$294</f>
        <v>4.5833333333333321</v>
      </c>
      <c r="I349" s="12">
        <f t="shared" si="7"/>
        <v>4.1713745442813606</v>
      </c>
      <c r="J349" s="12"/>
      <c r="K349" s="15"/>
    </row>
    <row r="350" spans="2:11" x14ac:dyDescent="0.3">
      <c r="B350" s="37"/>
      <c r="C350" t="s">
        <v>116</v>
      </c>
      <c r="D350" s="13" t="s">
        <v>45</v>
      </c>
      <c r="E350" s="12" t="s">
        <v>158</v>
      </c>
      <c r="F350">
        <v>22.22</v>
      </c>
      <c r="G350" s="12"/>
      <c r="H350" s="12">
        <f>F350-$G$294</f>
        <v>4.803333333333331</v>
      </c>
      <c r="I350" s="12">
        <f t="shared" si="7"/>
        <v>3.5813980061562658</v>
      </c>
      <c r="J350" s="12"/>
      <c r="K350" s="15"/>
    </row>
    <row r="351" spans="2:11" x14ac:dyDescent="0.3">
      <c r="B351" s="37"/>
      <c r="C351" t="s">
        <v>117</v>
      </c>
      <c r="D351" s="13" t="s">
        <v>45</v>
      </c>
      <c r="E351" s="12" t="s">
        <v>159</v>
      </c>
      <c r="F351">
        <v>21.46</v>
      </c>
      <c r="G351" s="12"/>
      <c r="H351" s="12">
        <f>F351-$G$297</f>
        <v>4.663333333333334</v>
      </c>
      <c r="I351" s="12">
        <f t="shared" si="7"/>
        <v>3.9463607849738742</v>
      </c>
      <c r="J351" s="12">
        <f>GEOMEAN(I351:I353)</f>
        <v>4.1617477481934895</v>
      </c>
      <c r="K351" s="15"/>
    </row>
    <row r="352" spans="2:11" x14ac:dyDescent="0.3">
      <c r="B352" s="37"/>
      <c r="C352" t="s">
        <v>118</v>
      </c>
      <c r="D352" s="13" t="s">
        <v>45</v>
      </c>
      <c r="E352" s="12" t="s">
        <v>159</v>
      </c>
      <c r="F352">
        <v>21.47</v>
      </c>
      <c r="G352" s="12"/>
      <c r="H352" s="12">
        <f>F352-$G$297</f>
        <v>4.673333333333332</v>
      </c>
      <c r="I352" s="12">
        <f t="shared" si="7"/>
        <v>3.9191012798445701</v>
      </c>
      <c r="J352" s="12"/>
      <c r="K352" s="15"/>
    </row>
    <row r="353" spans="2:11" x14ac:dyDescent="0.3">
      <c r="B353" s="37"/>
      <c r="C353" s="6" t="s">
        <v>119</v>
      </c>
      <c r="D353" s="5" t="s">
        <v>45</v>
      </c>
      <c r="E353" s="6" t="s">
        <v>159</v>
      </c>
      <c r="F353" s="6">
        <v>21.22</v>
      </c>
      <c r="G353" s="6"/>
      <c r="H353" s="6">
        <f>F353-$G$297</f>
        <v>4.423333333333332</v>
      </c>
      <c r="I353" s="6">
        <f t="shared" si="7"/>
        <v>4.660623126407434</v>
      </c>
      <c r="J353" s="6"/>
      <c r="K353" s="16"/>
    </row>
    <row r="354" spans="2:11" x14ac:dyDescent="0.3">
      <c r="B354" s="37"/>
      <c r="C354" t="s">
        <v>31</v>
      </c>
      <c r="D354" s="13" t="s">
        <v>29</v>
      </c>
      <c r="E354" s="12" t="s">
        <v>158</v>
      </c>
      <c r="F354" s="3">
        <v>16.809999999999999</v>
      </c>
      <c r="G354" s="40">
        <f>AVERAGE(F354:F356)</f>
        <v>17.02</v>
      </c>
      <c r="H354" s="12"/>
      <c r="I354" s="12"/>
      <c r="J354" s="12"/>
      <c r="K354" s="15"/>
    </row>
    <row r="355" spans="2:11" x14ac:dyDescent="0.3">
      <c r="B355" s="37"/>
      <c r="C355" t="s">
        <v>32</v>
      </c>
      <c r="D355" s="13" t="s">
        <v>29</v>
      </c>
      <c r="E355" s="12" t="s">
        <v>158</v>
      </c>
      <c r="F355" s="3">
        <v>17.25</v>
      </c>
      <c r="G355" s="40"/>
      <c r="H355" s="12"/>
      <c r="I355" s="12"/>
      <c r="J355" s="12"/>
      <c r="K355" s="15"/>
    </row>
    <row r="356" spans="2:11" x14ac:dyDescent="0.3">
      <c r="B356" s="37"/>
      <c r="C356" t="s">
        <v>33</v>
      </c>
      <c r="D356" s="13" t="s">
        <v>29</v>
      </c>
      <c r="E356" s="12" t="s">
        <v>158</v>
      </c>
      <c r="F356" s="3">
        <v>17</v>
      </c>
      <c r="G356" s="40"/>
      <c r="H356" s="12"/>
      <c r="I356" s="12"/>
      <c r="J356" s="12"/>
      <c r="K356" s="15"/>
    </row>
    <row r="357" spans="2:11" x14ac:dyDescent="0.3">
      <c r="B357" s="37"/>
      <c r="C357" t="s">
        <v>34</v>
      </c>
      <c r="D357" s="13" t="s">
        <v>29</v>
      </c>
      <c r="E357" s="12" t="s">
        <v>159</v>
      </c>
      <c r="F357" s="3">
        <v>16.23</v>
      </c>
      <c r="G357" s="40">
        <f>AVERAGE(F357:F359)</f>
        <v>16.296666666666667</v>
      </c>
      <c r="H357" s="12"/>
      <c r="I357" s="12"/>
      <c r="J357" s="12"/>
      <c r="K357" s="15"/>
    </row>
    <row r="358" spans="2:11" x14ac:dyDescent="0.3">
      <c r="B358" s="37"/>
      <c r="C358" t="s">
        <v>35</v>
      </c>
      <c r="D358" s="13" t="s">
        <v>29</v>
      </c>
      <c r="E358" s="12" t="s">
        <v>159</v>
      </c>
      <c r="F358" s="3">
        <v>16.21</v>
      </c>
      <c r="G358" s="40"/>
      <c r="H358" s="12"/>
      <c r="I358" s="12"/>
      <c r="J358" s="12"/>
      <c r="K358" s="15"/>
    </row>
    <row r="359" spans="2:11" x14ac:dyDescent="0.3">
      <c r="B359" s="37"/>
      <c r="C359" t="s">
        <v>36</v>
      </c>
      <c r="D359" s="13" t="s">
        <v>29</v>
      </c>
      <c r="E359" s="12" t="s">
        <v>159</v>
      </c>
      <c r="F359" s="3">
        <v>16.45</v>
      </c>
      <c r="G359" s="40"/>
      <c r="H359" s="12"/>
      <c r="I359" s="12"/>
      <c r="J359" s="12"/>
      <c r="K359" s="15"/>
    </row>
    <row r="360" spans="2:11" x14ac:dyDescent="0.3">
      <c r="B360" s="37"/>
      <c r="C360" t="s">
        <v>120</v>
      </c>
      <c r="D360" s="13" t="s">
        <v>54</v>
      </c>
      <c r="E360" s="12" t="s">
        <v>158</v>
      </c>
      <c r="F360">
        <v>25.6</v>
      </c>
      <c r="G360" s="12"/>
      <c r="H360" s="12">
        <f>F360-$G$354</f>
        <v>8.5800000000000018</v>
      </c>
      <c r="I360" s="12">
        <f>2^(-H360)*100</f>
        <v>0.26131397554416219</v>
      </c>
      <c r="J360" s="12">
        <f>GEOMEAN(I360:I362)</f>
        <v>0.2625242967955892</v>
      </c>
      <c r="K360" s="15">
        <f>J363/J360</f>
        <v>1.6282625352114033</v>
      </c>
    </row>
    <row r="361" spans="2:11" x14ac:dyDescent="0.3">
      <c r="B361" s="37"/>
      <c r="C361" t="s">
        <v>121</v>
      </c>
      <c r="D361" s="13" t="s">
        <v>54</v>
      </c>
      <c r="E361" s="12" t="s">
        <v>158</v>
      </c>
      <c r="F361">
        <v>25.68</v>
      </c>
      <c r="G361" s="12"/>
      <c r="H361" s="12">
        <f>F361-$G$354</f>
        <v>8.66</v>
      </c>
      <c r="I361" s="12">
        <f t="shared" ref="I361:I419" si="8">2^(-H361)*100</f>
        <v>0.24721808475982038</v>
      </c>
      <c r="J361" s="12"/>
      <c r="K361" s="15"/>
    </row>
    <row r="362" spans="2:11" x14ac:dyDescent="0.3">
      <c r="B362" s="37"/>
      <c r="C362" t="s">
        <v>122</v>
      </c>
      <c r="D362" s="13" t="s">
        <v>54</v>
      </c>
      <c r="E362" s="12" t="s">
        <v>158</v>
      </c>
      <c r="F362">
        <v>25.5</v>
      </c>
      <c r="G362" s="12"/>
      <c r="H362" s="12">
        <f>F362-$G$354</f>
        <v>8.48</v>
      </c>
      <c r="I362" s="12">
        <f t="shared" si="8"/>
        <v>0.2800693843780912</v>
      </c>
      <c r="J362" s="12"/>
      <c r="K362" s="15"/>
    </row>
    <row r="363" spans="2:11" x14ac:dyDescent="0.3">
      <c r="B363" s="37"/>
      <c r="C363" t="s">
        <v>123</v>
      </c>
      <c r="D363" s="13" t="s">
        <v>54</v>
      </c>
      <c r="E363" s="12" t="s">
        <v>159</v>
      </c>
      <c r="F363">
        <v>24.15</v>
      </c>
      <c r="G363" s="12"/>
      <c r="H363" s="12">
        <f>F363-$G$357</f>
        <v>7.8533333333333317</v>
      </c>
      <c r="I363" s="12">
        <f t="shared" si="8"/>
        <v>0.43242530531066814</v>
      </c>
      <c r="J363" s="12">
        <f>GEOMEAN(I363:I365)</f>
        <v>0.42745847705497692</v>
      </c>
      <c r="K363" s="15"/>
    </row>
    <row r="364" spans="2:11" x14ac:dyDescent="0.3">
      <c r="B364" s="37"/>
      <c r="C364" t="s">
        <v>124</v>
      </c>
      <c r="D364" s="13" t="s">
        <v>54</v>
      </c>
      <c r="E364" s="12" t="s">
        <v>159</v>
      </c>
      <c r="F364">
        <v>24.08</v>
      </c>
      <c r="G364" s="12"/>
      <c r="H364" s="12">
        <f>F364-$G$357</f>
        <v>7.7833333333333314</v>
      </c>
      <c r="I364" s="12">
        <f t="shared" si="8"/>
        <v>0.45392405740540692</v>
      </c>
      <c r="J364" s="12"/>
      <c r="K364" s="15"/>
    </row>
    <row r="365" spans="2:11" x14ac:dyDescent="0.3">
      <c r="B365" s="37"/>
      <c r="C365" t="s">
        <v>125</v>
      </c>
      <c r="D365" s="13" t="s">
        <v>54</v>
      </c>
      <c r="E365" s="12" t="s">
        <v>159</v>
      </c>
      <c r="F365">
        <v>24.27</v>
      </c>
      <c r="G365" s="12"/>
      <c r="H365" s="12">
        <f>F365-$G$357</f>
        <v>7.9733333333333327</v>
      </c>
      <c r="I365" s="12">
        <f t="shared" si="8"/>
        <v>0.39791242576456742</v>
      </c>
      <c r="J365" s="12"/>
      <c r="K365" s="15"/>
    </row>
    <row r="366" spans="2:11" x14ac:dyDescent="0.3">
      <c r="B366" s="37"/>
      <c r="C366" t="s">
        <v>66</v>
      </c>
      <c r="D366" s="13" t="s">
        <v>55</v>
      </c>
      <c r="E366" s="12" t="s">
        <v>158</v>
      </c>
      <c r="F366">
        <v>23.89</v>
      </c>
      <c r="G366" s="12"/>
      <c r="H366" s="12">
        <f>F366-$G$354</f>
        <v>6.870000000000001</v>
      </c>
      <c r="I366" s="12">
        <f t="shared" si="8"/>
        <v>0.85491695410995217</v>
      </c>
      <c r="J366" s="12">
        <f>GEOMEAN(I366:I368)</f>
        <v>0.91839680178406902</v>
      </c>
      <c r="K366" s="15">
        <f>J369/J366</f>
        <v>2.0326098643363784</v>
      </c>
    </row>
    <row r="367" spans="2:11" x14ac:dyDescent="0.3">
      <c r="B367" s="37"/>
      <c r="C367" t="s">
        <v>67</v>
      </c>
      <c r="D367" s="13" t="s">
        <v>55</v>
      </c>
      <c r="E367" s="12" t="s">
        <v>158</v>
      </c>
      <c r="F367">
        <v>23.73</v>
      </c>
      <c r="G367" s="12"/>
      <c r="H367" s="12">
        <f>F367-$G$354</f>
        <v>6.7100000000000009</v>
      </c>
      <c r="I367" s="12">
        <f t="shared" si="8"/>
        <v>0.95518771694692772</v>
      </c>
      <c r="J367" s="12"/>
      <c r="K367" s="15"/>
    </row>
    <row r="368" spans="2:11" x14ac:dyDescent="0.3">
      <c r="B368" s="37"/>
      <c r="C368" t="s">
        <v>68</v>
      </c>
      <c r="D368" s="13" t="s">
        <v>55</v>
      </c>
      <c r="E368" s="12" t="s">
        <v>158</v>
      </c>
      <c r="F368">
        <v>23.74</v>
      </c>
      <c r="G368" s="12"/>
      <c r="H368" s="12">
        <f>F368-$G$354</f>
        <v>6.7199999999999989</v>
      </c>
      <c r="I368" s="12">
        <f t="shared" si="8"/>
        <v>0.94858975343363094</v>
      </c>
      <c r="J368" s="12"/>
      <c r="K368" s="15"/>
    </row>
    <row r="369" spans="2:11" x14ac:dyDescent="0.3">
      <c r="B369" s="37"/>
      <c r="C369" t="s">
        <v>69</v>
      </c>
      <c r="D369" s="13" t="s">
        <v>55</v>
      </c>
      <c r="E369" s="12" t="s">
        <v>159</v>
      </c>
      <c r="F369">
        <v>22.02</v>
      </c>
      <c r="G369" s="12"/>
      <c r="H369" s="12">
        <f>F369-$G$357</f>
        <v>5.7233333333333327</v>
      </c>
      <c r="I369" s="12">
        <f t="shared" si="8"/>
        <v>1.892801151468863</v>
      </c>
      <c r="J369" s="12">
        <f>GEOMEAN(I369:I371)</f>
        <v>1.8667423986812801</v>
      </c>
      <c r="K369" s="15"/>
    </row>
    <row r="370" spans="2:11" x14ac:dyDescent="0.3">
      <c r="B370" s="37"/>
      <c r="C370" t="s">
        <v>70</v>
      </c>
      <c r="D370" s="13" t="s">
        <v>55</v>
      </c>
      <c r="E370" s="12" t="s">
        <v>159</v>
      </c>
      <c r="F370">
        <v>22.14</v>
      </c>
      <c r="G370" s="12"/>
      <c r="H370" s="12">
        <f>F370-$G$357</f>
        <v>5.8433333333333337</v>
      </c>
      <c r="I370" s="12">
        <f t="shared" si="8"/>
        <v>1.7417322446701897</v>
      </c>
      <c r="J370" s="12"/>
      <c r="K370" s="15"/>
    </row>
    <row r="371" spans="2:11" x14ac:dyDescent="0.3">
      <c r="B371" s="37"/>
      <c r="C371" t="s">
        <v>71</v>
      </c>
      <c r="D371" s="13" t="s">
        <v>55</v>
      </c>
      <c r="E371" s="12" t="s">
        <v>159</v>
      </c>
      <c r="F371">
        <v>21.96</v>
      </c>
      <c r="G371" s="12"/>
      <c r="H371" s="12">
        <f>F371-$G$357</f>
        <v>5.663333333333334</v>
      </c>
      <c r="I371" s="12">
        <f t="shared" si="8"/>
        <v>1.9731803924869378</v>
      </c>
      <c r="J371" s="12"/>
      <c r="K371" s="15"/>
    </row>
    <row r="372" spans="2:11" x14ac:dyDescent="0.3">
      <c r="B372" s="37"/>
      <c r="C372" t="s">
        <v>72</v>
      </c>
      <c r="D372" s="13" t="s">
        <v>56</v>
      </c>
      <c r="E372" s="12" t="s">
        <v>158</v>
      </c>
      <c r="F372">
        <v>23.15</v>
      </c>
      <c r="G372" s="12"/>
      <c r="H372" s="12">
        <f>F372-$G$354</f>
        <v>6.129999999999999</v>
      </c>
      <c r="I372" s="12">
        <f t="shared" si="8"/>
        <v>1.427861640983439</v>
      </c>
      <c r="J372" s="12">
        <f>GEOMEAN(I372:I374)</f>
        <v>1.3665354219622432</v>
      </c>
      <c r="K372" s="15">
        <f>J375/J372</f>
        <v>2.4794153998779782</v>
      </c>
    </row>
    <row r="373" spans="2:11" x14ac:dyDescent="0.3">
      <c r="B373" s="37"/>
      <c r="C373" t="s">
        <v>73</v>
      </c>
      <c r="D373" s="13" t="s">
        <v>56</v>
      </c>
      <c r="E373" s="12" t="s">
        <v>158</v>
      </c>
      <c r="F373">
        <v>23.26</v>
      </c>
      <c r="G373" s="12"/>
      <c r="H373" s="12">
        <f>F373-$G$354</f>
        <v>6.240000000000002</v>
      </c>
      <c r="I373" s="12">
        <f t="shared" si="8"/>
        <v>1.3230395505664465</v>
      </c>
      <c r="J373" s="12"/>
      <c r="K373" s="15"/>
    </row>
    <row r="374" spans="2:11" x14ac:dyDescent="0.3">
      <c r="B374" s="37"/>
      <c r="C374" t="s">
        <v>74</v>
      </c>
      <c r="D374" s="13" t="s">
        <v>56</v>
      </c>
      <c r="E374" s="12" t="s">
        <v>158</v>
      </c>
      <c r="F374">
        <v>23.23</v>
      </c>
      <c r="G374" s="12"/>
      <c r="H374" s="12">
        <f>F374-$G$354</f>
        <v>6.2100000000000009</v>
      </c>
      <c r="I374" s="12">
        <f t="shared" si="8"/>
        <v>1.3508394239185384</v>
      </c>
      <c r="J374" s="12"/>
      <c r="K374" s="15"/>
    </row>
    <row r="375" spans="2:11" x14ac:dyDescent="0.3">
      <c r="B375" s="37"/>
      <c r="C375" t="s">
        <v>75</v>
      </c>
      <c r="D375" s="13" t="s">
        <v>56</v>
      </c>
      <c r="E375" s="12" t="s">
        <v>159</v>
      </c>
      <c r="F375">
        <v>21.24</v>
      </c>
      <c r="G375" s="12"/>
      <c r="H375" s="12">
        <f>F375-$G$357</f>
        <v>4.9433333333333316</v>
      </c>
      <c r="I375" s="12">
        <f t="shared" si="8"/>
        <v>3.2501872934014977</v>
      </c>
      <c r="J375" s="12">
        <f>GEOMEAN(I375:I377)</f>
        <v>3.3882089696919366</v>
      </c>
      <c r="K375" s="15"/>
    </row>
    <row r="376" spans="2:11" x14ac:dyDescent="0.3">
      <c r="B376" s="37"/>
      <c r="C376" t="s">
        <v>76</v>
      </c>
      <c r="D376" s="13" t="s">
        <v>56</v>
      </c>
      <c r="E376" s="12" t="s">
        <v>159</v>
      </c>
      <c r="F376">
        <v>21.08</v>
      </c>
      <c r="G376" s="12"/>
      <c r="H376" s="12">
        <f>F376-$G$357</f>
        <v>4.7833333333333314</v>
      </c>
      <c r="I376" s="12">
        <f t="shared" si="8"/>
        <v>3.6313924592432532</v>
      </c>
      <c r="J376" s="12"/>
      <c r="K376" s="15"/>
    </row>
    <row r="377" spans="2:11" x14ac:dyDescent="0.3">
      <c r="B377" s="37"/>
      <c r="C377" t="s">
        <v>77</v>
      </c>
      <c r="D377" s="13" t="s">
        <v>56</v>
      </c>
      <c r="E377" s="12" t="s">
        <v>159</v>
      </c>
      <c r="F377">
        <v>21.22</v>
      </c>
      <c r="G377" s="12"/>
      <c r="H377" s="12">
        <f>F377-$G$357</f>
        <v>4.923333333333332</v>
      </c>
      <c r="I377" s="12">
        <f t="shared" si="8"/>
        <v>3.2955582172375437</v>
      </c>
      <c r="J377" s="12"/>
      <c r="K377" s="15"/>
    </row>
    <row r="378" spans="2:11" x14ac:dyDescent="0.3">
      <c r="B378" s="37"/>
      <c r="C378" t="s">
        <v>78</v>
      </c>
      <c r="D378" s="13" t="s">
        <v>57</v>
      </c>
      <c r="E378" s="12" t="s">
        <v>158</v>
      </c>
      <c r="F378">
        <v>26.14</v>
      </c>
      <c r="G378" s="12"/>
      <c r="H378" s="12">
        <f>F378-$G$354</f>
        <v>9.120000000000001</v>
      </c>
      <c r="I378" s="12">
        <f t="shared" si="8"/>
        <v>0.17972415051267082</v>
      </c>
      <c r="J378" s="12">
        <f>GEOMEAN(I378:I380)</f>
        <v>0.18307705010937111</v>
      </c>
      <c r="K378" s="15">
        <f>J381/J378</f>
        <v>0.75436431337511722</v>
      </c>
    </row>
    <row r="379" spans="2:11" x14ac:dyDescent="0.3">
      <c r="B379" s="37"/>
      <c r="C379" t="s">
        <v>79</v>
      </c>
      <c r="D379" s="13" t="s">
        <v>57</v>
      </c>
      <c r="E379" s="12" t="s">
        <v>158</v>
      </c>
      <c r="F379">
        <v>26.12</v>
      </c>
      <c r="G379" s="12"/>
      <c r="H379" s="12">
        <f>F379-$G$354</f>
        <v>9.1000000000000014</v>
      </c>
      <c r="I379" s="12">
        <f t="shared" si="8"/>
        <v>0.18223300615953256</v>
      </c>
      <c r="J379" s="12"/>
      <c r="K379" s="15"/>
    </row>
    <row r="380" spans="2:11" x14ac:dyDescent="0.3">
      <c r="B380" s="37"/>
      <c r="C380" t="s">
        <v>80</v>
      </c>
      <c r="D380" s="13" t="s">
        <v>57</v>
      </c>
      <c r="E380" s="12" t="s">
        <v>158</v>
      </c>
      <c r="F380">
        <v>26.08</v>
      </c>
      <c r="G380" s="12"/>
      <c r="H380" s="12">
        <f>F380-$G$354</f>
        <v>9.0599999999999987</v>
      </c>
      <c r="I380" s="12">
        <f t="shared" si="8"/>
        <v>0.18735627330571594</v>
      </c>
      <c r="J380" s="12"/>
      <c r="K380" s="15"/>
    </row>
    <row r="381" spans="2:11" x14ac:dyDescent="0.3">
      <c r="B381" s="37"/>
      <c r="C381" t="s">
        <v>81</v>
      </c>
      <c r="D381" s="13" t="s">
        <v>57</v>
      </c>
      <c r="E381" s="12" t="s">
        <v>159</v>
      </c>
      <c r="F381">
        <v>25.79</v>
      </c>
      <c r="G381" s="12"/>
      <c r="H381" s="12">
        <f>F381-$G$357</f>
        <v>9.4933333333333323</v>
      </c>
      <c r="I381" s="12">
        <f t="shared" si="8"/>
        <v>0.13874645889931411</v>
      </c>
      <c r="J381" s="12">
        <f>GEOMEAN(I381:I383)</f>
        <v>0.13810679320049768</v>
      </c>
      <c r="K381" s="15"/>
    </row>
    <row r="382" spans="2:11" x14ac:dyDescent="0.3">
      <c r="B382" s="37"/>
      <c r="C382" t="s">
        <v>82</v>
      </c>
      <c r="D382" s="13" t="s">
        <v>57</v>
      </c>
      <c r="E382" s="12" t="s">
        <v>159</v>
      </c>
      <c r="F382">
        <v>25.72</v>
      </c>
      <c r="G382" s="12"/>
      <c r="H382" s="12">
        <f>F382-$G$357</f>
        <v>9.423333333333332</v>
      </c>
      <c r="I382" s="12">
        <f t="shared" si="8"/>
        <v>0.14564447270023237</v>
      </c>
      <c r="J382" s="12"/>
      <c r="K382" s="15"/>
    </row>
    <row r="383" spans="2:11" x14ac:dyDescent="0.3">
      <c r="B383" s="37"/>
      <c r="C383" t="s">
        <v>83</v>
      </c>
      <c r="D383" s="13" t="s">
        <v>57</v>
      </c>
      <c r="E383" s="12" t="s">
        <v>159</v>
      </c>
      <c r="F383">
        <v>25.88</v>
      </c>
      <c r="G383" s="12"/>
      <c r="H383" s="12">
        <f>F383-$G$357</f>
        <v>9.5833333333333321</v>
      </c>
      <c r="I383" s="12">
        <f t="shared" si="8"/>
        <v>0.13035545450879252</v>
      </c>
      <c r="J383" s="12"/>
      <c r="K383" s="15"/>
    </row>
    <row r="384" spans="2:11" x14ac:dyDescent="0.3">
      <c r="B384" s="37"/>
      <c r="C384" t="s">
        <v>84</v>
      </c>
      <c r="D384" s="13" t="s">
        <v>58</v>
      </c>
      <c r="E384" s="12" t="s">
        <v>158</v>
      </c>
      <c r="F384">
        <v>31.35</v>
      </c>
      <c r="G384" s="12"/>
      <c r="H384" s="12">
        <f>F384-$G$354</f>
        <v>14.330000000000002</v>
      </c>
      <c r="I384" s="12">
        <f t="shared" si="8"/>
        <v>4.8555693588557035E-3</v>
      </c>
      <c r="J384" s="12">
        <f>GEOMEAN(I384:I386)</f>
        <v>5.2767164996817941E-3</v>
      </c>
      <c r="K384" s="15">
        <f>J387/J384</f>
        <v>2.8088897514759941</v>
      </c>
    </row>
    <row r="385" spans="2:11" x14ac:dyDescent="0.3">
      <c r="B385" s="37"/>
      <c r="C385" t="s">
        <v>85</v>
      </c>
      <c r="D385" s="13" t="s">
        <v>58</v>
      </c>
      <c r="E385" s="12" t="s">
        <v>158</v>
      </c>
      <c r="F385">
        <v>31.09</v>
      </c>
      <c r="G385" s="12"/>
      <c r="H385" s="12">
        <f>F385-$G$354</f>
        <v>14.07</v>
      </c>
      <c r="I385" s="12">
        <f t="shared" si="8"/>
        <v>5.814440906029888E-3</v>
      </c>
      <c r="J385" s="12"/>
      <c r="K385" s="15"/>
    </row>
    <row r="386" spans="2:11" x14ac:dyDescent="0.3">
      <c r="B386" s="37"/>
      <c r="C386" t="s">
        <v>86</v>
      </c>
      <c r="D386" s="13" t="s">
        <v>58</v>
      </c>
      <c r="E386" s="12" t="s">
        <v>158</v>
      </c>
      <c r="F386">
        <v>31.25</v>
      </c>
      <c r="G386" s="12"/>
      <c r="H386" s="12">
        <f>F386-$G$354</f>
        <v>14.23</v>
      </c>
      <c r="I386" s="12">
        <f t="shared" si="8"/>
        <v>5.2040703843259104E-3</v>
      </c>
      <c r="J386" s="12"/>
      <c r="K386" s="15"/>
    </row>
    <row r="387" spans="2:11" x14ac:dyDescent="0.3">
      <c r="B387" s="37"/>
      <c r="C387" t="s">
        <v>87</v>
      </c>
      <c r="D387" s="13" t="s">
        <v>58</v>
      </c>
      <c r="E387" s="12" t="s">
        <v>159</v>
      </c>
      <c r="F387">
        <v>29.31</v>
      </c>
      <c r="G387" s="12"/>
      <c r="H387" s="12">
        <f>F387-$G$357</f>
        <v>13.013333333333332</v>
      </c>
      <c r="I387" s="12">
        <f t="shared" si="8"/>
        <v>1.2094734048647835E-2</v>
      </c>
      <c r="J387" s="12">
        <f>GEOMEAN(I387:I389)</f>
        <v>1.4821714897400471E-2</v>
      </c>
      <c r="K387" s="15"/>
    </row>
    <row r="388" spans="2:11" x14ac:dyDescent="0.3">
      <c r="B388" s="37"/>
      <c r="C388" t="s">
        <v>88</v>
      </c>
      <c r="D388" s="13" t="s">
        <v>58</v>
      </c>
      <c r="E388" s="12" t="s">
        <v>159</v>
      </c>
      <c r="F388">
        <v>28.92</v>
      </c>
      <c r="G388" s="12"/>
      <c r="H388" s="12">
        <f>F388-$G$357</f>
        <v>12.623333333333335</v>
      </c>
      <c r="I388" s="12">
        <f t="shared" si="8"/>
        <v>1.5848859718769238E-2</v>
      </c>
      <c r="J388" s="12"/>
      <c r="K388" s="15"/>
    </row>
    <row r="389" spans="2:11" x14ac:dyDescent="0.3">
      <c r="B389" s="37"/>
      <c r="C389" t="s">
        <v>89</v>
      </c>
      <c r="D389" s="13" t="s">
        <v>58</v>
      </c>
      <c r="E389" s="12" t="s">
        <v>159</v>
      </c>
      <c r="F389">
        <v>28.82</v>
      </c>
      <c r="G389" s="12"/>
      <c r="H389" s="12">
        <f>F389-$G$357</f>
        <v>12.523333333333333</v>
      </c>
      <c r="I389" s="12">
        <f t="shared" si="8"/>
        <v>1.6986387258037298E-2</v>
      </c>
      <c r="J389" s="12"/>
      <c r="K389" s="15"/>
    </row>
    <row r="390" spans="2:11" x14ac:dyDescent="0.3">
      <c r="B390" s="37"/>
      <c r="C390" t="s">
        <v>102</v>
      </c>
      <c r="D390" s="13" t="s">
        <v>59</v>
      </c>
      <c r="E390" s="12" t="s">
        <v>158</v>
      </c>
      <c r="F390">
        <v>25.52</v>
      </c>
      <c r="G390" s="12"/>
      <c r="H390" s="12">
        <f>F390-$G$354</f>
        <v>8.5</v>
      </c>
      <c r="I390" s="12">
        <f t="shared" si="8"/>
        <v>0.27621358640099514</v>
      </c>
      <c r="J390" s="12">
        <f>GEOMEAN(I390:I392)</f>
        <v>0.29809750175010913</v>
      </c>
      <c r="K390" s="15">
        <f>J393/J390</f>
        <v>1.3286858140965117</v>
      </c>
    </row>
    <row r="391" spans="2:11" x14ac:dyDescent="0.3">
      <c r="B391" s="37"/>
      <c r="C391" t="s">
        <v>103</v>
      </c>
      <c r="D391" s="13" t="s">
        <v>59</v>
      </c>
      <c r="E391" s="12" t="s">
        <v>158</v>
      </c>
      <c r="F391">
        <v>25.28</v>
      </c>
      <c r="G391" s="12"/>
      <c r="H391" s="12">
        <f>F391-$G$354</f>
        <v>8.2600000000000016</v>
      </c>
      <c r="I391" s="12">
        <f t="shared" si="8"/>
        <v>0.32620621852670662</v>
      </c>
      <c r="J391" s="12"/>
      <c r="K391" s="15"/>
    </row>
    <row r="392" spans="2:11" x14ac:dyDescent="0.3">
      <c r="B392" s="37"/>
      <c r="C392" t="s">
        <v>104</v>
      </c>
      <c r="D392" s="13" t="s">
        <v>59</v>
      </c>
      <c r="E392" s="12" t="s">
        <v>158</v>
      </c>
      <c r="F392">
        <v>25.43</v>
      </c>
      <c r="G392" s="12"/>
      <c r="H392" s="12">
        <f>F392-$G$354</f>
        <v>8.41</v>
      </c>
      <c r="I392" s="12">
        <f t="shared" si="8"/>
        <v>0.29399350535372404</v>
      </c>
      <c r="J392" s="12"/>
      <c r="K392" s="15"/>
    </row>
    <row r="393" spans="2:11" x14ac:dyDescent="0.3">
      <c r="B393" s="37"/>
      <c r="C393" t="s">
        <v>105</v>
      </c>
      <c r="D393" s="13" t="s">
        <v>59</v>
      </c>
      <c r="E393" s="12" t="s">
        <v>159</v>
      </c>
      <c r="F393">
        <v>24.2</v>
      </c>
      <c r="G393" s="12"/>
      <c r="H393" s="12">
        <f>F393-$G$357</f>
        <v>7.9033333333333324</v>
      </c>
      <c r="I393" s="12">
        <f t="shared" si="8"/>
        <v>0.41769531194599174</v>
      </c>
      <c r="J393" s="12">
        <f>GEOMEAN(I393:I395)</f>
        <v>0.39607792179298007</v>
      </c>
      <c r="K393" s="15"/>
    </row>
    <row r="394" spans="2:11" x14ac:dyDescent="0.3">
      <c r="B394" s="37"/>
      <c r="C394" t="s">
        <v>106</v>
      </c>
      <c r="D394" s="13" t="s">
        <v>59</v>
      </c>
      <c r="E394" s="12" t="s">
        <v>159</v>
      </c>
      <c r="F394">
        <v>24.03</v>
      </c>
      <c r="G394" s="12"/>
      <c r="H394" s="12">
        <f>F394-$G$357</f>
        <v>7.7333333333333343</v>
      </c>
      <c r="I394" s="12">
        <f t="shared" si="8"/>
        <v>0.46993165471957665</v>
      </c>
      <c r="J394" s="12"/>
      <c r="K394" s="15"/>
    </row>
    <row r="395" spans="2:11" x14ac:dyDescent="0.3">
      <c r="B395" s="37"/>
      <c r="C395" t="s">
        <v>107</v>
      </c>
      <c r="D395" s="13" t="s">
        <v>59</v>
      </c>
      <c r="E395" s="12" t="s">
        <v>159</v>
      </c>
      <c r="F395">
        <v>24.6</v>
      </c>
      <c r="G395" s="12"/>
      <c r="H395" s="12">
        <f>F395-$G$357</f>
        <v>8.3033333333333346</v>
      </c>
      <c r="I395" s="12">
        <f t="shared" si="8"/>
        <v>0.31655385203513381</v>
      </c>
      <c r="J395" s="12"/>
      <c r="K395" s="15"/>
    </row>
    <row r="396" spans="2:11" x14ac:dyDescent="0.3">
      <c r="B396" s="37"/>
      <c r="C396" t="s">
        <v>108</v>
      </c>
      <c r="D396" s="13" t="s">
        <v>62</v>
      </c>
      <c r="E396" s="12" t="s">
        <v>158</v>
      </c>
      <c r="F396">
        <v>24.74</v>
      </c>
      <c r="G396" s="12"/>
      <c r="H396" s="12">
        <f>F396-$G$354</f>
        <v>7.7199999999999989</v>
      </c>
      <c r="I396" s="12">
        <f t="shared" si="8"/>
        <v>0.47429487671681547</v>
      </c>
      <c r="J396" s="12">
        <f>GEOMEAN(I396:I398)</f>
        <v>0.50716351100061674</v>
      </c>
      <c r="K396" s="15">
        <f>J399/J396</f>
        <v>1.3628876769848253</v>
      </c>
    </row>
    <row r="397" spans="2:11" x14ac:dyDescent="0.3">
      <c r="B397" s="37"/>
      <c r="C397" t="s">
        <v>109</v>
      </c>
      <c r="D397" s="13" t="s">
        <v>62</v>
      </c>
      <c r="E397" s="12" t="s">
        <v>158</v>
      </c>
      <c r="F397">
        <v>24.72</v>
      </c>
      <c r="G397" s="12"/>
      <c r="H397" s="12">
        <f>F397-$G$354</f>
        <v>7.6999999999999993</v>
      </c>
      <c r="I397" s="12">
        <f t="shared" si="8"/>
        <v>0.48091578646285843</v>
      </c>
      <c r="J397" s="12"/>
      <c r="K397" s="15"/>
    </row>
    <row r="398" spans="2:11" x14ac:dyDescent="0.3">
      <c r="B398" s="37"/>
      <c r="C398" t="s">
        <v>110</v>
      </c>
      <c r="D398" s="13" t="s">
        <v>62</v>
      </c>
      <c r="E398" s="12" t="s">
        <v>158</v>
      </c>
      <c r="F398">
        <v>24.47</v>
      </c>
      <c r="G398" s="12"/>
      <c r="H398" s="12">
        <f>F398-$G$354</f>
        <v>7.4499999999999993</v>
      </c>
      <c r="I398" s="12">
        <f t="shared" si="8"/>
        <v>0.57190847497876041</v>
      </c>
      <c r="J398" s="12"/>
      <c r="K398" s="15"/>
    </row>
    <row r="399" spans="2:11" x14ac:dyDescent="0.3">
      <c r="B399" s="37"/>
      <c r="C399" t="s">
        <v>111</v>
      </c>
      <c r="D399" s="13" t="s">
        <v>62</v>
      </c>
      <c r="E399" s="12" t="s">
        <v>159</v>
      </c>
      <c r="F399">
        <v>23.48</v>
      </c>
      <c r="G399" s="12"/>
      <c r="H399" s="12">
        <f>F399-$G$357</f>
        <v>7.1833333333333336</v>
      </c>
      <c r="I399" s="12">
        <f t="shared" si="8"/>
        <v>0.68802021374699096</v>
      </c>
      <c r="J399" s="12">
        <f>GEOMEAN(I399:I401)</f>
        <v>0.6912068993590984</v>
      </c>
      <c r="K399" s="15"/>
    </row>
    <row r="400" spans="2:11" x14ac:dyDescent="0.3">
      <c r="B400" s="37"/>
      <c r="C400" t="s">
        <v>112</v>
      </c>
      <c r="D400" s="13" t="s">
        <v>62</v>
      </c>
      <c r="E400" s="12" t="s">
        <v>159</v>
      </c>
      <c r="F400">
        <v>23.5</v>
      </c>
      <c r="G400" s="12"/>
      <c r="H400" s="12">
        <f>F400-$G$357</f>
        <v>7.2033333333333331</v>
      </c>
      <c r="I400" s="12">
        <f t="shared" si="8"/>
        <v>0.67854803614979431</v>
      </c>
      <c r="J400" s="12"/>
      <c r="K400" s="15"/>
    </row>
    <row r="401" spans="2:11" x14ac:dyDescent="0.3">
      <c r="B401" s="37"/>
      <c r="C401" t="s">
        <v>113</v>
      </c>
      <c r="D401" s="13" t="s">
        <v>62</v>
      </c>
      <c r="E401" s="12" t="s">
        <v>159</v>
      </c>
      <c r="F401">
        <v>23.44</v>
      </c>
      <c r="G401" s="12"/>
      <c r="H401" s="12">
        <f>F401-$G$357</f>
        <v>7.1433333333333344</v>
      </c>
      <c r="I401" s="12">
        <f t="shared" si="8"/>
        <v>0.70736309477214321</v>
      </c>
      <c r="J401" s="12"/>
      <c r="K401" s="15"/>
    </row>
    <row r="402" spans="2:11" x14ac:dyDescent="0.3">
      <c r="B402" s="37"/>
      <c r="C402" t="s">
        <v>114</v>
      </c>
      <c r="D402" s="13" t="s">
        <v>63</v>
      </c>
      <c r="E402" s="12" t="s">
        <v>158</v>
      </c>
      <c r="F402">
        <v>21.78</v>
      </c>
      <c r="G402" s="12"/>
      <c r="H402" s="12">
        <f>F402-$G$354</f>
        <v>4.7600000000000016</v>
      </c>
      <c r="I402" s="12">
        <f t="shared" si="8"/>
        <v>3.6906020669672781</v>
      </c>
      <c r="J402" s="12">
        <f>GEOMEAN(I402:I404)</f>
        <v>3.9922152885247275</v>
      </c>
      <c r="K402" s="15">
        <f>J405/J402</f>
        <v>0.82359101726757311</v>
      </c>
    </row>
    <row r="403" spans="2:11" x14ac:dyDescent="0.3">
      <c r="B403" s="37"/>
      <c r="C403" t="s">
        <v>115</v>
      </c>
      <c r="D403" s="13" t="s">
        <v>63</v>
      </c>
      <c r="E403" s="12" t="s">
        <v>158</v>
      </c>
      <c r="F403">
        <v>21.66</v>
      </c>
      <c r="G403" s="12"/>
      <c r="H403" s="12">
        <f>F403-$G$354</f>
        <v>4.6400000000000006</v>
      </c>
      <c r="I403" s="12">
        <f t="shared" si="8"/>
        <v>4.0107059298840753</v>
      </c>
      <c r="J403" s="12"/>
      <c r="K403" s="15"/>
    </row>
    <row r="404" spans="2:11" x14ac:dyDescent="0.3">
      <c r="B404" s="37"/>
      <c r="C404" t="s">
        <v>116</v>
      </c>
      <c r="D404" s="13" t="s">
        <v>63</v>
      </c>
      <c r="E404" s="12" t="s">
        <v>158</v>
      </c>
      <c r="F404">
        <v>21.56</v>
      </c>
      <c r="G404" s="12"/>
      <c r="H404" s="12">
        <f>F404-$G$354</f>
        <v>4.5399999999999991</v>
      </c>
      <c r="I404" s="12">
        <f t="shared" si="8"/>
        <v>4.2985681816867025</v>
      </c>
      <c r="J404" s="12"/>
      <c r="K404" s="15"/>
    </row>
    <row r="405" spans="2:11" x14ac:dyDescent="0.3">
      <c r="B405" s="37"/>
      <c r="C405" t="s">
        <v>117</v>
      </c>
      <c r="D405" s="13" t="s">
        <v>63</v>
      </c>
      <c r="E405" s="12" t="s">
        <v>159</v>
      </c>
      <c r="F405">
        <v>21.12</v>
      </c>
      <c r="G405" s="12"/>
      <c r="H405" s="12">
        <f>F405-$G$357</f>
        <v>4.8233333333333341</v>
      </c>
      <c r="I405" s="12">
        <f t="shared" si="8"/>
        <v>3.5320918414786115</v>
      </c>
      <c r="J405" s="12">
        <f>GEOMEAN(I405:I407)</f>
        <v>3.2879526506272381</v>
      </c>
      <c r="K405" s="15"/>
    </row>
    <row r="406" spans="2:11" x14ac:dyDescent="0.3">
      <c r="B406" s="37"/>
      <c r="C406" t="s">
        <v>118</v>
      </c>
      <c r="D406" s="13" t="s">
        <v>63</v>
      </c>
      <c r="E406" s="12" t="s">
        <v>159</v>
      </c>
      <c r="F406">
        <v>21.05</v>
      </c>
      <c r="G406" s="12"/>
      <c r="H406" s="12">
        <f>F406-$G$357</f>
        <v>4.7533333333333339</v>
      </c>
      <c r="I406" s="12">
        <f t="shared" si="8"/>
        <v>3.7076957340890204</v>
      </c>
      <c r="J406" s="12"/>
      <c r="K406" s="15"/>
    </row>
    <row r="407" spans="2:11" x14ac:dyDescent="0.3">
      <c r="B407" s="37"/>
      <c r="C407" t="s">
        <v>119</v>
      </c>
      <c r="D407" s="13" t="s">
        <v>63</v>
      </c>
      <c r="E407" s="12" t="s">
        <v>159</v>
      </c>
      <c r="F407">
        <v>21.5</v>
      </c>
      <c r="G407" s="12"/>
      <c r="H407" s="12">
        <f>F407-$G$357</f>
        <v>5.2033333333333331</v>
      </c>
      <c r="I407" s="12">
        <f t="shared" si="8"/>
        <v>2.7141921445991763</v>
      </c>
      <c r="J407" s="12"/>
      <c r="K407" s="15"/>
    </row>
    <row r="408" spans="2:11" x14ac:dyDescent="0.3">
      <c r="B408" s="37"/>
      <c r="C408" t="s">
        <v>126</v>
      </c>
      <c r="D408" s="13" t="s">
        <v>64</v>
      </c>
      <c r="E408" s="12" t="s">
        <v>158</v>
      </c>
      <c r="F408">
        <v>26.55</v>
      </c>
      <c r="G408" s="12"/>
      <c r="H408" s="12">
        <f>F408-$G$354</f>
        <v>9.5300000000000011</v>
      </c>
      <c r="I408" s="12">
        <f t="shared" si="8"/>
        <v>0.13526459649520739</v>
      </c>
      <c r="J408" s="12">
        <f>GEOMEAN(I408:I410)</f>
        <v>0.12737813181304336</v>
      </c>
      <c r="K408" s="15">
        <f>J411/J408</f>
        <v>1.3628876769848277</v>
      </c>
    </row>
    <row r="409" spans="2:11" x14ac:dyDescent="0.3">
      <c r="B409" s="37"/>
      <c r="C409" t="s">
        <v>127</v>
      </c>
      <c r="D409" s="13" t="s">
        <v>64</v>
      </c>
      <c r="E409" s="12" t="s">
        <v>158</v>
      </c>
      <c r="F409">
        <v>26.52</v>
      </c>
      <c r="G409" s="12"/>
      <c r="H409" s="12">
        <f>F409-$G$354</f>
        <v>9.5</v>
      </c>
      <c r="I409" s="12">
        <f t="shared" si="8"/>
        <v>0.13810679320049757</v>
      </c>
      <c r="J409" s="12"/>
      <c r="K409" s="15"/>
    </row>
    <row r="410" spans="2:11" x14ac:dyDescent="0.3">
      <c r="B410" s="37"/>
      <c r="C410" t="s">
        <v>128</v>
      </c>
      <c r="D410" s="13" t="s">
        <v>64</v>
      </c>
      <c r="E410" s="12" t="s">
        <v>158</v>
      </c>
      <c r="F410">
        <v>26.84</v>
      </c>
      <c r="G410" s="12"/>
      <c r="H410" s="12">
        <f>F410-$G$354</f>
        <v>9.82</v>
      </c>
      <c r="I410" s="12">
        <f t="shared" si="8"/>
        <v>0.11063319192341786</v>
      </c>
      <c r="J410" s="12"/>
      <c r="K410" s="15"/>
    </row>
    <row r="411" spans="2:11" x14ac:dyDescent="0.3">
      <c r="B411" s="37"/>
      <c r="C411" t="s">
        <v>129</v>
      </c>
      <c r="D411" s="13" t="s">
        <v>64</v>
      </c>
      <c r="E411" s="12" t="s">
        <v>159</v>
      </c>
      <c r="F411">
        <v>25.17</v>
      </c>
      <c r="G411" s="12"/>
      <c r="H411" s="12">
        <f>F411-$G$357</f>
        <v>8.8733333333333348</v>
      </c>
      <c r="I411" s="12">
        <f t="shared" si="8"/>
        <v>0.21323598917395289</v>
      </c>
      <c r="J411" s="12">
        <f>GEOMEAN(I411:I413)</f>
        <v>0.17360208616534584</v>
      </c>
      <c r="K411" s="15"/>
    </row>
    <row r="412" spans="2:11" x14ac:dyDescent="0.3">
      <c r="B412" s="37"/>
      <c r="C412" t="s">
        <v>130</v>
      </c>
      <c r="D412" s="13" t="s">
        <v>64</v>
      </c>
      <c r="E412" s="12" t="s">
        <v>159</v>
      </c>
      <c r="F412">
        <v>25.24</v>
      </c>
      <c r="G412" s="12"/>
      <c r="H412" s="12">
        <f>F412-$G$357</f>
        <v>8.9433333333333316</v>
      </c>
      <c r="I412" s="12">
        <f t="shared" si="8"/>
        <v>0.20313670583759352</v>
      </c>
      <c r="J412" s="12"/>
      <c r="K412" s="15"/>
    </row>
    <row r="413" spans="2:11" x14ac:dyDescent="0.3">
      <c r="B413" s="37"/>
      <c r="C413" t="s">
        <v>131</v>
      </c>
      <c r="D413" s="13" t="s">
        <v>64</v>
      </c>
      <c r="E413" s="12" t="s">
        <v>159</v>
      </c>
      <c r="F413">
        <v>25.99</v>
      </c>
      <c r="G413" s="12"/>
      <c r="H413" s="12">
        <f>F413-$G$357</f>
        <v>9.6933333333333316</v>
      </c>
      <c r="I413" s="12">
        <f t="shared" si="8"/>
        <v>0.12078580795014054</v>
      </c>
      <c r="J413" s="12"/>
      <c r="K413" s="15"/>
    </row>
    <row r="414" spans="2:11" x14ac:dyDescent="0.3">
      <c r="B414" s="37"/>
      <c r="C414" t="s">
        <v>132</v>
      </c>
      <c r="D414" s="13" t="s">
        <v>65</v>
      </c>
      <c r="E414" s="12" t="s">
        <v>158</v>
      </c>
      <c r="F414">
        <v>29.89</v>
      </c>
      <c r="G414" s="12"/>
      <c r="H414" s="12">
        <f>F414-$G$354</f>
        <v>12.870000000000001</v>
      </c>
      <c r="I414" s="12">
        <f t="shared" si="8"/>
        <v>1.3358077407968008E-2</v>
      </c>
      <c r="J414" s="12">
        <f>GEOMEAN(I414:I416)</f>
        <v>1.4617659968492781E-2</v>
      </c>
      <c r="K414" s="15">
        <f>J417/J414</f>
        <v>2.4851506889718684</v>
      </c>
    </row>
    <row r="415" spans="2:11" x14ac:dyDescent="0.3">
      <c r="B415" s="37"/>
      <c r="C415" t="s">
        <v>133</v>
      </c>
      <c r="D415" s="13" t="s">
        <v>65</v>
      </c>
      <c r="E415" s="12" t="s">
        <v>158</v>
      </c>
      <c r="F415">
        <v>29.5</v>
      </c>
      <c r="G415" s="12"/>
      <c r="H415" s="12">
        <f>F415-$G$354</f>
        <v>12.48</v>
      </c>
      <c r="I415" s="12">
        <f t="shared" si="8"/>
        <v>1.7504336523630714E-2</v>
      </c>
      <c r="J415" s="12"/>
      <c r="K415" s="15"/>
    </row>
    <row r="416" spans="2:11" x14ac:dyDescent="0.3">
      <c r="B416" s="37"/>
      <c r="C416" t="s">
        <v>134</v>
      </c>
      <c r="D416" s="13" t="s">
        <v>65</v>
      </c>
      <c r="E416" s="12" t="s">
        <v>158</v>
      </c>
      <c r="F416">
        <v>29.89</v>
      </c>
      <c r="G416" s="12"/>
      <c r="H416" s="12">
        <f>F416-$G$354</f>
        <v>12.870000000000001</v>
      </c>
      <c r="I416" s="12">
        <f t="shared" si="8"/>
        <v>1.3358077407968008E-2</v>
      </c>
      <c r="J416" s="12"/>
      <c r="K416" s="15"/>
    </row>
    <row r="417" spans="2:11" x14ac:dyDescent="0.3">
      <c r="B417" s="37"/>
      <c r="C417" t="s">
        <v>135</v>
      </c>
      <c r="D417" s="13" t="s">
        <v>65</v>
      </c>
      <c r="E417" s="12" t="s">
        <v>159</v>
      </c>
      <c r="F417">
        <v>27.79</v>
      </c>
      <c r="G417" s="12"/>
      <c r="H417" s="12">
        <f>F417-$G$357</f>
        <v>11.493333333333332</v>
      </c>
      <c r="I417" s="12">
        <f t="shared" si="8"/>
        <v>3.4686614724828556E-2</v>
      </c>
      <c r="J417" s="12">
        <f>GEOMEAN(I417:I419)</f>
        <v>3.6327087741856334E-2</v>
      </c>
      <c r="K417" s="15"/>
    </row>
    <row r="418" spans="2:11" x14ac:dyDescent="0.3">
      <c r="B418" s="37"/>
      <c r="C418" t="s">
        <v>136</v>
      </c>
      <c r="D418" s="13" t="s">
        <v>65</v>
      </c>
      <c r="E418" s="12" t="s">
        <v>159</v>
      </c>
      <c r="F418">
        <v>27.43</v>
      </c>
      <c r="G418" s="12"/>
      <c r="H418" s="12">
        <f>F418-$G$357</f>
        <v>11.133333333333333</v>
      </c>
      <c r="I418" s="12">
        <f t="shared" si="8"/>
        <v>4.4517699636631693E-2</v>
      </c>
      <c r="J418" s="12"/>
      <c r="K418" s="15"/>
    </row>
    <row r="419" spans="2:11" x14ac:dyDescent="0.3">
      <c r="B419" s="37"/>
      <c r="C419" s="6" t="s">
        <v>137</v>
      </c>
      <c r="D419" s="5" t="s">
        <v>65</v>
      </c>
      <c r="E419" s="6" t="s">
        <v>159</v>
      </c>
      <c r="F419" s="6">
        <v>27.95</v>
      </c>
      <c r="G419" s="6"/>
      <c r="H419" s="6">
        <f>F419-$G$357</f>
        <v>11.653333333333332</v>
      </c>
      <c r="I419" s="6">
        <f t="shared" si="8"/>
        <v>3.1045389804340909E-2</v>
      </c>
      <c r="J419" s="6"/>
      <c r="K419" s="16"/>
    </row>
    <row r="420" spans="2:11" x14ac:dyDescent="0.3">
      <c r="B420" s="37"/>
      <c r="C420" t="s">
        <v>31</v>
      </c>
      <c r="D420" s="13" t="s">
        <v>29</v>
      </c>
      <c r="E420" s="12" t="s">
        <v>158</v>
      </c>
      <c r="F420" s="3">
        <v>17.91</v>
      </c>
      <c r="G420" s="40">
        <f>AVERAGE(F420:F422)</f>
        <v>17.680000000000003</v>
      </c>
      <c r="H420" s="12"/>
      <c r="I420" s="12"/>
      <c r="J420" s="12"/>
      <c r="K420" s="15"/>
    </row>
    <row r="421" spans="2:11" x14ac:dyDescent="0.3">
      <c r="B421" s="37"/>
      <c r="C421" t="s">
        <v>32</v>
      </c>
      <c r="D421" s="13" t="s">
        <v>29</v>
      </c>
      <c r="E421" s="12" t="s">
        <v>158</v>
      </c>
      <c r="F421" s="3">
        <v>17.37</v>
      </c>
      <c r="G421" s="40"/>
      <c r="H421" s="12"/>
      <c r="I421" s="12"/>
      <c r="J421" s="12"/>
      <c r="K421" s="15"/>
    </row>
    <row r="422" spans="2:11" x14ac:dyDescent="0.3">
      <c r="B422" s="37"/>
      <c r="C422" t="s">
        <v>33</v>
      </c>
      <c r="D422" s="13" t="s">
        <v>29</v>
      </c>
      <c r="E422" s="12" t="s">
        <v>158</v>
      </c>
      <c r="F422" s="3">
        <v>17.760000000000002</v>
      </c>
      <c r="G422" s="40"/>
      <c r="H422" s="12"/>
      <c r="I422" s="12"/>
      <c r="J422" s="12"/>
      <c r="K422" s="15"/>
    </row>
    <row r="423" spans="2:11" x14ac:dyDescent="0.3">
      <c r="B423" s="37"/>
      <c r="C423" t="s">
        <v>102</v>
      </c>
      <c r="D423" s="13" t="s">
        <v>29</v>
      </c>
      <c r="E423" s="12" t="s">
        <v>159</v>
      </c>
      <c r="F423" s="3">
        <v>17.36</v>
      </c>
      <c r="G423" s="40">
        <f>AVERAGE(F423:F425)</f>
        <v>17.323333333333334</v>
      </c>
      <c r="H423" s="12"/>
      <c r="I423" s="12"/>
      <c r="J423" s="12"/>
      <c r="K423" s="15"/>
    </row>
    <row r="424" spans="2:11" x14ac:dyDescent="0.3">
      <c r="B424" s="37"/>
      <c r="C424" t="s">
        <v>103</v>
      </c>
      <c r="D424" s="13" t="s">
        <v>29</v>
      </c>
      <c r="E424" s="12" t="s">
        <v>159</v>
      </c>
      <c r="F424" s="3">
        <v>17.38</v>
      </c>
      <c r="G424" s="40"/>
      <c r="H424" s="12"/>
      <c r="I424" s="12"/>
      <c r="J424" s="12"/>
      <c r="K424" s="15"/>
    </row>
    <row r="425" spans="2:11" x14ac:dyDescent="0.3">
      <c r="B425" s="37"/>
      <c r="C425" t="s">
        <v>104</v>
      </c>
      <c r="D425" s="13" t="s">
        <v>29</v>
      </c>
      <c r="E425" s="12" t="s">
        <v>159</v>
      </c>
      <c r="F425" s="3">
        <v>17.23</v>
      </c>
      <c r="G425" s="40"/>
      <c r="H425" s="12"/>
      <c r="I425" s="12"/>
      <c r="J425" s="12"/>
      <c r="K425" s="15"/>
    </row>
    <row r="426" spans="2:11" x14ac:dyDescent="0.3">
      <c r="B426" s="37"/>
      <c r="C426" t="s">
        <v>120</v>
      </c>
      <c r="D426" s="13" t="s">
        <v>61</v>
      </c>
      <c r="E426" s="12" t="s">
        <v>158</v>
      </c>
      <c r="F426">
        <v>25.02</v>
      </c>
      <c r="G426" s="12"/>
      <c r="H426" s="12">
        <f>F426-$G$420</f>
        <v>7.3399999999999963</v>
      </c>
      <c r="I426" s="12">
        <f>2^(-H426)*100</f>
        <v>0.61721977489326507</v>
      </c>
      <c r="J426" s="12">
        <f>GEOMEAN(I426:I428)</f>
        <v>0.57721853148032543</v>
      </c>
      <c r="K426" s="15">
        <f>J429/J426</f>
        <v>2.1189261887185857</v>
      </c>
    </row>
    <row r="427" spans="2:11" x14ac:dyDescent="0.3">
      <c r="B427" s="37"/>
      <c r="C427" t="s">
        <v>121</v>
      </c>
      <c r="D427" s="13" t="s">
        <v>61</v>
      </c>
      <c r="E427" s="12" t="s">
        <v>158</v>
      </c>
      <c r="F427">
        <v>24.99</v>
      </c>
      <c r="G427" s="12"/>
      <c r="H427" s="12">
        <f>F427-$G$420</f>
        <v>7.3099999999999952</v>
      </c>
      <c r="I427" s="12">
        <f t="shared" ref="I427:I437" si="9">2^(-H427)*100</f>
        <v>0.63018887439228832</v>
      </c>
      <c r="J427" s="12"/>
      <c r="K427" s="15"/>
    </row>
    <row r="428" spans="2:11" x14ac:dyDescent="0.3">
      <c r="B428" s="37"/>
      <c r="C428" t="s">
        <v>122</v>
      </c>
      <c r="D428" s="13" t="s">
        <v>61</v>
      </c>
      <c r="E428" s="12" t="s">
        <v>158</v>
      </c>
      <c r="F428">
        <v>25.34</v>
      </c>
      <c r="G428" s="12"/>
      <c r="H428" s="12">
        <f>F428-$G$420</f>
        <v>7.6599999999999966</v>
      </c>
      <c r="I428" s="12">
        <f t="shared" si="9"/>
        <v>0.49443616951964164</v>
      </c>
      <c r="J428" s="12"/>
      <c r="K428" s="15"/>
    </row>
    <row r="429" spans="2:11" x14ac:dyDescent="0.3">
      <c r="B429" s="37"/>
      <c r="C429" t="s">
        <v>108</v>
      </c>
      <c r="D429" s="13" t="s">
        <v>61</v>
      </c>
      <c r="E429" s="12" t="s">
        <v>159</v>
      </c>
      <c r="F429">
        <v>23.62</v>
      </c>
      <c r="G429" s="12"/>
      <c r="H429" s="12">
        <f>F429-$G$423</f>
        <v>6.2966666666666669</v>
      </c>
      <c r="I429" s="12">
        <f t="shared" si="9"/>
        <v>1.2720801056339066</v>
      </c>
      <c r="J429" s="12">
        <f t="shared" ref="J429:J435" si="10">GEOMEAN(I429:I431)</f>
        <v>1.2230834629673448</v>
      </c>
      <c r="K429" s="15"/>
    </row>
    <row r="430" spans="2:11" x14ac:dyDescent="0.3">
      <c r="B430" s="37"/>
      <c r="C430" t="s">
        <v>109</v>
      </c>
      <c r="D430" s="13" t="s">
        <v>61</v>
      </c>
      <c r="E430" s="12" t="s">
        <v>159</v>
      </c>
      <c r="F430">
        <v>23.74</v>
      </c>
      <c r="G430" s="12"/>
      <c r="H430" s="12">
        <f>F430-$G$423</f>
        <v>6.4166666666666643</v>
      </c>
      <c r="I430" s="12">
        <f t="shared" si="9"/>
        <v>1.1705524038099091</v>
      </c>
      <c r="J430" s="12"/>
      <c r="K430" s="15"/>
    </row>
    <row r="431" spans="2:11" x14ac:dyDescent="0.3">
      <c r="B431" s="37"/>
      <c r="C431" t="s">
        <v>110</v>
      </c>
      <c r="D431" s="13" t="s">
        <v>61</v>
      </c>
      <c r="E431" s="12" t="s">
        <v>159</v>
      </c>
      <c r="F431">
        <v>23.67</v>
      </c>
      <c r="G431" s="12"/>
      <c r="H431" s="12">
        <f>F431-$G$423</f>
        <v>6.3466666666666676</v>
      </c>
      <c r="I431" s="12">
        <f t="shared" si="9"/>
        <v>1.2287483873343452</v>
      </c>
      <c r="J431" s="12"/>
      <c r="K431" s="15"/>
    </row>
    <row r="432" spans="2:11" x14ac:dyDescent="0.3">
      <c r="B432" s="37"/>
      <c r="C432" t="s">
        <v>78</v>
      </c>
      <c r="D432" s="13" t="s">
        <v>60</v>
      </c>
      <c r="E432" s="12" t="s">
        <v>158</v>
      </c>
      <c r="F432">
        <v>23.94</v>
      </c>
      <c r="G432" s="12"/>
      <c r="H432" s="12">
        <f>F432-$G$420</f>
        <v>6.259999999999998</v>
      </c>
      <c r="I432" s="12">
        <f t="shared" si="9"/>
        <v>1.3048248741068289</v>
      </c>
      <c r="J432" s="12">
        <f t="shared" si="10"/>
        <v>1.1705524038099104</v>
      </c>
      <c r="K432" s="15">
        <f>J435/J432</f>
        <v>1.6170153043197208</v>
      </c>
    </row>
    <row r="433" spans="2:11" x14ac:dyDescent="0.3">
      <c r="B433" s="37"/>
      <c r="C433" t="s">
        <v>79</v>
      </c>
      <c r="D433" s="13" t="s">
        <v>60</v>
      </c>
      <c r="E433" s="12" t="s">
        <v>158</v>
      </c>
      <c r="F433">
        <v>24.24</v>
      </c>
      <c r="G433" s="12"/>
      <c r="H433" s="12">
        <f>F433-$G$420</f>
        <v>6.5599999999999952</v>
      </c>
      <c r="I433" s="12">
        <f t="shared" si="9"/>
        <v>1.0598471308184971</v>
      </c>
      <c r="J433" s="12"/>
      <c r="K433" s="15"/>
    </row>
    <row r="434" spans="2:11" x14ac:dyDescent="0.3">
      <c r="B434" s="37"/>
      <c r="C434" t="s">
        <v>80</v>
      </c>
      <c r="D434" s="13" t="s">
        <v>60</v>
      </c>
      <c r="E434" s="12" t="s">
        <v>158</v>
      </c>
      <c r="F434">
        <v>24.11</v>
      </c>
      <c r="G434" s="12"/>
      <c r="H434" s="12">
        <f>F434-$G$420</f>
        <v>6.4299999999999962</v>
      </c>
      <c r="I434" s="12">
        <f t="shared" si="9"/>
        <v>1.1597840395539483</v>
      </c>
      <c r="J434" s="12"/>
      <c r="K434" s="15"/>
    </row>
    <row r="435" spans="2:11" x14ac:dyDescent="0.3">
      <c r="B435" s="37"/>
      <c r="C435" t="s">
        <v>132</v>
      </c>
      <c r="D435" s="13" t="s">
        <v>60</v>
      </c>
      <c r="E435" s="12" t="s">
        <v>159</v>
      </c>
      <c r="F435">
        <v>23.13</v>
      </c>
      <c r="G435" s="12"/>
      <c r="H435" s="12">
        <f>F435-$G$423</f>
        <v>5.8066666666666649</v>
      </c>
      <c r="I435" s="12">
        <f t="shared" si="9"/>
        <v>1.7865663858857932</v>
      </c>
      <c r="J435" s="12">
        <f t="shared" si="10"/>
        <v>1.892801151468863</v>
      </c>
      <c r="K435" s="15"/>
    </row>
    <row r="436" spans="2:11" x14ac:dyDescent="0.3">
      <c r="B436" s="37"/>
      <c r="C436" t="s">
        <v>133</v>
      </c>
      <c r="D436" s="13" t="s">
        <v>60</v>
      </c>
      <c r="E436" s="12" t="s">
        <v>159</v>
      </c>
      <c r="F436">
        <v>22.94</v>
      </c>
      <c r="G436" s="12"/>
      <c r="H436" s="12">
        <f>F436-$G$423</f>
        <v>5.6166666666666671</v>
      </c>
      <c r="I436" s="12">
        <f t="shared" si="9"/>
        <v>2.0380501090086933</v>
      </c>
      <c r="J436" s="12"/>
      <c r="K436" s="15"/>
    </row>
    <row r="437" spans="2:11" ht="15" thickBot="1" x14ac:dyDescent="0.35">
      <c r="B437" s="38"/>
      <c r="C437" s="17" t="s">
        <v>134</v>
      </c>
      <c r="D437" s="18" t="s">
        <v>60</v>
      </c>
      <c r="E437" s="17" t="s">
        <v>159</v>
      </c>
      <c r="F437" s="17">
        <v>23.07</v>
      </c>
      <c r="G437" s="17"/>
      <c r="H437" s="17">
        <f>F437-$G$423</f>
        <v>5.7466666666666661</v>
      </c>
      <c r="I437" s="17">
        <f t="shared" si="9"/>
        <v>1.8624342867556039</v>
      </c>
      <c r="J437" s="17"/>
      <c r="K437" s="19"/>
    </row>
    <row r="438" spans="2:11" ht="15" thickBot="1" x14ac:dyDescent="0.35">
      <c r="F438" s="20"/>
    </row>
    <row r="439" spans="2:11" x14ac:dyDescent="0.3">
      <c r="B439" s="36">
        <v>4</v>
      </c>
      <c r="C439" s="8" t="s">
        <v>31</v>
      </c>
      <c r="D439" s="9" t="s">
        <v>29</v>
      </c>
      <c r="E439" s="8" t="s">
        <v>160</v>
      </c>
      <c r="F439" s="3">
        <v>17.440000000000001</v>
      </c>
      <c r="G439" s="39">
        <f>AVERAGE(F439:F441)</f>
        <v>17.186666666666667</v>
      </c>
      <c r="H439" s="8"/>
      <c r="I439" s="8"/>
      <c r="J439" s="8"/>
      <c r="K439" s="11"/>
    </row>
    <row r="440" spans="2:11" x14ac:dyDescent="0.3">
      <c r="B440" s="37"/>
      <c r="C440" s="12" t="s">
        <v>32</v>
      </c>
      <c r="D440" s="13" t="s">
        <v>29</v>
      </c>
      <c r="E440" s="12" t="s">
        <v>160</v>
      </c>
      <c r="F440" s="3">
        <v>16.78</v>
      </c>
      <c r="G440" s="40"/>
      <c r="H440" s="12"/>
      <c r="I440" s="12"/>
      <c r="J440" s="12"/>
      <c r="K440" s="15"/>
    </row>
    <row r="441" spans="2:11" x14ac:dyDescent="0.3">
      <c r="B441" s="37"/>
      <c r="C441" s="12" t="s">
        <v>33</v>
      </c>
      <c r="D441" s="13" t="s">
        <v>29</v>
      </c>
      <c r="E441" s="12" t="s">
        <v>160</v>
      </c>
      <c r="F441" s="3">
        <v>17.34</v>
      </c>
      <c r="G441" s="40"/>
      <c r="H441" s="12"/>
      <c r="I441" s="12"/>
      <c r="J441" s="12"/>
      <c r="K441" s="15"/>
    </row>
    <row r="442" spans="2:11" x14ac:dyDescent="0.3">
      <c r="B442" s="37"/>
      <c r="C442" s="12" t="s">
        <v>34</v>
      </c>
      <c r="D442" s="13" t="s">
        <v>29</v>
      </c>
      <c r="E442" s="12" t="s">
        <v>161</v>
      </c>
      <c r="F442" s="3">
        <v>16.12</v>
      </c>
      <c r="G442" s="40">
        <f>AVERAGE(F442:F444)</f>
        <v>16.133333333333333</v>
      </c>
      <c r="H442" s="12"/>
      <c r="I442" s="12"/>
      <c r="J442" s="12"/>
      <c r="K442" s="15"/>
    </row>
    <row r="443" spans="2:11" x14ac:dyDescent="0.3">
      <c r="B443" s="37"/>
      <c r="C443" s="12" t="s">
        <v>35</v>
      </c>
      <c r="D443" s="13" t="s">
        <v>29</v>
      </c>
      <c r="E443" s="12" t="s">
        <v>161</v>
      </c>
      <c r="F443" s="3">
        <v>16.21</v>
      </c>
      <c r="G443" s="40"/>
      <c r="H443" s="12"/>
      <c r="I443" s="12"/>
      <c r="J443" s="12"/>
      <c r="K443" s="15"/>
    </row>
    <row r="444" spans="2:11" x14ac:dyDescent="0.3">
      <c r="B444" s="37"/>
      <c r="C444" s="12" t="s">
        <v>36</v>
      </c>
      <c r="D444" s="13" t="s">
        <v>29</v>
      </c>
      <c r="E444" s="12" t="s">
        <v>161</v>
      </c>
      <c r="F444" s="3">
        <v>16.07</v>
      </c>
      <c r="G444" s="40"/>
      <c r="H444" s="12"/>
      <c r="I444" s="12"/>
      <c r="J444" s="12"/>
      <c r="K444" s="15"/>
    </row>
    <row r="445" spans="2:11" x14ac:dyDescent="0.3">
      <c r="B445" s="37"/>
      <c r="C445" t="s">
        <v>66</v>
      </c>
      <c r="D445" s="13" t="s">
        <v>37</v>
      </c>
      <c r="E445" s="12" t="s">
        <v>160</v>
      </c>
      <c r="F445">
        <v>28.17</v>
      </c>
      <c r="G445" s="12"/>
      <c r="H445" s="12">
        <f>F445-$G$439</f>
        <v>10.983333333333334</v>
      </c>
      <c r="I445" s="12">
        <f>2^(-H445)*100</f>
        <v>4.93954804834923E-2</v>
      </c>
      <c r="J445" s="12">
        <f>GEOMEAN(I445:I447)</f>
        <v>5.4178196878312747E-2</v>
      </c>
      <c r="K445" s="15">
        <f>J448/J445</f>
        <v>2.8679104960316546</v>
      </c>
    </row>
    <row r="446" spans="2:11" x14ac:dyDescent="0.3">
      <c r="B446" s="37"/>
      <c r="C446" t="s">
        <v>67</v>
      </c>
      <c r="D446" s="13" t="s">
        <v>37</v>
      </c>
      <c r="E446" s="12" t="s">
        <v>160</v>
      </c>
      <c r="F446">
        <v>28.07</v>
      </c>
      <c r="G446" s="12"/>
      <c r="H446" s="12">
        <f>F446-$G$439</f>
        <v>10.883333333333333</v>
      </c>
      <c r="I446" s="12">
        <f t="shared" ref="I446:I498" si="11">2^(-H446)*100</f>
        <v>5.2940765151436475E-2</v>
      </c>
      <c r="J446" s="12"/>
      <c r="K446" s="15"/>
    </row>
    <row r="447" spans="2:11" x14ac:dyDescent="0.3">
      <c r="B447" s="37"/>
      <c r="C447" t="s">
        <v>68</v>
      </c>
      <c r="D447" s="13" t="s">
        <v>37</v>
      </c>
      <c r="E447" s="12" t="s">
        <v>160</v>
      </c>
      <c r="F447">
        <v>27.87</v>
      </c>
      <c r="G447" s="12"/>
      <c r="H447" s="12">
        <f>F447-$G$439</f>
        <v>10.683333333333334</v>
      </c>
      <c r="I447" s="12">
        <f t="shared" si="11"/>
        <v>6.0812969841739388E-2</v>
      </c>
      <c r="J447" s="12"/>
      <c r="K447" s="15"/>
    </row>
    <row r="448" spans="2:11" x14ac:dyDescent="0.3">
      <c r="B448" s="37"/>
      <c r="C448" t="s">
        <v>69</v>
      </c>
      <c r="D448" s="13" t="s">
        <v>37</v>
      </c>
      <c r="E448" s="12" t="s">
        <v>161</v>
      </c>
      <c r="F448">
        <v>25.26</v>
      </c>
      <c r="G448" s="12"/>
      <c r="H448" s="12">
        <f>F448-$G$442</f>
        <v>9.1266666666666687</v>
      </c>
      <c r="I448" s="12">
        <f>2^(-H448)*100</f>
        <v>0.17889556450590777</v>
      </c>
      <c r="J448" s="12">
        <f>GEOMEAN(I448:I450)</f>
        <v>0.15537821948338254</v>
      </c>
      <c r="K448" s="15"/>
    </row>
    <row r="449" spans="2:11" x14ac:dyDescent="0.3">
      <c r="B449" s="37"/>
      <c r="C449" t="s">
        <v>70</v>
      </c>
      <c r="D449" s="13" t="s">
        <v>37</v>
      </c>
      <c r="E449" s="12" t="s">
        <v>161</v>
      </c>
      <c r="F449">
        <v>25.63</v>
      </c>
      <c r="G449" s="12"/>
      <c r="H449" s="12">
        <f>F449-$G$442</f>
        <v>9.4966666666666661</v>
      </c>
      <c r="I449" s="12">
        <f t="shared" si="11"/>
        <v>0.13842625656467392</v>
      </c>
      <c r="J449" s="12"/>
      <c r="K449" s="15"/>
    </row>
    <row r="450" spans="2:11" x14ac:dyDescent="0.3">
      <c r="B450" s="37"/>
      <c r="C450" t="s">
        <v>71</v>
      </c>
      <c r="D450" s="13" t="s">
        <v>37</v>
      </c>
      <c r="E450" s="12" t="s">
        <v>161</v>
      </c>
      <c r="F450">
        <v>25.5</v>
      </c>
      <c r="G450" s="12"/>
      <c r="H450" s="12">
        <f>F450-$G$442</f>
        <v>9.3666666666666671</v>
      </c>
      <c r="I450" s="12">
        <f t="shared" si="11"/>
        <v>0.15147898064782561</v>
      </c>
      <c r="J450" s="12"/>
      <c r="K450" s="15"/>
    </row>
    <row r="451" spans="2:11" x14ac:dyDescent="0.3">
      <c r="B451" s="37"/>
      <c r="C451" t="s">
        <v>72</v>
      </c>
      <c r="D451" s="13" t="s">
        <v>38</v>
      </c>
      <c r="E451" s="12" t="s">
        <v>160</v>
      </c>
      <c r="F451">
        <v>27.17</v>
      </c>
      <c r="G451" s="12"/>
      <c r="H451" s="12">
        <f>F451-$G$439</f>
        <v>9.9833333333333343</v>
      </c>
      <c r="I451" s="12">
        <f t="shared" si="11"/>
        <v>9.8790960966984601E-2</v>
      </c>
      <c r="J451" s="12">
        <f>GEOMEAN(I451:I453)</f>
        <v>0.11217757373017927</v>
      </c>
      <c r="K451" s="15">
        <f>J454/J451</f>
        <v>4.5525241383512878</v>
      </c>
    </row>
    <row r="452" spans="2:11" x14ac:dyDescent="0.3">
      <c r="B452" s="37"/>
      <c r="C452" t="s">
        <v>73</v>
      </c>
      <c r="D452" s="13" t="s">
        <v>38</v>
      </c>
      <c r="E452" s="12" t="s">
        <v>160</v>
      </c>
      <c r="F452">
        <v>26.93</v>
      </c>
      <c r="G452" s="12"/>
      <c r="H452" s="12">
        <f>F452-$G$439</f>
        <v>9.7433333333333323</v>
      </c>
      <c r="I452" s="12">
        <f t="shared" si="11"/>
        <v>0.11667139991758013</v>
      </c>
      <c r="J452" s="12"/>
      <c r="K452" s="15"/>
    </row>
    <row r="453" spans="2:11" x14ac:dyDescent="0.3">
      <c r="B453" s="37"/>
      <c r="C453" t="s">
        <v>74</v>
      </c>
      <c r="D453" s="13" t="s">
        <v>38</v>
      </c>
      <c r="E453" s="12" t="s">
        <v>160</v>
      </c>
      <c r="F453">
        <v>26.86</v>
      </c>
      <c r="G453" s="12"/>
      <c r="H453" s="12">
        <f>F453-$G$439</f>
        <v>9.673333333333332</v>
      </c>
      <c r="I453" s="12">
        <f t="shared" si="11"/>
        <v>0.12247191499514282</v>
      </c>
      <c r="J453" s="12"/>
      <c r="K453" s="15"/>
    </row>
    <row r="454" spans="2:11" x14ac:dyDescent="0.3">
      <c r="B454" s="37"/>
      <c r="C454" t="s">
        <v>75</v>
      </c>
      <c r="D454" s="13" t="s">
        <v>38</v>
      </c>
      <c r="E454" s="12" t="s">
        <v>161</v>
      </c>
      <c r="F454">
        <v>23.83</v>
      </c>
      <c r="G454" s="12"/>
      <c r="H454" s="12">
        <f>F454-$G$442</f>
        <v>7.6966666666666654</v>
      </c>
      <c r="I454" s="12">
        <f t="shared" si="11"/>
        <v>0.48202822250940269</v>
      </c>
      <c r="J454" s="12">
        <f>GEOMEAN(I454:I456)</f>
        <v>0.51069111218832242</v>
      </c>
      <c r="K454" s="15"/>
    </row>
    <row r="455" spans="2:11" x14ac:dyDescent="0.3">
      <c r="B455" s="37"/>
      <c r="C455" t="s">
        <v>76</v>
      </c>
      <c r="D455" s="13" t="s">
        <v>38</v>
      </c>
      <c r="E455" s="12" t="s">
        <v>161</v>
      </c>
      <c r="F455">
        <v>23.68</v>
      </c>
      <c r="G455" s="12"/>
      <c r="H455" s="12">
        <f>F455-$G$442</f>
        <v>7.5466666666666669</v>
      </c>
      <c r="I455" s="12">
        <f t="shared" si="11"/>
        <v>0.53484380037155965</v>
      </c>
      <c r="J455" s="12"/>
      <c r="K455" s="15"/>
    </row>
    <row r="456" spans="2:11" x14ac:dyDescent="0.3">
      <c r="B456" s="37"/>
      <c r="C456" t="s">
        <v>77</v>
      </c>
      <c r="D456" s="13" t="s">
        <v>38</v>
      </c>
      <c r="E456" s="12" t="s">
        <v>161</v>
      </c>
      <c r="F456">
        <v>23.73</v>
      </c>
      <c r="G456" s="12"/>
      <c r="H456" s="12">
        <f>F456-$G$442</f>
        <v>7.5966666666666676</v>
      </c>
      <c r="I456" s="12">
        <f t="shared" si="11"/>
        <v>0.51662505707911655</v>
      </c>
      <c r="J456" s="12"/>
      <c r="K456" s="15"/>
    </row>
    <row r="457" spans="2:11" x14ac:dyDescent="0.3">
      <c r="B457" s="37"/>
      <c r="C457" t="s">
        <v>78</v>
      </c>
      <c r="D457" s="13" t="s">
        <v>39</v>
      </c>
      <c r="E457" s="12" t="s">
        <v>160</v>
      </c>
      <c r="F457">
        <v>25.44</v>
      </c>
      <c r="G457" s="12"/>
      <c r="H457" s="12">
        <f>F457-$G$439</f>
        <v>8.2533333333333339</v>
      </c>
      <c r="I457" s="12">
        <f t="shared" si="11"/>
        <v>0.32771709951884764</v>
      </c>
      <c r="J457" s="12">
        <f>GEOMEAN(I457:I459)</f>
        <v>0.32171524112014588</v>
      </c>
      <c r="K457" s="15">
        <f>J460/J457</f>
        <v>2.5727893387528065</v>
      </c>
    </row>
    <row r="458" spans="2:11" x14ac:dyDescent="0.3">
      <c r="B458" s="37"/>
      <c r="C458" t="s">
        <v>79</v>
      </c>
      <c r="D458" s="13" t="s">
        <v>39</v>
      </c>
      <c r="E458" s="12" t="s">
        <v>160</v>
      </c>
      <c r="F458">
        <v>25.48</v>
      </c>
      <c r="G458" s="12"/>
      <c r="H458" s="12">
        <f>F458-$G$439</f>
        <v>8.293333333333333</v>
      </c>
      <c r="I458" s="12">
        <f t="shared" si="11"/>
        <v>0.31875565819861174</v>
      </c>
      <c r="J458" s="12"/>
      <c r="K458" s="15"/>
    </row>
    <row r="459" spans="2:11" x14ac:dyDescent="0.3">
      <c r="B459" s="37"/>
      <c r="C459" t="s">
        <v>80</v>
      </c>
      <c r="D459" s="13" t="s">
        <v>39</v>
      </c>
      <c r="E459" s="12" t="s">
        <v>160</v>
      </c>
      <c r="F459">
        <v>25.48</v>
      </c>
      <c r="G459" s="12"/>
      <c r="H459" s="12">
        <f>F459-$G$439</f>
        <v>8.293333333333333</v>
      </c>
      <c r="I459" s="12">
        <f t="shared" si="11"/>
        <v>0.31875565819861174</v>
      </c>
      <c r="J459" s="12"/>
      <c r="K459" s="15"/>
    </row>
    <row r="460" spans="2:11" x14ac:dyDescent="0.3">
      <c r="B460" s="37"/>
      <c r="C460" t="s">
        <v>81</v>
      </c>
      <c r="D460" s="13" t="s">
        <v>39</v>
      </c>
      <c r="E460" s="12" t="s">
        <v>161</v>
      </c>
      <c r="F460">
        <v>23.02</v>
      </c>
      <c r="G460" s="12"/>
      <c r="H460" s="12">
        <f>F460-$G$442</f>
        <v>6.8866666666666667</v>
      </c>
      <c r="I460" s="12">
        <f t="shared" si="11"/>
        <v>0.84509739537508222</v>
      </c>
      <c r="J460" s="12">
        <f>GEOMEAN(I460:I462)</f>
        <v>0.82770554246819983</v>
      </c>
      <c r="K460" s="15"/>
    </row>
    <row r="461" spans="2:11" x14ac:dyDescent="0.3">
      <c r="B461" s="37"/>
      <c r="C461" t="s">
        <v>82</v>
      </c>
      <c r="D461" s="13" t="s">
        <v>39</v>
      </c>
      <c r="E461" s="12" t="s">
        <v>161</v>
      </c>
      <c r="F461">
        <v>23.11</v>
      </c>
      <c r="G461" s="12"/>
      <c r="H461" s="12">
        <f>F461-$G$442</f>
        <v>6.9766666666666666</v>
      </c>
      <c r="I461" s="12">
        <f t="shared" si="11"/>
        <v>0.79398822825639792</v>
      </c>
      <c r="J461" s="12"/>
      <c r="K461" s="15"/>
    </row>
    <row r="462" spans="2:11" x14ac:dyDescent="0.3">
      <c r="B462" s="37"/>
      <c r="C462" t="s">
        <v>83</v>
      </c>
      <c r="D462" s="13" t="s">
        <v>39</v>
      </c>
      <c r="E462" s="12" t="s">
        <v>161</v>
      </c>
      <c r="F462">
        <v>23.02</v>
      </c>
      <c r="G462" s="12"/>
      <c r="H462" s="12">
        <f>F462-$G$442</f>
        <v>6.8866666666666667</v>
      </c>
      <c r="I462" s="12">
        <f t="shared" si="11"/>
        <v>0.84509739537508222</v>
      </c>
      <c r="J462" s="12"/>
      <c r="K462" s="15"/>
    </row>
    <row r="463" spans="2:11" x14ac:dyDescent="0.3">
      <c r="B463" s="37"/>
      <c r="C463" t="s">
        <v>84</v>
      </c>
      <c r="D463" s="13" t="s">
        <v>40</v>
      </c>
      <c r="E463" s="12" t="s">
        <v>160</v>
      </c>
      <c r="F463">
        <v>24.18</v>
      </c>
      <c r="G463" s="12"/>
      <c r="H463" s="12">
        <f>F463-$G$439</f>
        <v>6.9933333333333323</v>
      </c>
      <c r="I463" s="12">
        <f t="shared" si="11"/>
        <v>0.7848684956266051</v>
      </c>
      <c r="J463" s="12">
        <f>GEOMEAN(I463:I465)</f>
        <v>0.71393082049171919</v>
      </c>
      <c r="K463" s="15">
        <f>J466/J463</f>
        <v>3.2042795103584871</v>
      </c>
    </row>
    <row r="464" spans="2:11" x14ac:dyDescent="0.3">
      <c r="B464" s="37"/>
      <c r="C464" t="s">
        <v>85</v>
      </c>
      <c r="D464" s="13" t="s">
        <v>40</v>
      </c>
      <c r="E464" s="12" t="s">
        <v>160</v>
      </c>
      <c r="F464">
        <v>24.51</v>
      </c>
      <c r="G464" s="12"/>
      <c r="H464" s="12">
        <f>F464-$G$439</f>
        <v>7.3233333333333341</v>
      </c>
      <c r="I464" s="12">
        <f t="shared" si="11"/>
        <v>0.62439152322080171</v>
      </c>
      <c r="J464" s="12"/>
      <c r="K464" s="15"/>
    </row>
    <row r="465" spans="2:11" x14ac:dyDescent="0.3">
      <c r="B465" s="37"/>
      <c r="C465" t="s">
        <v>86</v>
      </c>
      <c r="D465" s="13" t="s">
        <v>40</v>
      </c>
      <c r="E465" s="12" t="s">
        <v>160</v>
      </c>
      <c r="F465">
        <v>24.26</v>
      </c>
      <c r="G465" s="12"/>
      <c r="H465" s="12">
        <f>F465-$G$439</f>
        <v>7.0733333333333341</v>
      </c>
      <c r="I465" s="12">
        <f t="shared" si="11"/>
        <v>0.74253084196156371</v>
      </c>
      <c r="J465" s="12"/>
      <c r="K465" s="15"/>
    </row>
    <row r="466" spans="2:11" x14ac:dyDescent="0.3">
      <c r="B466" s="37"/>
      <c r="C466" t="s">
        <v>87</v>
      </c>
      <c r="D466" s="13" t="s">
        <v>40</v>
      </c>
      <c r="E466" s="12" t="s">
        <v>161</v>
      </c>
      <c r="F466">
        <v>21.61</v>
      </c>
      <c r="G466" s="12"/>
      <c r="H466" s="12">
        <f>F466-$G$442</f>
        <v>5.4766666666666666</v>
      </c>
      <c r="I466" s="12">
        <f t="shared" si="11"/>
        <v>2.2457378415295648</v>
      </c>
      <c r="J466" s="12">
        <f>GEOMEAN(I466:I468)</f>
        <v>2.287633899915039</v>
      </c>
      <c r="K466" s="15"/>
    </row>
    <row r="467" spans="2:11" x14ac:dyDescent="0.3">
      <c r="B467" s="37"/>
      <c r="C467" t="s">
        <v>88</v>
      </c>
      <c r="D467" s="13" t="s">
        <v>40</v>
      </c>
      <c r="E467" s="12" t="s">
        <v>161</v>
      </c>
      <c r="F467">
        <v>21.88</v>
      </c>
      <c r="G467" s="12"/>
      <c r="H467" s="12">
        <f>F467-$G$442</f>
        <v>5.7466666666666661</v>
      </c>
      <c r="I467" s="12">
        <f t="shared" si="11"/>
        <v>1.8624342867556039</v>
      </c>
      <c r="J467" s="12"/>
      <c r="K467" s="15"/>
    </row>
    <row r="468" spans="2:11" x14ac:dyDescent="0.3">
      <c r="B468" s="37"/>
      <c r="C468" t="s">
        <v>89</v>
      </c>
      <c r="D468" s="13" t="s">
        <v>40</v>
      </c>
      <c r="E468" s="12" t="s">
        <v>161</v>
      </c>
      <c r="F468">
        <v>21.26</v>
      </c>
      <c r="G468" s="12"/>
      <c r="H468" s="12">
        <f>F468-$G$442</f>
        <v>5.1266666666666687</v>
      </c>
      <c r="I468" s="12">
        <f t="shared" si="11"/>
        <v>2.8623290320945229</v>
      </c>
      <c r="J468" s="12"/>
      <c r="K468" s="15"/>
    </row>
    <row r="469" spans="2:11" x14ac:dyDescent="0.3">
      <c r="B469" s="37"/>
      <c r="C469" t="s">
        <v>90</v>
      </c>
      <c r="D469" s="13" t="s">
        <v>41</v>
      </c>
      <c r="E469" s="12" t="s">
        <v>160</v>
      </c>
      <c r="F469">
        <v>26.59</v>
      </c>
      <c r="G469" s="12"/>
      <c r="H469" s="12">
        <f>F469-$G$439</f>
        <v>9.4033333333333324</v>
      </c>
      <c r="I469" s="12">
        <f t="shared" si="11"/>
        <v>0.14767759377342066</v>
      </c>
      <c r="J469" s="12">
        <f>GEOMEAN(I469:I471)</f>
        <v>0.14530835096742536</v>
      </c>
      <c r="K469" s="15">
        <f>J472/J469</f>
        <v>3.7929841246979854</v>
      </c>
    </row>
    <row r="470" spans="2:11" x14ac:dyDescent="0.3">
      <c r="B470" s="37"/>
      <c r="C470" t="s">
        <v>91</v>
      </c>
      <c r="D470" s="13" t="s">
        <v>41</v>
      </c>
      <c r="E470" s="12" t="s">
        <v>160</v>
      </c>
      <c r="F470">
        <v>26.52</v>
      </c>
      <c r="G470" s="12"/>
      <c r="H470" s="12">
        <f>F470-$G$439</f>
        <v>9.3333333333333321</v>
      </c>
      <c r="I470" s="12">
        <f t="shared" si="11"/>
        <v>0.15501963398126967</v>
      </c>
      <c r="J470" s="12"/>
      <c r="K470" s="15"/>
    </row>
    <row r="471" spans="2:11" x14ac:dyDescent="0.3">
      <c r="B471" s="37"/>
      <c r="C471" t="s">
        <v>92</v>
      </c>
      <c r="D471" s="13" t="s">
        <v>41</v>
      </c>
      <c r="E471" s="12" t="s">
        <v>160</v>
      </c>
      <c r="F471">
        <v>26.73</v>
      </c>
      <c r="G471" s="12"/>
      <c r="H471" s="12">
        <f>F471-$G$439</f>
        <v>9.543333333333333</v>
      </c>
      <c r="I471" s="12">
        <f t="shared" si="11"/>
        <v>0.13402024516052538</v>
      </c>
      <c r="J471" s="12"/>
      <c r="K471" s="15"/>
    </row>
    <row r="472" spans="2:11" x14ac:dyDescent="0.3">
      <c r="B472" s="37"/>
      <c r="C472" t="s">
        <v>93</v>
      </c>
      <c r="D472" s="13" t="s">
        <v>41</v>
      </c>
      <c r="E472" s="12" t="s">
        <v>161</v>
      </c>
      <c r="F472">
        <v>23.68</v>
      </c>
      <c r="G472" s="12"/>
      <c r="H472" s="12">
        <f>F472-$G$442</f>
        <v>7.5466666666666669</v>
      </c>
      <c r="I472" s="12">
        <f t="shared" si="11"/>
        <v>0.53484380037155965</v>
      </c>
      <c r="J472" s="12">
        <f>GEOMEAN(I472:I474)</f>
        <v>0.55115226840548759</v>
      </c>
      <c r="K472" s="15"/>
    </row>
    <row r="473" spans="2:11" x14ac:dyDescent="0.3">
      <c r="B473" s="37"/>
      <c r="C473" t="s">
        <v>94</v>
      </c>
      <c r="D473" s="13" t="s">
        <v>41</v>
      </c>
      <c r="E473" s="12" t="s">
        <v>161</v>
      </c>
      <c r="F473">
        <v>23.53</v>
      </c>
      <c r="G473" s="12"/>
      <c r="H473" s="12">
        <f>F473-$G$442</f>
        <v>7.3966666666666683</v>
      </c>
      <c r="I473" s="12">
        <f t="shared" si="11"/>
        <v>0.59344635321703032</v>
      </c>
      <c r="J473" s="12"/>
      <c r="K473" s="15"/>
    </row>
    <row r="474" spans="2:11" x14ac:dyDescent="0.3">
      <c r="B474" s="37"/>
      <c r="C474" t="s">
        <v>95</v>
      </c>
      <c r="D474" s="13" t="s">
        <v>41</v>
      </c>
      <c r="E474" s="12" t="s">
        <v>161</v>
      </c>
      <c r="F474">
        <v>23.7</v>
      </c>
      <c r="G474" s="12"/>
      <c r="H474" s="12">
        <f>F474-$G$442</f>
        <v>7.5666666666666664</v>
      </c>
      <c r="I474" s="12">
        <f t="shared" si="11"/>
        <v>0.52748044772194913</v>
      </c>
      <c r="J474" s="12"/>
      <c r="K474" s="15"/>
    </row>
    <row r="475" spans="2:11" x14ac:dyDescent="0.3">
      <c r="B475" s="37"/>
      <c r="C475" t="s">
        <v>96</v>
      </c>
      <c r="D475" s="13" t="s">
        <v>42</v>
      </c>
      <c r="E475" s="12" t="s">
        <v>160</v>
      </c>
      <c r="F475">
        <v>32.19</v>
      </c>
      <c r="G475" s="12"/>
      <c r="H475" s="12">
        <f>F475-$G$439</f>
        <v>15.00333333333333</v>
      </c>
      <c r="I475" s="12">
        <f t="shared" si="11"/>
        <v>3.0447148941864801E-3</v>
      </c>
      <c r="J475" s="12">
        <f>GEOMEAN(I475:I477)</f>
        <v>2.4277846794278561E-3</v>
      </c>
      <c r="K475" s="15">
        <f>J478/J475</f>
        <v>0.1556812027948527</v>
      </c>
    </row>
    <row r="476" spans="2:11" x14ac:dyDescent="0.3">
      <c r="B476" s="37"/>
      <c r="C476" t="s">
        <v>97</v>
      </c>
      <c r="D476" s="13" t="s">
        <v>42</v>
      </c>
      <c r="E476" s="12" t="s">
        <v>160</v>
      </c>
      <c r="F476">
        <v>32.35</v>
      </c>
      <c r="G476" s="12"/>
      <c r="H476" s="12">
        <f>F476-$G$439</f>
        <v>15.163333333333334</v>
      </c>
      <c r="I476" s="12">
        <f t="shared" si="11"/>
        <v>2.7250961641247019E-3</v>
      </c>
      <c r="J476" s="12"/>
      <c r="K476" s="15"/>
    </row>
    <row r="477" spans="2:11" x14ac:dyDescent="0.3">
      <c r="B477" s="37"/>
      <c r="C477" t="s">
        <v>101</v>
      </c>
      <c r="D477" s="13" t="s">
        <v>42</v>
      </c>
      <c r="E477" s="12" t="s">
        <v>160</v>
      </c>
      <c r="F477">
        <v>33.01</v>
      </c>
      <c r="G477" s="12"/>
      <c r="H477" s="12">
        <f>F477-$G$439</f>
        <v>15.823333333333331</v>
      </c>
      <c r="I477" s="12">
        <f t="shared" si="11"/>
        <v>1.724654219471982E-3</v>
      </c>
      <c r="J477" s="12"/>
      <c r="K477" s="15"/>
    </row>
    <row r="478" spans="2:11" x14ac:dyDescent="0.3">
      <c r="B478" s="37"/>
      <c r="C478" t="s">
        <v>98</v>
      </c>
      <c r="D478" s="13" t="s">
        <v>42</v>
      </c>
      <c r="E478" s="12" t="s">
        <v>161</v>
      </c>
      <c r="F478">
        <v>34.020000000000003</v>
      </c>
      <c r="G478" s="12"/>
      <c r="H478" s="12">
        <f>F478-$G$442</f>
        <v>17.88666666666667</v>
      </c>
      <c r="I478" s="12">
        <f t="shared" si="11"/>
        <v>4.126452125854886E-4</v>
      </c>
      <c r="J478" s="12">
        <f>GEOMEAN(I478:I480)</f>
        <v>3.7796043902024452E-4</v>
      </c>
      <c r="K478" s="15"/>
    </row>
    <row r="479" spans="2:11" x14ac:dyDescent="0.3">
      <c r="B479" s="37"/>
      <c r="C479" t="s">
        <v>99</v>
      </c>
      <c r="D479" s="13" t="s">
        <v>42</v>
      </c>
      <c r="E479" s="12" t="s">
        <v>161</v>
      </c>
      <c r="F479">
        <v>34.159999999999997</v>
      </c>
      <c r="G479" s="12"/>
      <c r="H479" s="12">
        <f>F479-$G$442</f>
        <v>18.026666666666664</v>
      </c>
      <c r="I479" s="12">
        <f t="shared" si="11"/>
        <v>3.744834347712541E-4</v>
      </c>
      <c r="J479" s="12"/>
      <c r="K479" s="15"/>
    </row>
    <row r="480" spans="2:11" x14ac:dyDescent="0.3">
      <c r="B480" s="37"/>
      <c r="C480" t="s">
        <v>100</v>
      </c>
      <c r="D480" s="13" t="s">
        <v>42</v>
      </c>
      <c r="E480" s="12" t="s">
        <v>161</v>
      </c>
      <c r="F480">
        <v>34.26</v>
      </c>
      <c r="G480" s="12"/>
      <c r="H480" s="12">
        <f>F480-$G$442</f>
        <v>18.126666666666665</v>
      </c>
      <c r="I480" s="12">
        <f t="shared" si="11"/>
        <v>3.4940539942560181E-4</v>
      </c>
      <c r="J480" s="12"/>
      <c r="K480" s="15"/>
    </row>
    <row r="481" spans="2:11" x14ac:dyDescent="0.3">
      <c r="B481" s="37"/>
      <c r="C481" t="s">
        <v>102</v>
      </c>
      <c r="D481" s="13" t="s">
        <v>43</v>
      </c>
      <c r="E481" s="12" t="s">
        <v>160</v>
      </c>
      <c r="F481">
        <v>24.52</v>
      </c>
      <c r="G481" s="12"/>
      <c r="H481" s="12">
        <f>F481-$G$439</f>
        <v>7.3333333333333321</v>
      </c>
      <c r="I481" s="12">
        <f t="shared" si="11"/>
        <v>0.62007853592507878</v>
      </c>
      <c r="J481" s="12">
        <f>GEOMEAN(I481:I483)</f>
        <v>0.62007853592507878</v>
      </c>
      <c r="K481" s="15">
        <f>J484/J481</f>
        <v>1.6779115495364989</v>
      </c>
    </row>
    <row r="482" spans="2:11" x14ac:dyDescent="0.3">
      <c r="B482" s="37"/>
      <c r="C482" t="s">
        <v>103</v>
      </c>
      <c r="D482" s="13" t="s">
        <v>43</v>
      </c>
      <c r="E482" s="12" t="s">
        <v>160</v>
      </c>
      <c r="F482">
        <v>24.52</v>
      </c>
      <c r="G482" s="12"/>
      <c r="H482" s="12">
        <f>F482-$G$439</f>
        <v>7.3333333333333321</v>
      </c>
      <c r="I482" s="12">
        <f t="shared" si="11"/>
        <v>0.62007853592507878</v>
      </c>
      <c r="J482" s="12"/>
      <c r="K482" s="15"/>
    </row>
    <row r="483" spans="2:11" x14ac:dyDescent="0.3">
      <c r="B483" s="37"/>
      <c r="C483" t="s">
        <v>104</v>
      </c>
      <c r="D483" s="13" t="s">
        <v>43</v>
      </c>
      <c r="E483" s="12" t="s">
        <v>160</v>
      </c>
      <c r="F483">
        <v>24.52</v>
      </c>
      <c r="G483" s="12"/>
      <c r="H483" s="12">
        <f>F483-$G$439</f>
        <v>7.3333333333333321</v>
      </c>
      <c r="I483" s="12">
        <f t="shared" si="11"/>
        <v>0.62007853592507878</v>
      </c>
      <c r="J483" s="12"/>
      <c r="K483" s="15"/>
    </row>
    <row r="484" spans="2:11" x14ac:dyDescent="0.3">
      <c r="B484" s="37"/>
      <c r="C484" t="s">
        <v>105</v>
      </c>
      <c r="D484" s="13" t="s">
        <v>43</v>
      </c>
      <c r="E484" s="12" t="s">
        <v>161</v>
      </c>
      <c r="F484">
        <v>22.58</v>
      </c>
      <c r="G484" s="12"/>
      <c r="H484" s="12">
        <f>F484-$G$442</f>
        <v>6.4466666666666654</v>
      </c>
      <c r="I484" s="12">
        <f t="shared" si="11"/>
        <v>1.1464627836805938</v>
      </c>
      <c r="J484" s="12">
        <f>GEOMEAN(I484:I486)</f>
        <v>1.0404369370483726</v>
      </c>
      <c r="K484" s="15"/>
    </row>
    <row r="485" spans="2:11" x14ac:dyDescent="0.3">
      <c r="B485" s="37"/>
      <c r="C485" t="s">
        <v>106</v>
      </c>
      <c r="D485" s="13" t="s">
        <v>43</v>
      </c>
      <c r="E485" s="12" t="s">
        <v>161</v>
      </c>
      <c r="F485">
        <v>22.84</v>
      </c>
      <c r="G485" s="12"/>
      <c r="H485" s="12">
        <f>F485-$G$442</f>
        <v>6.706666666666667</v>
      </c>
      <c r="I485" s="12">
        <f t="shared" si="11"/>
        <v>0.95739722072588229</v>
      </c>
      <c r="J485" s="12"/>
      <c r="K485" s="15"/>
    </row>
    <row r="486" spans="2:11" x14ac:dyDescent="0.3">
      <c r="B486" s="37"/>
      <c r="C486" t="s">
        <v>107</v>
      </c>
      <c r="D486" s="13" t="s">
        <v>43</v>
      </c>
      <c r="E486" s="12" t="s">
        <v>161</v>
      </c>
      <c r="F486">
        <v>22.74</v>
      </c>
      <c r="G486" s="12"/>
      <c r="H486" s="12">
        <f>F486-$G$442</f>
        <v>6.6066666666666656</v>
      </c>
      <c r="I486" s="12">
        <f t="shared" si="11"/>
        <v>1.0261129342800035</v>
      </c>
      <c r="J486" s="12"/>
      <c r="K486" s="15"/>
    </row>
    <row r="487" spans="2:11" x14ac:dyDescent="0.3">
      <c r="B487" s="37"/>
      <c r="C487" t="s">
        <v>108</v>
      </c>
      <c r="D487" s="13" t="s">
        <v>44</v>
      </c>
      <c r="E487" s="12" t="s">
        <v>160</v>
      </c>
      <c r="F487">
        <v>28.35</v>
      </c>
      <c r="G487" s="12"/>
      <c r="H487" s="12">
        <f>F487-$G$439</f>
        <v>11.163333333333334</v>
      </c>
      <c r="I487" s="12">
        <f t="shared" si="11"/>
        <v>4.3601538625995202E-2</v>
      </c>
      <c r="J487" s="12">
        <f>GEOMEAN(I487:I489)</f>
        <v>3.6664377530145772E-2</v>
      </c>
      <c r="K487" s="15">
        <f>J490/J487</f>
        <v>2.7830496883568334</v>
      </c>
    </row>
    <row r="488" spans="2:11" x14ac:dyDescent="0.3">
      <c r="B488" s="37"/>
      <c r="C488" t="s">
        <v>109</v>
      </c>
      <c r="D488" s="13" t="s">
        <v>44</v>
      </c>
      <c r="E488" s="12" t="s">
        <v>160</v>
      </c>
      <c r="F488">
        <v>28.79</v>
      </c>
      <c r="G488" s="12"/>
      <c r="H488" s="12">
        <f>F488-$G$439</f>
        <v>11.603333333333332</v>
      </c>
      <c r="I488" s="12">
        <f t="shared" si="11"/>
        <v>3.2140203111416882E-2</v>
      </c>
      <c r="J488" s="12"/>
      <c r="K488" s="15"/>
    </row>
    <row r="489" spans="2:11" x14ac:dyDescent="0.3">
      <c r="B489" s="37"/>
      <c r="C489" t="s">
        <v>110</v>
      </c>
      <c r="D489" s="13" t="s">
        <v>44</v>
      </c>
      <c r="E489" s="12" t="s">
        <v>160</v>
      </c>
      <c r="F489">
        <v>28.66</v>
      </c>
      <c r="G489" s="12"/>
      <c r="H489" s="12">
        <f>F489-$G$439</f>
        <v>11.473333333333333</v>
      </c>
      <c r="I489" s="12">
        <f t="shared" si="11"/>
        <v>3.517082182206431E-2</v>
      </c>
      <c r="J489" s="12"/>
      <c r="K489" s="15"/>
    </row>
    <row r="490" spans="2:11" x14ac:dyDescent="0.3">
      <c r="B490" s="37"/>
      <c r="C490" t="s">
        <v>111</v>
      </c>
      <c r="D490" s="13" t="s">
        <v>44</v>
      </c>
      <c r="E490" s="12" t="s">
        <v>161</v>
      </c>
      <c r="F490">
        <v>26.13</v>
      </c>
      <c r="G490" s="12"/>
      <c r="H490" s="12">
        <f>F490-$G$442</f>
        <v>9.9966666666666661</v>
      </c>
      <c r="I490" s="12">
        <f t="shared" si="11"/>
        <v>9.7882144711149768E-2</v>
      </c>
      <c r="J490" s="12">
        <f>GEOMEAN(I490:I492)</f>
        <v>0.10203878445906947</v>
      </c>
      <c r="K490" s="15"/>
    </row>
    <row r="491" spans="2:11" x14ac:dyDescent="0.3">
      <c r="B491" s="37"/>
      <c r="C491" t="s">
        <v>112</v>
      </c>
      <c r="D491" s="13" t="s">
        <v>44</v>
      </c>
      <c r="E491" s="12" t="s">
        <v>161</v>
      </c>
      <c r="F491">
        <v>25.95</v>
      </c>
      <c r="G491" s="12"/>
      <c r="H491" s="12">
        <f>F491-$G$442</f>
        <v>9.8166666666666664</v>
      </c>
      <c r="I491" s="12">
        <f t="shared" si="11"/>
        <v>0.11088910440145289</v>
      </c>
      <c r="J491" s="12"/>
      <c r="K491" s="15"/>
    </row>
    <row r="492" spans="2:11" x14ac:dyDescent="0.3">
      <c r="B492" s="37"/>
      <c r="C492" t="s">
        <v>113</v>
      </c>
      <c r="D492" s="13" t="s">
        <v>44</v>
      </c>
      <c r="E492" s="12" t="s">
        <v>161</v>
      </c>
      <c r="F492">
        <v>26.13</v>
      </c>
      <c r="G492" s="12"/>
      <c r="H492" s="12">
        <f>F492-$G$442</f>
        <v>9.9966666666666661</v>
      </c>
      <c r="I492" s="12">
        <f t="shared" si="11"/>
        <v>9.7882144711149768E-2</v>
      </c>
      <c r="J492" s="12"/>
      <c r="K492" s="15"/>
    </row>
    <row r="493" spans="2:11" x14ac:dyDescent="0.3">
      <c r="B493" s="37"/>
      <c r="C493" t="s">
        <v>114</v>
      </c>
      <c r="D493" s="13" t="s">
        <v>45</v>
      </c>
      <c r="E493" s="12" t="s">
        <v>160</v>
      </c>
      <c r="F493">
        <v>22.22</v>
      </c>
      <c r="G493" s="12"/>
      <c r="H493" s="12">
        <f>F493-$G$439</f>
        <v>5.0333333333333314</v>
      </c>
      <c r="I493" s="12">
        <f t="shared" si="11"/>
        <v>3.0536249013570238</v>
      </c>
      <c r="J493" s="12">
        <f>GEOMEAN(I493:I495)</f>
        <v>2.8623290320945278</v>
      </c>
      <c r="K493" s="15">
        <f>J496/J493</f>
        <v>0.52002996694423864</v>
      </c>
    </row>
    <row r="494" spans="2:11" x14ac:dyDescent="0.3">
      <c r="B494" s="37"/>
      <c r="C494" t="s">
        <v>115</v>
      </c>
      <c r="D494" s="13" t="s">
        <v>45</v>
      </c>
      <c r="E494" s="12" t="s">
        <v>160</v>
      </c>
      <c r="F494">
        <v>22.42</v>
      </c>
      <c r="G494" s="12"/>
      <c r="H494" s="12">
        <f>F494-$G$439</f>
        <v>5.2333333333333343</v>
      </c>
      <c r="I494" s="12">
        <f t="shared" si="11"/>
        <v>2.6583348779714222</v>
      </c>
      <c r="J494" s="12"/>
      <c r="K494" s="15"/>
    </row>
    <row r="495" spans="2:11" x14ac:dyDescent="0.3">
      <c r="B495" s="37"/>
      <c r="C495" t="s">
        <v>116</v>
      </c>
      <c r="D495" s="13" t="s">
        <v>45</v>
      </c>
      <c r="E495" s="12" t="s">
        <v>160</v>
      </c>
      <c r="F495">
        <v>22.3</v>
      </c>
      <c r="G495" s="12"/>
      <c r="H495" s="12">
        <f>F495-$G$439</f>
        <v>5.1133333333333333</v>
      </c>
      <c r="I495" s="12">
        <f t="shared" si="11"/>
        <v>2.8889051881605008</v>
      </c>
      <c r="J495" s="12"/>
      <c r="K495" s="15"/>
    </row>
    <row r="496" spans="2:11" x14ac:dyDescent="0.3">
      <c r="B496" s="37"/>
      <c r="C496" t="s">
        <v>117</v>
      </c>
      <c r="D496" s="13" t="s">
        <v>45</v>
      </c>
      <c r="E496" s="12" t="s">
        <v>161</v>
      </c>
      <c r="F496">
        <v>22.06</v>
      </c>
      <c r="G496" s="12"/>
      <c r="H496" s="12">
        <f>F496-$G$442</f>
        <v>5.9266666666666659</v>
      </c>
      <c r="I496" s="12">
        <f t="shared" si="11"/>
        <v>1.6439763253136213</v>
      </c>
      <c r="J496" s="12">
        <f>GEOMEAN(I496:I498)</f>
        <v>1.488496871943652</v>
      </c>
      <c r="K496" s="15"/>
    </row>
    <row r="497" spans="2:11" x14ac:dyDescent="0.3">
      <c r="B497" s="37"/>
      <c r="C497" t="s">
        <v>118</v>
      </c>
      <c r="D497" s="13" t="s">
        <v>45</v>
      </c>
      <c r="E497" s="12" t="s">
        <v>161</v>
      </c>
      <c r="F497">
        <v>22.26</v>
      </c>
      <c r="G497" s="12"/>
      <c r="H497" s="12">
        <f>F497-$G$442</f>
        <v>6.1266666666666687</v>
      </c>
      <c r="I497" s="12">
        <f t="shared" si="11"/>
        <v>1.4311645160472612</v>
      </c>
      <c r="J497" s="12"/>
      <c r="K497" s="15"/>
    </row>
    <row r="498" spans="2:11" x14ac:dyDescent="0.3">
      <c r="B498" s="37"/>
      <c r="C498" s="6" t="s">
        <v>119</v>
      </c>
      <c r="D498" s="5" t="s">
        <v>45</v>
      </c>
      <c r="E498" s="6" t="s">
        <v>161</v>
      </c>
      <c r="F498" s="6">
        <v>22.29</v>
      </c>
      <c r="G498" s="6"/>
      <c r="H498" s="6">
        <f>F498-$G$442</f>
        <v>6.1566666666666663</v>
      </c>
      <c r="I498" s="6">
        <f t="shared" si="11"/>
        <v>1.4017115762028614</v>
      </c>
      <c r="J498" s="6"/>
      <c r="K498" s="16"/>
    </row>
    <row r="499" spans="2:11" x14ac:dyDescent="0.3">
      <c r="B499" s="37"/>
      <c r="C499" t="s">
        <v>31</v>
      </c>
      <c r="D499" s="13" t="s">
        <v>29</v>
      </c>
      <c r="E499" s="12" t="s">
        <v>160</v>
      </c>
      <c r="F499" s="3">
        <v>18.02</v>
      </c>
      <c r="G499" s="40">
        <f>AVERAGE(F499:F501)</f>
        <v>17.816666666666666</v>
      </c>
      <c r="H499" s="12"/>
      <c r="I499" s="12"/>
      <c r="J499" s="12"/>
      <c r="K499" s="15"/>
    </row>
    <row r="500" spans="2:11" x14ac:dyDescent="0.3">
      <c r="B500" s="37"/>
      <c r="C500" t="s">
        <v>32</v>
      </c>
      <c r="D500" s="13" t="s">
        <v>29</v>
      </c>
      <c r="E500" s="12" t="s">
        <v>160</v>
      </c>
      <c r="F500" s="3">
        <v>17.84</v>
      </c>
      <c r="G500" s="40"/>
      <c r="H500" s="12"/>
      <c r="I500" s="12"/>
      <c r="J500" s="12"/>
      <c r="K500" s="15"/>
    </row>
    <row r="501" spans="2:11" x14ac:dyDescent="0.3">
      <c r="B501" s="37"/>
      <c r="C501" t="s">
        <v>33</v>
      </c>
      <c r="D501" s="13" t="s">
        <v>29</v>
      </c>
      <c r="E501" s="12" t="s">
        <v>160</v>
      </c>
      <c r="F501" s="3">
        <v>17.59</v>
      </c>
      <c r="G501" s="40"/>
      <c r="H501" s="12"/>
      <c r="I501" s="12"/>
      <c r="J501" s="12"/>
      <c r="K501" s="15"/>
    </row>
    <row r="502" spans="2:11" x14ac:dyDescent="0.3">
      <c r="B502" s="37"/>
      <c r="C502" t="s">
        <v>34</v>
      </c>
      <c r="D502" s="13" t="s">
        <v>29</v>
      </c>
      <c r="E502" s="12" t="s">
        <v>161</v>
      </c>
      <c r="F502" s="3">
        <v>16.670000000000002</v>
      </c>
      <c r="G502" s="40">
        <f>AVERAGE(F502:F504)</f>
        <v>16.573333333333334</v>
      </c>
      <c r="H502" s="12"/>
      <c r="I502" s="12"/>
      <c r="J502" s="12"/>
      <c r="K502" s="15"/>
    </row>
    <row r="503" spans="2:11" x14ac:dyDescent="0.3">
      <c r="B503" s="37"/>
      <c r="C503" t="s">
        <v>35</v>
      </c>
      <c r="D503" s="13" t="s">
        <v>29</v>
      </c>
      <c r="E503" s="12" t="s">
        <v>161</v>
      </c>
      <c r="F503" s="3">
        <v>16.48</v>
      </c>
      <c r="G503" s="40"/>
      <c r="H503" s="12"/>
      <c r="I503" s="12"/>
      <c r="J503" s="12"/>
      <c r="K503" s="15"/>
    </row>
    <row r="504" spans="2:11" x14ac:dyDescent="0.3">
      <c r="B504" s="37"/>
      <c r="C504" t="s">
        <v>36</v>
      </c>
      <c r="D504" s="13" t="s">
        <v>29</v>
      </c>
      <c r="E504" s="12" t="s">
        <v>161</v>
      </c>
      <c r="F504" s="3">
        <v>16.57</v>
      </c>
      <c r="G504" s="40"/>
      <c r="H504" s="12"/>
      <c r="I504" s="12"/>
      <c r="J504" s="12"/>
      <c r="K504" s="15"/>
    </row>
    <row r="505" spans="2:11" x14ac:dyDescent="0.3">
      <c r="B505" s="37"/>
      <c r="C505" t="s">
        <v>120</v>
      </c>
      <c r="D505" s="13" t="s">
        <v>54</v>
      </c>
      <c r="E505" s="12" t="s">
        <v>160</v>
      </c>
      <c r="F505">
        <v>26.79</v>
      </c>
      <c r="G505" s="12"/>
      <c r="H505" s="12">
        <f>F505-$G$499</f>
        <v>8.9733333333333327</v>
      </c>
      <c r="I505" s="12">
        <f>2^(-H505)*100</f>
        <v>0.19895621288228371</v>
      </c>
      <c r="J505" s="12">
        <f>GEOMEAN(I505:I507)</f>
        <v>0.20933075440161986</v>
      </c>
      <c r="K505" s="15">
        <f>J508/J505</f>
        <v>1.8361280399304405</v>
      </c>
    </row>
    <row r="506" spans="2:11" x14ac:dyDescent="0.3">
      <c r="B506" s="37"/>
      <c r="C506" t="s">
        <v>121</v>
      </c>
      <c r="D506" s="13" t="s">
        <v>54</v>
      </c>
      <c r="E506" s="12" t="s">
        <v>160</v>
      </c>
      <c r="F506">
        <v>26.59</v>
      </c>
      <c r="G506" s="12"/>
      <c r="H506" s="12">
        <f>F506-$G$499</f>
        <v>8.7733333333333334</v>
      </c>
      <c r="I506" s="12">
        <f t="shared" ref="I506:I564" si="12">2^(-H506)*100</f>
        <v>0.22854067445431922</v>
      </c>
      <c r="J506" s="12"/>
      <c r="K506" s="15"/>
    </row>
    <row r="507" spans="2:11" x14ac:dyDescent="0.3">
      <c r="B507" s="37"/>
      <c r="C507" t="s">
        <v>122</v>
      </c>
      <c r="D507" s="13" t="s">
        <v>54</v>
      </c>
      <c r="E507" s="12" t="s">
        <v>160</v>
      </c>
      <c r="F507">
        <v>26.77</v>
      </c>
      <c r="G507" s="12"/>
      <c r="H507" s="12">
        <f>F507-$G$499</f>
        <v>8.9533333333333331</v>
      </c>
      <c r="I507" s="12">
        <f t="shared" si="12"/>
        <v>0.2017335381151148</v>
      </c>
      <c r="J507" s="12"/>
      <c r="K507" s="15"/>
    </row>
    <row r="508" spans="2:11" x14ac:dyDescent="0.3">
      <c r="B508" s="37"/>
      <c r="C508" t="s">
        <v>123</v>
      </c>
      <c r="D508" s="13" t="s">
        <v>54</v>
      </c>
      <c r="E508" s="12" t="s">
        <v>161</v>
      </c>
      <c r="F508">
        <v>24.62</v>
      </c>
      <c r="G508" s="12"/>
      <c r="H508" s="12">
        <f>F508-$G$502</f>
        <v>8.0466666666666669</v>
      </c>
      <c r="I508" s="12">
        <f t="shared" si="12"/>
        <v>0.37819167811831383</v>
      </c>
      <c r="J508" s="12">
        <f>GEOMEAN(I508:I510)</f>
        <v>0.38435806777660669</v>
      </c>
      <c r="K508" s="15"/>
    </row>
    <row r="509" spans="2:11" x14ac:dyDescent="0.3">
      <c r="B509" s="37"/>
      <c r="C509" t="s">
        <v>124</v>
      </c>
      <c r="D509" s="13" t="s">
        <v>54</v>
      </c>
      <c r="E509" s="12" t="s">
        <v>161</v>
      </c>
      <c r="F509">
        <v>24.58</v>
      </c>
      <c r="G509" s="12"/>
      <c r="H509" s="12">
        <f>F509-$G$502</f>
        <v>8.0066666666666642</v>
      </c>
      <c r="I509" s="12">
        <f t="shared" si="12"/>
        <v>0.38882409339969942</v>
      </c>
      <c r="J509" s="12"/>
      <c r="K509" s="15"/>
    </row>
    <row r="510" spans="2:11" x14ac:dyDescent="0.3">
      <c r="B510" s="37"/>
      <c r="C510" t="s">
        <v>125</v>
      </c>
      <c r="D510" s="13" t="s">
        <v>54</v>
      </c>
      <c r="E510" s="12" t="s">
        <v>161</v>
      </c>
      <c r="F510">
        <v>24.59</v>
      </c>
      <c r="G510" s="12"/>
      <c r="H510" s="12">
        <f>F510-$G$502</f>
        <v>8.0166666666666657</v>
      </c>
      <c r="I510" s="12">
        <f t="shared" si="12"/>
        <v>0.38613828920035054</v>
      </c>
      <c r="J510" s="12"/>
      <c r="K510" s="15"/>
    </row>
    <row r="511" spans="2:11" x14ac:dyDescent="0.3">
      <c r="B511" s="37"/>
      <c r="C511" t="s">
        <v>66</v>
      </c>
      <c r="D511" s="13" t="s">
        <v>55</v>
      </c>
      <c r="E511" s="12" t="s">
        <v>160</v>
      </c>
      <c r="F511">
        <v>24.28</v>
      </c>
      <c r="G511" s="12"/>
      <c r="H511" s="12">
        <f>F511-$G$499</f>
        <v>6.4633333333333347</v>
      </c>
      <c r="I511" s="12">
        <f t="shared" si="12"/>
        <v>1.1332945354810735</v>
      </c>
      <c r="J511" s="12">
        <f>GEOMEAN(I511:I513)</f>
        <v>1.1359160291564918</v>
      </c>
      <c r="K511" s="15">
        <f>J514/J511</f>
        <v>1.7411011265922507</v>
      </c>
    </row>
    <row r="512" spans="2:11" x14ac:dyDescent="0.3">
      <c r="B512" s="37"/>
      <c r="C512" t="s">
        <v>67</v>
      </c>
      <c r="D512" s="13" t="s">
        <v>55</v>
      </c>
      <c r="E512" s="12" t="s">
        <v>160</v>
      </c>
      <c r="F512">
        <v>24.37</v>
      </c>
      <c r="G512" s="12"/>
      <c r="H512" s="12">
        <f>F512-$G$499</f>
        <v>6.5533333333333346</v>
      </c>
      <c r="I512" s="12">
        <f t="shared" si="12"/>
        <v>1.064755997644395</v>
      </c>
      <c r="J512" s="12"/>
      <c r="K512" s="15"/>
    </row>
    <row r="513" spans="2:11" x14ac:dyDescent="0.3">
      <c r="B513" s="37"/>
      <c r="C513" t="s">
        <v>68</v>
      </c>
      <c r="D513" s="13" t="s">
        <v>55</v>
      </c>
      <c r="E513" s="12" t="s">
        <v>160</v>
      </c>
      <c r="F513">
        <v>24.18</v>
      </c>
      <c r="G513" s="12"/>
      <c r="H513" s="12">
        <f>F513-$G$499</f>
        <v>6.3633333333333333</v>
      </c>
      <c r="I513" s="12">
        <f t="shared" si="12"/>
        <v>1.2146350083660111</v>
      </c>
      <c r="J513" s="12"/>
      <c r="K513" s="15"/>
    </row>
    <row r="514" spans="2:11" x14ac:dyDescent="0.3">
      <c r="B514" s="37"/>
      <c r="C514" t="s">
        <v>69</v>
      </c>
      <c r="D514" s="13" t="s">
        <v>55</v>
      </c>
      <c r="E514" s="12" t="s">
        <v>161</v>
      </c>
      <c r="F514">
        <v>22.54</v>
      </c>
      <c r="G514" s="12"/>
      <c r="H514" s="12">
        <f>F514-$G$502</f>
        <v>5.966666666666665</v>
      </c>
      <c r="I514" s="12">
        <f t="shared" si="12"/>
        <v>1.5990217062449623</v>
      </c>
      <c r="J514" s="12">
        <f>GEOMEAN(I514:I516)</f>
        <v>1.9777446780785637</v>
      </c>
      <c r="K514" s="15"/>
    </row>
    <row r="515" spans="2:11" x14ac:dyDescent="0.3">
      <c r="B515" s="37"/>
      <c r="C515" t="s">
        <v>70</v>
      </c>
      <c r="D515" s="13" t="s">
        <v>55</v>
      </c>
      <c r="E515" s="12" t="s">
        <v>161</v>
      </c>
      <c r="F515">
        <v>21.95</v>
      </c>
      <c r="G515" s="12"/>
      <c r="H515" s="12">
        <f>F515-$G$502</f>
        <v>5.3766666666666652</v>
      </c>
      <c r="I515" s="12">
        <f t="shared" si="12"/>
        <v>2.4069222223649249</v>
      </c>
      <c r="J515" s="12"/>
      <c r="K515" s="15"/>
    </row>
    <row r="516" spans="2:11" x14ac:dyDescent="0.3">
      <c r="B516" s="37"/>
      <c r="C516" t="s">
        <v>71</v>
      </c>
      <c r="D516" s="13" t="s">
        <v>55</v>
      </c>
      <c r="E516" s="12" t="s">
        <v>161</v>
      </c>
      <c r="F516">
        <v>22.21</v>
      </c>
      <c r="G516" s="12"/>
      <c r="H516" s="12">
        <f>F516-$G$502</f>
        <v>5.6366666666666667</v>
      </c>
      <c r="I516" s="12">
        <f t="shared" si="12"/>
        <v>2.0099916709006296</v>
      </c>
      <c r="J516" s="12"/>
      <c r="K516" s="15"/>
    </row>
    <row r="517" spans="2:11" x14ac:dyDescent="0.3">
      <c r="B517" s="37"/>
      <c r="C517" t="s">
        <v>72</v>
      </c>
      <c r="D517" s="13" t="s">
        <v>56</v>
      </c>
      <c r="E517" s="12" t="s">
        <v>160</v>
      </c>
      <c r="F517">
        <v>23.92</v>
      </c>
      <c r="G517" s="12"/>
      <c r="H517" s="12">
        <f>F517-$G$499</f>
        <v>6.1033333333333353</v>
      </c>
      <c r="I517" s="12">
        <f t="shared" si="12"/>
        <v>1.4544995564029315</v>
      </c>
      <c r="J517" s="12">
        <f>GEOMEAN(I517:I519)</f>
        <v>1.3539641341288504</v>
      </c>
      <c r="K517" s="15">
        <f>J520/J517</f>
        <v>2.2191389441356897</v>
      </c>
    </row>
    <row r="518" spans="2:11" x14ac:dyDescent="0.3">
      <c r="B518" s="37"/>
      <c r="C518" t="s">
        <v>73</v>
      </c>
      <c r="D518" s="13" t="s">
        <v>56</v>
      </c>
      <c r="E518" s="12" t="s">
        <v>160</v>
      </c>
      <c r="F518">
        <v>23.91</v>
      </c>
      <c r="G518" s="12"/>
      <c r="H518" s="12">
        <f>F518-$G$499</f>
        <v>6.0933333333333337</v>
      </c>
      <c r="I518" s="12">
        <f t="shared" si="12"/>
        <v>1.4646164008749689</v>
      </c>
      <c r="J518" s="12"/>
      <c r="K518" s="15"/>
    </row>
    <row r="519" spans="2:11" x14ac:dyDescent="0.3">
      <c r="B519" s="37"/>
      <c r="C519" t="s">
        <v>74</v>
      </c>
      <c r="D519" s="13" t="s">
        <v>56</v>
      </c>
      <c r="E519" s="12" t="s">
        <v>160</v>
      </c>
      <c r="F519">
        <v>24.24</v>
      </c>
      <c r="G519" s="12"/>
      <c r="H519" s="12">
        <f>F519-$G$499</f>
        <v>6.423333333333332</v>
      </c>
      <c r="I519" s="12">
        <f t="shared" si="12"/>
        <v>1.1651557816018583</v>
      </c>
      <c r="J519" s="12"/>
      <c r="K519" s="15"/>
    </row>
    <row r="520" spans="2:11" x14ac:dyDescent="0.3">
      <c r="B520" s="37"/>
      <c r="C520" t="s">
        <v>75</v>
      </c>
      <c r="D520" s="13" t="s">
        <v>56</v>
      </c>
      <c r="E520" s="12" t="s">
        <v>161</v>
      </c>
      <c r="F520">
        <v>21.6</v>
      </c>
      <c r="G520" s="12"/>
      <c r="H520" s="12">
        <f>F520-$G$502</f>
        <v>5.0266666666666673</v>
      </c>
      <c r="I520" s="12">
        <f t="shared" si="12"/>
        <v>3.0677682976461078</v>
      </c>
      <c r="J520" s="12">
        <f>GEOMEAN(I520:I522)</f>
        <v>3.0046345390082907</v>
      </c>
      <c r="K520" s="15"/>
    </row>
    <row r="521" spans="2:11" x14ac:dyDescent="0.3">
      <c r="B521" s="37"/>
      <c r="C521" t="s">
        <v>76</v>
      </c>
      <c r="D521" s="13" t="s">
        <v>56</v>
      </c>
      <c r="E521" s="12" t="s">
        <v>161</v>
      </c>
      <c r="F521">
        <v>21.51</v>
      </c>
      <c r="G521" s="12"/>
      <c r="H521" s="12">
        <f>F521-$G$502</f>
        <v>4.9366666666666674</v>
      </c>
      <c r="I521" s="12">
        <f t="shared" si="12"/>
        <v>3.2652411026902204</v>
      </c>
      <c r="J521" s="12"/>
      <c r="K521" s="15"/>
    </row>
    <row r="522" spans="2:11" x14ac:dyDescent="0.3">
      <c r="B522" s="37"/>
      <c r="C522" t="s">
        <v>77</v>
      </c>
      <c r="D522" s="13" t="s">
        <v>56</v>
      </c>
      <c r="E522" s="12" t="s">
        <v>161</v>
      </c>
      <c r="F522">
        <v>21.78</v>
      </c>
      <c r="G522" s="12"/>
      <c r="H522" s="12">
        <f>F522-$G$502</f>
        <v>5.206666666666667</v>
      </c>
      <c r="I522" s="12">
        <f t="shared" si="12"/>
        <v>2.7079282682577008</v>
      </c>
      <c r="J522" s="12"/>
      <c r="K522" s="15"/>
    </row>
    <row r="523" spans="2:11" x14ac:dyDescent="0.3">
      <c r="B523" s="37"/>
      <c r="C523" t="s">
        <v>78</v>
      </c>
      <c r="D523" s="13" t="s">
        <v>57</v>
      </c>
      <c r="E523" s="12" t="s">
        <v>160</v>
      </c>
      <c r="F523">
        <v>26.65</v>
      </c>
      <c r="G523" s="12"/>
      <c r="H523" s="12">
        <f>F523-$G$499</f>
        <v>8.8333333333333321</v>
      </c>
      <c r="I523" s="12">
        <f t="shared" si="12"/>
        <v>0.21923086881042467</v>
      </c>
      <c r="J523" s="12">
        <f>GEOMEAN(I523:I525)</f>
        <v>0.21422362884660665</v>
      </c>
      <c r="K523" s="15">
        <f>J526/J523</f>
        <v>0.8929595110603824</v>
      </c>
    </row>
    <row r="524" spans="2:11" x14ac:dyDescent="0.3">
      <c r="B524" s="37"/>
      <c r="C524" t="s">
        <v>79</v>
      </c>
      <c r="D524" s="13" t="s">
        <v>57</v>
      </c>
      <c r="E524" s="12" t="s">
        <v>160</v>
      </c>
      <c r="F524">
        <v>26.6</v>
      </c>
      <c r="G524" s="12"/>
      <c r="H524" s="12">
        <f>F524-$G$499</f>
        <v>8.783333333333335</v>
      </c>
      <c r="I524" s="12">
        <f t="shared" si="12"/>
        <v>0.22696202870270285</v>
      </c>
      <c r="J524" s="12"/>
      <c r="K524" s="15"/>
    </row>
    <row r="525" spans="2:11" x14ac:dyDescent="0.3">
      <c r="B525" s="37"/>
      <c r="C525" t="s">
        <v>80</v>
      </c>
      <c r="D525" s="13" t="s">
        <v>57</v>
      </c>
      <c r="E525" s="12" t="s">
        <v>160</v>
      </c>
      <c r="F525">
        <v>26.8</v>
      </c>
      <c r="G525" s="12"/>
      <c r="H525" s="12">
        <f>F525-$G$499</f>
        <v>8.9833333333333343</v>
      </c>
      <c r="I525" s="12">
        <f t="shared" si="12"/>
        <v>0.19758192193396923</v>
      </c>
      <c r="J525" s="12"/>
      <c r="K525" s="15"/>
    </row>
    <row r="526" spans="2:11" x14ac:dyDescent="0.3">
      <c r="B526" s="37"/>
      <c r="C526" t="s">
        <v>81</v>
      </c>
      <c r="D526" s="13" t="s">
        <v>57</v>
      </c>
      <c r="E526" s="12" t="s">
        <v>161</v>
      </c>
      <c r="F526">
        <v>25.73</v>
      </c>
      <c r="G526" s="12"/>
      <c r="H526" s="12">
        <f>F526-$G$502</f>
        <v>9.1566666666666663</v>
      </c>
      <c r="I526" s="12">
        <f t="shared" si="12"/>
        <v>0.17521394702535764</v>
      </c>
      <c r="J526" s="12">
        <f>GEOMEAN(I526:I528)</f>
        <v>0.1912930268724467</v>
      </c>
      <c r="K526" s="15"/>
    </row>
    <row r="527" spans="2:11" x14ac:dyDescent="0.3">
      <c r="B527" s="37"/>
      <c r="C527" t="s">
        <v>82</v>
      </c>
      <c r="D527" s="13" t="s">
        <v>57</v>
      </c>
      <c r="E527" s="12" t="s">
        <v>161</v>
      </c>
      <c r="F527">
        <v>25.57</v>
      </c>
      <c r="G527" s="12"/>
      <c r="H527" s="12">
        <f>F527-$G$502</f>
        <v>8.9966666666666661</v>
      </c>
      <c r="I527" s="12">
        <f t="shared" si="12"/>
        <v>0.19576428942229954</v>
      </c>
      <c r="J527" s="12"/>
      <c r="K527" s="15"/>
    </row>
    <row r="528" spans="2:11" x14ac:dyDescent="0.3">
      <c r="B528" s="37"/>
      <c r="C528" t="s">
        <v>83</v>
      </c>
      <c r="D528" s="13" t="s">
        <v>57</v>
      </c>
      <c r="E528" s="12" t="s">
        <v>161</v>
      </c>
      <c r="F528">
        <v>25.51</v>
      </c>
      <c r="G528" s="12"/>
      <c r="H528" s="12">
        <f>F528-$G$502</f>
        <v>8.9366666666666674</v>
      </c>
      <c r="I528" s="12">
        <f t="shared" si="12"/>
        <v>0.20407756891813877</v>
      </c>
      <c r="J528" s="12"/>
      <c r="K528" s="15"/>
    </row>
    <row r="529" spans="2:11" x14ac:dyDescent="0.3">
      <c r="B529" s="37"/>
      <c r="C529" t="s">
        <v>84</v>
      </c>
      <c r="D529" s="13" t="s">
        <v>58</v>
      </c>
      <c r="E529" s="12" t="s">
        <v>160</v>
      </c>
      <c r="F529">
        <v>31.89</v>
      </c>
      <c r="G529" s="12"/>
      <c r="H529" s="12">
        <f>F529-$G$499</f>
        <v>14.073333333333334</v>
      </c>
      <c r="I529" s="12">
        <f t="shared" si="12"/>
        <v>5.8010222028247191E-3</v>
      </c>
      <c r="J529" s="12">
        <f>GEOMEAN(I529:I531)</f>
        <v>6.9466005529041867E-3</v>
      </c>
      <c r="K529" s="15">
        <f>J532/J529</f>
        <v>2.7894873327008152</v>
      </c>
    </row>
    <row r="530" spans="2:11" x14ac:dyDescent="0.3">
      <c r="B530" s="37"/>
      <c r="C530" t="s">
        <v>85</v>
      </c>
      <c r="D530" s="13" t="s">
        <v>58</v>
      </c>
      <c r="E530" s="12" t="s">
        <v>160</v>
      </c>
      <c r="F530">
        <v>31.44</v>
      </c>
      <c r="G530" s="12"/>
      <c r="H530" s="12">
        <f>F530-$G$499</f>
        <v>13.623333333333335</v>
      </c>
      <c r="I530" s="12">
        <f t="shared" si="12"/>
        <v>7.9244298593846175E-3</v>
      </c>
      <c r="J530" s="12"/>
      <c r="K530" s="15"/>
    </row>
    <row r="531" spans="2:11" x14ac:dyDescent="0.3">
      <c r="B531" s="37"/>
      <c r="C531" t="s">
        <v>86</v>
      </c>
      <c r="D531" s="13" t="s">
        <v>58</v>
      </c>
      <c r="E531" s="12" t="s">
        <v>160</v>
      </c>
      <c r="F531">
        <v>31.56</v>
      </c>
      <c r="G531" s="12"/>
      <c r="H531" s="12">
        <f>F531-$G$499</f>
        <v>13.743333333333332</v>
      </c>
      <c r="I531" s="12">
        <f t="shared" si="12"/>
        <v>7.2919624948487556E-3</v>
      </c>
      <c r="J531" s="12"/>
      <c r="K531" s="15"/>
    </row>
    <row r="532" spans="2:11" x14ac:dyDescent="0.3">
      <c r="B532" s="37"/>
      <c r="C532" t="s">
        <v>87</v>
      </c>
      <c r="D532" s="13" t="s">
        <v>58</v>
      </c>
      <c r="E532" s="12" t="s">
        <v>161</v>
      </c>
      <c r="F532">
        <v>29.16</v>
      </c>
      <c r="G532" s="12"/>
      <c r="H532" s="12">
        <f>F532-$G$502</f>
        <v>12.586666666666666</v>
      </c>
      <c r="I532" s="12">
        <f t="shared" si="12"/>
        <v>1.6256827141380836E-2</v>
      </c>
      <c r="J532" s="12">
        <f>GEOMEAN(I532:I534)</f>
        <v>1.9377454247658708E-2</v>
      </c>
      <c r="K532" s="15"/>
    </row>
    <row r="533" spans="2:11" x14ac:dyDescent="0.3">
      <c r="B533" s="37"/>
      <c r="C533" t="s">
        <v>88</v>
      </c>
      <c r="D533" s="13" t="s">
        <v>58</v>
      </c>
      <c r="E533" s="12" t="s">
        <v>161</v>
      </c>
      <c r="F533">
        <v>28.9</v>
      </c>
      <c r="G533" s="12"/>
      <c r="H533" s="12">
        <f>F533-$G$502</f>
        <v>12.326666666666664</v>
      </c>
      <c r="I533" s="12">
        <f t="shared" si="12"/>
        <v>1.9467204306474563E-2</v>
      </c>
      <c r="J533" s="12"/>
      <c r="K533" s="15"/>
    </row>
    <row r="534" spans="2:11" x14ac:dyDescent="0.3">
      <c r="B534" s="37"/>
      <c r="C534" t="s">
        <v>89</v>
      </c>
      <c r="D534" s="13" t="s">
        <v>58</v>
      </c>
      <c r="E534" s="12" t="s">
        <v>161</v>
      </c>
      <c r="F534">
        <v>28.66</v>
      </c>
      <c r="G534" s="12"/>
      <c r="H534" s="12">
        <f>F534-$G$502</f>
        <v>12.086666666666666</v>
      </c>
      <c r="I534" s="12">
        <f t="shared" si="12"/>
        <v>2.2990625424495793E-2</v>
      </c>
      <c r="J534" s="12"/>
      <c r="K534" s="15"/>
    </row>
    <row r="535" spans="2:11" x14ac:dyDescent="0.3">
      <c r="B535" s="37"/>
      <c r="C535" t="s">
        <v>102</v>
      </c>
      <c r="D535" s="13" t="s">
        <v>59</v>
      </c>
      <c r="E535" s="12" t="s">
        <v>160</v>
      </c>
      <c r="F535">
        <v>25.78</v>
      </c>
      <c r="G535" s="12"/>
      <c r="H535" s="12">
        <f>F535-$G$499</f>
        <v>7.9633333333333347</v>
      </c>
      <c r="I535" s="12">
        <f t="shared" si="12"/>
        <v>0.40068012556016275</v>
      </c>
      <c r="J535" s="12">
        <f>GEOMEAN(I535:I537)</f>
        <v>0.43442815852807487</v>
      </c>
      <c r="K535" s="15">
        <f>J538/J535</f>
        <v>1.0023131618421741</v>
      </c>
    </row>
    <row r="536" spans="2:11" x14ac:dyDescent="0.3">
      <c r="B536" s="37"/>
      <c r="C536" t="s">
        <v>103</v>
      </c>
      <c r="D536" s="13" t="s">
        <v>59</v>
      </c>
      <c r="E536" s="12" t="s">
        <v>160</v>
      </c>
      <c r="F536">
        <v>25.54</v>
      </c>
      <c r="G536" s="12"/>
      <c r="H536" s="12">
        <f>F536-$G$499</f>
        <v>7.7233333333333327</v>
      </c>
      <c r="I536" s="12">
        <f t="shared" si="12"/>
        <v>0.47320028786721591</v>
      </c>
      <c r="J536" s="12"/>
      <c r="K536" s="15"/>
    </row>
    <row r="537" spans="2:11" x14ac:dyDescent="0.3">
      <c r="B537" s="37"/>
      <c r="C537" t="s">
        <v>104</v>
      </c>
      <c r="D537" s="13" t="s">
        <v>59</v>
      </c>
      <c r="E537" s="12" t="s">
        <v>160</v>
      </c>
      <c r="F537">
        <v>25.67</v>
      </c>
      <c r="G537" s="12"/>
      <c r="H537" s="12">
        <f>F537-$G$499</f>
        <v>7.8533333333333353</v>
      </c>
      <c r="I537" s="12">
        <f t="shared" si="12"/>
        <v>0.43242530531066692</v>
      </c>
      <c r="J537" s="12"/>
      <c r="K537" s="15"/>
    </row>
    <row r="538" spans="2:11" x14ac:dyDescent="0.3">
      <c r="B538" s="37"/>
      <c r="C538" t="s">
        <v>105</v>
      </c>
      <c r="D538" s="13" t="s">
        <v>59</v>
      </c>
      <c r="E538" s="12" t="s">
        <v>161</v>
      </c>
      <c r="F538">
        <v>24.35</v>
      </c>
      <c r="G538" s="12"/>
      <c r="H538" s="12">
        <f>F538-$G$502</f>
        <v>7.7766666666666673</v>
      </c>
      <c r="I538" s="12">
        <f t="shared" si="12"/>
        <v>0.45602648584256694</v>
      </c>
      <c r="J538" s="12">
        <f>GEOMEAN(I538:I540)</f>
        <v>0.43543306116754799</v>
      </c>
      <c r="K538" s="15"/>
    </row>
    <row r="539" spans="2:11" x14ac:dyDescent="0.3">
      <c r="B539" s="37"/>
      <c r="C539" t="s">
        <v>106</v>
      </c>
      <c r="D539" s="13" t="s">
        <v>59</v>
      </c>
      <c r="E539" s="12" t="s">
        <v>161</v>
      </c>
      <c r="F539">
        <v>24.33</v>
      </c>
      <c r="G539" s="12"/>
      <c r="H539" s="12">
        <f>F539-$G$502</f>
        <v>7.7566666666666642</v>
      </c>
      <c r="I539" s="12">
        <f t="shared" si="12"/>
        <v>0.46239237835540536</v>
      </c>
      <c r="J539" s="12"/>
      <c r="K539" s="15"/>
    </row>
    <row r="540" spans="2:11" x14ac:dyDescent="0.3">
      <c r="B540" s="37"/>
      <c r="C540" t="s">
        <v>107</v>
      </c>
      <c r="D540" s="13" t="s">
        <v>59</v>
      </c>
      <c r="E540" s="12" t="s">
        <v>161</v>
      </c>
      <c r="F540">
        <v>24.57</v>
      </c>
      <c r="G540" s="12"/>
      <c r="H540" s="12">
        <f>F540-$G$502</f>
        <v>7.9966666666666661</v>
      </c>
      <c r="I540" s="12">
        <f t="shared" si="12"/>
        <v>0.39152857884459907</v>
      </c>
      <c r="J540" s="12"/>
      <c r="K540" s="15"/>
    </row>
    <row r="541" spans="2:11" x14ac:dyDescent="0.3">
      <c r="B541" s="37"/>
      <c r="C541" t="s">
        <v>108</v>
      </c>
      <c r="D541" s="13" t="s">
        <v>62</v>
      </c>
      <c r="E541" s="12" t="s">
        <v>160</v>
      </c>
      <c r="F541">
        <v>25.05</v>
      </c>
      <c r="G541" s="12"/>
      <c r="H541" s="12">
        <f>F541-$G$499</f>
        <v>7.2333333333333343</v>
      </c>
      <c r="I541" s="12">
        <f t="shared" si="12"/>
        <v>0.66458371949285577</v>
      </c>
      <c r="J541" s="12">
        <f>GEOMEAN(I541:I543)</f>
        <v>0.67698206706442532</v>
      </c>
      <c r="K541" s="15">
        <f>J544/J541</f>
        <v>1.5052467474110678</v>
      </c>
    </row>
    <row r="542" spans="2:11" x14ac:dyDescent="0.3">
      <c r="B542" s="37"/>
      <c r="C542" t="s">
        <v>109</v>
      </c>
      <c r="D542" s="13" t="s">
        <v>62</v>
      </c>
      <c r="E542" s="12" t="s">
        <v>160</v>
      </c>
      <c r="F542">
        <v>25.04</v>
      </c>
      <c r="G542" s="12"/>
      <c r="H542" s="12">
        <f>F542-$G$499</f>
        <v>7.2233333333333327</v>
      </c>
      <c r="I542" s="12">
        <f t="shared" si="12"/>
        <v>0.66920626482066958</v>
      </c>
      <c r="J542" s="12"/>
      <c r="K542" s="15"/>
    </row>
    <row r="543" spans="2:11" x14ac:dyDescent="0.3">
      <c r="B543" s="37"/>
      <c r="C543" t="s">
        <v>110</v>
      </c>
      <c r="D543" s="13" t="s">
        <v>62</v>
      </c>
      <c r="E543" s="12" t="s">
        <v>160</v>
      </c>
      <c r="F543">
        <v>24.98</v>
      </c>
      <c r="G543" s="12"/>
      <c r="H543" s="12">
        <f>F543-$G$499</f>
        <v>7.163333333333334</v>
      </c>
      <c r="I543" s="12">
        <f t="shared" si="12"/>
        <v>0.69762461801592346</v>
      </c>
      <c r="J543" s="12"/>
      <c r="K543" s="15"/>
    </row>
    <row r="544" spans="2:11" x14ac:dyDescent="0.3">
      <c r="B544" s="37"/>
      <c r="C544" t="s">
        <v>111</v>
      </c>
      <c r="D544" s="13" t="s">
        <v>62</v>
      </c>
      <c r="E544" s="12" t="s">
        <v>161</v>
      </c>
      <c r="F544">
        <v>23.39</v>
      </c>
      <c r="G544" s="12"/>
      <c r="H544" s="12">
        <f>F544-$G$502</f>
        <v>6.8166666666666664</v>
      </c>
      <c r="I544" s="12">
        <f t="shared" si="12"/>
        <v>0.88711283521162343</v>
      </c>
      <c r="J544" s="12">
        <f>GEOMEAN(I544:I546)</f>
        <v>1.0190250545043475</v>
      </c>
      <c r="K544" s="15"/>
    </row>
    <row r="545" spans="2:11" x14ac:dyDescent="0.3">
      <c r="B545" s="37"/>
      <c r="C545" t="s">
        <v>112</v>
      </c>
      <c r="D545" s="13" t="s">
        <v>62</v>
      </c>
      <c r="E545" s="12" t="s">
        <v>161</v>
      </c>
      <c r="F545">
        <v>23.11</v>
      </c>
      <c r="G545" s="12"/>
      <c r="H545" s="12">
        <f>F545-$G$502</f>
        <v>6.5366666666666653</v>
      </c>
      <c r="I545" s="12">
        <f t="shared" si="12"/>
        <v>1.0771278663951396</v>
      </c>
      <c r="J545" s="12"/>
      <c r="K545" s="15"/>
    </row>
    <row r="546" spans="2:11" x14ac:dyDescent="0.3">
      <c r="B546" s="37"/>
      <c r="C546" t="s">
        <v>113</v>
      </c>
      <c r="D546" s="13" t="s">
        <v>62</v>
      </c>
      <c r="E546" s="12" t="s">
        <v>161</v>
      </c>
      <c r="F546">
        <v>23.07</v>
      </c>
      <c r="G546" s="12"/>
      <c r="H546" s="12">
        <f>F546-$G$502</f>
        <v>6.4966666666666661</v>
      </c>
      <c r="I546" s="12">
        <f t="shared" si="12"/>
        <v>1.1074100525173907</v>
      </c>
      <c r="J546" s="12"/>
      <c r="K546" s="15"/>
    </row>
    <row r="547" spans="2:11" x14ac:dyDescent="0.3">
      <c r="B547" s="37"/>
      <c r="C547" t="s">
        <v>114</v>
      </c>
      <c r="D547" s="13" t="s">
        <v>63</v>
      </c>
      <c r="E547" s="12" t="s">
        <v>160</v>
      </c>
      <c r="F547">
        <v>21.61</v>
      </c>
      <c r="G547" s="12"/>
      <c r="H547" s="12">
        <f>F547-$G$499</f>
        <v>3.793333333333333</v>
      </c>
      <c r="I547" s="12">
        <f t="shared" si="12"/>
        <v>7.2126171985222269</v>
      </c>
      <c r="J547" s="12">
        <f>GEOMEAN(I547:I549)</f>
        <v>5.7379001247826222</v>
      </c>
      <c r="K547" s="15">
        <f>J550/J547</f>
        <v>0.68302012837719839</v>
      </c>
    </row>
    <row r="548" spans="2:11" x14ac:dyDescent="0.3">
      <c r="B548" s="37"/>
      <c r="C548" t="s">
        <v>115</v>
      </c>
      <c r="D548" s="13" t="s">
        <v>63</v>
      </c>
      <c r="E548" s="12" t="s">
        <v>160</v>
      </c>
      <c r="F548">
        <v>21.91</v>
      </c>
      <c r="G548" s="12"/>
      <c r="H548" s="12">
        <f>F548-$G$499</f>
        <v>4.0933333333333337</v>
      </c>
      <c r="I548" s="12">
        <f t="shared" si="12"/>
        <v>5.8584656034998739</v>
      </c>
      <c r="J548" s="12"/>
      <c r="K548" s="15"/>
    </row>
    <row r="549" spans="2:11" x14ac:dyDescent="0.3">
      <c r="B549" s="37"/>
      <c r="C549" t="s">
        <v>116</v>
      </c>
      <c r="D549" s="13" t="s">
        <v>63</v>
      </c>
      <c r="E549" s="12" t="s">
        <v>160</v>
      </c>
      <c r="F549">
        <v>22.3</v>
      </c>
      <c r="G549" s="12"/>
      <c r="H549" s="12">
        <f>F549-$G$499</f>
        <v>4.4833333333333343</v>
      </c>
      <c r="I549" s="12">
        <f t="shared" si="12"/>
        <v>4.4707685388601801</v>
      </c>
      <c r="J549" s="12"/>
      <c r="K549" s="15"/>
    </row>
    <row r="550" spans="2:11" x14ac:dyDescent="0.3">
      <c r="B550" s="37"/>
      <c r="C550" t="s">
        <v>117</v>
      </c>
      <c r="D550" s="13" t="s">
        <v>63</v>
      </c>
      <c r="E550" s="12" t="s">
        <v>161</v>
      </c>
      <c r="F550">
        <v>20.87</v>
      </c>
      <c r="G550" s="12"/>
      <c r="H550" s="12">
        <f>F550-$G$502</f>
        <v>4.2966666666666669</v>
      </c>
      <c r="I550" s="12">
        <f t="shared" si="12"/>
        <v>5.0883204225356256</v>
      </c>
      <c r="J550" s="12">
        <f>GEOMEAN(I550:I552)</f>
        <v>3.9191012798445692</v>
      </c>
      <c r="K550" s="15"/>
    </row>
    <row r="551" spans="2:11" x14ac:dyDescent="0.3">
      <c r="B551" s="37"/>
      <c r="C551" t="s">
        <v>118</v>
      </c>
      <c r="D551" s="13" t="s">
        <v>63</v>
      </c>
      <c r="E551" s="12" t="s">
        <v>161</v>
      </c>
      <c r="F551">
        <v>21.29</v>
      </c>
      <c r="G551" s="12"/>
      <c r="H551" s="12">
        <f>F551-$G$502</f>
        <v>4.716666666666665</v>
      </c>
      <c r="I551" s="12">
        <f t="shared" si="12"/>
        <v>3.8031359802206004</v>
      </c>
      <c r="J551" s="12"/>
      <c r="K551" s="15"/>
    </row>
    <row r="552" spans="2:11" x14ac:dyDescent="0.3">
      <c r="B552" s="37"/>
      <c r="C552" t="s">
        <v>119</v>
      </c>
      <c r="D552" s="13" t="s">
        <v>63</v>
      </c>
      <c r="E552" s="12" t="s">
        <v>161</v>
      </c>
      <c r="F552">
        <v>21.58</v>
      </c>
      <c r="G552" s="12"/>
      <c r="H552" s="12">
        <f>F552-$G$502</f>
        <v>5.0066666666666642</v>
      </c>
      <c r="I552" s="12">
        <f t="shared" si="12"/>
        <v>3.1105927471975958</v>
      </c>
      <c r="J552" s="12"/>
      <c r="K552" s="15"/>
    </row>
    <row r="553" spans="2:11" x14ac:dyDescent="0.3">
      <c r="B553" s="37"/>
      <c r="C553" t="s">
        <v>126</v>
      </c>
      <c r="D553" s="13" t="s">
        <v>64</v>
      </c>
      <c r="E553" s="12" t="s">
        <v>160</v>
      </c>
      <c r="F553">
        <v>27.55</v>
      </c>
      <c r="G553" s="12"/>
      <c r="H553" s="12">
        <f>F553-$G$499</f>
        <v>9.7333333333333343</v>
      </c>
      <c r="I553" s="12">
        <f t="shared" si="12"/>
        <v>0.11748291367989414</v>
      </c>
      <c r="J553" s="12">
        <f>GEOMEAN(I553:I555)</f>
        <v>0.10442382798649789</v>
      </c>
      <c r="K553" s="15">
        <f>J556/J553</f>
        <v>1.4674723631111597</v>
      </c>
    </row>
    <row r="554" spans="2:11" x14ac:dyDescent="0.3">
      <c r="B554" s="37"/>
      <c r="C554" t="s">
        <v>127</v>
      </c>
      <c r="D554" s="13" t="s">
        <v>64</v>
      </c>
      <c r="E554" s="12" t="s">
        <v>160</v>
      </c>
      <c r="F554">
        <v>27.61</v>
      </c>
      <c r="G554" s="12"/>
      <c r="H554" s="12">
        <f>F554-$G$499</f>
        <v>9.793333333333333</v>
      </c>
      <c r="I554" s="12">
        <f t="shared" si="12"/>
        <v>0.11269714372690984</v>
      </c>
      <c r="J554" s="12"/>
      <c r="K554" s="15"/>
    </row>
    <row r="555" spans="2:11" x14ac:dyDescent="0.3">
      <c r="B555" s="37"/>
      <c r="C555" t="s">
        <v>128</v>
      </c>
      <c r="D555" s="13" t="s">
        <v>64</v>
      </c>
      <c r="E555" s="12" t="s">
        <v>160</v>
      </c>
      <c r="F555">
        <v>28</v>
      </c>
      <c r="G555" s="12"/>
      <c r="H555" s="12">
        <f>F555-$G$499</f>
        <v>10.183333333333334</v>
      </c>
      <c r="I555" s="12">
        <f t="shared" si="12"/>
        <v>8.6002526718373856E-2</v>
      </c>
      <c r="J555" s="12"/>
      <c r="K555" s="15"/>
    </row>
    <row r="556" spans="2:11" x14ac:dyDescent="0.3">
      <c r="B556" s="37"/>
      <c r="C556" t="s">
        <v>129</v>
      </c>
      <c r="D556" s="13" t="s">
        <v>64</v>
      </c>
      <c r="E556" s="12" t="s">
        <v>161</v>
      </c>
      <c r="F556">
        <v>25.52</v>
      </c>
      <c r="G556" s="12"/>
      <c r="H556" s="12">
        <f>F556-$G$502</f>
        <v>8.9466666666666654</v>
      </c>
      <c r="I556" s="12">
        <f t="shared" si="12"/>
        <v>0.20266790217963843</v>
      </c>
      <c r="J556" s="12">
        <f>GEOMEAN(I556:I558)</f>
        <v>0.15323908162045932</v>
      </c>
      <c r="K556" s="15"/>
    </row>
    <row r="557" spans="2:11" x14ac:dyDescent="0.3">
      <c r="B557" s="37"/>
      <c r="C557" t="s">
        <v>130</v>
      </c>
      <c r="D557" s="13" t="s">
        <v>64</v>
      </c>
      <c r="E557" s="12" t="s">
        <v>161</v>
      </c>
      <c r="F557">
        <v>25.99</v>
      </c>
      <c r="G557" s="12"/>
      <c r="H557" s="12">
        <f>F557-$G$502</f>
        <v>9.4166666666666643</v>
      </c>
      <c r="I557" s="12">
        <f t="shared" si="12"/>
        <v>0.14631905047623872</v>
      </c>
      <c r="J557" s="12"/>
      <c r="K557" s="15"/>
    </row>
    <row r="558" spans="2:11" x14ac:dyDescent="0.3">
      <c r="B558" s="37"/>
      <c r="C558" t="s">
        <v>131</v>
      </c>
      <c r="D558" s="13" t="s">
        <v>64</v>
      </c>
      <c r="E558" s="12" t="s">
        <v>161</v>
      </c>
      <c r="F558">
        <v>26.26</v>
      </c>
      <c r="G558" s="12"/>
      <c r="H558" s="12">
        <f>F558-$G$502</f>
        <v>9.6866666666666674</v>
      </c>
      <c r="I558" s="12">
        <f t="shared" si="12"/>
        <v>0.12134524848495445</v>
      </c>
      <c r="J558" s="12"/>
      <c r="K558" s="15"/>
    </row>
    <row r="559" spans="2:11" x14ac:dyDescent="0.3">
      <c r="B559" s="37"/>
      <c r="C559" t="s">
        <v>132</v>
      </c>
      <c r="D559" s="13" t="s">
        <v>65</v>
      </c>
      <c r="E559" s="12" t="s">
        <v>160</v>
      </c>
      <c r="F559">
        <v>30.25</v>
      </c>
      <c r="G559" s="12"/>
      <c r="H559" s="12">
        <f>F559-$G$499</f>
        <v>12.433333333333334</v>
      </c>
      <c r="I559" s="12">
        <f t="shared" si="12"/>
        <v>1.8079804105060618E-2</v>
      </c>
      <c r="J559" s="12">
        <f>GEOMEAN(I559:I561)</f>
        <v>1.6107274301426944E-2</v>
      </c>
      <c r="K559" s="15">
        <f>J562/J559</f>
        <v>2.3510958125672192</v>
      </c>
    </row>
    <row r="560" spans="2:11" x14ac:dyDescent="0.3">
      <c r="B560" s="37"/>
      <c r="C560" t="s">
        <v>133</v>
      </c>
      <c r="D560" s="13" t="s">
        <v>65</v>
      </c>
      <c r="E560" s="12" t="s">
        <v>160</v>
      </c>
      <c r="F560">
        <v>30.06</v>
      </c>
      <c r="G560" s="12"/>
      <c r="H560" s="12">
        <f>F560-$G$499</f>
        <v>12.243333333333332</v>
      </c>
      <c r="I560" s="12">
        <f t="shared" si="12"/>
        <v>2.0624784513062142E-2</v>
      </c>
      <c r="J560" s="12"/>
      <c r="K560" s="15"/>
    </row>
    <row r="561" spans="2:11" x14ac:dyDescent="0.3">
      <c r="B561" s="37"/>
      <c r="C561" t="s">
        <v>134</v>
      </c>
      <c r="D561" s="13" t="s">
        <v>65</v>
      </c>
      <c r="E561" s="12" t="s">
        <v>160</v>
      </c>
      <c r="F561">
        <v>30.94</v>
      </c>
      <c r="G561" s="12"/>
      <c r="H561" s="12">
        <f>F561-$G$499</f>
        <v>13.123333333333335</v>
      </c>
      <c r="I561" s="12">
        <f t="shared" si="12"/>
        <v>1.1206836181216056E-2</v>
      </c>
      <c r="J561" s="12"/>
      <c r="K561" s="15"/>
    </row>
    <row r="562" spans="2:11" x14ac:dyDescent="0.3">
      <c r="B562" s="37"/>
      <c r="C562" t="s">
        <v>135</v>
      </c>
      <c r="D562" s="13" t="s">
        <v>65</v>
      </c>
      <c r="E562" s="12" t="s">
        <v>161</v>
      </c>
      <c r="F562">
        <v>27.83</v>
      </c>
      <c r="G562" s="12"/>
      <c r="H562" s="12">
        <f>F562-$G$502</f>
        <v>11.256666666666664</v>
      </c>
      <c r="I562" s="12">
        <f t="shared" si="12"/>
        <v>4.0870098288010352E-2</v>
      </c>
      <c r="J562" s="12">
        <f>GEOMEAN(I562:I564)</f>
        <v>3.7869745161956465E-2</v>
      </c>
      <c r="K562" s="15"/>
    </row>
    <row r="563" spans="2:11" x14ac:dyDescent="0.3">
      <c r="B563" s="37"/>
      <c r="C563" t="s">
        <v>136</v>
      </c>
      <c r="D563" s="13" t="s">
        <v>65</v>
      </c>
      <c r="E563" s="12" t="s">
        <v>161</v>
      </c>
      <c r="F563">
        <v>28.06</v>
      </c>
      <c r="G563" s="12"/>
      <c r="H563" s="12">
        <f>F563-$G$502</f>
        <v>11.486666666666665</v>
      </c>
      <c r="I563" s="12">
        <f t="shared" si="12"/>
        <v>3.484727183034346E-2</v>
      </c>
      <c r="J563" s="12"/>
      <c r="K563" s="15"/>
    </row>
    <row r="564" spans="2:11" x14ac:dyDescent="0.3">
      <c r="B564" s="37"/>
      <c r="C564" s="6" t="s">
        <v>137</v>
      </c>
      <c r="D564" s="5" t="s">
        <v>65</v>
      </c>
      <c r="E564" s="6" t="s">
        <v>161</v>
      </c>
      <c r="F564" s="6">
        <v>27.93</v>
      </c>
      <c r="G564" s="6"/>
      <c r="H564" s="6">
        <f>F564-$G$502</f>
        <v>11.356666666666666</v>
      </c>
      <c r="I564" s="6">
        <f t="shared" si="12"/>
        <v>3.8133150070065611E-2</v>
      </c>
      <c r="J564" s="6"/>
      <c r="K564" s="16"/>
    </row>
    <row r="565" spans="2:11" x14ac:dyDescent="0.3">
      <c r="B565" s="37"/>
      <c r="C565" t="s">
        <v>31</v>
      </c>
      <c r="D565" s="13" t="s">
        <v>29</v>
      </c>
      <c r="E565" s="12" t="s">
        <v>160</v>
      </c>
      <c r="F565" s="3">
        <v>18.11</v>
      </c>
      <c r="G565" s="40">
        <f>AVERAGE(F565:F567)</f>
        <v>18.010000000000002</v>
      </c>
      <c r="H565" s="12"/>
      <c r="I565" s="12"/>
      <c r="J565" s="12"/>
      <c r="K565" s="15"/>
    </row>
    <row r="566" spans="2:11" x14ac:dyDescent="0.3">
      <c r="B566" s="37"/>
      <c r="C566" t="s">
        <v>32</v>
      </c>
      <c r="D566" s="13" t="s">
        <v>29</v>
      </c>
      <c r="E566" s="12" t="s">
        <v>160</v>
      </c>
      <c r="F566" s="3">
        <v>18</v>
      </c>
      <c r="G566" s="40"/>
      <c r="H566" s="12"/>
      <c r="I566" s="12"/>
      <c r="J566" s="12"/>
      <c r="K566" s="15"/>
    </row>
    <row r="567" spans="2:11" x14ac:dyDescent="0.3">
      <c r="B567" s="37"/>
      <c r="C567" t="s">
        <v>33</v>
      </c>
      <c r="D567" s="13" t="s">
        <v>29</v>
      </c>
      <c r="E567" s="12" t="s">
        <v>160</v>
      </c>
      <c r="F567" s="3">
        <v>17.920000000000002</v>
      </c>
      <c r="G567" s="40"/>
      <c r="H567" s="12"/>
      <c r="I567" s="12"/>
      <c r="J567" s="12"/>
      <c r="K567" s="15"/>
    </row>
    <row r="568" spans="2:11" x14ac:dyDescent="0.3">
      <c r="B568" s="37"/>
      <c r="C568" t="s">
        <v>102</v>
      </c>
      <c r="D568" s="13" t="s">
        <v>29</v>
      </c>
      <c r="E568" s="12" t="s">
        <v>161</v>
      </c>
      <c r="F568" s="3">
        <v>16.920000000000002</v>
      </c>
      <c r="G568" s="40">
        <f>AVERAGE(F568:F570)</f>
        <v>16.963333333333335</v>
      </c>
      <c r="H568" s="12"/>
      <c r="I568" s="12"/>
      <c r="J568" s="12"/>
      <c r="K568" s="15"/>
    </row>
    <row r="569" spans="2:11" x14ac:dyDescent="0.3">
      <c r="B569" s="37"/>
      <c r="C569" t="s">
        <v>103</v>
      </c>
      <c r="D569" s="13" t="s">
        <v>29</v>
      </c>
      <c r="E569" s="12" t="s">
        <v>161</v>
      </c>
      <c r="F569" s="3">
        <v>16.95</v>
      </c>
      <c r="G569" s="40"/>
      <c r="H569" s="12"/>
      <c r="I569" s="12"/>
      <c r="J569" s="12"/>
      <c r="K569" s="15"/>
    </row>
    <row r="570" spans="2:11" x14ac:dyDescent="0.3">
      <c r="B570" s="37"/>
      <c r="C570" t="s">
        <v>104</v>
      </c>
      <c r="D570" s="13" t="s">
        <v>29</v>
      </c>
      <c r="E570" s="12" t="s">
        <v>161</v>
      </c>
      <c r="F570" s="3">
        <v>17.02</v>
      </c>
      <c r="G570" s="40"/>
      <c r="H570" s="12"/>
      <c r="I570" s="12"/>
      <c r="J570" s="12"/>
      <c r="K570" s="15"/>
    </row>
    <row r="571" spans="2:11" x14ac:dyDescent="0.3">
      <c r="B571" s="37"/>
      <c r="C571" t="s">
        <v>120</v>
      </c>
      <c r="D571" s="13" t="s">
        <v>61</v>
      </c>
      <c r="E571" s="12" t="s">
        <v>160</v>
      </c>
      <c r="F571">
        <v>25.21</v>
      </c>
      <c r="G571" s="12"/>
      <c r="H571" s="12">
        <f>F571-$G$565</f>
        <v>7.1999999999999993</v>
      </c>
      <c r="I571" s="12">
        <f>2^(-H571)*100</f>
        <v>0.68011762757509719</v>
      </c>
      <c r="J571" s="12">
        <f>GEOMEAN(I571:I573)</f>
        <v>0.69601462354714072</v>
      </c>
      <c r="K571" s="15">
        <f>J574/J571</f>
        <v>2.2762620691756457</v>
      </c>
    </row>
    <row r="572" spans="2:11" x14ac:dyDescent="0.3">
      <c r="B572" s="37"/>
      <c r="C572" t="s">
        <v>121</v>
      </c>
      <c r="D572" s="13" t="s">
        <v>61</v>
      </c>
      <c r="E572" s="12" t="s">
        <v>160</v>
      </c>
      <c r="F572">
        <v>25.27</v>
      </c>
      <c r="G572" s="12"/>
      <c r="H572" s="12">
        <f>F572-$G$565</f>
        <v>7.259999999999998</v>
      </c>
      <c r="I572" s="12">
        <f t="shared" ref="I572:I582" si="13">2^(-H572)*100</f>
        <v>0.65241243705341445</v>
      </c>
      <c r="J572" s="12"/>
      <c r="K572" s="15"/>
    </row>
    <row r="573" spans="2:11" x14ac:dyDescent="0.3">
      <c r="B573" s="37"/>
      <c r="C573" t="s">
        <v>122</v>
      </c>
      <c r="D573" s="13" t="s">
        <v>61</v>
      </c>
      <c r="E573" s="12" t="s">
        <v>160</v>
      </c>
      <c r="F573">
        <v>25.05</v>
      </c>
      <c r="G573" s="12"/>
      <c r="H573" s="12">
        <f>F573-$G$565</f>
        <v>7.0399999999999991</v>
      </c>
      <c r="I573" s="12">
        <f t="shared" si="13"/>
        <v>0.75988667766584883</v>
      </c>
      <c r="J573" s="12"/>
      <c r="K573" s="15"/>
    </row>
    <row r="574" spans="2:11" x14ac:dyDescent="0.3">
      <c r="B574" s="37"/>
      <c r="C574" t="s">
        <v>108</v>
      </c>
      <c r="D574" s="13" t="s">
        <v>61</v>
      </c>
      <c r="E574" s="12" t="s">
        <v>161</v>
      </c>
      <c r="F574">
        <v>22.86</v>
      </c>
      <c r="G574" s="12"/>
      <c r="H574" s="12">
        <f>F574-$G$568</f>
        <v>5.8966666666666647</v>
      </c>
      <c r="I574" s="12">
        <f t="shared" si="13"/>
        <v>1.6785197625207606</v>
      </c>
      <c r="J574" s="12">
        <f t="shared" ref="J574:J580" si="14">GEOMEAN(I574:I576)</f>
        <v>1.5843116871719227</v>
      </c>
      <c r="K574" s="15"/>
    </row>
    <row r="575" spans="2:11" x14ac:dyDescent="0.3">
      <c r="B575" s="37"/>
      <c r="C575" t="s">
        <v>109</v>
      </c>
      <c r="D575" s="13" t="s">
        <v>61</v>
      </c>
      <c r="E575" s="12" t="s">
        <v>161</v>
      </c>
      <c r="F575">
        <v>23.08</v>
      </c>
      <c r="G575" s="12"/>
      <c r="H575" s="12">
        <f>F575-$G$568</f>
        <v>6.1166666666666636</v>
      </c>
      <c r="I575" s="12">
        <f t="shared" si="13"/>
        <v>1.4411190524780333</v>
      </c>
      <c r="J575" s="12"/>
      <c r="K575" s="15"/>
    </row>
    <row r="576" spans="2:11" x14ac:dyDescent="0.3">
      <c r="B576" s="37"/>
      <c r="C576" t="s">
        <v>110</v>
      </c>
      <c r="D576" s="13" t="s">
        <v>61</v>
      </c>
      <c r="E576" s="12" t="s">
        <v>161</v>
      </c>
      <c r="F576">
        <v>22.89</v>
      </c>
      <c r="G576" s="12"/>
      <c r="H576" s="12">
        <f>F576-$G$568</f>
        <v>5.9266666666666659</v>
      </c>
      <c r="I576" s="12">
        <f t="shared" si="13"/>
        <v>1.6439763253136213</v>
      </c>
      <c r="J576" s="12"/>
      <c r="K576" s="15"/>
    </row>
    <row r="577" spans="2:11" x14ac:dyDescent="0.3">
      <c r="B577" s="37"/>
      <c r="C577" t="s">
        <v>78</v>
      </c>
      <c r="D577" s="13" t="s">
        <v>60</v>
      </c>
      <c r="E577" s="12" t="s">
        <v>160</v>
      </c>
      <c r="F577">
        <v>24.28</v>
      </c>
      <c r="G577" s="12"/>
      <c r="H577" s="12">
        <f>F577-$G$565</f>
        <v>6.27</v>
      </c>
      <c r="I577" s="12">
        <f t="shared" si="13"/>
        <v>1.2958117903350657</v>
      </c>
      <c r="J577" s="12">
        <f t="shared" si="14"/>
        <v>1.2838911165402991</v>
      </c>
      <c r="K577" s="15">
        <f>J580/J577</f>
        <v>1.2628354511916395</v>
      </c>
    </row>
    <row r="578" spans="2:11" x14ac:dyDescent="0.3">
      <c r="B578" s="37"/>
      <c r="C578" t="s">
        <v>79</v>
      </c>
      <c r="D578" s="13" t="s">
        <v>60</v>
      </c>
      <c r="E578" s="12" t="s">
        <v>160</v>
      </c>
      <c r="F578">
        <v>24.27</v>
      </c>
      <c r="G578" s="12"/>
      <c r="H578" s="12">
        <f>F578-$G$565</f>
        <v>6.259999999999998</v>
      </c>
      <c r="I578" s="12">
        <f t="shared" si="13"/>
        <v>1.3048248741068289</v>
      </c>
      <c r="J578" s="12"/>
      <c r="K578" s="15"/>
    </row>
    <row r="579" spans="2:11" x14ac:dyDescent="0.3">
      <c r="B579" s="37"/>
      <c r="C579" t="s">
        <v>80</v>
      </c>
      <c r="D579" s="13" t="s">
        <v>60</v>
      </c>
      <c r="E579" s="12" t="s">
        <v>160</v>
      </c>
      <c r="F579">
        <v>24.33</v>
      </c>
      <c r="G579" s="12"/>
      <c r="H579" s="12">
        <f>F579-$G$565</f>
        <v>6.3199999999999967</v>
      </c>
      <c r="I579" s="12">
        <f t="shared" si="13"/>
        <v>1.2516716837337878</v>
      </c>
      <c r="J579" s="12"/>
      <c r="K579" s="15"/>
    </row>
    <row r="580" spans="2:11" x14ac:dyDescent="0.3">
      <c r="B580" s="37"/>
      <c r="C580" t="s">
        <v>132</v>
      </c>
      <c r="D580" s="13" t="s">
        <v>60</v>
      </c>
      <c r="E580" s="12" t="s">
        <v>161</v>
      </c>
      <c r="F580">
        <v>22.98</v>
      </c>
      <c r="G580" s="12"/>
      <c r="H580" s="12">
        <f>F580-$G$568</f>
        <v>6.0166666666666657</v>
      </c>
      <c r="I580" s="12">
        <f t="shared" si="13"/>
        <v>1.5445531568014008</v>
      </c>
      <c r="J580" s="12">
        <f t="shared" si="14"/>
        <v>1.6213432174371065</v>
      </c>
      <c r="K580" s="15"/>
    </row>
    <row r="581" spans="2:11" x14ac:dyDescent="0.3">
      <c r="B581" s="37"/>
      <c r="C581" t="s">
        <v>133</v>
      </c>
      <c r="D581" s="13" t="s">
        <v>60</v>
      </c>
      <c r="E581" s="12" t="s">
        <v>161</v>
      </c>
      <c r="F581">
        <v>22.8</v>
      </c>
      <c r="G581" s="12"/>
      <c r="H581" s="12">
        <f>F581-$G$568</f>
        <v>5.836666666666666</v>
      </c>
      <c r="I581" s="12">
        <f t="shared" si="13"/>
        <v>1.7497993813230628</v>
      </c>
      <c r="J581" s="12"/>
      <c r="K581" s="15"/>
    </row>
    <row r="582" spans="2:11" ht="15" thickBot="1" x14ac:dyDescent="0.35">
      <c r="B582" s="38"/>
      <c r="C582" s="17" t="s">
        <v>134</v>
      </c>
      <c r="D582" s="18" t="s">
        <v>60</v>
      </c>
      <c r="E582" s="17" t="s">
        <v>161</v>
      </c>
      <c r="F582" s="17">
        <v>22.95</v>
      </c>
      <c r="G582" s="17"/>
      <c r="H582" s="17">
        <f>F582-$G$568</f>
        <v>5.9866666666666646</v>
      </c>
      <c r="I582" s="17">
        <f t="shared" si="13"/>
        <v>1.5770075018935552</v>
      </c>
      <c r="J582" s="17"/>
      <c r="K582" s="19"/>
    </row>
    <row r="583" spans="2:11" ht="15" thickBot="1" x14ac:dyDescent="0.35">
      <c r="F583" s="20"/>
    </row>
    <row r="584" spans="2:11" x14ac:dyDescent="0.3">
      <c r="B584" s="36">
        <v>5</v>
      </c>
      <c r="C584" s="8" t="s">
        <v>31</v>
      </c>
      <c r="D584" s="9" t="s">
        <v>29</v>
      </c>
      <c r="E584" s="8" t="s">
        <v>162</v>
      </c>
      <c r="F584" s="3">
        <v>17.88</v>
      </c>
      <c r="G584" s="39">
        <f>AVERAGE(F584:F586)</f>
        <v>17.823333333333334</v>
      </c>
      <c r="H584" s="8"/>
      <c r="I584" s="8"/>
      <c r="J584" s="8"/>
      <c r="K584" s="11"/>
    </row>
    <row r="585" spans="2:11" x14ac:dyDescent="0.3">
      <c r="B585" s="37"/>
      <c r="C585" s="12" t="s">
        <v>32</v>
      </c>
      <c r="D585" s="13" t="s">
        <v>29</v>
      </c>
      <c r="E585" s="12" t="s">
        <v>162</v>
      </c>
      <c r="F585" s="3">
        <v>17.66</v>
      </c>
      <c r="G585" s="40"/>
      <c r="H585" s="12"/>
      <c r="I585" s="12"/>
      <c r="J585" s="12"/>
      <c r="K585" s="15"/>
    </row>
    <row r="586" spans="2:11" x14ac:dyDescent="0.3">
      <c r="B586" s="37"/>
      <c r="C586" s="12" t="s">
        <v>33</v>
      </c>
      <c r="D586" s="13" t="s">
        <v>29</v>
      </c>
      <c r="E586" s="12" t="s">
        <v>162</v>
      </c>
      <c r="F586" s="3">
        <v>17.93</v>
      </c>
      <c r="G586" s="40"/>
      <c r="H586" s="12"/>
      <c r="I586" s="12"/>
      <c r="J586" s="12"/>
      <c r="K586" s="15"/>
    </row>
    <row r="587" spans="2:11" x14ac:dyDescent="0.3">
      <c r="B587" s="37"/>
      <c r="C587" s="12" t="s">
        <v>34</v>
      </c>
      <c r="D587" s="13" t="s">
        <v>29</v>
      </c>
      <c r="E587" s="12" t="s">
        <v>163</v>
      </c>
      <c r="F587" s="3">
        <v>16.88</v>
      </c>
      <c r="G587" s="40">
        <f>AVERAGE(F587:F589)</f>
        <v>16.739999999999998</v>
      </c>
      <c r="H587" s="12"/>
      <c r="I587" s="12"/>
      <c r="J587" s="12"/>
      <c r="K587" s="15"/>
    </row>
    <row r="588" spans="2:11" x14ac:dyDescent="0.3">
      <c r="B588" s="37"/>
      <c r="C588" s="12" t="s">
        <v>35</v>
      </c>
      <c r="D588" s="13" t="s">
        <v>29</v>
      </c>
      <c r="E588" s="12" t="s">
        <v>163</v>
      </c>
      <c r="F588" s="3">
        <v>16.579999999999998</v>
      </c>
      <c r="G588" s="40"/>
      <c r="H588" s="12"/>
      <c r="I588" s="12"/>
      <c r="J588" s="12"/>
      <c r="K588" s="15"/>
    </row>
    <row r="589" spans="2:11" x14ac:dyDescent="0.3">
      <c r="B589" s="37"/>
      <c r="C589" s="12" t="s">
        <v>36</v>
      </c>
      <c r="D589" s="13" t="s">
        <v>29</v>
      </c>
      <c r="E589" s="12" t="s">
        <v>163</v>
      </c>
      <c r="F589" s="3">
        <v>16.760000000000002</v>
      </c>
      <c r="G589" s="40"/>
      <c r="H589" s="12"/>
      <c r="I589" s="12"/>
      <c r="J589" s="12"/>
      <c r="K589" s="15"/>
    </row>
    <row r="590" spans="2:11" x14ac:dyDescent="0.3">
      <c r="B590" s="37"/>
      <c r="C590" t="s">
        <v>66</v>
      </c>
      <c r="D590" s="13" t="s">
        <v>37</v>
      </c>
      <c r="E590" s="12" t="s">
        <v>162</v>
      </c>
      <c r="F590">
        <v>29.15</v>
      </c>
      <c r="G590" s="12"/>
      <c r="H590" s="12">
        <f>F590-$G$584</f>
        <v>11.326666666666664</v>
      </c>
      <c r="I590" s="12">
        <f>2^(-H590)*100</f>
        <v>3.8934408612949126E-2</v>
      </c>
      <c r="J590" s="12">
        <f>GEOMEAN(I590:I592)</f>
        <v>3.7004798987070306E-2</v>
      </c>
      <c r="K590" s="15">
        <f>J593/J590</f>
        <v>2.1385999971634742</v>
      </c>
    </row>
    <row r="591" spans="2:11" x14ac:dyDescent="0.3">
      <c r="B591" s="37"/>
      <c r="C591" t="s">
        <v>67</v>
      </c>
      <c r="D591" s="13" t="s">
        <v>37</v>
      </c>
      <c r="E591" s="12" t="s">
        <v>162</v>
      </c>
      <c r="F591">
        <v>29.18</v>
      </c>
      <c r="G591" s="12"/>
      <c r="H591" s="12">
        <f>F591-$G$584</f>
        <v>11.356666666666666</v>
      </c>
      <c r="I591" s="12">
        <f t="shared" ref="I591:I643" si="15">2^(-H591)*100</f>
        <v>3.8133150070065611E-2</v>
      </c>
      <c r="J591" s="12"/>
      <c r="K591" s="15"/>
    </row>
    <row r="592" spans="2:11" x14ac:dyDescent="0.3">
      <c r="B592" s="37"/>
      <c r="C592" t="s">
        <v>68</v>
      </c>
      <c r="D592" s="13" t="s">
        <v>37</v>
      </c>
      <c r="E592" s="12" t="s">
        <v>162</v>
      </c>
      <c r="F592">
        <v>29.34</v>
      </c>
      <c r="G592" s="12"/>
      <c r="H592" s="12">
        <f>F592-$G$584</f>
        <v>11.516666666666666</v>
      </c>
      <c r="I592" s="12">
        <f t="shared" si="15"/>
        <v>3.4130125346167502E-2</v>
      </c>
      <c r="J592" s="12"/>
      <c r="K592" s="15"/>
    </row>
    <row r="593" spans="2:11" x14ac:dyDescent="0.3">
      <c r="B593" s="37"/>
      <c r="C593" t="s">
        <v>69</v>
      </c>
      <c r="D593" s="13" t="s">
        <v>37</v>
      </c>
      <c r="E593" s="12" t="s">
        <v>163</v>
      </c>
      <c r="F593">
        <v>27.01</v>
      </c>
      <c r="G593" s="12"/>
      <c r="H593" s="12">
        <f>F593-$G$587</f>
        <v>10.270000000000003</v>
      </c>
      <c r="I593" s="12">
        <f>2^(-H593)*100</f>
        <v>8.0988236895941423E-2</v>
      </c>
      <c r="J593" s="12">
        <f>GEOMEAN(I593:I595)</f>
        <v>7.913846300878348E-2</v>
      </c>
      <c r="K593" s="15"/>
    </row>
    <row r="594" spans="2:11" x14ac:dyDescent="0.3">
      <c r="B594" s="37"/>
      <c r="C594" t="s">
        <v>70</v>
      </c>
      <c r="D594" s="13" t="s">
        <v>37</v>
      </c>
      <c r="E594" s="12" t="s">
        <v>163</v>
      </c>
      <c r="F594">
        <v>27.04</v>
      </c>
      <c r="G594" s="12"/>
      <c r="H594" s="12">
        <f>F594-$G$587</f>
        <v>10.3</v>
      </c>
      <c r="I594" s="12">
        <f t="shared" si="15"/>
        <v>7.9321523081663625E-2</v>
      </c>
      <c r="J594" s="12"/>
      <c r="K594" s="15"/>
    </row>
    <row r="595" spans="2:11" x14ac:dyDescent="0.3">
      <c r="B595" s="37"/>
      <c r="C595" t="s">
        <v>71</v>
      </c>
      <c r="D595" s="13" t="s">
        <v>37</v>
      </c>
      <c r="E595" s="12" t="s">
        <v>163</v>
      </c>
      <c r="F595">
        <v>27.08</v>
      </c>
      <c r="G595" s="12"/>
      <c r="H595" s="12">
        <f>F595-$G$587</f>
        <v>10.34</v>
      </c>
      <c r="I595" s="12">
        <f t="shared" si="15"/>
        <v>7.7152471861657981E-2</v>
      </c>
      <c r="J595" s="12"/>
      <c r="K595" s="15"/>
    </row>
    <row r="596" spans="2:11" x14ac:dyDescent="0.3">
      <c r="B596" s="37"/>
      <c r="C596" t="s">
        <v>72</v>
      </c>
      <c r="D596" s="13" t="s">
        <v>38</v>
      </c>
      <c r="E596" s="12" t="s">
        <v>162</v>
      </c>
      <c r="F596">
        <v>27.52</v>
      </c>
      <c r="G596" s="12"/>
      <c r="H596" s="12">
        <f>F596-$G$584</f>
        <v>9.6966666666666654</v>
      </c>
      <c r="I596" s="12">
        <f t="shared" si="15"/>
        <v>0.12050705562735067</v>
      </c>
      <c r="J596" s="12">
        <f>GEOMEAN(I596:I598)</f>
        <v>0.11912291403908254</v>
      </c>
      <c r="K596" s="15">
        <f>J599/J596</f>
        <v>3.2042795103584822</v>
      </c>
    </row>
    <row r="597" spans="2:11" x14ac:dyDescent="0.3">
      <c r="B597" s="37"/>
      <c r="C597" t="s">
        <v>73</v>
      </c>
      <c r="D597" s="13" t="s">
        <v>38</v>
      </c>
      <c r="E597" s="12" t="s">
        <v>162</v>
      </c>
      <c r="F597">
        <v>27.44</v>
      </c>
      <c r="G597" s="12"/>
      <c r="H597" s="12">
        <f>F597-$G$584</f>
        <v>9.6166666666666671</v>
      </c>
      <c r="I597" s="12">
        <f t="shared" si="15"/>
        <v>0.12737813181304342</v>
      </c>
      <c r="J597" s="12"/>
      <c r="K597" s="15"/>
    </row>
    <row r="598" spans="2:11" x14ac:dyDescent="0.3">
      <c r="B598" s="37"/>
      <c r="C598" t="s">
        <v>74</v>
      </c>
      <c r="D598" s="13" t="s">
        <v>38</v>
      </c>
      <c r="E598" s="12" t="s">
        <v>162</v>
      </c>
      <c r="F598">
        <v>27.65</v>
      </c>
      <c r="G598" s="12"/>
      <c r="H598" s="12">
        <f>F598-$G$584</f>
        <v>9.8266666666666644</v>
      </c>
      <c r="I598" s="12">
        <f t="shared" si="15"/>
        <v>0.11012313740681702</v>
      </c>
      <c r="J598" s="12"/>
      <c r="K598" s="15"/>
    </row>
    <row r="599" spans="2:11" x14ac:dyDescent="0.3">
      <c r="B599" s="37"/>
      <c r="C599" t="s">
        <v>75</v>
      </c>
      <c r="D599" s="13" t="s">
        <v>38</v>
      </c>
      <c r="E599" s="12" t="s">
        <v>163</v>
      </c>
      <c r="F599">
        <v>24.91</v>
      </c>
      <c r="G599" s="12"/>
      <c r="H599" s="12">
        <f>F599-$G$587</f>
        <v>8.1700000000000017</v>
      </c>
      <c r="I599" s="12">
        <f t="shared" si="15"/>
        <v>0.34720417233069123</v>
      </c>
      <c r="J599" s="12">
        <f>GEOMEAN(I599:I601)</f>
        <v>0.38170311266962698</v>
      </c>
      <c r="K599" s="15"/>
    </row>
    <row r="600" spans="2:11" x14ac:dyDescent="0.3">
      <c r="B600" s="37"/>
      <c r="C600" t="s">
        <v>76</v>
      </c>
      <c r="D600" s="13" t="s">
        <v>38</v>
      </c>
      <c r="E600" s="12" t="s">
        <v>163</v>
      </c>
      <c r="F600">
        <v>24.81</v>
      </c>
      <c r="G600" s="12"/>
      <c r="H600" s="12">
        <f>F600-$G$587</f>
        <v>8.07</v>
      </c>
      <c r="I600" s="12">
        <f t="shared" si="15"/>
        <v>0.37212421798591311</v>
      </c>
      <c r="J600" s="12"/>
      <c r="K600" s="15"/>
    </row>
    <row r="601" spans="2:11" x14ac:dyDescent="0.3">
      <c r="B601" s="37"/>
      <c r="C601" t="s">
        <v>77</v>
      </c>
      <c r="D601" s="13" t="s">
        <v>38</v>
      </c>
      <c r="E601" s="12" t="s">
        <v>163</v>
      </c>
      <c r="F601">
        <v>24.6</v>
      </c>
      <c r="G601" s="12"/>
      <c r="H601" s="12">
        <f>F601-$G$587</f>
        <v>7.860000000000003</v>
      </c>
      <c r="I601" s="12">
        <f t="shared" si="15"/>
        <v>0.43043168588930009</v>
      </c>
      <c r="J601" s="12"/>
      <c r="K601" s="15"/>
    </row>
    <row r="602" spans="2:11" x14ac:dyDescent="0.3">
      <c r="B602" s="37"/>
      <c r="C602" t="s">
        <v>78</v>
      </c>
      <c r="D602" s="13" t="s">
        <v>39</v>
      </c>
      <c r="E602" s="12" t="s">
        <v>162</v>
      </c>
      <c r="F602">
        <v>26.37</v>
      </c>
      <c r="G602" s="12"/>
      <c r="H602" s="12">
        <f>F602-$G$584</f>
        <v>8.5466666666666669</v>
      </c>
      <c r="I602" s="12">
        <f t="shared" si="15"/>
        <v>0.26742190018577977</v>
      </c>
      <c r="J602" s="12">
        <f>GEOMEAN(I602:I604)</f>
        <v>0.28006938437809142</v>
      </c>
      <c r="K602" s="15">
        <f>J605/J602</f>
        <v>1.5800826237267522</v>
      </c>
    </row>
    <row r="603" spans="2:11" x14ac:dyDescent="0.3">
      <c r="B603" s="37"/>
      <c r="C603" t="s">
        <v>79</v>
      </c>
      <c r="D603" s="13" t="s">
        <v>39</v>
      </c>
      <c r="E603" s="12" t="s">
        <v>162</v>
      </c>
      <c r="F603">
        <v>26.02</v>
      </c>
      <c r="G603" s="12"/>
      <c r="H603" s="12">
        <f>F603-$G$584</f>
        <v>8.1966666666666654</v>
      </c>
      <c r="I603" s="12">
        <f t="shared" si="15"/>
        <v>0.34084542485969666</v>
      </c>
      <c r="J603" s="12"/>
      <c r="K603" s="15"/>
    </row>
    <row r="604" spans="2:11" x14ac:dyDescent="0.3">
      <c r="B604" s="37"/>
      <c r="C604" t="s">
        <v>80</v>
      </c>
      <c r="D604" s="13" t="s">
        <v>39</v>
      </c>
      <c r="E604" s="12" t="s">
        <v>162</v>
      </c>
      <c r="F604">
        <v>26.52</v>
      </c>
      <c r="G604" s="12"/>
      <c r="H604" s="12">
        <f>F604-$G$584</f>
        <v>8.6966666666666654</v>
      </c>
      <c r="I604" s="12">
        <f t="shared" si="15"/>
        <v>0.24101411125470135</v>
      </c>
      <c r="J604" s="12"/>
      <c r="K604" s="15"/>
    </row>
    <row r="605" spans="2:11" x14ac:dyDescent="0.3">
      <c r="B605" s="37"/>
      <c r="C605" t="s">
        <v>81</v>
      </c>
      <c r="D605" s="13" t="s">
        <v>39</v>
      </c>
      <c r="E605" s="12" t="s">
        <v>163</v>
      </c>
      <c r="F605">
        <v>24.25</v>
      </c>
      <c r="G605" s="12"/>
      <c r="H605" s="12">
        <f>F605-$G$587</f>
        <v>7.5100000000000016</v>
      </c>
      <c r="I605" s="12">
        <f t="shared" si="15"/>
        <v>0.54861127958515465</v>
      </c>
      <c r="J605" s="12">
        <f>GEOMEAN(I605:I607)</f>
        <v>0.44253276769367095</v>
      </c>
      <c r="K605" s="15"/>
    </row>
    <row r="606" spans="2:11" x14ac:dyDescent="0.3">
      <c r="B606" s="37"/>
      <c r="C606" t="s">
        <v>82</v>
      </c>
      <c r="D606" s="13" t="s">
        <v>39</v>
      </c>
      <c r="E606" s="12" t="s">
        <v>163</v>
      </c>
      <c r="F606">
        <v>24.62</v>
      </c>
      <c r="G606" s="12"/>
      <c r="H606" s="12">
        <f>F606-$G$587</f>
        <v>7.8800000000000026</v>
      </c>
      <c r="I606" s="12">
        <f t="shared" si="15"/>
        <v>0.42450580567424062</v>
      </c>
      <c r="J606" s="12"/>
      <c r="K606" s="15"/>
    </row>
    <row r="607" spans="2:11" x14ac:dyDescent="0.3">
      <c r="B607" s="37"/>
      <c r="C607" t="s">
        <v>83</v>
      </c>
      <c r="D607" s="13" t="s">
        <v>39</v>
      </c>
      <c r="E607" s="12" t="s">
        <v>163</v>
      </c>
      <c r="F607">
        <v>24.81</v>
      </c>
      <c r="G607" s="12"/>
      <c r="H607" s="12">
        <f>F607-$G$587</f>
        <v>8.07</v>
      </c>
      <c r="I607" s="12">
        <f t="shared" si="15"/>
        <v>0.37212421798591311</v>
      </c>
      <c r="J607" s="12"/>
      <c r="K607" s="15"/>
    </row>
    <row r="608" spans="2:11" x14ac:dyDescent="0.3">
      <c r="B608" s="37"/>
      <c r="C608" t="s">
        <v>84</v>
      </c>
      <c r="D608" s="13" t="s">
        <v>40</v>
      </c>
      <c r="E608" s="12" t="s">
        <v>162</v>
      </c>
      <c r="F608">
        <v>25.25</v>
      </c>
      <c r="G608" s="12"/>
      <c r="H608" s="12">
        <f>F608-$G$584</f>
        <v>7.4266666666666659</v>
      </c>
      <c r="I608" s="12">
        <f t="shared" si="15"/>
        <v>0.58123340386970146</v>
      </c>
      <c r="J608" s="12">
        <f>GEOMEAN(I608:I610)</f>
        <v>0.54482174466812772</v>
      </c>
      <c r="K608" s="15">
        <f>J611/J608</f>
        <v>2.9553588811792495</v>
      </c>
    </row>
    <row r="609" spans="2:11" x14ac:dyDescent="0.3">
      <c r="B609" s="37"/>
      <c r="C609" t="s">
        <v>85</v>
      </c>
      <c r="D609" s="13" t="s">
        <v>40</v>
      </c>
      <c r="E609" s="12" t="s">
        <v>162</v>
      </c>
      <c r="F609">
        <v>25.31</v>
      </c>
      <c r="G609" s="12"/>
      <c r="H609" s="12">
        <f>F609-$G$584</f>
        <v>7.4866666666666646</v>
      </c>
      <c r="I609" s="12">
        <f t="shared" si="15"/>
        <v>0.55755634928549502</v>
      </c>
      <c r="J609" s="12"/>
      <c r="K609" s="15"/>
    </row>
    <row r="610" spans="2:11" x14ac:dyDescent="0.3">
      <c r="B610" s="37"/>
      <c r="C610" t="s">
        <v>86</v>
      </c>
      <c r="D610" s="13" t="s">
        <v>40</v>
      </c>
      <c r="E610" s="12" t="s">
        <v>162</v>
      </c>
      <c r="F610">
        <v>25.47</v>
      </c>
      <c r="G610" s="12"/>
      <c r="H610" s="12">
        <f>F610-$G$584</f>
        <v>7.6466666666666647</v>
      </c>
      <c r="I610" s="12">
        <f t="shared" si="15"/>
        <v>0.49902691106559161</v>
      </c>
      <c r="J610" s="12"/>
      <c r="K610" s="15"/>
    </row>
    <row r="611" spans="2:11" x14ac:dyDescent="0.3">
      <c r="B611" s="37"/>
      <c r="C611" t="s">
        <v>87</v>
      </c>
      <c r="D611" s="13" t="s">
        <v>40</v>
      </c>
      <c r="E611" s="12" t="s">
        <v>163</v>
      </c>
      <c r="F611">
        <v>22.87</v>
      </c>
      <c r="G611" s="12"/>
      <c r="H611" s="12">
        <f>F611-$G$587</f>
        <v>6.1300000000000026</v>
      </c>
      <c r="I611" s="12">
        <f t="shared" si="15"/>
        <v>1.4278616409834364</v>
      </c>
      <c r="J611" s="12">
        <f>GEOMEAN(I611:I613)</f>
        <v>1.6101437817645248</v>
      </c>
      <c r="K611" s="15"/>
    </row>
    <row r="612" spans="2:11" x14ac:dyDescent="0.3">
      <c r="B612" s="37"/>
      <c r="C612" t="s">
        <v>88</v>
      </c>
      <c r="D612" s="13" t="s">
        <v>40</v>
      </c>
      <c r="E612" s="12" t="s">
        <v>163</v>
      </c>
      <c r="F612">
        <v>22.69</v>
      </c>
      <c r="G612" s="12"/>
      <c r="H612" s="12">
        <f>F612-$G$587</f>
        <v>5.9500000000000028</v>
      </c>
      <c r="I612" s="12">
        <f t="shared" si="15"/>
        <v>1.6176014435021493</v>
      </c>
      <c r="J612" s="12"/>
      <c r="K612" s="15"/>
    </row>
    <row r="613" spans="2:11" x14ac:dyDescent="0.3">
      <c r="B613" s="37"/>
      <c r="C613" t="s">
        <v>89</v>
      </c>
      <c r="D613" s="13" t="s">
        <v>40</v>
      </c>
      <c r="E613" s="12" t="s">
        <v>163</v>
      </c>
      <c r="F613">
        <v>22.53</v>
      </c>
      <c r="G613" s="12"/>
      <c r="H613" s="12">
        <f>F613-$G$587</f>
        <v>5.7900000000000027</v>
      </c>
      <c r="I613" s="12">
        <f t="shared" si="15"/>
        <v>1.807325287352008</v>
      </c>
      <c r="J613" s="12"/>
      <c r="K613" s="15"/>
    </row>
    <row r="614" spans="2:11" x14ac:dyDescent="0.3">
      <c r="B614" s="37"/>
      <c r="C614" t="s">
        <v>90</v>
      </c>
      <c r="D614" s="13" t="s">
        <v>41</v>
      </c>
      <c r="E614" s="12" t="s">
        <v>162</v>
      </c>
      <c r="F614">
        <v>27.25</v>
      </c>
      <c r="G614" s="12"/>
      <c r="H614" s="12">
        <f>F614-$G$584</f>
        <v>9.4266666666666659</v>
      </c>
      <c r="I614" s="12">
        <f t="shared" si="15"/>
        <v>0.14530835096742536</v>
      </c>
      <c r="J614" s="12">
        <f>GEOMEAN(I614:I616)</f>
        <v>0.12885819441141555</v>
      </c>
      <c r="K614" s="15">
        <f>J617/J614</f>
        <v>2.8088897514759896</v>
      </c>
    </row>
    <row r="615" spans="2:11" x14ac:dyDescent="0.3">
      <c r="B615" s="37"/>
      <c r="C615" t="s">
        <v>91</v>
      </c>
      <c r="D615" s="13" t="s">
        <v>41</v>
      </c>
      <c r="E615" s="12" t="s">
        <v>162</v>
      </c>
      <c r="F615">
        <v>27.53</v>
      </c>
      <c r="G615" s="12"/>
      <c r="H615" s="12">
        <f>F615-$G$584</f>
        <v>9.706666666666667</v>
      </c>
      <c r="I615" s="12">
        <f t="shared" si="15"/>
        <v>0.11967465259073524</v>
      </c>
      <c r="J615" s="12"/>
      <c r="K615" s="15"/>
    </row>
    <row r="616" spans="2:11" x14ac:dyDescent="0.3">
      <c r="B616" s="37"/>
      <c r="C616" t="s">
        <v>92</v>
      </c>
      <c r="D616" s="13" t="s">
        <v>41</v>
      </c>
      <c r="E616" s="12" t="s">
        <v>162</v>
      </c>
      <c r="F616">
        <v>27.49</v>
      </c>
      <c r="G616" s="12"/>
      <c r="H616" s="12">
        <f>F616-$G$584</f>
        <v>9.6666666666666643</v>
      </c>
      <c r="I616" s="12">
        <f t="shared" si="15"/>
        <v>0.12303916502879639</v>
      </c>
      <c r="J616" s="12"/>
      <c r="K616" s="15"/>
    </row>
    <row r="617" spans="2:11" x14ac:dyDescent="0.3">
      <c r="B617" s="37"/>
      <c r="C617" t="s">
        <v>93</v>
      </c>
      <c r="D617" s="13" t="s">
        <v>41</v>
      </c>
      <c r="E617" s="12" t="s">
        <v>163</v>
      </c>
      <c r="F617">
        <v>24.92</v>
      </c>
      <c r="G617" s="12"/>
      <c r="H617" s="12">
        <f>F617-$G$587</f>
        <v>8.1800000000000033</v>
      </c>
      <c r="I617" s="12">
        <f t="shared" si="15"/>
        <v>0.34480585792603641</v>
      </c>
      <c r="J617" s="12">
        <f>GEOMEAN(I617:I619)</f>
        <v>0.36194846167592576</v>
      </c>
      <c r="K617" s="15"/>
    </row>
    <row r="618" spans="2:11" x14ac:dyDescent="0.3">
      <c r="B618" s="37"/>
      <c r="C618" t="s">
        <v>94</v>
      </c>
      <c r="D618" s="13" t="s">
        <v>41</v>
      </c>
      <c r="E618" s="12" t="s">
        <v>163</v>
      </c>
      <c r="F618">
        <v>24.97</v>
      </c>
      <c r="G618" s="12"/>
      <c r="H618" s="12">
        <f>F618-$G$587</f>
        <v>8.23</v>
      </c>
      <c r="I618" s="12">
        <f t="shared" si="15"/>
        <v>0.33306050459685815</v>
      </c>
      <c r="J618" s="12"/>
      <c r="K618" s="15"/>
    </row>
    <row r="619" spans="2:11" x14ac:dyDescent="0.3">
      <c r="B619" s="37"/>
      <c r="C619" t="s">
        <v>95</v>
      </c>
      <c r="D619" s="13" t="s">
        <v>41</v>
      </c>
      <c r="E619" s="12" t="s">
        <v>163</v>
      </c>
      <c r="F619">
        <v>24.66</v>
      </c>
      <c r="G619" s="12"/>
      <c r="H619" s="12">
        <f>F619-$G$587</f>
        <v>7.9200000000000017</v>
      </c>
      <c r="I619" s="12">
        <f t="shared" si="15"/>
        <v>0.41289767209428863</v>
      </c>
      <c r="J619" s="12"/>
      <c r="K619" s="15"/>
    </row>
    <row r="620" spans="2:11" x14ac:dyDescent="0.3">
      <c r="B620" s="37"/>
      <c r="C620" t="s">
        <v>96</v>
      </c>
      <c r="D620" s="13" t="s">
        <v>42</v>
      </c>
      <c r="E620" s="12" t="s">
        <v>162</v>
      </c>
      <c r="F620">
        <v>34.369999999999997</v>
      </c>
      <c r="G620" s="12"/>
      <c r="H620" s="12">
        <f>F620-$G$584</f>
        <v>16.546666666666663</v>
      </c>
      <c r="I620" s="12">
        <f t="shared" si="15"/>
        <v>1.0446167976007042E-3</v>
      </c>
      <c r="J620" s="12">
        <f>GEOMEAN(I620:I622)</f>
        <v>8.6033701099075667E-4</v>
      </c>
      <c r="K620" s="15">
        <f>J623/J620</f>
        <v>0.19751032796584386</v>
      </c>
    </row>
    <row r="621" spans="2:11" x14ac:dyDescent="0.3">
      <c r="B621" s="37"/>
      <c r="C621" t="s">
        <v>97</v>
      </c>
      <c r="D621" s="13" t="s">
        <v>42</v>
      </c>
      <c r="E621" s="12" t="s">
        <v>162</v>
      </c>
      <c r="F621">
        <v>34.74</v>
      </c>
      <c r="G621" s="12"/>
      <c r="H621" s="12">
        <f>F621-$G$584</f>
        <v>16.916666666666668</v>
      </c>
      <c r="I621" s="12">
        <f t="shared" si="15"/>
        <v>8.083061938166014E-4</v>
      </c>
      <c r="J621" s="12"/>
      <c r="K621" s="15"/>
    </row>
    <row r="622" spans="2:11" x14ac:dyDescent="0.3">
      <c r="B622" s="37"/>
      <c r="C622" t="s">
        <v>101</v>
      </c>
      <c r="D622" s="13" t="s">
        <v>42</v>
      </c>
      <c r="E622" s="12" t="s">
        <v>162</v>
      </c>
      <c r="F622">
        <v>34.840000000000003</v>
      </c>
      <c r="G622" s="12"/>
      <c r="H622" s="12">
        <f>F622-$G$584</f>
        <v>17.016666666666669</v>
      </c>
      <c r="I622" s="12">
        <f t="shared" si="15"/>
        <v>7.5417634609443204E-4</v>
      </c>
      <c r="J622" s="12"/>
      <c r="K622" s="15"/>
    </row>
    <row r="623" spans="2:11" x14ac:dyDescent="0.3">
      <c r="B623" s="37"/>
      <c r="C623" t="s">
        <v>98</v>
      </c>
      <c r="D623" s="13" t="s">
        <v>42</v>
      </c>
      <c r="E623" s="12" t="s">
        <v>163</v>
      </c>
      <c r="F623">
        <v>36.520000000000003</v>
      </c>
      <c r="G623" s="12"/>
      <c r="H623" s="12">
        <f>F623-$G$587</f>
        <v>19.780000000000005</v>
      </c>
      <c r="I623" s="12">
        <f t="shared" si="15"/>
        <v>1.1107765068707012E-4</v>
      </c>
      <c r="J623" s="12">
        <f>GEOMEAN(I623:I625)</f>
        <v>1.6992544520193816E-4</v>
      </c>
      <c r="K623" s="15"/>
    </row>
    <row r="624" spans="2:11" x14ac:dyDescent="0.3">
      <c r="B624" s="37"/>
      <c r="C624" t="s">
        <v>99</v>
      </c>
      <c r="D624" s="13" t="s">
        <v>42</v>
      </c>
      <c r="E624" s="12" t="s">
        <v>163</v>
      </c>
      <c r="F624">
        <v>35.49</v>
      </c>
      <c r="G624" s="12"/>
      <c r="H624" s="12">
        <f>F624-$G$587</f>
        <v>18.750000000000004</v>
      </c>
      <c r="I624" s="12">
        <f t="shared" si="15"/>
        <v>2.2682325649313347E-4</v>
      </c>
      <c r="J624" s="12"/>
      <c r="K624" s="15"/>
    </row>
    <row r="625" spans="2:11" x14ac:dyDescent="0.3">
      <c r="B625" s="37"/>
      <c r="C625" t="s">
        <v>100</v>
      </c>
      <c r="D625" s="13" t="s">
        <v>42</v>
      </c>
      <c r="E625" s="12" t="s">
        <v>163</v>
      </c>
      <c r="F625">
        <v>35.71</v>
      </c>
      <c r="G625" s="12"/>
      <c r="H625" s="12">
        <f>F625-$G$587</f>
        <v>18.970000000000002</v>
      </c>
      <c r="I625" s="12">
        <f t="shared" si="15"/>
        <v>1.9474260820525959E-4</v>
      </c>
      <c r="J625" s="12"/>
      <c r="K625" s="15"/>
    </row>
    <row r="626" spans="2:11" x14ac:dyDescent="0.3">
      <c r="B626" s="37"/>
      <c r="C626" t="s">
        <v>102</v>
      </c>
      <c r="D626" s="13" t="s">
        <v>43</v>
      </c>
      <c r="E626" s="12" t="s">
        <v>162</v>
      </c>
      <c r="F626">
        <v>25.23</v>
      </c>
      <c r="G626" s="12"/>
      <c r="H626" s="12">
        <f>F626-$G$584</f>
        <v>7.4066666666666663</v>
      </c>
      <c r="I626" s="12">
        <f t="shared" si="15"/>
        <v>0.58934711982431021</v>
      </c>
      <c r="J626" s="12">
        <f>GEOMEAN(I626:I628)</f>
        <v>0.66920626482066925</v>
      </c>
      <c r="K626" s="15">
        <f>J629/J626</f>
        <v>1.3441243995934147</v>
      </c>
    </row>
    <row r="627" spans="2:11" x14ac:dyDescent="0.3">
      <c r="B627" s="37"/>
      <c r="C627" t="s">
        <v>103</v>
      </c>
      <c r="D627" s="13" t="s">
        <v>43</v>
      </c>
      <c r="E627" s="12" t="s">
        <v>162</v>
      </c>
      <c r="F627">
        <v>25.04</v>
      </c>
      <c r="G627" s="12"/>
      <c r="H627" s="12">
        <f>F627-$G$584</f>
        <v>7.216666666666665</v>
      </c>
      <c r="I627" s="12">
        <f t="shared" si="15"/>
        <v>0.67230581034713366</v>
      </c>
      <c r="J627" s="12"/>
      <c r="K627" s="15"/>
    </row>
    <row r="628" spans="2:11" x14ac:dyDescent="0.3">
      <c r="B628" s="37"/>
      <c r="C628" t="s">
        <v>104</v>
      </c>
      <c r="D628" s="13" t="s">
        <v>43</v>
      </c>
      <c r="E628" s="12" t="s">
        <v>162</v>
      </c>
      <c r="F628">
        <v>24.87</v>
      </c>
      <c r="G628" s="12"/>
      <c r="H628" s="12">
        <f>F628-$G$584</f>
        <v>7.0466666666666669</v>
      </c>
      <c r="I628" s="12">
        <f t="shared" si="15"/>
        <v>0.75638335623662711</v>
      </c>
      <c r="J628" s="12"/>
      <c r="K628" s="15"/>
    </row>
    <row r="629" spans="2:11" x14ac:dyDescent="0.3">
      <c r="B629" s="37"/>
      <c r="C629" t="s">
        <v>105</v>
      </c>
      <c r="D629" s="13" t="s">
        <v>43</v>
      </c>
      <c r="E629" s="12" t="s">
        <v>163</v>
      </c>
      <c r="F629">
        <v>23.35</v>
      </c>
      <c r="G629" s="12"/>
      <c r="H629" s="12">
        <f>F629-$G$587</f>
        <v>6.610000000000003</v>
      </c>
      <c r="I629" s="12">
        <f t="shared" si="15"/>
        <v>1.0237448467643444</v>
      </c>
      <c r="J629" s="12">
        <f>GEOMEAN(I629:I631)</f>
        <v>0.89949646890623369</v>
      </c>
      <c r="K629" s="15"/>
    </row>
    <row r="630" spans="2:11" x14ac:dyDescent="0.3">
      <c r="B630" s="37"/>
      <c r="C630" t="s">
        <v>106</v>
      </c>
      <c r="D630" s="13" t="s">
        <v>43</v>
      </c>
      <c r="E630" s="12" t="s">
        <v>163</v>
      </c>
      <c r="F630">
        <v>23.51</v>
      </c>
      <c r="G630" s="12"/>
      <c r="H630" s="12">
        <f>F630-$G$587</f>
        <v>6.7700000000000031</v>
      </c>
      <c r="I630" s="12">
        <f t="shared" si="15"/>
        <v>0.91627730408740393</v>
      </c>
      <c r="J630" s="12"/>
      <c r="K630" s="15"/>
    </row>
    <row r="631" spans="2:11" x14ac:dyDescent="0.3">
      <c r="B631" s="37"/>
      <c r="C631" t="s">
        <v>107</v>
      </c>
      <c r="D631" s="13" t="s">
        <v>43</v>
      </c>
      <c r="E631" s="12" t="s">
        <v>163</v>
      </c>
      <c r="F631">
        <v>23.75</v>
      </c>
      <c r="G631" s="12"/>
      <c r="H631" s="12">
        <f>F631-$G$587</f>
        <v>7.0100000000000016</v>
      </c>
      <c r="I631" s="12">
        <f t="shared" si="15"/>
        <v>0.77585351206018349</v>
      </c>
      <c r="J631" s="12"/>
      <c r="K631" s="15"/>
    </row>
    <row r="632" spans="2:11" x14ac:dyDescent="0.3">
      <c r="B632" s="37"/>
      <c r="C632" t="s">
        <v>108</v>
      </c>
      <c r="D632" s="13" t="s">
        <v>44</v>
      </c>
      <c r="E632" s="12" t="s">
        <v>162</v>
      </c>
      <c r="F632">
        <v>29.64</v>
      </c>
      <c r="G632" s="12"/>
      <c r="H632" s="12">
        <f>F632-$G$584</f>
        <v>11.816666666666666</v>
      </c>
      <c r="I632" s="12">
        <f t="shared" si="15"/>
        <v>2.7722276100363215E-2</v>
      </c>
      <c r="J632" s="12">
        <f>GEOMEAN(I632:I634)</f>
        <v>2.964342979480097E-2</v>
      </c>
      <c r="K632" s="15">
        <f>J635/J632</f>
        <v>2.1435469250725823</v>
      </c>
    </row>
    <row r="633" spans="2:11" x14ac:dyDescent="0.3">
      <c r="B633" s="37"/>
      <c r="C633" t="s">
        <v>109</v>
      </c>
      <c r="D633" s="13" t="s">
        <v>44</v>
      </c>
      <c r="E633" s="12" t="s">
        <v>162</v>
      </c>
      <c r="F633">
        <v>29.63</v>
      </c>
      <c r="G633" s="12"/>
      <c r="H633" s="12">
        <f>F633-$G$584</f>
        <v>11.806666666666665</v>
      </c>
      <c r="I633" s="12">
        <f t="shared" si="15"/>
        <v>2.7915099779465505E-2</v>
      </c>
      <c r="J633" s="12"/>
      <c r="K633" s="15"/>
    </row>
    <row r="634" spans="2:11" x14ac:dyDescent="0.3">
      <c r="B634" s="37"/>
      <c r="C634" t="s">
        <v>110</v>
      </c>
      <c r="D634" s="13" t="s">
        <v>44</v>
      </c>
      <c r="E634" s="12" t="s">
        <v>162</v>
      </c>
      <c r="F634">
        <v>29.36</v>
      </c>
      <c r="G634" s="12"/>
      <c r="H634" s="12">
        <f>F634-$G$584</f>
        <v>11.536666666666665</v>
      </c>
      <c r="I634" s="12">
        <f t="shared" si="15"/>
        <v>3.3660245824848126E-2</v>
      </c>
      <c r="J634" s="12"/>
      <c r="K634" s="15"/>
    </row>
    <row r="635" spans="2:11" x14ac:dyDescent="0.3">
      <c r="B635" s="37"/>
      <c r="C635" t="s">
        <v>111</v>
      </c>
      <c r="D635" s="13" t="s">
        <v>44</v>
      </c>
      <c r="E635" s="12" t="s">
        <v>163</v>
      </c>
      <c r="F635">
        <v>27.35</v>
      </c>
      <c r="G635" s="12"/>
      <c r="H635" s="12">
        <f>F635-$G$587</f>
        <v>10.610000000000003</v>
      </c>
      <c r="I635" s="12">
        <f t="shared" si="15"/>
        <v>6.3984052922771512E-2</v>
      </c>
      <c r="J635" s="12">
        <f>GEOMEAN(I635:I637)</f>
        <v>6.3542082785250587E-2</v>
      </c>
      <c r="K635" s="15"/>
    </row>
    <row r="636" spans="2:11" x14ac:dyDescent="0.3">
      <c r="B636" s="37"/>
      <c r="C636" t="s">
        <v>112</v>
      </c>
      <c r="D636" s="13" t="s">
        <v>44</v>
      </c>
      <c r="E636" s="12" t="s">
        <v>163</v>
      </c>
      <c r="F636">
        <v>27.6</v>
      </c>
      <c r="G636" s="12"/>
      <c r="H636" s="12">
        <f>F636-$G$587</f>
        <v>10.860000000000003</v>
      </c>
      <c r="I636" s="12">
        <f t="shared" si="15"/>
        <v>5.3803960736162545E-2</v>
      </c>
      <c r="J636" s="12"/>
      <c r="K636" s="15"/>
    </row>
    <row r="637" spans="2:11" x14ac:dyDescent="0.3">
      <c r="B637" s="37"/>
      <c r="C637" t="s">
        <v>113</v>
      </c>
      <c r="D637" s="13" t="s">
        <v>44</v>
      </c>
      <c r="E637" s="12" t="s">
        <v>163</v>
      </c>
      <c r="F637">
        <v>27.13</v>
      </c>
      <c r="G637" s="12"/>
      <c r="H637" s="12">
        <f>F637-$G$587</f>
        <v>10.39</v>
      </c>
      <c r="I637" s="12">
        <f t="shared" si="15"/>
        <v>7.4524375437527324E-2</v>
      </c>
      <c r="J637" s="12"/>
      <c r="K637" s="15"/>
    </row>
    <row r="638" spans="2:11" x14ac:dyDescent="0.3">
      <c r="B638" s="37"/>
      <c r="C638" t="s">
        <v>114</v>
      </c>
      <c r="D638" s="13" t="s">
        <v>45</v>
      </c>
      <c r="E638" s="12" t="s">
        <v>162</v>
      </c>
      <c r="F638">
        <v>23.01</v>
      </c>
      <c r="G638" s="12"/>
      <c r="H638" s="12">
        <f>F638-$G$584</f>
        <v>5.1866666666666674</v>
      </c>
      <c r="I638" s="12">
        <f t="shared" si="15"/>
        <v>2.7457295381912918</v>
      </c>
      <c r="J638" s="12">
        <f>GEOMEAN(I638:I640)</f>
        <v>2.7141921445991772</v>
      </c>
      <c r="K638" s="15">
        <f>J641/J638</f>
        <v>1.7694896623592882</v>
      </c>
    </row>
    <row r="639" spans="2:11" x14ac:dyDescent="0.3">
      <c r="B639" s="37"/>
      <c r="C639" t="s">
        <v>115</v>
      </c>
      <c r="D639" s="13" t="s">
        <v>45</v>
      </c>
      <c r="E639" s="12" t="s">
        <v>162</v>
      </c>
      <c r="F639">
        <v>22.97</v>
      </c>
      <c r="G639" s="12"/>
      <c r="H639" s="12">
        <f>F639-$G$584</f>
        <v>5.1466666666666647</v>
      </c>
      <c r="I639" s="12">
        <f t="shared" si="15"/>
        <v>2.8229225024724491</v>
      </c>
      <c r="J639" s="12"/>
      <c r="K639" s="15"/>
    </row>
    <row r="640" spans="2:11" x14ac:dyDescent="0.3">
      <c r="B640" s="37"/>
      <c r="C640" t="s">
        <v>116</v>
      </c>
      <c r="D640" s="13" t="s">
        <v>45</v>
      </c>
      <c r="E640" s="12" t="s">
        <v>162</v>
      </c>
      <c r="F640">
        <v>23.1</v>
      </c>
      <c r="G640" s="12"/>
      <c r="H640" s="12">
        <f>F640-$G$584</f>
        <v>5.2766666666666673</v>
      </c>
      <c r="I640" s="12">
        <f t="shared" si="15"/>
        <v>2.5796753643196024</v>
      </c>
      <c r="J640" s="12"/>
      <c r="K640" s="15"/>
    </row>
    <row r="641" spans="2:11" x14ac:dyDescent="0.3">
      <c r="B641" s="37"/>
      <c r="C641" t="s">
        <v>117</v>
      </c>
      <c r="D641" s="13" t="s">
        <v>45</v>
      </c>
      <c r="E641" s="12" t="s">
        <v>163</v>
      </c>
      <c r="F641">
        <v>21.16</v>
      </c>
      <c r="G641" s="12"/>
      <c r="H641" s="12">
        <f>F641-$G$587</f>
        <v>4.4200000000000017</v>
      </c>
      <c r="I641" s="12">
        <f t="shared" si="15"/>
        <v>4.6714039019841778</v>
      </c>
      <c r="J641" s="12">
        <f>GEOMEAN(I641:I643)</f>
        <v>4.8027349415250304</v>
      </c>
      <c r="K641" s="15"/>
    </row>
    <row r="642" spans="2:11" x14ac:dyDescent="0.3">
      <c r="B642" s="37"/>
      <c r="C642" t="s">
        <v>118</v>
      </c>
      <c r="D642" s="13" t="s">
        <v>45</v>
      </c>
      <c r="E642" s="12" t="s">
        <v>163</v>
      </c>
      <c r="F642">
        <v>21.19</v>
      </c>
      <c r="G642" s="12"/>
      <c r="H642" s="12">
        <f>F642-$G$587</f>
        <v>4.4500000000000028</v>
      </c>
      <c r="I642" s="12">
        <f t="shared" si="15"/>
        <v>4.5752677998300717</v>
      </c>
      <c r="J642" s="12"/>
      <c r="K642" s="15"/>
    </row>
    <row r="643" spans="2:11" x14ac:dyDescent="0.3">
      <c r="B643" s="37"/>
      <c r="C643" s="6" t="s">
        <v>119</v>
      </c>
      <c r="D643" s="5" t="s">
        <v>45</v>
      </c>
      <c r="E643" s="6" t="s">
        <v>163</v>
      </c>
      <c r="F643" s="6">
        <v>21.01</v>
      </c>
      <c r="G643" s="6"/>
      <c r="H643" s="6">
        <f>F643-$G$587</f>
        <v>4.2700000000000031</v>
      </c>
      <c r="I643" s="6">
        <f t="shared" si="15"/>
        <v>5.1832471613402493</v>
      </c>
      <c r="J643" s="6"/>
      <c r="K643" s="16"/>
    </row>
    <row r="644" spans="2:11" x14ac:dyDescent="0.3">
      <c r="B644" s="37"/>
      <c r="C644" t="s">
        <v>31</v>
      </c>
      <c r="D644" s="13" t="s">
        <v>29</v>
      </c>
      <c r="E644" s="12" t="s">
        <v>162</v>
      </c>
      <c r="F644" s="3">
        <v>17.77</v>
      </c>
      <c r="G644" s="40">
        <f>AVERAGE(F644:F646)</f>
        <v>17.786666666666665</v>
      </c>
      <c r="H644" s="12"/>
      <c r="I644" s="12"/>
      <c r="J644" s="12"/>
      <c r="K644" s="15"/>
    </row>
    <row r="645" spans="2:11" x14ac:dyDescent="0.3">
      <c r="B645" s="37"/>
      <c r="C645" t="s">
        <v>32</v>
      </c>
      <c r="D645" s="13" t="s">
        <v>29</v>
      </c>
      <c r="E645" s="12" t="s">
        <v>162</v>
      </c>
      <c r="F645" s="3">
        <v>17.87</v>
      </c>
      <c r="G645" s="40"/>
      <c r="H645" s="12"/>
      <c r="I645" s="12"/>
      <c r="J645" s="12"/>
      <c r="K645" s="15"/>
    </row>
    <row r="646" spans="2:11" x14ac:dyDescent="0.3">
      <c r="B646" s="37"/>
      <c r="C646" t="s">
        <v>33</v>
      </c>
      <c r="D646" s="13" t="s">
        <v>29</v>
      </c>
      <c r="E646" s="12" t="s">
        <v>162</v>
      </c>
      <c r="F646" s="3">
        <v>17.72</v>
      </c>
      <c r="G646" s="40"/>
      <c r="H646" s="12"/>
      <c r="I646" s="12"/>
      <c r="J646" s="12"/>
      <c r="K646" s="15"/>
    </row>
    <row r="647" spans="2:11" x14ac:dyDescent="0.3">
      <c r="B647" s="37"/>
      <c r="C647" t="s">
        <v>34</v>
      </c>
      <c r="D647" s="13" t="s">
        <v>29</v>
      </c>
      <c r="E647" s="12" t="s">
        <v>163</v>
      </c>
      <c r="F647" s="3">
        <v>16.87</v>
      </c>
      <c r="G647" s="40">
        <f>AVERAGE(F647:F649)</f>
        <v>16.696666666666669</v>
      </c>
      <c r="H647" s="12"/>
      <c r="I647" s="12"/>
      <c r="J647" s="12"/>
      <c r="K647" s="15"/>
    </row>
    <row r="648" spans="2:11" x14ac:dyDescent="0.3">
      <c r="B648" s="37"/>
      <c r="C648" t="s">
        <v>35</v>
      </c>
      <c r="D648" s="13" t="s">
        <v>29</v>
      </c>
      <c r="E648" s="12" t="s">
        <v>163</v>
      </c>
      <c r="F648" s="3">
        <v>16.510000000000002</v>
      </c>
      <c r="G648" s="40"/>
      <c r="H648" s="12"/>
      <c r="I648" s="12"/>
      <c r="J648" s="12"/>
      <c r="K648" s="15"/>
    </row>
    <row r="649" spans="2:11" x14ac:dyDescent="0.3">
      <c r="B649" s="37"/>
      <c r="C649" t="s">
        <v>36</v>
      </c>
      <c r="D649" s="13" t="s">
        <v>29</v>
      </c>
      <c r="E649" s="12" t="s">
        <v>163</v>
      </c>
      <c r="F649" s="3">
        <v>16.71</v>
      </c>
      <c r="G649" s="40"/>
      <c r="H649" s="12"/>
      <c r="I649" s="12"/>
      <c r="J649" s="12"/>
      <c r="K649" s="15"/>
    </row>
    <row r="650" spans="2:11" x14ac:dyDescent="0.3">
      <c r="B650" s="37"/>
      <c r="C650" t="s">
        <v>120</v>
      </c>
      <c r="D650" s="13" t="s">
        <v>54</v>
      </c>
      <c r="E650" s="12" t="s">
        <v>162</v>
      </c>
      <c r="F650">
        <v>26.55</v>
      </c>
      <c r="G650" s="12"/>
      <c r="H650" s="12">
        <f>F650-$G$644</f>
        <v>8.7633333333333354</v>
      </c>
      <c r="I650" s="12">
        <f>2^(-H650)*100</f>
        <v>0.23013030055548217</v>
      </c>
      <c r="J650" s="12">
        <f>GEOMEAN(I650:I652)</f>
        <v>0.26010923426209276</v>
      </c>
      <c r="K650" s="15">
        <f>J653/J650</f>
        <v>1.2254684425291322</v>
      </c>
    </row>
    <row r="651" spans="2:11" x14ac:dyDescent="0.3">
      <c r="B651" s="37"/>
      <c r="C651" t="s">
        <v>121</v>
      </c>
      <c r="D651" s="13" t="s">
        <v>54</v>
      </c>
      <c r="E651" s="12" t="s">
        <v>162</v>
      </c>
      <c r="F651">
        <v>26.25</v>
      </c>
      <c r="G651" s="12"/>
      <c r="H651" s="12">
        <f>F651-$G$644</f>
        <v>8.4633333333333347</v>
      </c>
      <c r="I651" s="12">
        <f t="shared" ref="I651:I709" si="16">2^(-H651)*100</f>
        <v>0.28332363387026865</v>
      </c>
      <c r="J651" s="12"/>
      <c r="K651" s="15"/>
    </row>
    <row r="652" spans="2:11" x14ac:dyDescent="0.3">
      <c r="B652" s="37"/>
      <c r="C652" t="s">
        <v>122</v>
      </c>
      <c r="D652" s="13" t="s">
        <v>54</v>
      </c>
      <c r="E652" s="12" t="s">
        <v>162</v>
      </c>
      <c r="F652">
        <v>26.32</v>
      </c>
      <c r="G652" s="12"/>
      <c r="H652" s="12">
        <f>F652-$G$644</f>
        <v>8.533333333333335</v>
      </c>
      <c r="I652" s="12">
        <f t="shared" si="16"/>
        <v>0.2699048593687059</v>
      </c>
      <c r="J652" s="12"/>
      <c r="K652" s="15"/>
    </row>
    <row r="653" spans="2:11" x14ac:dyDescent="0.3">
      <c r="B653" s="37"/>
      <c r="C653" t="s">
        <v>123</v>
      </c>
      <c r="D653" s="13" t="s">
        <v>54</v>
      </c>
      <c r="E653" s="12" t="s">
        <v>163</v>
      </c>
      <c r="F653">
        <v>25.01</v>
      </c>
      <c r="G653" s="12"/>
      <c r="H653" s="12">
        <f>F653-$G$647</f>
        <v>8.3133333333333326</v>
      </c>
      <c r="I653" s="12">
        <f t="shared" si="16"/>
        <v>0.31436725485777778</v>
      </c>
      <c r="J653" s="12">
        <f>GEOMEAN(I653:I655)</f>
        <v>0.31875565819861201</v>
      </c>
      <c r="K653" s="15"/>
    </row>
    <row r="654" spans="2:11" x14ac:dyDescent="0.3">
      <c r="B654" s="37"/>
      <c r="C654" t="s">
        <v>124</v>
      </c>
      <c r="D654" s="13" t="s">
        <v>54</v>
      </c>
      <c r="E654" s="12" t="s">
        <v>163</v>
      </c>
      <c r="F654">
        <v>24.93</v>
      </c>
      <c r="G654" s="12"/>
      <c r="H654" s="12">
        <f>F654-$G$647</f>
        <v>8.2333333333333307</v>
      </c>
      <c r="I654" s="12">
        <f t="shared" si="16"/>
        <v>0.33229185974642872</v>
      </c>
      <c r="J654" s="12"/>
      <c r="K654" s="15"/>
    </row>
    <row r="655" spans="2:11" x14ac:dyDescent="0.3">
      <c r="B655" s="37"/>
      <c r="C655" t="s">
        <v>125</v>
      </c>
      <c r="D655" s="13" t="s">
        <v>54</v>
      </c>
      <c r="E655" s="12" t="s">
        <v>163</v>
      </c>
      <c r="F655">
        <v>25.03</v>
      </c>
      <c r="G655" s="12"/>
      <c r="H655" s="12">
        <f>F655-$G$647</f>
        <v>8.3333333333333321</v>
      </c>
      <c r="I655" s="12">
        <f t="shared" si="16"/>
        <v>0.31003926796253939</v>
      </c>
      <c r="J655" s="12"/>
      <c r="K655" s="15"/>
    </row>
    <row r="656" spans="2:11" x14ac:dyDescent="0.3">
      <c r="B656" s="37"/>
      <c r="C656" t="s">
        <v>66</v>
      </c>
      <c r="D656" s="13" t="s">
        <v>55</v>
      </c>
      <c r="E656" s="12" t="s">
        <v>162</v>
      </c>
      <c r="F656">
        <v>24.33</v>
      </c>
      <c r="G656" s="12"/>
      <c r="H656" s="12">
        <f>F656-$G$644</f>
        <v>6.543333333333333</v>
      </c>
      <c r="I656" s="12">
        <f t="shared" si="16"/>
        <v>1.0721619612842035</v>
      </c>
      <c r="J656" s="12">
        <f>GEOMEAN(I656:I658)</f>
        <v>0.71889660205068318</v>
      </c>
      <c r="K656" s="15">
        <f>J659/J656</f>
        <v>1.6433806291715845</v>
      </c>
    </row>
    <row r="657" spans="2:11" x14ac:dyDescent="0.3">
      <c r="B657" s="37"/>
      <c r="C657" t="s">
        <v>67</v>
      </c>
      <c r="D657" s="13" t="s">
        <v>55</v>
      </c>
      <c r="E657" s="12" t="s">
        <v>162</v>
      </c>
      <c r="F657">
        <v>26.01</v>
      </c>
      <c r="G657" s="12"/>
      <c r="H657" s="12">
        <f>F657-$G$644</f>
        <v>8.2233333333333363</v>
      </c>
      <c r="I657" s="12">
        <f t="shared" si="16"/>
        <v>0.33460313241033379</v>
      </c>
      <c r="J657" s="12"/>
      <c r="K657" s="15"/>
    </row>
    <row r="658" spans="2:11" x14ac:dyDescent="0.3">
      <c r="B658" s="37"/>
      <c r="C658" t="s">
        <v>68</v>
      </c>
      <c r="D658" s="13" t="s">
        <v>55</v>
      </c>
      <c r="E658" s="12" t="s">
        <v>162</v>
      </c>
      <c r="F658">
        <v>24.38</v>
      </c>
      <c r="G658" s="12"/>
      <c r="H658" s="12">
        <f>F658-$G$644</f>
        <v>6.5933333333333337</v>
      </c>
      <c r="I658" s="12">
        <f t="shared" si="16"/>
        <v>1.0356401888957252</v>
      </c>
      <c r="J658" s="12"/>
      <c r="K658" s="15"/>
    </row>
    <row r="659" spans="2:11" x14ac:dyDescent="0.3">
      <c r="B659" s="37"/>
      <c r="C659" t="s">
        <v>69</v>
      </c>
      <c r="D659" s="13" t="s">
        <v>55</v>
      </c>
      <c r="E659" s="12" t="s">
        <v>163</v>
      </c>
      <c r="F659">
        <v>22.87</v>
      </c>
      <c r="G659" s="12"/>
      <c r="H659" s="12">
        <f>F659-$G$647</f>
        <v>6.173333333333332</v>
      </c>
      <c r="I659" s="12">
        <f t="shared" si="16"/>
        <v>1.3856115455674869</v>
      </c>
      <c r="J659" s="12">
        <f>GEOMEAN(I659:I661)</f>
        <v>1.1814207501873659</v>
      </c>
      <c r="K659" s="15"/>
    </row>
    <row r="660" spans="2:11" x14ac:dyDescent="0.3">
      <c r="B660" s="37"/>
      <c r="C660" t="s">
        <v>70</v>
      </c>
      <c r="D660" s="13" t="s">
        <v>55</v>
      </c>
      <c r="E660" s="12" t="s">
        <v>163</v>
      </c>
      <c r="F660">
        <v>23.21</v>
      </c>
      <c r="G660" s="12"/>
      <c r="H660" s="12">
        <f>F660-$G$647</f>
        <v>6.5133333333333319</v>
      </c>
      <c r="I660" s="12">
        <f t="shared" si="16"/>
        <v>1.0946903631931788</v>
      </c>
      <c r="J660" s="12"/>
      <c r="K660" s="15"/>
    </row>
    <row r="661" spans="2:11" x14ac:dyDescent="0.3">
      <c r="B661" s="37"/>
      <c r="C661" t="s">
        <v>71</v>
      </c>
      <c r="D661" s="13" t="s">
        <v>55</v>
      </c>
      <c r="E661" s="12" t="s">
        <v>163</v>
      </c>
      <c r="F661">
        <v>23.22</v>
      </c>
      <c r="G661" s="12"/>
      <c r="H661" s="12">
        <f>F661-$G$647</f>
        <v>6.5233333333333299</v>
      </c>
      <c r="I661" s="12">
        <f t="shared" si="16"/>
        <v>1.0871287845143907</v>
      </c>
      <c r="J661" s="12"/>
      <c r="K661" s="15"/>
    </row>
    <row r="662" spans="2:11" x14ac:dyDescent="0.3">
      <c r="B662" s="37"/>
      <c r="C662" t="s">
        <v>72</v>
      </c>
      <c r="D662" s="13" t="s">
        <v>56</v>
      </c>
      <c r="E662" s="12" t="s">
        <v>162</v>
      </c>
      <c r="F662">
        <v>24.03</v>
      </c>
      <c r="G662" s="12"/>
      <c r="H662" s="12">
        <f>F662-$G$644</f>
        <v>6.2433333333333358</v>
      </c>
      <c r="I662" s="12">
        <f t="shared" si="16"/>
        <v>1.3199862088359731</v>
      </c>
      <c r="J662" s="12">
        <f>GEOMEAN(I662:I664)</f>
        <v>1.478215073008742</v>
      </c>
      <c r="K662" s="15">
        <f>J665/J662</f>
        <v>1.6624757922855806</v>
      </c>
    </row>
    <row r="663" spans="2:11" x14ac:dyDescent="0.3">
      <c r="B663" s="37"/>
      <c r="C663" t="s">
        <v>73</v>
      </c>
      <c r="D663" s="13" t="s">
        <v>56</v>
      </c>
      <c r="E663" s="12" t="s">
        <v>162</v>
      </c>
      <c r="F663">
        <v>23.44</v>
      </c>
      <c r="G663" s="12"/>
      <c r="H663" s="12">
        <f>F663-$G$644</f>
        <v>5.653333333333336</v>
      </c>
      <c r="I663" s="12">
        <f t="shared" si="16"/>
        <v>1.986904947477814</v>
      </c>
      <c r="J663" s="12"/>
      <c r="K663" s="15"/>
    </row>
    <row r="664" spans="2:11" x14ac:dyDescent="0.3">
      <c r="B664" s="37"/>
      <c r="C664" t="s">
        <v>74</v>
      </c>
      <c r="D664" s="13" t="s">
        <v>56</v>
      </c>
      <c r="E664" s="12" t="s">
        <v>162</v>
      </c>
      <c r="F664">
        <v>24.13</v>
      </c>
      <c r="G664" s="12"/>
      <c r="H664" s="12">
        <f>F664-$G$644</f>
        <v>6.3433333333333337</v>
      </c>
      <c r="I664" s="12">
        <f t="shared" si="16"/>
        <v>1.2315906812175581</v>
      </c>
      <c r="J664" s="12"/>
      <c r="K664" s="15"/>
    </row>
    <row r="665" spans="2:11" x14ac:dyDescent="0.3">
      <c r="B665" s="37"/>
      <c r="C665" t="s">
        <v>75</v>
      </c>
      <c r="D665" s="13" t="s">
        <v>56</v>
      </c>
      <c r="E665" s="12" t="s">
        <v>163</v>
      </c>
      <c r="F665">
        <v>22.03</v>
      </c>
      <c r="G665" s="12"/>
      <c r="H665" s="12">
        <f>F665-$G$647</f>
        <v>5.3333333333333321</v>
      </c>
      <c r="I665" s="12">
        <f t="shared" si="16"/>
        <v>2.4803141437003147</v>
      </c>
      <c r="J665" s="12">
        <f>GEOMEAN(I665:I667)</f>
        <v>2.4574967746686958</v>
      </c>
      <c r="K665" s="15"/>
    </row>
    <row r="666" spans="2:11" x14ac:dyDescent="0.3">
      <c r="B666" s="37"/>
      <c r="C666" t="s">
        <v>76</v>
      </c>
      <c r="D666" s="13" t="s">
        <v>56</v>
      </c>
      <c r="E666" s="12" t="s">
        <v>163</v>
      </c>
      <c r="F666">
        <v>22.11</v>
      </c>
      <c r="G666" s="12"/>
      <c r="H666" s="12">
        <f>F666-$G$647</f>
        <v>5.4133333333333304</v>
      </c>
      <c r="I666" s="12">
        <f t="shared" si="16"/>
        <v>2.3465201619293339</v>
      </c>
      <c r="J666" s="12"/>
      <c r="K666" s="15"/>
    </row>
    <row r="667" spans="2:11" x14ac:dyDescent="0.3">
      <c r="B667" s="37"/>
      <c r="C667" t="s">
        <v>77</v>
      </c>
      <c r="D667" s="13" t="s">
        <v>56</v>
      </c>
      <c r="E667" s="12" t="s">
        <v>163</v>
      </c>
      <c r="F667">
        <v>21.99</v>
      </c>
      <c r="G667" s="12"/>
      <c r="H667" s="12">
        <f>F667-$G$647</f>
        <v>5.2933333333333294</v>
      </c>
      <c r="I667" s="12">
        <f t="shared" si="16"/>
        <v>2.5500452655888988</v>
      </c>
      <c r="J667" s="12"/>
      <c r="K667" s="15"/>
    </row>
    <row r="668" spans="2:11" x14ac:dyDescent="0.3">
      <c r="B668" s="37"/>
      <c r="C668" t="s">
        <v>78</v>
      </c>
      <c r="D668" s="13" t="s">
        <v>57</v>
      </c>
      <c r="E668" s="12" t="s">
        <v>162</v>
      </c>
      <c r="F668">
        <v>26.16</v>
      </c>
      <c r="G668" s="12"/>
      <c r="H668" s="12">
        <f>F668-$G$644</f>
        <v>8.3733333333333348</v>
      </c>
      <c r="I668" s="12">
        <f t="shared" si="16"/>
        <v>0.30156122787584666</v>
      </c>
      <c r="J668" s="12">
        <f>GEOMEAN(I668:I670)</f>
        <v>0.27685251312934755</v>
      </c>
      <c r="K668" s="15">
        <f>J671/J668</f>
        <v>0.62272481117941225</v>
      </c>
    </row>
    <row r="669" spans="2:11" x14ac:dyDescent="0.3">
      <c r="B669" s="37"/>
      <c r="C669" t="s">
        <v>79</v>
      </c>
      <c r="D669" s="13" t="s">
        <v>57</v>
      </c>
      <c r="E669" s="12" t="s">
        <v>162</v>
      </c>
      <c r="F669">
        <v>26.31</v>
      </c>
      <c r="G669" s="12"/>
      <c r="H669" s="12">
        <f>F669-$G$644</f>
        <v>8.5233333333333334</v>
      </c>
      <c r="I669" s="12">
        <f t="shared" si="16"/>
        <v>0.27178219612859694</v>
      </c>
      <c r="J669" s="12"/>
      <c r="K669" s="15"/>
    </row>
    <row r="670" spans="2:11" x14ac:dyDescent="0.3">
      <c r="B670" s="37"/>
      <c r="C670" t="s">
        <v>80</v>
      </c>
      <c r="D670" s="13" t="s">
        <v>57</v>
      </c>
      <c r="E670" s="12" t="s">
        <v>162</v>
      </c>
      <c r="F670">
        <v>26.38</v>
      </c>
      <c r="G670" s="12"/>
      <c r="H670" s="12">
        <f>F670-$G$644</f>
        <v>8.5933333333333337</v>
      </c>
      <c r="I670" s="12">
        <f t="shared" si="16"/>
        <v>0.25891004722393129</v>
      </c>
      <c r="J670" s="12"/>
      <c r="K670" s="15"/>
    </row>
    <row r="671" spans="2:11" x14ac:dyDescent="0.3">
      <c r="B671" s="37"/>
      <c r="C671" t="s">
        <v>81</v>
      </c>
      <c r="D671" s="13" t="s">
        <v>57</v>
      </c>
      <c r="E671" s="12" t="s">
        <v>163</v>
      </c>
      <c r="F671">
        <v>25.76</v>
      </c>
      <c r="G671" s="12"/>
      <c r="H671" s="12">
        <f>F671-$G$647</f>
        <v>9.0633333333333326</v>
      </c>
      <c r="I671" s="12">
        <f t="shared" si="16"/>
        <v>0.18692388810037142</v>
      </c>
      <c r="J671" s="12">
        <f>GEOMEAN(I671:I673)</f>
        <v>0.1724029289630187</v>
      </c>
      <c r="K671" s="15"/>
    </row>
    <row r="672" spans="2:11" x14ac:dyDescent="0.3">
      <c r="B672" s="37"/>
      <c r="C672" t="s">
        <v>82</v>
      </c>
      <c r="D672" s="13" t="s">
        <v>57</v>
      </c>
      <c r="E672" s="12" t="s">
        <v>163</v>
      </c>
      <c r="F672">
        <v>26.16</v>
      </c>
      <c r="G672" s="12"/>
      <c r="H672" s="12">
        <f>F672-$G$647</f>
        <v>9.4633333333333312</v>
      </c>
      <c r="I672" s="12">
        <f t="shared" si="16"/>
        <v>0.14166181693513455</v>
      </c>
      <c r="J672" s="12"/>
      <c r="K672" s="15"/>
    </row>
    <row r="673" spans="2:11" x14ac:dyDescent="0.3">
      <c r="B673" s="37"/>
      <c r="C673" t="s">
        <v>83</v>
      </c>
      <c r="D673" s="13" t="s">
        <v>57</v>
      </c>
      <c r="E673" s="12" t="s">
        <v>163</v>
      </c>
      <c r="F673">
        <v>25.71</v>
      </c>
      <c r="G673" s="12"/>
      <c r="H673" s="12">
        <f>F673-$G$647</f>
        <v>9.0133333333333319</v>
      </c>
      <c r="I673" s="12">
        <f t="shared" si="16"/>
        <v>0.19351574477836531</v>
      </c>
      <c r="J673" s="12"/>
      <c r="K673" s="15"/>
    </row>
    <row r="674" spans="2:11" x14ac:dyDescent="0.3">
      <c r="B674" s="37"/>
      <c r="C674" t="s">
        <v>84</v>
      </c>
      <c r="D674" s="13" t="s">
        <v>58</v>
      </c>
      <c r="E674" s="12" t="s">
        <v>162</v>
      </c>
      <c r="F674">
        <v>31.17</v>
      </c>
      <c r="G674" s="12"/>
      <c r="H674" s="12">
        <f>F674-$G$644</f>
        <v>13.383333333333336</v>
      </c>
      <c r="I674" s="12">
        <f t="shared" si="16"/>
        <v>9.3586935099462722E-3</v>
      </c>
      <c r="J674" s="12">
        <f>GEOMEAN(I674:I676)</f>
        <v>9.7336021532372641E-3</v>
      </c>
      <c r="K674" s="15">
        <f>J677/J674</f>
        <v>1.4913994004503792</v>
      </c>
    </row>
    <row r="675" spans="2:11" x14ac:dyDescent="0.3">
      <c r="B675" s="37"/>
      <c r="C675" t="s">
        <v>85</v>
      </c>
      <c r="D675" s="13" t="s">
        <v>58</v>
      </c>
      <c r="E675" s="12" t="s">
        <v>162</v>
      </c>
      <c r="F675">
        <v>31.13</v>
      </c>
      <c r="G675" s="12"/>
      <c r="H675" s="12">
        <f>F675-$G$644</f>
        <v>13.343333333333334</v>
      </c>
      <c r="I675" s="12">
        <f t="shared" si="16"/>
        <v>9.6218021970121848E-3</v>
      </c>
      <c r="J675" s="12"/>
      <c r="K675" s="15"/>
    </row>
    <row r="676" spans="2:11" x14ac:dyDescent="0.3">
      <c r="B676" s="37"/>
      <c r="C676" t="s">
        <v>86</v>
      </c>
      <c r="D676" s="13" t="s">
        <v>58</v>
      </c>
      <c r="E676" s="12" t="s">
        <v>162</v>
      </c>
      <c r="F676">
        <v>31.04</v>
      </c>
      <c r="G676" s="12"/>
      <c r="H676" s="12">
        <f>F676-$G$644</f>
        <v>13.253333333333334</v>
      </c>
      <c r="I676" s="12">
        <f t="shared" si="16"/>
        <v>1.0241159359963994E-2</v>
      </c>
      <c r="J676" s="12"/>
      <c r="K676" s="15"/>
    </row>
    <row r="677" spans="2:11" x14ac:dyDescent="0.3">
      <c r="B677" s="37"/>
      <c r="C677" t="s">
        <v>87</v>
      </c>
      <c r="D677" s="13" t="s">
        <v>58</v>
      </c>
      <c r="E677" s="12" t="s">
        <v>163</v>
      </c>
      <c r="F677">
        <v>29.51</v>
      </c>
      <c r="G677" s="12"/>
      <c r="H677" s="12">
        <f>F677-$G$647</f>
        <v>12.813333333333333</v>
      </c>
      <c r="I677" s="12">
        <f t="shared" si="16"/>
        <v>1.3893201105808398E-2</v>
      </c>
      <c r="J677" s="12">
        <f>GEOMEAN(I677:I679)</f>
        <v>1.4516688415560575E-2</v>
      </c>
      <c r="K677" s="15"/>
    </row>
    <row r="678" spans="2:11" x14ac:dyDescent="0.3">
      <c r="B678" s="37"/>
      <c r="C678" t="s">
        <v>88</v>
      </c>
      <c r="D678" s="13" t="s">
        <v>58</v>
      </c>
      <c r="E678" s="12" t="s">
        <v>163</v>
      </c>
      <c r="F678">
        <v>29.62</v>
      </c>
      <c r="G678" s="12"/>
      <c r="H678" s="12">
        <f>F678-$G$647</f>
        <v>12.923333333333332</v>
      </c>
      <c r="I678" s="12">
        <f t="shared" si="16"/>
        <v>1.2873274286084159E-2</v>
      </c>
      <c r="J678" s="12"/>
      <c r="K678" s="15"/>
    </row>
    <row r="679" spans="2:11" x14ac:dyDescent="0.3">
      <c r="B679" s="37"/>
      <c r="C679" t="s">
        <v>89</v>
      </c>
      <c r="D679" s="13" t="s">
        <v>58</v>
      </c>
      <c r="E679" s="12" t="s">
        <v>163</v>
      </c>
      <c r="F679">
        <v>29.21</v>
      </c>
      <c r="G679" s="12"/>
      <c r="H679" s="12">
        <f>F679-$G$647</f>
        <v>12.513333333333332</v>
      </c>
      <c r="I679" s="12">
        <f t="shared" si="16"/>
        <v>1.7104536924893408E-2</v>
      </c>
      <c r="J679" s="12"/>
      <c r="K679" s="15"/>
    </row>
    <row r="680" spans="2:11" x14ac:dyDescent="0.3">
      <c r="B680" s="37"/>
      <c r="C680" t="s">
        <v>102</v>
      </c>
      <c r="D680" s="13" t="s">
        <v>59</v>
      </c>
      <c r="E680" s="12" t="s">
        <v>162</v>
      </c>
      <c r="F680">
        <v>26.32</v>
      </c>
      <c r="G680" s="12"/>
      <c r="H680" s="12">
        <f>F680-$G$644</f>
        <v>8.533333333333335</v>
      </c>
      <c r="I680" s="12">
        <f t="shared" si="16"/>
        <v>0.2699048593687059</v>
      </c>
      <c r="J680" s="12">
        <f>GEOMEAN(I680:I682)</f>
        <v>0.29672317660851544</v>
      </c>
      <c r="K680" s="15">
        <f>J683/J680</f>
        <v>1.5619338268698899</v>
      </c>
    </row>
    <row r="681" spans="2:11" x14ac:dyDescent="0.3">
      <c r="B681" s="37"/>
      <c r="C681" t="s">
        <v>103</v>
      </c>
      <c r="D681" s="13" t="s">
        <v>59</v>
      </c>
      <c r="E681" s="12" t="s">
        <v>162</v>
      </c>
      <c r="F681">
        <v>26.08</v>
      </c>
      <c r="G681" s="12"/>
      <c r="H681" s="12">
        <f>F681-$G$644</f>
        <v>8.293333333333333</v>
      </c>
      <c r="I681" s="12">
        <f t="shared" si="16"/>
        <v>0.31875565819861174</v>
      </c>
      <c r="J681" s="12"/>
      <c r="K681" s="15"/>
    </row>
    <row r="682" spans="2:11" x14ac:dyDescent="0.3">
      <c r="B682" s="37"/>
      <c r="C682" t="s">
        <v>104</v>
      </c>
      <c r="D682" s="13" t="s">
        <v>59</v>
      </c>
      <c r="E682" s="12" t="s">
        <v>162</v>
      </c>
      <c r="F682">
        <v>26.15</v>
      </c>
      <c r="G682" s="12"/>
      <c r="H682" s="12">
        <f>F682-$G$644</f>
        <v>8.3633333333333333</v>
      </c>
      <c r="I682" s="12">
        <f t="shared" si="16"/>
        <v>0.30365875209150306</v>
      </c>
      <c r="J682" s="12"/>
      <c r="K682" s="15"/>
    </row>
    <row r="683" spans="2:11" x14ac:dyDescent="0.3">
      <c r="B683" s="37"/>
      <c r="C683" t="s">
        <v>105</v>
      </c>
      <c r="D683" s="13" t="s">
        <v>59</v>
      </c>
      <c r="E683" s="12" t="s">
        <v>163</v>
      </c>
      <c r="F683">
        <v>24.39</v>
      </c>
      <c r="G683" s="12"/>
      <c r="H683" s="12">
        <f>F683-$G$647</f>
        <v>7.6933333333333316</v>
      </c>
      <c r="I683" s="12">
        <f t="shared" si="16"/>
        <v>0.48314323180056218</v>
      </c>
      <c r="J683" s="12">
        <f>GEOMEAN(I683:I685)</f>
        <v>0.46346196676112872</v>
      </c>
      <c r="K683" s="15"/>
    </row>
    <row r="684" spans="2:11" x14ac:dyDescent="0.3">
      <c r="B684" s="37"/>
      <c r="C684" t="s">
        <v>106</v>
      </c>
      <c r="D684" s="13" t="s">
        <v>59</v>
      </c>
      <c r="E684" s="12" t="s">
        <v>163</v>
      </c>
      <c r="F684">
        <v>24.38</v>
      </c>
      <c r="G684" s="12"/>
      <c r="H684" s="12">
        <f>F684-$G$647</f>
        <v>7.68333333333333</v>
      </c>
      <c r="I684" s="12">
        <f t="shared" si="16"/>
        <v>0.48650375873391649</v>
      </c>
      <c r="J684" s="12"/>
      <c r="K684" s="15"/>
    </row>
    <row r="685" spans="2:11" x14ac:dyDescent="0.3">
      <c r="B685" s="37"/>
      <c r="C685" t="s">
        <v>107</v>
      </c>
      <c r="D685" s="13" t="s">
        <v>59</v>
      </c>
      <c r="E685" s="12" t="s">
        <v>163</v>
      </c>
      <c r="F685">
        <v>24.58</v>
      </c>
      <c r="G685" s="12"/>
      <c r="H685" s="12">
        <f>F685-$G$647</f>
        <v>7.8833333333333293</v>
      </c>
      <c r="I685" s="12">
        <f t="shared" si="16"/>
        <v>0.42352612121149269</v>
      </c>
      <c r="J685" s="12"/>
      <c r="K685" s="15"/>
    </row>
    <row r="686" spans="2:11" x14ac:dyDescent="0.3">
      <c r="B686" s="37"/>
      <c r="C686" t="s">
        <v>108</v>
      </c>
      <c r="D686" s="13" t="s">
        <v>62</v>
      </c>
      <c r="E686" s="12" t="s">
        <v>162</v>
      </c>
      <c r="F686">
        <v>25.16</v>
      </c>
      <c r="G686" s="12"/>
      <c r="H686" s="12">
        <f>F686-$G$644</f>
        <v>7.3733333333333348</v>
      </c>
      <c r="I686" s="12">
        <f t="shared" si="16"/>
        <v>0.60312245575169332</v>
      </c>
      <c r="J686" s="12">
        <f>GEOMEAN(I686:I688)</f>
        <v>0.59895638463656209</v>
      </c>
      <c r="K686" s="15">
        <f>J689/J686</f>
        <v>1.3164627194436387</v>
      </c>
    </row>
    <row r="687" spans="2:11" x14ac:dyDescent="0.3">
      <c r="B687" s="37"/>
      <c r="C687" t="s">
        <v>109</v>
      </c>
      <c r="D687" s="13" t="s">
        <v>62</v>
      </c>
      <c r="E687" s="12" t="s">
        <v>162</v>
      </c>
      <c r="F687">
        <v>25.12</v>
      </c>
      <c r="G687" s="12"/>
      <c r="H687" s="12">
        <f>F687-$G$644</f>
        <v>7.3333333333333357</v>
      </c>
      <c r="I687" s="12">
        <f t="shared" si="16"/>
        <v>0.62007853592507722</v>
      </c>
      <c r="J687" s="12"/>
      <c r="K687" s="15"/>
    </row>
    <row r="688" spans="2:11" x14ac:dyDescent="0.3">
      <c r="B688" s="37"/>
      <c r="C688" t="s">
        <v>110</v>
      </c>
      <c r="D688" s="13" t="s">
        <v>62</v>
      </c>
      <c r="E688" s="12" t="s">
        <v>162</v>
      </c>
      <c r="F688">
        <v>25.23</v>
      </c>
      <c r="G688" s="12"/>
      <c r="H688" s="12">
        <f>F688-$G$644</f>
        <v>7.4433333333333351</v>
      </c>
      <c r="I688" s="12">
        <f t="shared" si="16"/>
        <v>0.57455736882263586</v>
      </c>
      <c r="J688" s="12"/>
      <c r="K688" s="15"/>
    </row>
    <row r="689" spans="2:11" x14ac:dyDescent="0.3">
      <c r="B689" s="37"/>
      <c r="C689" t="s">
        <v>111</v>
      </c>
      <c r="D689" s="13" t="s">
        <v>62</v>
      </c>
      <c r="E689" s="12" t="s">
        <v>163</v>
      </c>
      <c r="F689">
        <v>24.06</v>
      </c>
      <c r="G689" s="12"/>
      <c r="H689" s="12">
        <f>F689-$G$647</f>
        <v>7.3633333333333297</v>
      </c>
      <c r="I689" s="12">
        <f t="shared" si="16"/>
        <v>0.60731750418300712</v>
      </c>
      <c r="J689" s="12">
        <f>GEOMEAN(I689:I691)</f>
        <v>0.7885037509467786</v>
      </c>
      <c r="K689" s="15"/>
    </row>
    <row r="690" spans="2:11" x14ac:dyDescent="0.3">
      <c r="B690" s="37"/>
      <c r="C690" t="s">
        <v>112</v>
      </c>
      <c r="D690" s="13" t="s">
        <v>62</v>
      </c>
      <c r="E690" s="12" t="s">
        <v>163</v>
      </c>
      <c r="F690">
        <v>23.43</v>
      </c>
      <c r="G690" s="12"/>
      <c r="H690" s="12">
        <f>F690-$G$647</f>
        <v>6.7333333333333307</v>
      </c>
      <c r="I690" s="12">
        <f t="shared" si="16"/>
        <v>0.93986330943915586</v>
      </c>
      <c r="J690" s="12"/>
      <c r="K690" s="15"/>
    </row>
    <row r="691" spans="2:11" x14ac:dyDescent="0.3">
      <c r="B691" s="37"/>
      <c r="C691" t="s">
        <v>113</v>
      </c>
      <c r="D691" s="13" t="s">
        <v>62</v>
      </c>
      <c r="E691" s="12" t="s">
        <v>163</v>
      </c>
      <c r="F691">
        <v>23.56</v>
      </c>
      <c r="G691" s="12"/>
      <c r="H691" s="12">
        <f>F691-$G$647</f>
        <v>6.8633333333333297</v>
      </c>
      <c r="I691" s="12">
        <f t="shared" si="16"/>
        <v>0.85887665108218769</v>
      </c>
      <c r="J691" s="12"/>
      <c r="K691" s="15"/>
    </row>
    <row r="692" spans="2:11" x14ac:dyDescent="0.3">
      <c r="B692" s="37"/>
      <c r="C692" t="s">
        <v>114</v>
      </c>
      <c r="D692" s="13" t="s">
        <v>63</v>
      </c>
      <c r="E692" s="12" t="s">
        <v>162</v>
      </c>
      <c r="F692">
        <v>22.11</v>
      </c>
      <c r="G692" s="12"/>
      <c r="H692" s="12">
        <f>F692-$G$644</f>
        <v>4.3233333333333341</v>
      </c>
      <c r="I692" s="12">
        <f t="shared" si="16"/>
        <v>4.9951321857664128</v>
      </c>
      <c r="J692" s="12">
        <f>GEOMEAN(I692:I694)</f>
        <v>4.7256830007494521</v>
      </c>
      <c r="K692" s="15">
        <f>J695/J692</f>
        <v>0.83123789614279031</v>
      </c>
    </row>
    <row r="693" spans="2:11" x14ac:dyDescent="0.3">
      <c r="B693" s="37"/>
      <c r="C693" t="s">
        <v>115</v>
      </c>
      <c r="D693" s="13" t="s">
        <v>63</v>
      </c>
      <c r="E693" s="12" t="s">
        <v>162</v>
      </c>
      <c r="F693">
        <v>22.35</v>
      </c>
      <c r="G693" s="12"/>
      <c r="H693" s="12">
        <f>F693-$G$644</f>
        <v>4.5633333333333361</v>
      </c>
      <c r="I693" s="12">
        <f t="shared" si="16"/>
        <v>4.2296047629288873</v>
      </c>
      <c r="J693" s="12"/>
      <c r="K693" s="15"/>
    </row>
    <row r="694" spans="2:11" x14ac:dyDescent="0.3">
      <c r="B694" s="37"/>
      <c r="C694" t="s">
        <v>116</v>
      </c>
      <c r="D694" s="13" t="s">
        <v>63</v>
      </c>
      <c r="E694" s="12" t="s">
        <v>162</v>
      </c>
      <c r="F694">
        <v>22.11</v>
      </c>
      <c r="G694" s="12"/>
      <c r="H694" s="12">
        <f>F694-$G$644</f>
        <v>4.3233333333333341</v>
      </c>
      <c r="I694" s="12">
        <f t="shared" si="16"/>
        <v>4.9951321857664128</v>
      </c>
      <c r="J694" s="12"/>
      <c r="K694" s="15"/>
    </row>
    <row r="695" spans="2:11" x14ac:dyDescent="0.3">
      <c r="B695" s="37"/>
      <c r="C695" t="s">
        <v>117</v>
      </c>
      <c r="D695" s="13" t="s">
        <v>63</v>
      </c>
      <c r="E695" s="12" t="s">
        <v>163</v>
      </c>
      <c r="F695">
        <v>21.24</v>
      </c>
      <c r="G695" s="12"/>
      <c r="H695" s="12">
        <f>F695-$G$647</f>
        <v>4.5433333333333294</v>
      </c>
      <c r="I695" s="12">
        <f t="shared" si="16"/>
        <v>4.2886478451368237</v>
      </c>
      <c r="J695" s="12">
        <f>GEOMEAN(I695:I697)</f>
        <v>3.9281667953807227</v>
      </c>
      <c r="K695" s="15"/>
    </row>
    <row r="696" spans="2:11" x14ac:dyDescent="0.3">
      <c r="B696" s="37"/>
      <c r="C696" t="s">
        <v>118</v>
      </c>
      <c r="D696" s="13" t="s">
        <v>63</v>
      </c>
      <c r="E696" s="12" t="s">
        <v>163</v>
      </c>
      <c r="F696">
        <v>21.43</v>
      </c>
      <c r="G696" s="12"/>
      <c r="H696" s="12">
        <f>F696-$G$647</f>
        <v>4.7333333333333307</v>
      </c>
      <c r="I696" s="12">
        <f t="shared" si="16"/>
        <v>3.759453237756623</v>
      </c>
      <c r="J696" s="12"/>
      <c r="K696" s="15"/>
    </row>
    <row r="697" spans="2:11" x14ac:dyDescent="0.3">
      <c r="B697" s="37"/>
      <c r="C697" t="s">
        <v>119</v>
      </c>
      <c r="D697" s="13" t="s">
        <v>63</v>
      </c>
      <c r="E697" s="12" t="s">
        <v>163</v>
      </c>
      <c r="F697">
        <v>21.43</v>
      </c>
      <c r="G697" s="12"/>
      <c r="H697" s="12">
        <f>F697-$G$647</f>
        <v>4.7333333333333307</v>
      </c>
      <c r="I697" s="12">
        <f t="shared" si="16"/>
        <v>3.759453237756623</v>
      </c>
      <c r="J697" s="12"/>
      <c r="K697" s="15"/>
    </row>
    <row r="698" spans="2:11" x14ac:dyDescent="0.3">
      <c r="B698" s="37"/>
      <c r="C698" t="s">
        <v>126</v>
      </c>
      <c r="D698" s="13" t="s">
        <v>64</v>
      </c>
      <c r="E698" s="12" t="s">
        <v>162</v>
      </c>
      <c r="F698">
        <v>27.63</v>
      </c>
      <c r="G698" s="12"/>
      <c r="H698" s="12">
        <f>F698-$G$644</f>
        <v>9.8433333333333337</v>
      </c>
      <c r="I698" s="12">
        <f t="shared" si="16"/>
        <v>0.10885826529188691</v>
      </c>
      <c r="J698" s="12">
        <f>GEOMEAN(I698:I700)</f>
        <v>8.7404792082809823E-2</v>
      </c>
      <c r="K698" s="15">
        <f>J701/J698</f>
        <v>1.6170153043197264</v>
      </c>
    </row>
    <row r="699" spans="2:11" x14ac:dyDescent="0.3">
      <c r="B699" s="37"/>
      <c r="C699" t="s">
        <v>127</v>
      </c>
      <c r="D699" s="13" t="s">
        <v>64</v>
      </c>
      <c r="E699" s="12" t="s">
        <v>162</v>
      </c>
      <c r="F699">
        <v>27.88</v>
      </c>
      <c r="G699" s="12"/>
      <c r="H699" s="12">
        <f>F699-$G$644</f>
        <v>10.093333333333334</v>
      </c>
      <c r="I699" s="12">
        <f t="shared" si="16"/>
        <v>9.1538525054685502E-2</v>
      </c>
      <c r="J699" s="12"/>
      <c r="K699" s="15"/>
    </row>
    <row r="700" spans="2:11" x14ac:dyDescent="0.3">
      <c r="B700" s="37"/>
      <c r="C700" t="s">
        <v>128</v>
      </c>
      <c r="D700" s="13" t="s">
        <v>64</v>
      </c>
      <c r="E700" s="12" t="s">
        <v>162</v>
      </c>
      <c r="F700">
        <v>28.33</v>
      </c>
      <c r="G700" s="12"/>
      <c r="H700" s="12">
        <f>F700-$G$644</f>
        <v>10.543333333333333</v>
      </c>
      <c r="I700" s="12">
        <f t="shared" si="16"/>
        <v>6.7010122580262746E-2</v>
      </c>
      <c r="J700" s="12"/>
      <c r="K700" s="15"/>
    </row>
    <row r="701" spans="2:11" x14ac:dyDescent="0.3">
      <c r="B701" s="37"/>
      <c r="C701" t="s">
        <v>129</v>
      </c>
      <c r="D701" s="13" t="s">
        <v>64</v>
      </c>
      <c r="E701" s="12" t="s">
        <v>163</v>
      </c>
      <c r="F701">
        <v>26.36</v>
      </c>
      <c r="G701" s="12"/>
      <c r="H701" s="12">
        <f>F701-$G$647</f>
        <v>9.6633333333333304</v>
      </c>
      <c r="I701" s="12">
        <f t="shared" si="16"/>
        <v>0.12332377453043389</v>
      </c>
      <c r="J701" s="12">
        <f>GEOMEAN(I701:I703)</f>
        <v>0.14133488646878714</v>
      </c>
      <c r="K701" s="15"/>
    </row>
    <row r="702" spans="2:11" x14ac:dyDescent="0.3">
      <c r="B702" s="37"/>
      <c r="C702" t="s">
        <v>130</v>
      </c>
      <c r="D702" s="13" t="s">
        <v>64</v>
      </c>
      <c r="E702" s="12" t="s">
        <v>163</v>
      </c>
      <c r="F702">
        <v>26.01</v>
      </c>
      <c r="G702" s="12"/>
      <c r="H702" s="12">
        <f>F702-$G$647</f>
        <v>9.3133333333333326</v>
      </c>
      <c r="I702" s="12">
        <f t="shared" si="16"/>
        <v>0.15718362742888886</v>
      </c>
      <c r="J702" s="12"/>
      <c r="K702" s="15"/>
    </row>
    <row r="703" spans="2:11" x14ac:dyDescent="0.3">
      <c r="B703" s="37"/>
      <c r="C703" t="s">
        <v>131</v>
      </c>
      <c r="D703" s="13" t="s">
        <v>64</v>
      </c>
      <c r="E703" s="12" t="s">
        <v>163</v>
      </c>
      <c r="F703">
        <v>26.12</v>
      </c>
      <c r="G703" s="12"/>
      <c r="H703" s="12">
        <f>F703-$G$647</f>
        <v>9.423333333333332</v>
      </c>
      <c r="I703" s="12">
        <f t="shared" si="16"/>
        <v>0.14564447270023237</v>
      </c>
      <c r="J703" s="12"/>
      <c r="K703" s="15"/>
    </row>
    <row r="704" spans="2:11" x14ac:dyDescent="0.3">
      <c r="B704" s="37"/>
      <c r="C704" t="s">
        <v>132</v>
      </c>
      <c r="D704" s="13" t="s">
        <v>65</v>
      </c>
      <c r="E704" s="12" t="s">
        <v>162</v>
      </c>
      <c r="F704">
        <v>31.1</v>
      </c>
      <c r="G704" s="12"/>
      <c r="H704" s="12">
        <f>F704-$G$644</f>
        <v>13.313333333333336</v>
      </c>
      <c r="I704" s="12">
        <f t="shared" si="16"/>
        <v>9.823976714305533E-3</v>
      </c>
      <c r="J704" s="12">
        <f>GEOMEAN(I704:I706)</f>
        <v>9.4674362904891007E-3</v>
      </c>
      <c r="K704" s="15">
        <f>J707/J704</f>
        <v>3.1821459350196797</v>
      </c>
    </row>
    <row r="705" spans="2:11" x14ac:dyDescent="0.3">
      <c r="B705" s="37"/>
      <c r="C705" t="s">
        <v>133</v>
      </c>
      <c r="D705" s="13" t="s">
        <v>65</v>
      </c>
      <c r="E705" s="12" t="s">
        <v>162</v>
      </c>
      <c r="F705">
        <v>30.99</v>
      </c>
      <c r="G705" s="12"/>
      <c r="H705" s="12">
        <f>F705-$G$644</f>
        <v>13.203333333333333</v>
      </c>
      <c r="I705" s="12">
        <f t="shared" si="16"/>
        <v>1.060231306484054E-2</v>
      </c>
      <c r="J705" s="12"/>
      <c r="K705" s="15"/>
    </row>
    <row r="706" spans="2:11" x14ac:dyDescent="0.3">
      <c r="B706" s="37"/>
      <c r="C706" t="s">
        <v>134</v>
      </c>
      <c r="D706" s="13" t="s">
        <v>65</v>
      </c>
      <c r="E706" s="12" t="s">
        <v>162</v>
      </c>
      <c r="F706">
        <v>31.37</v>
      </c>
      <c r="G706" s="12"/>
      <c r="H706" s="12">
        <f>F706-$G$644</f>
        <v>13.583333333333336</v>
      </c>
      <c r="I706" s="12">
        <f t="shared" si="16"/>
        <v>8.1472159067995219E-3</v>
      </c>
      <c r="J706" s="12"/>
      <c r="K706" s="15"/>
    </row>
    <row r="707" spans="2:11" x14ac:dyDescent="0.3">
      <c r="B707" s="37"/>
      <c r="C707" t="s">
        <v>135</v>
      </c>
      <c r="D707" s="13" t="s">
        <v>65</v>
      </c>
      <c r="E707" s="12" t="s">
        <v>163</v>
      </c>
      <c r="F707">
        <v>28.63</v>
      </c>
      <c r="G707" s="12"/>
      <c r="H707" s="12">
        <f>F707-$G$647</f>
        <v>11.93333333333333</v>
      </c>
      <c r="I707" s="12">
        <f t="shared" si="16"/>
        <v>2.5568704170425505E-2</v>
      </c>
      <c r="J707" s="12">
        <f>GEOMEAN(I707:I709)</f>
        <v>3.0126763906837689E-2</v>
      </c>
      <c r="K707" s="15"/>
    </row>
    <row r="708" spans="2:11" x14ac:dyDescent="0.3">
      <c r="B708" s="37"/>
      <c r="C708" t="s">
        <v>136</v>
      </c>
      <c r="D708" s="13" t="s">
        <v>65</v>
      </c>
      <c r="E708" s="12" t="s">
        <v>163</v>
      </c>
      <c r="F708">
        <v>28.26</v>
      </c>
      <c r="G708" s="12"/>
      <c r="H708" s="12">
        <f>F708-$G$647</f>
        <v>11.563333333333333</v>
      </c>
      <c r="I708" s="12">
        <f t="shared" si="16"/>
        <v>3.3043787210382002E-2</v>
      </c>
      <c r="J708" s="12"/>
      <c r="K708" s="15"/>
    </row>
    <row r="709" spans="2:11" x14ac:dyDescent="0.3">
      <c r="B709" s="37"/>
      <c r="C709" s="6" t="s">
        <v>137</v>
      </c>
      <c r="D709" s="5" t="s">
        <v>65</v>
      </c>
      <c r="E709" s="6" t="s">
        <v>163</v>
      </c>
      <c r="F709" s="6">
        <v>28.29</v>
      </c>
      <c r="G709" s="6"/>
      <c r="H709" s="6">
        <f>F709-$G$647</f>
        <v>11.59333333333333</v>
      </c>
      <c r="I709" s="6">
        <f t="shared" si="16"/>
        <v>3.2363755902991488E-2</v>
      </c>
      <c r="J709" s="6"/>
      <c r="K709" s="16"/>
    </row>
    <row r="710" spans="2:11" x14ac:dyDescent="0.3">
      <c r="B710" s="37"/>
      <c r="C710" t="s">
        <v>31</v>
      </c>
      <c r="D710" s="13" t="s">
        <v>29</v>
      </c>
      <c r="E710" s="12" t="s">
        <v>162</v>
      </c>
      <c r="F710" s="3">
        <v>18.23</v>
      </c>
      <c r="G710" s="40">
        <f>AVERAGE(F710:F712)</f>
        <v>18.049999999999997</v>
      </c>
      <c r="H710" s="12"/>
      <c r="I710" s="12"/>
      <c r="J710" s="12"/>
      <c r="K710" s="15"/>
    </row>
    <row r="711" spans="2:11" x14ac:dyDescent="0.3">
      <c r="B711" s="37"/>
      <c r="C711" t="s">
        <v>32</v>
      </c>
      <c r="D711" s="13" t="s">
        <v>29</v>
      </c>
      <c r="E711" s="12" t="s">
        <v>162</v>
      </c>
      <c r="F711" s="3">
        <v>18.04</v>
      </c>
      <c r="G711" s="40"/>
      <c r="H711" s="12"/>
      <c r="I711" s="12"/>
      <c r="J711" s="12"/>
      <c r="K711" s="15"/>
    </row>
    <row r="712" spans="2:11" x14ac:dyDescent="0.3">
      <c r="B712" s="37"/>
      <c r="C712" t="s">
        <v>33</v>
      </c>
      <c r="D712" s="13" t="s">
        <v>29</v>
      </c>
      <c r="E712" s="12" t="s">
        <v>162</v>
      </c>
      <c r="F712" s="3">
        <v>17.88</v>
      </c>
      <c r="G712" s="40"/>
      <c r="H712" s="12"/>
      <c r="I712" s="12"/>
      <c r="J712" s="12"/>
      <c r="K712" s="15"/>
    </row>
    <row r="713" spans="2:11" x14ac:dyDescent="0.3">
      <c r="B713" s="37"/>
      <c r="C713" t="s">
        <v>102</v>
      </c>
      <c r="D713" s="13" t="s">
        <v>29</v>
      </c>
      <c r="E713" s="12" t="s">
        <v>163</v>
      </c>
      <c r="F713" s="3">
        <v>16.75</v>
      </c>
      <c r="G713" s="40">
        <f>AVERAGE(F713:F715)</f>
        <v>16.773333333333333</v>
      </c>
      <c r="H713" s="12"/>
      <c r="I713" s="12"/>
      <c r="J713" s="12"/>
      <c r="K713" s="15"/>
    </row>
    <row r="714" spans="2:11" x14ac:dyDescent="0.3">
      <c r="B714" s="37"/>
      <c r="C714" t="s">
        <v>103</v>
      </c>
      <c r="D714" s="13" t="s">
        <v>29</v>
      </c>
      <c r="E714" s="12" t="s">
        <v>163</v>
      </c>
      <c r="F714" s="3">
        <v>17.03</v>
      </c>
      <c r="G714" s="40"/>
      <c r="H714" s="12"/>
      <c r="I714" s="12"/>
      <c r="J714" s="12"/>
      <c r="K714" s="15"/>
    </row>
    <row r="715" spans="2:11" x14ac:dyDescent="0.3">
      <c r="B715" s="37"/>
      <c r="C715" t="s">
        <v>104</v>
      </c>
      <c r="D715" s="13" t="s">
        <v>29</v>
      </c>
      <c r="E715" s="12" t="s">
        <v>163</v>
      </c>
      <c r="F715" s="3">
        <v>16.54</v>
      </c>
      <c r="G715" s="40"/>
      <c r="H715" s="12"/>
      <c r="I715" s="12"/>
      <c r="J715" s="12"/>
      <c r="K715" s="15"/>
    </row>
    <row r="716" spans="2:11" x14ac:dyDescent="0.3">
      <c r="B716" s="37"/>
      <c r="C716" t="s">
        <v>120</v>
      </c>
      <c r="D716" s="13" t="s">
        <v>61</v>
      </c>
      <c r="E716" s="12" t="s">
        <v>162</v>
      </c>
      <c r="F716">
        <v>24.93</v>
      </c>
      <c r="G716" s="12"/>
      <c r="H716" s="12">
        <f>F716-$G$710</f>
        <v>6.8800000000000026</v>
      </c>
      <c r="I716" s="12">
        <f>2^(-H716)*100</f>
        <v>0.84901161134848147</v>
      </c>
      <c r="J716" s="12">
        <f>GEOMEAN(I716:I718)</f>
        <v>0.79215584358595881</v>
      </c>
      <c r="K716" s="15">
        <f>J719/J716</f>
        <v>1.4506170054157783</v>
      </c>
    </row>
    <row r="717" spans="2:11" x14ac:dyDescent="0.3">
      <c r="B717" s="37"/>
      <c r="C717" t="s">
        <v>121</v>
      </c>
      <c r="D717" s="13" t="s">
        <v>61</v>
      </c>
      <c r="E717" s="12" t="s">
        <v>162</v>
      </c>
      <c r="F717">
        <v>24.9</v>
      </c>
      <c r="G717" s="12"/>
      <c r="H717" s="12">
        <f>F717-$G$710</f>
        <v>6.8500000000000014</v>
      </c>
      <c r="I717" s="12">
        <f t="shared" ref="I717:I727" si="17">2^(-H717)*100</f>
        <v>0.86685115005300295</v>
      </c>
      <c r="J717" s="12"/>
      <c r="K717" s="15"/>
    </row>
    <row r="718" spans="2:11" x14ac:dyDescent="0.3">
      <c r="B718" s="37"/>
      <c r="C718" t="s">
        <v>122</v>
      </c>
      <c r="D718" s="13" t="s">
        <v>61</v>
      </c>
      <c r="E718" s="12" t="s">
        <v>162</v>
      </c>
      <c r="F718">
        <v>25.26</v>
      </c>
      <c r="G718" s="12"/>
      <c r="H718" s="12">
        <f>F718-$G$710</f>
        <v>7.2100000000000044</v>
      </c>
      <c r="I718" s="12">
        <f t="shared" si="17"/>
        <v>0.67541971195926787</v>
      </c>
      <c r="J718" s="12"/>
      <c r="K718" s="15"/>
    </row>
    <row r="719" spans="2:11" x14ac:dyDescent="0.3">
      <c r="B719" s="37"/>
      <c r="C719" t="s">
        <v>108</v>
      </c>
      <c r="D719" s="13" t="s">
        <v>61</v>
      </c>
      <c r="E719" s="12" t="s">
        <v>163</v>
      </c>
      <c r="F719">
        <v>23.23</v>
      </c>
      <c r="G719" s="12"/>
      <c r="H719" s="12">
        <f>F719-$G$713</f>
        <v>6.456666666666667</v>
      </c>
      <c r="I719" s="12">
        <f t="shared" si="17"/>
        <v>1.1385435867710503</v>
      </c>
      <c r="J719" s="12">
        <f t="shared" ref="J719:J725" si="18">GEOMEAN(I719:I721)</f>
        <v>1.1491147376452733</v>
      </c>
      <c r="K719" s="15"/>
    </row>
    <row r="720" spans="2:11" x14ac:dyDescent="0.3">
      <c r="B720" s="37"/>
      <c r="C720" t="s">
        <v>109</v>
      </c>
      <c r="D720" s="13" t="s">
        <v>61</v>
      </c>
      <c r="E720" s="12" t="s">
        <v>163</v>
      </c>
      <c r="F720">
        <v>23.21</v>
      </c>
      <c r="G720" s="12"/>
      <c r="H720" s="12">
        <f>F720-$G$713</f>
        <v>6.4366666666666674</v>
      </c>
      <c r="I720" s="12">
        <f t="shared" si="17"/>
        <v>1.1544370629606475</v>
      </c>
      <c r="J720" s="12"/>
      <c r="K720" s="15"/>
    </row>
    <row r="721" spans="2:11" x14ac:dyDescent="0.3">
      <c r="B721" s="37"/>
      <c r="C721" t="s">
        <v>110</v>
      </c>
      <c r="D721" s="13" t="s">
        <v>61</v>
      </c>
      <c r="E721" s="12" t="s">
        <v>163</v>
      </c>
      <c r="F721">
        <v>23.21</v>
      </c>
      <c r="G721" s="12"/>
      <c r="H721" s="12">
        <f>F721-$G$713</f>
        <v>6.4366666666666674</v>
      </c>
      <c r="I721" s="12">
        <f t="shared" si="17"/>
        <v>1.1544370629606475</v>
      </c>
      <c r="J721" s="12"/>
      <c r="K721" s="15"/>
    </row>
    <row r="722" spans="2:11" x14ac:dyDescent="0.3">
      <c r="B722" s="37"/>
      <c r="C722" t="s">
        <v>78</v>
      </c>
      <c r="D722" s="13" t="s">
        <v>60</v>
      </c>
      <c r="E722" s="12" t="s">
        <v>162</v>
      </c>
      <c r="F722">
        <v>24.26</v>
      </c>
      <c r="G722" s="12"/>
      <c r="H722" s="12">
        <f>F722-$G$710</f>
        <v>6.2100000000000044</v>
      </c>
      <c r="I722" s="12">
        <f t="shared" si="17"/>
        <v>1.3508394239185357</v>
      </c>
      <c r="J722" s="12">
        <f t="shared" si="18"/>
        <v>1.4245663883722113</v>
      </c>
      <c r="K722" s="15">
        <f>J725/J722</f>
        <v>1.1044540007443537</v>
      </c>
    </row>
    <row r="723" spans="2:11" x14ac:dyDescent="0.3">
      <c r="B723" s="37"/>
      <c r="C723" t="s">
        <v>79</v>
      </c>
      <c r="D723" s="13" t="s">
        <v>60</v>
      </c>
      <c r="E723" s="12" t="s">
        <v>162</v>
      </c>
      <c r="F723">
        <v>24.21</v>
      </c>
      <c r="G723" s="12"/>
      <c r="H723" s="12">
        <f>F723-$G$710</f>
        <v>6.1600000000000037</v>
      </c>
      <c r="I723" s="12">
        <f t="shared" si="17"/>
        <v>1.3984766733249538</v>
      </c>
      <c r="J723" s="12"/>
      <c r="K723" s="15"/>
    </row>
    <row r="724" spans="2:11" x14ac:dyDescent="0.3">
      <c r="B724" s="37"/>
      <c r="C724" t="s">
        <v>80</v>
      </c>
      <c r="D724" s="13" t="s">
        <v>60</v>
      </c>
      <c r="E724" s="12" t="s">
        <v>162</v>
      </c>
      <c r="F724">
        <v>24.08</v>
      </c>
      <c r="G724" s="12"/>
      <c r="H724" s="12">
        <f>F724-$G$710</f>
        <v>6.0300000000000011</v>
      </c>
      <c r="I724" s="12">
        <f t="shared" si="17"/>
        <v>1.5303442149795725</v>
      </c>
      <c r="J724" s="12"/>
      <c r="K724" s="15"/>
    </row>
    <row r="725" spans="2:11" x14ac:dyDescent="0.3">
      <c r="B725" s="37"/>
      <c r="C725" t="s">
        <v>132</v>
      </c>
      <c r="D725" s="13" t="s">
        <v>60</v>
      </c>
      <c r="E725" s="12" t="s">
        <v>163</v>
      </c>
      <c r="F725">
        <v>22.85</v>
      </c>
      <c r="G725" s="12"/>
      <c r="H725" s="12">
        <f>F725-$G$713</f>
        <v>6.076666666666668</v>
      </c>
      <c r="I725" s="12">
        <f t="shared" si="17"/>
        <v>1.4816344237101504</v>
      </c>
      <c r="J725" s="12">
        <f t="shared" si="18"/>
        <v>1.5733680469636235</v>
      </c>
      <c r="K725" s="15"/>
    </row>
    <row r="726" spans="2:11" x14ac:dyDescent="0.3">
      <c r="B726" s="37"/>
      <c r="C726" t="s">
        <v>133</v>
      </c>
      <c r="D726" s="13" t="s">
        <v>60</v>
      </c>
      <c r="E726" s="12" t="s">
        <v>163</v>
      </c>
      <c r="F726">
        <v>22.81</v>
      </c>
      <c r="G726" s="12"/>
      <c r="H726" s="12">
        <f>F726-$G$713</f>
        <v>6.0366666666666653</v>
      </c>
      <c r="I726" s="12">
        <f t="shared" si="17"/>
        <v>1.5232888370660016</v>
      </c>
      <c r="J726" s="12"/>
      <c r="K726" s="15"/>
    </row>
    <row r="727" spans="2:11" ht="15" thickBot="1" x14ac:dyDescent="0.35">
      <c r="B727" s="38"/>
      <c r="C727" s="17" t="s">
        <v>134</v>
      </c>
      <c r="D727" s="18" t="s">
        <v>60</v>
      </c>
      <c r="E727" s="17" t="s">
        <v>163</v>
      </c>
      <c r="F727" s="17">
        <v>22.63</v>
      </c>
      <c r="G727" s="17"/>
      <c r="H727" s="17">
        <f>F727-$G$713</f>
        <v>5.8566666666666656</v>
      </c>
      <c r="I727" s="17">
        <f t="shared" si="17"/>
        <v>1.7257093761630513</v>
      </c>
      <c r="J727" s="17"/>
      <c r="K727" s="19"/>
    </row>
  </sheetData>
  <mergeCells count="35">
    <mergeCell ref="B4:B147"/>
    <mergeCell ref="G4:G6"/>
    <mergeCell ref="G7:G9"/>
    <mergeCell ref="G64:G66"/>
    <mergeCell ref="G67:G69"/>
    <mergeCell ref="G130:G132"/>
    <mergeCell ref="G133:G135"/>
    <mergeCell ref="B149:B292"/>
    <mergeCell ref="G149:G151"/>
    <mergeCell ref="G152:G154"/>
    <mergeCell ref="G209:G211"/>
    <mergeCell ref="G212:G214"/>
    <mergeCell ref="G275:G277"/>
    <mergeCell ref="G278:G280"/>
    <mergeCell ref="B294:B437"/>
    <mergeCell ref="G294:G296"/>
    <mergeCell ref="G297:G299"/>
    <mergeCell ref="G354:G356"/>
    <mergeCell ref="G357:G359"/>
    <mergeCell ref="G420:G422"/>
    <mergeCell ref="G423:G425"/>
    <mergeCell ref="B439:B582"/>
    <mergeCell ref="G439:G441"/>
    <mergeCell ref="G442:G444"/>
    <mergeCell ref="G499:G501"/>
    <mergeCell ref="G502:G504"/>
    <mergeCell ref="G565:G567"/>
    <mergeCell ref="G568:G570"/>
    <mergeCell ref="B584:B727"/>
    <mergeCell ref="G584:G586"/>
    <mergeCell ref="G587:G589"/>
    <mergeCell ref="G644:G646"/>
    <mergeCell ref="G647:G649"/>
    <mergeCell ref="G710:G712"/>
    <mergeCell ref="G713:G715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A727"/>
  <sheetViews>
    <sheetView tabSelected="1" workbookViewId="0">
      <selection activeCell="E5" sqref="E5"/>
    </sheetView>
  </sheetViews>
  <sheetFormatPr defaultRowHeight="14.4" x14ac:dyDescent="0.3"/>
  <cols>
    <col min="1" max="1" width="11.88671875" customWidth="1"/>
    <col min="4" max="4" width="11.109375" customWidth="1"/>
    <col min="5" max="5" width="13.44140625" bestFit="1" customWidth="1"/>
    <col min="6" max="6" width="9.109375" bestFit="1" customWidth="1"/>
    <col min="7" max="7" width="41.5546875" bestFit="1" customWidth="1"/>
    <col min="14" max="14" width="16.44140625" customWidth="1"/>
    <col min="19" max="19" width="14.5546875" bestFit="1" customWidth="1"/>
    <col min="24" max="24" width="14.5546875" bestFit="1" customWidth="1"/>
  </cols>
  <sheetData>
    <row r="2" spans="2:27" x14ac:dyDescent="0.3">
      <c r="N2" t="s">
        <v>27</v>
      </c>
    </row>
    <row r="3" spans="2:27" ht="15" thickBot="1" x14ac:dyDescent="0.35">
      <c r="B3" t="s">
        <v>17</v>
      </c>
      <c r="C3" t="s">
        <v>18</v>
      </c>
      <c r="D3" t="s">
        <v>19</v>
      </c>
      <c r="E3" t="s">
        <v>20</v>
      </c>
      <c r="F3" s="17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</row>
    <row r="4" spans="2:27" x14ac:dyDescent="0.3">
      <c r="B4" s="36">
        <v>1</v>
      </c>
      <c r="C4" s="8" t="s">
        <v>31</v>
      </c>
      <c r="D4" s="9" t="s">
        <v>29</v>
      </c>
      <c r="E4" s="8" t="s">
        <v>28</v>
      </c>
      <c r="F4" s="3">
        <v>16.47</v>
      </c>
      <c r="G4" s="39">
        <f>AVERAGE(F4:F6)</f>
        <v>16.579999999999998</v>
      </c>
      <c r="H4" s="8"/>
      <c r="I4" s="8"/>
      <c r="J4" s="8"/>
      <c r="K4" s="11"/>
      <c r="N4" s="4" t="s">
        <v>37</v>
      </c>
      <c r="S4" s="4" t="s">
        <v>54</v>
      </c>
      <c r="X4" s="4" t="s">
        <v>38</v>
      </c>
    </row>
    <row r="5" spans="2:27" x14ac:dyDescent="0.3">
      <c r="B5" s="37"/>
      <c r="C5" s="12" t="s">
        <v>32</v>
      </c>
      <c r="D5" s="13" t="s">
        <v>29</v>
      </c>
      <c r="E5" s="12" t="s">
        <v>28</v>
      </c>
      <c r="F5" s="3">
        <v>16.93</v>
      </c>
      <c r="G5" s="40"/>
      <c r="H5" s="12"/>
      <c r="I5" s="12"/>
      <c r="J5" s="12"/>
      <c r="K5" s="15"/>
      <c r="O5" t="s">
        <v>52</v>
      </c>
      <c r="P5" t="s">
        <v>12</v>
      </c>
      <c r="Q5" t="s">
        <v>53</v>
      </c>
      <c r="T5" t="s">
        <v>52</v>
      </c>
      <c r="U5" t="s">
        <v>12</v>
      </c>
      <c r="V5" t="s">
        <v>53</v>
      </c>
      <c r="Y5" t="s">
        <v>52</v>
      </c>
      <c r="Z5" t="s">
        <v>12</v>
      </c>
      <c r="AA5" t="s">
        <v>53</v>
      </c>
    </row>
    <row r="6" spans="2:27" x14ac:dyDescent="0.3">
      <c r="B6" s="37"/>
      <c r="C6" s="12" t="s">
        <v>33</v>
      </c>
      <c r="D6" s="13" t="s">
        <v>29</v>
      </c>
      <c r="E6" s="12" t="s">
        <v>28</v>
      </c>
      <c r="F6" s="3">
        <v>16.34</v>
      </c>
      <c r="G6" s="40"/>
      <c r="H6" s="12"/>
      <c r="I6" s="12"/>
      <c r="J6" s="12"/>
      <c r="K6" s="15"/>
      <c r="N6" t="s">
        <v>47</v>
      </c>
      <c r="O6">
        <v>3.8844554870845607E-2</v>
      </c>
      <c r="P6">
        <v>0.12679087775015402</v>
      </c>
      <c r="Q6">
        <f>P6/O6</f>
        <v>3.2640579399537835</v>
      </c>
      <c r="S6" t="s">
        <v>47</v>
      </c>
      <c r="T6">
        <v>0.21621265265533371</v>
      </c>
      <c r="U6">
        <v>0.2393493051814711</v>
      </c>
      <c r="V6">
        <f>U6/T6</f>
        <v>1.1070087815953107</v>
      </c>
      <c r="X6" t="s">
        <v>47</v>
      </c>
      <c r="Y6">
        <v>9.1327270297882568E-2</v>
      </c>
      <c r="Z6">
        <v>0.34163385549056097</v>
      </c>
      <c r="AA6">
        <f>Z6/Y6</f>
        <v>3.7407649914012788</v>
      </c>
    </row>
    <row r="7" spans="2:27" x14ac:dyDescent="0.3">
      <c r="B7" s="37"/>
      <c r="C7" s="12" t="s">
        <v>34</v>
      </c>
      <c r="D7" s="13" t="s">
        <v>29</v>
      </c>
      <c r="E7" s="12" t="s">
        <v>138</v>
      </c>
      <c r="F7" s="3">
        <v>16</v>
      </c>
      <c r="G7" s="40">
        <f>AVERAGE(F7:F9)</f>
        <v>15.953333333333333</v>
      </c>
      <c r="H7" s="12"/>
      <c r="I7" s="12"/>
      <c r="J7" s="12"/>
      <c r="K7" s="15"/>
      <c r="N7" t="s">
        <v>48</v>
      </c>
      <c r="O7">
        <v>4.9054280976662722E-2</v>
      </c>
      <c r="P7">
        <v>0.10760792147232534</v>
      </c>
      <c r="Q7">
        <f>P7/O7</f>
        <v>2.1936499593892562</v>
      </c>
      <c r="S7" t="s">
        <v>48</v>
      </c>
      <c r="T7">
        <v>0.29263810095247694</v>
      </c>
      <c r="U7">
        <v>0.29809750175010907</v>
      </c>
      <c r="V7">
        <f>U7/T7</f>
        <v>1.0186558099572915</v>
      </c>
      <c r="X7" t="s">
        <v>48</v>
      </c>
      <c r="Y7">
        <v>0.13248089135231161</v>
      </c>
      <c r="Z7">
        <v>0.42844725769321329</v>
      </c>
      <c r="AA7">
        <f>Z7/Y7</f>
        <v>3.234030608639451</v>
      </c>
    </row>
    <row r="8" spans="2:27" x14ac:dyDescent="0.3">
      <c r="B8" s="37"/>
      <c r="C8" s="12" t="s">
        <v>35</v>
      </c>
      <c r="D8" s="13" t="s">
        <v>29</v>
      </c>
      <c r="E8" s="12" t="s">
        <v>138</v>
      </c>
      <c r="F8" s="3">
        <v>15.92</v>
      </c>
      <c r="G8" s="40"/>
      <c r="H8" s="12"/>
      <c r="I8" s="12"/>
      <c r="J8" s="12"/>
      <c r="K8" s="15"/>
      <c r="N8" t="s">
        <v>49</v>
      </c>
      <c r="O8">
        <v>3.5579487086595335E-2</v>
      </c>
      <c r="P8">
        <v>9.0696426761576868E-2</v>
      </c>
      <c r="Q8">
        <f>P8/O8</f>
        <v>2.5491212546385187</v>
      </c>
      <c r="S8" t="s">
        <v>49</v>
      </c>
      <c r="T8">
        <v>0.19941643080218607</v>
      </c>
      <c r="U8">
        <v>0.2328042858444507</v>
      </c>
      <c r="V8">
        <f>U8/T8</f>
        <v>1.1674278037569741</v>
      </c>
      <c r="X8" t="s">
        <v>49</v>
      </c>
      <c r="Y8">
        <v>0.1210652050721667</v>
      </c>
      <c r="Z8">
        <v>0.38435806777660636</v>
      </c>
      <c r="AA8">
        <f>Z8/Y8</f>
        <v>3.1748021039363983</v>
      </c>
    </row>
    <row r="9" spans="2:27" x14ac:dyDescent="0.3">
      <c r="B9" s="37"/>
      <c r="C9" s="12" t="s">
        <v>36</v>
      </c>
      <c r="D9" s="13" t="s">
        <v>29</v>
      </c>
      <c r="E9" s="12" t="s">
        <v>138</v>
      </c>
      <c r="F9" s="3">
        <v>15.94</v>
      </c>
      <c r="G9" s="40"/>
      <c r="H9" s="12"/>
      <c r="I9" s="12"/>
      <c r="J9" s="12"/>
      <c r="K9" s="15"/>
      <c r="N9" t="s">
        <v>50</v>
      </c>
      <c r="O9">
        <v>4.4210193423258999E-2</v>
      </c>
      <c r="P9">
        <v>7.8410437681970535E-2</v>
      </c>
      <c r="Q9">
        <f>P9/O9</f>
        <v>1.7735827783263842</v>
      </c>
      <c r="S9" t="s">
        <v>50</v>
      </c>
      <c r="T9">
        <v>0.32771709951884698</v>
      </c>
      <c r="U9">
        <v>0.3165538520351347</v>
      </c>
      <c r="V9">
        <f>U9/T9</f>
        <v>0.96593632892484971</v>
      </c>
      <c r="X9" t="s">
        <v>50</v>
      </c>
      <c r="Y9">
        <v>0.17561924524183301</v>
      </c>
      <c r="Z9">
        <v>0.56273314915302974</v>
      </c>
      <c r="AA9">
        <f>Z9/Y9</f>
        <v>3.2042795103584987</v>
      </c>
    </row>
    <row r="10" spans="2:27" x14ac:dyDescent="0.3">
      <c r="B10" s="37"/>
      <c r="C10" t="s">
        <v>66</v>
      </c>
      <c r="D10" s="13" t="s">
        <v>37</v>
      </c>
      <c r="E10" s="12" t="s">
        <v>28</v>
      </c>
      <c r="F10">
        <v>27.59</v>
      </c>
      <c r="G10" s="12"/>
      <c r="H10" s="12">
        <f>F10-$G$4</f>
        <v>11.010000000000002</v>
      </c>
      <c r="I10" s="12">
        <f>2^(-H10)*100</f>
        <v>4.8490844503761461E-2</v>
      </c>
      <c r="J10" s="12">
        <f>GEOMEAN(I10:I12)</f>
        <v>3.8844554870845607E-2</v>
      </c>
      <c r="K10" s="15">
        <f>J13/J10</f>
        <v>3.2640579399537835</v>
      </c>
    </row>
    <row r="11" spans="2:27" x14ac:dyDescent="0.3">
      <c r="B11" s="37"/>
      <c r="C11" t="s">
        <v>67</v>
      </c>
      <c r="D11" s="13" t="s">
        <v>37</v>
      </c>
      <c r="E11" s="12" t="s">
        <v>28</v>
      </c>
      <c r="F11">
        <v>27.8</v>
      </c>
      <c r="G11" s="12"/>
      <c r="H11" s="12">
        <f>F11-$G$4</f>
        <v>11.220000000000002</v>
      </c>
      <c r="I11" s="12">
        <f t="shared" ref="I11:I63" si="0">2^(-H11)*100</f>
        <v>4.1922140451062136E-2</v>
      </c>
      <c r="J11" s="12"/>
      <c r="K11" s="15"/>
    </row>
    <row r="12" spans="2:27" x14ac:dyDescent="0.3">
      <c r="B12" s="37"/>
      <c r="C12" t="s">
        <v>68</v>
      </c>
      <c r="D12" s="13" t="s">
        <v>37</v>
      </c>
      <c r="E12" s="12" t="s">
        <v>28</v>
      </c>
      <c r="F12">
        <v>28.34</v>
      </c>
      <c r="G12" s="12"/>
      <c r="H12" s="12">
        <f>F12-$G$4</f>
        <v>11.760000000000002</v>
      </c>
      <c r="I12" s="12">
        <f t="shared" si="0"/>
        <v>2.8832828648181898E-2</v>
      </c>
      <c r="J12" s="12"/>
      <c r="K12" s="15"/>
      <c r="N12" s="4" t="s">
        <v>55</v>
      </c>
      <c r="S12" s="4" t="s">
        <v>56</v>
      </c>
      <c r="X12" s="4" t="s">
        <v>39</v>
      </c>
    </row>
    <row r="13" spans="2:27" x14ac:dyDescent="0.3">
      <c r="B13" s="37"/>
      <c r="C13" t="s">
        <v>69</v>
      </c>
      <c r="D13" s="13" t="s">
        <v>37</v>
      </c>
      <c r="E13" s="12" t="s">
        <v>138</v>
      </c>
      <c r="F13">
        <v>25.76</v>
      </c>
      <c r="G13" s="12"/>
      <c r="H13" s="12">
        <f>F13-$G$7</f>
        <v>9.8066666666666684</v>
      </c>
      <c r="I13" s="12">
        <f t="shared" si="0"/>
        <v>0.11166039911786174</v>
      </c>
      <c r="J13" s="12">
        <f>GEOMEAN(I13:I15)</f>
        <v>0.12679087775015402</v>
      </c>
      <c r="K13" s="15"/>
      <c r="O13" t="s">
        <v>52</v>
      </c>
      <c r="P13" t="s">
        <v>12</v>
      </c>
      <c r="Q13" t="s">
        <v>53</v>
      </c>
      <c r="T13" t="s">
        <v>52</v>
      </c>
      <c r="U13" t="s">
        <v>12</v>
      </c>
      <c r="V13" t="s">
        <v>53</v>
      </c>
      <c r="Y13" t="s">
        <v>52</v>
      </c>
      <c r="Z13" t="s">
        <v>12</v>
      </c>
      <c r="AA13" t="s">
        <v>53</v>
      </c>
    </row>
    <row r="14" spans="2:27" x14ac:dyDescent="0.3">
      <c r="B14" s="37"/>
      <c r="C14" t="s">
        <v>70</v>
      </c>
      <c r="D14" s="13" t="s">
        <v>37</v>
      </c>
      <c r="E14" s="12" t="s">
        <v>138</v>
      </c>
      <c r="F14">
        <v>25.63</v>
      </c>
      <c r="G14" s="12"/>
      <c r="H14" s="12">
        <f>F14-$G$7</f>
        <v>9.6766666666666659</v>
      </c>
      <c r="I14" s="12">
        <f t="shared" si="0"/>
        <v>0.12218927143493655</v>
      </c>
      <c r="J14" s="12"/>
      <c r="K14" s="15"/>
      <c r="N14" t="s">
        <v>47</v>
      </c>
      <c r="O14">
        <v>1.0746420454216761</v>
      </c>
      <c r="P14">
        <v>1.4714000271677306</v>
      </c>
      <c r="Q14">
        <f>P14/O14</f>
        <v>1.369200128951191</v>
      </c>
      <c r="S14" t="s">
        <v>47</v>
      </c>
      <c r="T14">
        <v>1.0598471308184954</v>
      </c>
      <c r="U14">
        <v>2.7141921445991786</v>
      </c>
      <c r="V14">
        <f>U14/T14</f>
        <v>2.5609279543013632</v>
      </c>
      <c r="X14" t="s">
        <v>47</v>
      </c>
      <c r="Y14">
        <v>0.16768856180424874</v>
      </c>
      <c r="Z14">
        <v>0.5879870107074483</v>
      </c>
      <c r="AA14">
        <f>Z14/Y14</f>
        <v>3.5064228852641421</v>
      </c>
    </row>
    <row r="15" spans="2:27" x14ac:dyDescent="0.3">
      <c r="B15" s="37"/>
      <c r="C15" t="s">
        <v>71</v>
      </c>
      <c r="D15" s="13" t="s">
        <v>37</v>
      </c>
      <c r="E15" s="12" t="s">
        <v>138</v>
      </c>
      <c r="F15">
        <v>25.34</v>
      </c>
      <c r="G15" s="12"/>
      <c r="H15" s="12">
        <f>F15-$G$7</f>
        <v>9.3866666666666667</v>
      </c>
      <c r="I15" s="12">
        <f t="shared" si="0"/>
        <v>0.14939352475820231</v>
      </c>
      <c r="J15" s="12"/>
      <c r="K15" s="15"/>
      <c r="N15" t="s">
        <v>48</v>
      </c>
      <c r="O15">
        <v>1.2146350083660118</v>
      </c>
      <c r="P15">
        <v>1.5023172695041465</v>
      </c>
      <c r="Q15">
        <f>P15/O15</f>
        <v>1.2368466734094379</v>
      </c>
      <c r="S15" t="s">
        <v>48</v>
      </c>
      <c r="T15">
        <v>1.8495695134216175</v>
      </c>
      <c r="U15">
        <v>3.4674046002120207</v>
      </c>
      <c r="V15">
        <f>U15/T15</f>
        <v>1.8747089931199632</v>
      </c>
      <c r="X15" t="s">
        <v>48</v>
      </c>
      <c r="Y15">
        <v>0.23550934134585122</v>
      </c>
      <c r="Z15">
        <v>0.75289618624339949</v>
      </c>
      <c r="AA15">
        <f>Z15/Y15</f>
        <v>3.1968845988905086</v>
      </c>
    </row>
    <row r="16" spans="2:27" x14ac:dyDescent="0.3">
      <c r="B16" s="37"/>
      <c r="C16" t="s">
        <v>72</v>
      </c>
      <c r="D16" s="13" t="s">
        <v>38</v>
      </c>
      <c r="E16" s="12" t="s">
        <v>28</v>
      </c>
      <c r="F16">
        <v>26.77</v>
      </c>
      <c r="G16" s="12"/>
      <c r="H16" s="12">
        <f>F16-$G$4</f>
        <v>10.190000000000001</v>
      </c>
      <c r="I16" s="12">
        <f t="shared" si="0"/>
        <v>8.5606027472269003E-2</v>
      </c>
      <c r="J16" s="12">
        <f>GEOMEAN(I16:I18)</f>
        <v>9.1327270297882568E-2</v>
      </c>
      <c r="K16" s="15">
        <f>J19/J16</f>
        <v>3.7407649914012788</v>
      </c>
      <c r="N16" t="s">
        <v>49</v>
      </c>
      <c r="O16">
        <v>1.0380357922628991</v>
      </c>
      <c r="P16">
        <v>1.4748036135651474</v>
      </c>
      <c r="Q16">
        <f>P16/O16</f>
        <v>1.4207637391289778</v>
      </c>
      <c r="S16" t="s">
        <v>49</v>
      </c>
      <c r="T16">
        <v>1.206244911503386</v>
      </c>
      <c r="U16">
        <v>2.4292700167320231</v>
      </c>
      <c r="V16">
        <f>U16/T16</f>
        <v>2.01391110011344</v>
      </c>
      <c r="X16" t="s">
        <v>49</v>
      </c>
      <c r="Y16">
        <v>0.10785683601019057</v>
      </c>
      <c r="Z16">
        <v>0.49672623686945394</v>
      </c>
      <c r="AA16">
        <f>Z16/Y16</f>
        <v>4.6054219207999214</v>
      </c>
    </row>
    <row r="17" spans="2:27" x14ac:dyDescent="0.3">
      <c r="B17" s="37"/>
      <c r="C17" t="s">
        <v>73</v>
      </c>
      <c r="D17" s="13" t="s">
        <v>38</v>
      </c>
      <c r="E17" s="12" t="s">
        <v>28</v>
      </c>
      <c r="F17">
        <v>26.64</v>
      </c>
      <c r="G17" s="12"/>
      <c r="H17" s="12">
        <f>F17-$G$4</f>
        <v>10.060000000000002</v>
      </c>
      <c r="I17" s="12">
        <f t="shared" si="0"/>
        <v>9.3678136652857708E-2</v>
      </c>
      <c r="J17" s="12"/>
      <c r="K17" s="15"/>
      <c r="N17" t="s">
        <v>50</v>
      </c>
      <c r="O17">
        <v>1.2809281224847984</v>
      </c>
      <c r="P17">
        <v>2.0569729991306844</v>
      </c>
      <c r="Q17">
        <f>P17/O17</f>
        <v>1.6058457637267589</v>
      </c>
      <c r="S17" t="s">
        <v>50</v>
      </c>
      <c r="T17">
        <v>2.0007249642979401</v>
      </c>
      <c r="U17">
        <v>6.7296098015470367</v>
      </c>
      <c r="V17">
        <f>U17/T17</f>
        <v>3.3635856610148687</v>
      </c>
      <c r="X17" t="s">
        <v>50</v>
      </c>
      <c r="Y17">
        <v>0.2477899402001815</v>
      </c>
      <c r="Z17">
        <v>1.0896434893362568</v>
      </c>
      <c r="AA17">
        <f>Z17/Y17</f>
        <v>4.3974484535408056</v>
      </c>
    </row>
    <row r="18" spans="2:27" x14ac:dyDescent="0.3">
      <c r="B18" s="37"/>
      <c r="C18" t="s">
        <v>74</v>
      </c>
      <c r="D18" s="13" t="s">
        <v>38</v>
      </c>
      <c r="E18" s="12" t="s">
        <v>28</v>
      </c>
      <c r="F18">
        <v>26.62</v>
      </c>
      <c r="G18" s="12"/>
      <c r="H18" s="12">
        <f>F18-$G$4</f>
        <v>10.040000000000003</v>
      </c>
      <c r="I18" s="12">
        <f t="shared" si="0"/>
        <v>9.4985834708230826E-2</v>
      </c>
      <c r="J18" s="12"/>
      <c r="K18" s="15"/>
    </row>
    <row r="19" spans="2:27" x14ac:dyDescent="0.3">
      <c r="B19" s="37"/>
      <c r="C19" t="s">
        <v>75</v>
      </c>
      <c r="D19" s="13" t="s">
        <v>38</v>
      </c>
      <c r="E19" s="12" t="s">
        <v>138</v>
      </c>
      <c r="F19">
        <v>23.98</v>
      </c>
      <c r="G19" s="12"/>
      <c r="H19" s="12">
        <f>F19-$G$7</f>
        <v>8.0266666666666673</v>
      </c>
      <c r="I19" s="12">
        <f t="shared" si="0"/>
        <v>0.38347103720576353</v>
      </c>
      <c r="J19" s="12">
        <f>GEOMEAN(I19:I21)</f>
        <v>0.34163385549056097</v>
      </c>
      <c r="K19" s="15"/>
    </row>
    <row r="20" spans="2:27" x14ac:dyDescent="0.3">
      <c r="B20" s="37"/>
      <c r="C20" t="s">
        <v>76</v>
      </c>
      <c r="D20" s="13" t="s">
        <v>38</v>
      </c>
      <c r="E20" s="12" t="s">
        <v>138</v>
      </c>
      <c r="F20">
        <v>24.25</v>
      </c>
      <c r="G20" s="12"/>
      <c r="H20" s="12">
        <f>F20-$G$7</f>
        <v>8.2966666666666669</v>
      </c>
      <c r="I20" s="12">
        <f t="shared" si="0"/>
        <v>0.31802002640847665</v>
      </c>
      <c r="J20" s="12"/>
      <c r="K20" s="15"/>
      <c r="N20" s="4" t="s">
        <v>57</v>
      </c>
      <c r="S20" s="4" t="s">
        <v>58</v>
      </c>
      <c r="X20" s="4" t="s">
        <v>40</v>
      </c>
    </row>
    <row r="21" spans="2:27" x14ac:dyDescent="0.3">
      <c r="B21" s="37"/>
      <c r="C21" t="s">
        <v>77</v>
      </c>
      <c r="D21" s="13" t="s">
        <v>38</v>
      </c>
      <c r="E21" s="12" t="s">
        <v>138</v>
      </c>
      <c r="F21">
        <v>24.21</v>
      </c>
      <c r="G21" s="12"/>
      <c r="H21" s="12">
        <f>F21-$G$7</f>
        <v>8.2566666666666677</v>
      </c>
      <c r="I21" s="12">
        <f t="shared" si="0"/>
        <v>0.32696078630408199</v>
      </c>
      <c r="J21" s="12"/>
      <c r="K21" s="15"/>
      <c r="O21" t="s">
        <v>52</v>
      </c>
      <c r="P21" t="s">
        <v>12</v>
      </c>
      <c r="Q21" t="s">
        <v>53</v>
      </c>
      <c r="T21" t="s">
        <v>52</v>
      </c>
      <c r="U21" t="s">
        <v>12</v>
      </c>
      <c r="V21" t="s">
        <v>53</v>
      </c>
      <c r="Y21" t="s">
        <v>52</v>
      </c>
      <c r="Z21" t="s">
        <v>12</v>
      </c>
      <c r="AA21" t="s">
        <v>53</v>
      </c>
    </row>
    <row r="22" spans="2:27" x14ac:dyDescent="0.3">
      <c r="B22" s="37"/>
      <c r="C22" t="s">
        <v>78</v>
      </c>
      <c r="D22" s="13" t="s">
        <v>39</v>
      </c>
      <c r="E22" s="12" t="s">
        <v>28</v>
      </c>
      <c r="F22">
        <v>25.79</v>
      </c>
      <c r="G22" s="12"/>
      <c r="H22" s="12">
        <f>F22-$G$4</f>
        <v>9.2100000000000009</v>
      </c>
      <c r="I22" s="12">
        <f t="shared" si="0"/>
        <v>0.16885492798981741</v>
      </c>
      <c r="J22" s="12">
        <f>GEOMEAN(I22:I24)</f>
        <v>0.16768856180424874</v>
      </c>
      <c r="K22" s="15">
        <f>J25/J22</f>
        <v>3.5064228852641421</v>
      </c>
      <c r="N22" t="s">
        <v>47</v>
      </c>
      <c r="O22">
        <v>0.20220018043776919</v>
      </c>
      <c r="P22">
        <v>0.23660014393360809</v>
      </c>
      <c r="Q22">
        <f>P22/O22</f>
        <v>1.1701282532061148</v>
      </c>
      <c r="S22" t="s">
        <v>47</v>
      </c>
      <c r="T22">
        <v>0.10203878445906948</v>
      </c>
      <c r="U22">
        <v>0.22591566091900167</v>
      </c>
      <c r="V22">
        <f>U22/T22</f>
        <v>2.2140175631906174</v>
      </c>
      <c r="X22" t="s">
        <v>47</v>
      </c>
      <c r="Y22">
        <v>0.48650375873391483</v>
      </c>
      <c r="Z22">
        <v>1.1125392153102116</v>
      </c>
      <c r="AA22">
        <f>Z22/Y22</f>
        <v>2.2868049739338119</v>
      </c>
    </row>
    <row r="23" spans="2:27" x14ac:dyDescent="0.3">
      <c r="B23" s="37"/>
      <c r="C23" t="s">
        <v>79</v>
      </c>
      <c r="D23" s="13" t="s">
        <v>39</v>
      </c>
      <c r="E23" s="12" t="s">
        <v>28</v>
      </c>
      <c r="F23">
        <v>25.73</v>
      </c>
      <c r="G23" s="12"/>
      <c r="H23" s="12">
        <f>F23-$G$4</f>
        <v>9.1500000000000021</v>
      </c>
      <c r="I23" s="12">
        <f t="shared" si="0"/>
        <v>0.17602548097867757</v>
      </c>
      <c r="J23" s="12"/>
      <c r="K23" s="15"/>
      <c r="N23" t="s">
        <v>48</v>
      </c>
      <c r="O23">
        <v>0.22643824040538868</v>
      </c>
      <c r="P23">
        <v>0.18953324833858223</v>
      </c>
      <c r="Q23">
        <f>P23/O23</f>
        <v>0.83701961293845051</v>
      </c>
      <c r="S23" t="s">
        <v>48</v>
      </c>
      <c r="T23">
        <v>0.11533131459272757</v>
      </c>
      <c r="U23">
        <v>0.20502278977013041</v>
      </c>
      <c r="V23">
        <f>U23/T23</f>
        <v>1.7776853623331415</v>
      </c>
      <c r="X23" t="s">
        <v>48</v>
      </c>
      <c r="Y23">
        <v>1.1841535675862471</v>
      </c>
      <c r="Z23">
        <v>1.6213432174371056</v>
      </c>
      <c r="AA23">
        <f>Z23/Y23</f>
        <v>1.3692001289511937</v>
      </c>
    </row>
    <row r="24" spans="2:27" x14ac:dyDescent="0.3">
      <c r="B24" s="37"/>
      <c r="C24" t="s">
        <v>80</v>
      </c>
      <c r="D24" s="13" t="s">
        <v>39</v>
      </c>
      <c r="E24" s="12" t="s">
        <v>28</v>
      </c>
      <c r="F24">
        <v>25.88</v>
      </c>
      <c r="G24" s="12"/>
      <c r="H24" s="12">
        <f>F24-$G$4</f>
        <v>9.3000000000000007</v>
      </c>
      <c r="I24" s="12">
        <f t="shared" si="0"/>
        <v>0.15864304616332728</v>
      </c>
      <c r="J24" s="12"/>
      <c r="K24" s="15"/>
      <c r="N24" t="s">
        <v>49</v>
      </c>
      <c r="O24">
        <v>0.19262357509635894</v>
      </c>
      <c r="P24">
        <v>0.24101411125470143</v>
      </c>
      <c r="Q24">
        <f>P24/O24</f>
        <v>1.2512181394937529</v>
      </c>
      <c r="S24" t="s">
        <v>49</v>
      </c>
      <c r="T24">
        <v>8.2785554311816528E-2</v>
      </c>
      <c r="U24">
        <v>0.176840773693036</v>
      </c>
      <c r="V24">
        <f>U24/T24</f>
        <v>2.1361308160957058</v>
      </c>
      <c r="X24" t="s">
        <v>49</v>
      </c>
      <c r="Y24">
        <v>0.57190847497876018</v>
      </c>
      <c r="Z24">
        <v>1.102304536810975</v>
      </c>
      <c r="AA24">
        <f>Z24/Y24</f>
        <v>1.9274142367831022</v>
      </c>
    </row>
    <row r="25" spans="2:27" x14ac:dyDescent="0.3">
      <c r="B25" s="37"/>
      <c r="C25" t="s">
        <v>81</v>
      </c>
      <c r="D25" s="13" t="s">
        <v>39</v>
      </c>
      <c r="E25" s="12" t="s">
        <v>138</v>
      </c>
      <c r="F25">
        <v>23.3</v>
      </c>
      <c r="G25" s="12"/>
      <c r="H25" s="12">
        <f>F25-$G$7</f>
        <v>7.3466666666666676</v>
      </c>
      <c r="I25" s="12">
        <f t="shared" si="0"/>
        <v>0.6143741936671725</v>
      </c>
      <c r="J25" s="12">
        <f>GEOMEAN(I25:I27)</f>
        <v>0.5879870107074483</v>
      </c>
      <c r="K25" s="15"/>
      <c r="N25" t="s">
        <v>50</v>
      </c>
      <c r="O25">
        <v>0.26618899941109875</v>
      </c>
      <c r="P25">
        <v>0.26680473764734364</v>
      </c>
      <c r="Q25">
        <f>P25/O25</f>
        <v>1.0023131618421766</v>
      </c>
      <c r="S25" t="s">
        <v>50</v>
      </c>
      <c r="T25">
        <v>0.2426904969699086</v>
      </c>
      <c r="U25">
        <v>0.15754721859807172</v>
      </c>
      <c r="V25">
        <f>U25/T25</f>
        <v>0.64916929408079016</v>
      </c>
      <c r="X25" t="s">
        <v>50</v>
      </c>
      <c r="Y25">
        <v>0.79215584358595958</v>
      </c>
      <c r="Z25">
        <v>2.0380501090086987</v>
      </c>
      <c r="AA25">
        <f>Z25/Y25</f>
        <v>2.572789338752814</v>
      </c>
    </row>
    <row r="26" spans="2:27" x14ac:dyDescent="0.3">
      <c r="B26" s="37"/>
      <c r="C26" t="s">
        <v>82</v>
      </c>
      <c r="D26" s="13" t="s">
        <v>39</v>
      </c>
      <c r="E26" s="12" t="s">
        <v>138</v>
      </c>
      <c r="F26">
        <v>23.39</v>
      </c>
      <c r="G26" s="12"/>
      <c r="H26" s="12">
        <f>F26-$G$7</f>
        <v>7.4366666666666674</v>
      </c>
      <c r="I26" s="12">
        <f t="shared" si="0"/>
        <v>0.57721853148032376</v>
      </c>
      <c r="J26" s="12"/>
      <c r="K26" s="15"/>
    </row>
    <row r="27" spans="2:27" x14ac:dyDescent="0.3">
      <c r="B27" s="37"/>
      <c r="C27" t="s">
        <v>83</v>
      </c>
      <c r="D27" s="13" t="s">
        <v>39</v>
      </c>
      <c r="E27" s="12" t="s">
        <v>138</v>
      </c>
      <c r="F27">
        <v>23.4</v>
      </c>
      <c r="G27" s="12"/>
      <c r="H27" s="12">
        <f>F27-$G$7</f>
        <v>7.4466666666666654</v>
      </c>
      <c r="I27" s="12">
        <f t="shared" si="0"/>
        <v>0.57323139184029681</v>
      </c>
      <c r="J27" s="12"/>
      <c r="K27" s="15"/>
    </row>
    <row r="28" spans="2:27" x14ac:dyDescent="0.3">
      <c r="B28" s="37"/>
      <c r="C28" t="s">
        <v>84</v>
      </c>
      <c r="D28" s="13" t="s">
        <v>40</v>
      </c>
      <c r="E28" s="12" t="s">
        <v>28</v>
      </c>
      <c r="F28">
        <v>24.04</v>
      </c>
      <c r="G28" s="12"/>
      <c r="H28" s="12">
        <f>F28-$G$4</f>
        <v>7.4600000000000009</v>
      </c>
      <c r="I28" s="12">
        <f t="shared" si="0"/>
        <v>0.56795801457824613</v>
      </c>
      <c r="J28" s="12">
        <f>GEOMEAN(I28:I30)</f>
        <v>0.48650375873391483</v>
      </c>
      <c r="K28" s="15">
        <f>J31/J28</f>
        <v>2.2868049739338119</v>
      </c>
      <c r="N28" s="4" t="s">
        <v>41</v>
      </c>
      <c r="S28" s="4" t="s">
        <v>59</v>
      </c>
      <c r="X28" s="4" t="s">
        <v>42</v>
      </c>
    </row>
    <row r="29" spans="2:27" x14ac:dyDescent="0.3">
      <c r="B29" s="37"/>
      <c r="C29" t="s">
        <v>85</v>
      </c>
      <c r="D29" s="13" t="s">
        <v>40</v>
      </c>
      <c r="E29" s="12" t="s">
        <v>28</v>
      </c>
      <c r="F29">
        <v>24.19</v>
      </c>
      <c r="G29" s="12"/>
      <c r="H29" s="12">
        <f>F29-$G$4</f>
        <v>7.610000000000003</v>
      </c>
      <c r="I29" s="12">
        <f t="shared" si="0"/>
        <v>0.5118724233821722</v>
      </c>
      <c r="J29" s="12"/>
      <c r="K29" s="15"/>
      <c r="O29" t="s">
        <v>52</v>
      </c>
      <c r="P29" t="s">
        <v>12</v>
      </c>
      <c r="Q29" t="s">
        <v>53</v>
      </c>
      <c r="T29" t="s">
        <v>52</v>
      </c>
      <c r="U29" t="s">
        <v>12</v>
      </c>
      <c r="V29" t="s">
        <v>53</v>
      </c>
      <c r="Y29" t="s">
        <v>52</v>
      </c>
      <c r="Z29" t="s">
        <v>12</v>
      </c>
      <c r="AA29" t="s">
        <v>53</v>
      </c>
    </row>
    <row r="30" spans="2:27" x14ac:dyDescent="0.3">
      <c r="B30" s="37"/>
      <c r="C30" t="s">
        <v>86</v>
      </c>
      <c r="D30" s="13" t="s">
        <v>40</v>
      </c>
      <c r="E30" s="12" t="s">
        <v>28</v>
      </c>
      <c r="F30">
        <v>24.56</v>
      </c>
      <c r="G30" s="12"/>
      <c r="H30" s="12">
        <f>F30-$G$4</f>
        <v>7.98</v>
      </c>
      <c r="I30" s="12">
        <f t="shared" si="0"/>
        <v>0.39607792179298013</v>
      </c>
      <c r="J30" s="12"/>
      <c r="K30" s="15"/>
      <c r="N30" t="s">
        <v>47</v>
      </c>
      <c r="O30">
        <v>0.12446881126164654</v>
      </c>
      <c r="P30">
        <v>0.57058861117580961</v>
      </c>
      <c r="Q30">
        <f>P30/O30</f>
        <v>4.5841894478800178</v>
      </c>
      <c r="S30" t="s">
        <v>47</v>
      </c>
      <c r="T30">
        <v>0.29603839189656217</v>
      </c>
      <c r="U30">
        <v>0.54988030626327811</v>
      </c>
      <c r="V30">
        <f>U30/T30</f>
        <v>1.8574628200771002</v>
      </c>
      <c r="X30" t="s">
        <v>47</v>
      </c>
      <c r="Y30">
        <v>9.3280050483098486E-4</v>
      </c>
      <c r="Z30">
        <v>4.0790557807225762E-4</v>
      </c>
      <c r="AA30">
        <f>Z30/Y30</f>
        <v>0.43729133502791839</v>
      </c>
    </row>
    <row r="31" spans="2:27" x14ac:dyDescent="0.3">
      <c r="B31" s="37"/>
      <c r="C31" t="s">
        <v>87</v>
      </c>
      <c r="D31" s="13" t="s">
        <v>40</v>
      </c>
      <c r="E31" s="12" t="s">
        <v>138</v>
      </c>
      <c r="F31">
        <v>22.6</v>
      </c>
      <c r="G31" s="12"/>
      <c r="H31" s="12">
        <f>F31-$G$7</f>
        <v>6.6466666666666683</v>
      </c>
      <c r="I31" s="12">
        <f t="shared" si="0"/>
        <v>0.99805382213118077</v>
      </c>
      <c r="J31" s="12">
        <f>GEOMEAN(I31:I33)</f>
        <v>1.1125392153102116</v>
      </c>
      <c r="K31" s="15"/>
      <c r="N31" t="s">
        <v>48</v>
      </c>
      <c r="O31">
        <v>0.18435045169564307</v>
      </c>
      <c r="P31">
        <v>0.57190847497875985</v>
      </c>
      <c r="Q31">
        <f>P31/O31</f>
        <v>3.1022895236674719</v>
      </c>
      <c r="S31" t="s">
        <v>48</v>
      </c>
      <c r="T31">
        <v>0.47980591772233405</v>
      </c>
      <c r="U31">
        <v>0.73061816238306121</v>
      </c>
      <c r="V31">
        <f>U31/T31</f>
        <v>1.522736872132272</v>
      </c>
      <c r="X31" t="s">
        <v>48</v>
      </c>
      <c r="Y31">
        <v>3.0172499999999997E-4</v>
      </c>
      <c r="Z31">
        <v>1.2410563043994258E-4</v>
      </c>
      <c r="AA31">
        <f>Z31/Y31</f>
        <v>0.41132034282854452</v>
      </c>
    </row>
    <row r="32" spans="2:27" x14ac:dyDescent="0.3">
      <c r="B32" s="37"/>
      <c r="C32" t="s">
        <v>88</v>
      </c>
      <c r="D32" s="13" t="s">
        <v>40</v>
      </c>
      <c r="E32" s="12" t="s">
        <v>138</v>
      </c>
      <c r="F32">
        <v>22.2</v>
      </c>
      <c r="G32" s="12"/>
      <c r="H32" s="12">
        <f>F32-$G$7</f>
        <v>6.2466666666666661</v>
      </c>
      <c r="I32" s="12">
        <f t="shared" si="0"/>
        <v>1.3169399136792186</v>
      </c>
      <c r="J32" s="12"/>
      <c r="K32" s="15"/>
      <c r="N32" t="s">
        <v>49</v>
      </c>
      <c r="O32">
        <v>7.2654175483712669E-2</v>
      </c>
      <c r="P32">
        <v>0.45602648584256672</v>
      </c>
      <c r="Q32">
        <f>P32/O32</f>
        <v>6.2766727831739964</v>
      </c>
      <c r="S32" t="s">
        <v>49</v>
      </c>
      <c r="T32">
        <v>0.37994333883292386</v>
      </c>
      <c r="U32">
        <v>0.52626311596316067</v>
      </c>
      <c r="V32">
        <f>U32/T32</f>
        <v>1.3851094681109264</v>
      </c>
      <c r="X32" t="s">
        <v>49</v>
      </c>
      <c r="Y32">
        <v>3.2751672227392348E-4</v>
      </c>
      <c r="Z32">
        <v>1.85E-4</v>
      </c>
      <c r="AA32">
        <f>Z32/Y32</f>
        <v>0.56485665438869559</v>
      </c>
    </row>
    <row r="33" spans="2:27" x14ac:dyDescent="0.3">
      <c r="B33" s="37"/>
      <c r="C33" t="s">
        <v>89</v>
      </c>
      <c r="D33" s="13" t="s">
        <v>40</v>
      </c>
      <c r="E33" s="12" t="s">
        <v>138</v>
      </c>
      <c r="F33">
        <v>22.53</v>
      </c>
      <c r="G33" s="12"/>
      <c r="H33" s="12">
        <f>F33-$G$7</f>
        <v>6.576666666666668</v>
      </c>
      <c r="I33" s="12">
        <f t="shared" si="0"/>
        <v>1.0476737482448699</v>
      </c>
      <c r="J33" s="12"/>
      <c r="K33" s="15"/>
      <c r="N33" t="s">
        <v>50</v>
      </c>
      <c r="O33">
        <v>0.24269049696990899</v>
      </c>
      <c r="P33">
        <v>1.4988501864457293</v>
      </c>
      <c r="Q33">
        <f>P33/O33</f>
        <v>6.1759739468973542</v>
      </c>
      <c r="S33" t="s">
        <v>50</v>
      </c>
      <c r="T33">
        <v>0.605915922591302</v>
      </c>
      <c r="U33">
        <v>0.51901789613145066</v>
      </c>
      <c r="V33">
        <f>U33/T33</f>
        <v>0.85658401897045844</v>
      </c>
      <c r="X33" t="s">
        <v>50</v>
      </c>
      <c r="Y33">
        <v>6.0694616985696305E-4</v>
      </c>
      <c r="Z33">
        <v>7.9090075093693E-5</v>
      </c>
      <c r="AA33">
        <f>Z33/Y33</f>
        <v>0.13030822010514029</v>
      </c>
    </row>
    <row r="34" spans="2:27" x14ac:dyDescent="0.3">
      <c r="B34" s="37"/>
      <c r="C34" t="s">
        <v>90</v>
      </c>
      <c r="D34" s="13" t="s">
        <v>41</v>
      </c>
      <c r="E34" s="12" t="s">
        <v>28</v>
      </c>
      <c r="F34">
        <v>26.04</v>
      </c>
      <c r="G34" s="12"/>
      <c r="H34" s="12">
        <f>F34-$G$4</f>
        <v>9.4600000000000009</v>
      </c>
      <c r="I34" s="12">
        <f t="shared" si="0"/>
        <v>0.1419895036445615</v>
      </c>
      <c r="J34" s="12">
        <f>GEOMEAN(I34:I36)</f>
        <v>0.12446881126164654</v>
      </c>
      <c r="K34" s="15">
        <f>J37/J34</f>
        <v>4.5841894478800178</v>
      </c>
    </row>
    <row r="35" spans="2:27" x14ac:dyDescent="0.3">
      <c r="B35" s="37"/>
      <c r="C35" t="s">
        <v>91</v>
      </c>
      <c r="D35" s="13" t="s">
        <v>41</v>
      </c>
      <c r="E35" s="12" t="s">
        <v>28</v>
      </c>
      <c r="F35">
        <v>26.44</v>
      </c>
      <c r="G35" s="12"/>
      <c r="H35" s="12">
        <f>F35-$G$4</f>
        <v>9.860000000000003</v>
      </c>
      <c r="I35" s="12">
        <f t="shared" si="0"/>
        <v>0.10760792147232509</v>
      </c>
      <c r="J35" s="12"/>
      <c r="K35" s="15"/>
    </row>
    <row r="36" spans="2:27" x14ac:dyDescent="0.3">
      <c r="B36" s="37"/>
      <c r="C36" t="s">
        <v>92</v>
      </c>
      <c r="D36" s="13" t="s">
        <v>41</v>
      </c>
      <c r="E36" s="12" t="s">
        <v>28</v>
      </c>
      <c r="F36">
        <v>26.21</v>
      </c>
      <c r="G36" s="12"/>
      <c r="H36" s="12">
        <f>F36-$G$4</f>
        <v>9.6300000000000026</v>
      </c>
      <c r="I36" s="12">
        <f t="shared" si="0"/>
        <v>0.12620633111694238</v>
      </c>
      <c r="J36" s="12"/>
      <c r="K36" s="15"/>
      <c r="N36" s="4" t="s">
        <v>43</v>
      </c>
      <c r="S36" s="4" t="s">
        <v>60</v>
      </c>
      <c r="X36" s="4" t="s">
        <v>61</v>
      </c>
    </row>
    <row r="37" spans="2:27" x14ac:dyDescent="0.3">
      <c r="B37" s="37"/>
      <c r="C37" t="s">
        <v>93</v>
      </c>
      <c r="D37" s="13" t="s">
        <v>41</v>
      </c>
      <c r="E37" s="12" t="s">
        <v>138</v>
      </c>
      <c r="F37">
        <v>23.49</v>
      </c>
      <c r="G37" s="12"/>
      <c r="H37" s="12">
        <f>F37-$G$7</f>
        <v>7.5366666666666653</v>
      </c>
      <c r="I37" s="12">
        <f t="shared" si="0"/>
        <v>0.53856393319756968</v>
      </c>
      <c r="J37" s="12">
        <f>GEOMEAN(I37:I39)</f>
        <v>0.57058861117580961</v>
      </c>
      <c r="K37" s="15"/>
      <c r="O37" t="s">
        <v>52</v>
      </c>
      <c r="P37" t="s">
        <v>12</v>
      </c>
      <c r="Q37" t="s">
        <v>53</v>
      </c>
      <c r="T37" t="s">
        <v>52</v>
      </c>
      <c r="U37" t="s">
        <v>12</v>
      </c>
      <c r="V37" t="s">
        <v>53</v>
      </c>
      <c r="Y37" t="s">
        <v>52</v>
      </c>
      <c r="Z37" t="s">
        <v>12</v>
      </c>
      <c r="AA37" t="s">
        <v>53</v>
      </c>
    </row>
    <row r="38" spans="2:27" x14ac:dyDescent="0.3">
      <c r="B38" s="37"/>
      <c r="C38" t="s">
        <v>94</v>
      </c>
      <c r="D38" s="13" t="s">
        <v>41</v>
      </c>
      <c r="E38" s="12" t="s">
        <v>138</v>
      </c>
      <c r="F38">
        <v>23.64</v>
      </c>
      <c r="G38" s="12"/>
      <c r="H38" s="12">
        <f>F38-$G$7</f>
        <v>7.6866666666666674</v>
      </c>
      <c r="I38" s="12">
        <f t="shared" si="0"/>
        <v>0.48538099393981737</v>
      </c>
      <c r="J38" s="12"/>
      <c r="K38" s="15"/>
      <c r="N38" t="s">
        <v>47</v>
      </c>
      <c r="O38">
        <v>0.49329509812173405</v>
      </c>
      <c r="P38">
        <v>0.87489969066153106</v>
      </c>
      <c r="Q38">
        <f>P38/O38</f>
        <v>1.7735827783263836</v>
      </c>
      <c r="S38" t="s">
        <v>47</v>
      </c>
      <c r="T38">
        <v>1.0997606125265524</v>
      </c>
      <c r="U38">
        <v>1.591649703058269</v>
      </c>
      <c r="V38">
        <f>U38/T38</f>
        <v>1.4472692374403802</v>
      </c>
      <c r="X38" t="s">
        <v>47</v>
      </c>
      <c r="Y38">
        <v>0.54988030626327633</v>
      </c>
      <c r="Z38">
        <v>1.5806553754717541</v>
      </c>
      <c r="AA38">
        <f>Z38/Y38</f>
        <v>2.8745444371578466</v>
      </c>
    </row>
    <row r="39" spans="2:27" x14ac:dyDescent="0.3">
      <c r="B39" s="37"/>
      <c r="C39" t="s">
        <v>95</v>
      </c>
      <c r="D39" s="13" t="s">
        <v>41</v>
      </c>
      <c r="E39" s="12" t="s">
        <v>138</v>
      </c>
      <c r="F39">
        <v>23.09</v>
      </c>
      <c r="G39" s="12"/>
      <c r="H39" s="12">
        <f>F39-$G$7</f>
        <v>7.1366666666666667</v>
      </c>
      <c r="I39" s="12">
        <f t="shared" si="0"/>
        <v>0.71063937031115731</v>
      </c>
      <c r="J39" s="12"/>
      <c r="K39" s="15"/>
      <c r="N39" t="s">
        <v>48</v>
      </c>
      <c r="O39">
        <v>0.61864750412478031</v>
      </c>
      <c r="P39">
        <v>1.0003624821489707</v>
      </c>
      <c r="Q39">
        <f>P39/O39</f>
        <v>1.6170153043197262</v>
      </c>
      <c r="S39" t="s">
        <v>48</v>
      </c>
      <c r="T39">
        <v>1.5268124506785068</v>
      </c>
      <c r="U39">
        <v>1.6515906883771589</v>
      </c>
      <c r="V39">
        <f>U39/T39</f>
        <v>1.0817246660801079</v>
      </c>
      <c r="X39" t="s">
        <v>48</v>
      </c>
      <c r="Y39">
        <v>0.81254682335037232</v>
      </c>
      <c r="Z39">
        <v>1.434475031195658</v>
      </c>
      <c r="AA39">
        <f>Z39/Y39</f>
        <v>1.7654059925813144</v>
      </c>
    </row>
    <row r="40" spans="2:27" x14ac:dyDescent="0.3">
      <c r="B40" s="37"/>
      <c r="C40" t="s">
        <v>96</v>
      </c>
      <c r="D40" s="13" t="s">
        <v>42</v>
      </c>
      <c r="E40" s="12" t="s">
        <v>28</v>
      </c>
      <c r="F40">
        <v>33.25</v>
      </c>
      <c r="G40" s="12"/>
      <c r="H40" s="12">
        <f>F40-$G$4</f>
        <v>16.670000000000002</v>
      </c>
      <c r="I40" s="12">
        <f t="shared" si="0"/>
        <v>9.5902509652849382E-4</v>
      </c>
      <c r="J40" s="12">
        <f>GEOMEAN(I40:I42)</f>
        <v>8.7234686810829605E-4</v>
      </c>
      <c r="K40" s="15">
        <f>J43/J40</f>
        <v>0.46759562392515963</v>
      </c>
      <c r="N40" t="s">
        <v>49</v>
      </c>
      <c r="O40">
        <v>0.50482532446777084</v>
      </c>
      <c r="P40">
        <v>0.87895194116313147</v>
      </c>
      <c r="Q40">
        <f>P40/O40</f>
        <v>1.7411011265922451</v>
      </c>
      <c r="S40" t="s">
        <v>49</v>
      </c>
      <c r="T40">
        <v>1.3353237097889081</v>
      </c>
      <c r="U40">
        <v>1.9777446780785639</v>
      </c>
      <c r="V40">
        <f>U40/T40</f>
        <v>1.4810975522865624</v>
      </c>
      <c r="X40" t="s">
        <v>49</v>
      </c>
      <c r="Y40">
        <v>0.47101868269170394</v>
      </c>
      <c r="Z40">
        <v>1.4245663883722144</v>
      </c>
      <c r="AA40">
        <f>Z40/Y40</f>
        <v>3.0244371204796487</v>
      </c>
    </row>
    <row r="41" spans="2:27" x14ac:dyDescent="0.3">
      <c r="B41" s="37"/>
      <c r="C41" t="s">
        <v>97</v>
      </c>
      <c r="D41" s="13" t="s">
        <v>42</v>
      </c>
      <c r="E41" s="12" t="s">
        <v>28</v>
      </c>
      <c r="F41">
        <v>33.58</v>
      </c>
      <c r="G41" s="12"/>
      <c r="H41" s="12">
        <f>F41-$G$4</f>
        <v>17</v>
      </c>
      <c r="I41" s="12">
        <f t="shared" si="0"/>
        <v>7.62939453125E-4</v>
      </c>
      <c r="J41" s="12"/>
      <c r="K41" s="15"/>
      <c r="N41" t="s">
        <v>50</v>
      </c>
      <c r="O41">
        <v>0.89949646890623403</v>
      </c>
      <c r="P41">
        <v>1.0308655552913251</v>
      </c>
      <c r="Q41">
        <f>P41/O41</f>
        <v>1.146047361970006</v>
      </c>
      <c r="S41" t="s">
        <v>50</v>
      </c>
      <c r="T41">
        <v>1.6288527513142499</v>
      </c>
      <c r="U41">
        <v>1.7660459207393098</v>
      </c>
      <c r="V41">
        <f>U41/T41</f>
        <v>1.0842268703014222</v>
      </c>
      <c r="X41" t="s">
        <v>50</v>
      </c>
      <c r="Y41">
        <v>0.90575296162155305</v>
      </c>
      <c r="Z41">
        <v>2.0380501090086991</v>
      </c>
      <c r="AA41">
        <f>Z41/Y41</f>
        <v>2.2501169693776268</v>
      </c>
    </row>
    <row r="42" spans="2:27" x14ac:dyDescent="0.3">
      <c r="B42" s="37"/>
      <c r="C42" t="s">
        <v>101</v>
      </c>
      <c r="D42" s="13" t="s">
        <v>42</v>
      </c>
      <c r="E42" s="12" t="s">
        <v>28</v>
      </c>
      <c r="F42">
        <v>33.33</v>
      </c>
      <c r="G42" s="12"/>
      <c r="H42" s="12">
        <f>F42-$G$4</f>
        <v>16.75</v>
      </c>
      <c r="I42" s="12">
        <f t="shared" si="0"/>
        <v>9.0729302597253563E-4</v>
      </c>
      <c r="J42" s="12"/>
      <c r="K42" s="15"/>
    </row>
    <row r="43" spans="2:27" x14ac:dyDescent="0.3">
      <c r="B43" s="37"/>
      <c r="C43" t="s">
        <v>98</v>
      </c>
      <c r="D43" s="13" t="s">
        <v>42</v>
      </c>
      <c r="E43" s="12" t="s">
        <v>138</v>
      </c>
      <c r="F43">
        <v>34.17</v>
      </c>
      <c r="G43" s="12"/>
      <c r="H43" s="12">
        <f>F43-$G$7</f>
        <v>18.216666666666669</v>
      </c>
      <c r="I43" s="12">
        <f t="shared" si="0"/>
        <v>3.2827432145856076E-4</v>
      </c>
      <c r="J43" s="12">
        <f>GEOMEAN(I43:I45)</f>
        <v>4.0790557807225762E-4</v>
      </c>
      <c r="K43" s="15"/>
    </row>
    <row r="44" spans="2:27" x14ac:dyDescent="0.3">
      <c r="B44" s="37"/>
      <c r="C44" t="s">
        <v>99</v>
      </c>
      <c r="D44" s="13" t="s">
        <v>42</v>
      </c>
      <c r="E44" s="12" t="s">
        <v>138</v>
      </c>
      <c r="F44">
        <v>33.64</v>
      </c>
      <c r="G44" s="12"/>
      <c r="H44" s="12">
        <f>F44-$G$7</f>
        <v>17.686666666666667</v>
      </c>
      <c r="I44" s="12">
        <f t="shared" si="0"/>
        <v>4.7400487689435334E-4</v>
      </c>
      <c r="J44" s="12"/>
      <c r="K44" s="15"/>
      <c r="N44" s="4" t="s">
        <v>62</v>
      </c>
      <c r="S44" s="4" t="s">
        <v>63</v>
      </c>
      <c r="X44" s="4" t="s">
        <v>64</v>
      </c>
    </row>
    <row r="45" spans="2:27" x14ac:dyDescent="0.3">
      <c r="B45" s="37"/>
      <c r="C45" t="s">
        <v>100</v>
      </c>
      <c r="D45" s="13" t="s">
        <v>42</v>
      </c>
      <c r="E45" s="12" t="s">
        <v>138</v>
      </c>
      <c r="F45">
        <v>33.76</v>
      </c>
      <c r="G45" s="12"/>
      <c r="H45" s="12">
        <f>F45-$G$7</f>
        <v>17.806666666666665</v>
      </c>
      <c r="I45" s="12">
        <f t="shared" si="0"/>
        <v>4.36173434054149E-4</v>
      </c>
      <c r="J45" s="12"/>
      <c r="K45" s="15"/>
      <c r="O45" t="s">
        <v>52</v>
      </c>
      <c r="P45" t="s">
        <v>12</v>
      </c>
      <c r="Q45" t="s">
        <v>53</v>
      </c>
      <c r="T45" t="s">
        <v>52</v>
      </c>
      <c r="U45" t="s">
        <v>12</v>
      </c>
      <c r="V45" t="s">
        <v>53</v>
      </c>
      <c r="Y45" t="s">
        <v>52</v>
      </c>
      <c r="Z45" t="s">
        <v>12</v>
      </c>
      <c r="AA45" t="s">
        <v>53</v>
      </c>
    </row>
    <row r="46" spans="2:27" x14ac:dyDescent="0.3">
      <c r="B46" s="37"/>
      <c r="C46" t="s">
        <v>102</v>
      </c>
      <c r="D46" s="13" t="s">
        <v>43</v>
      </c>
      <c r="E46" s="12" t="s">
        <v>28</v>
      </c>
      <c r="F46">
        <v>24.13</v>
      </c>
      <c r="G46" s="12"/>
      <c r="H46" s="12">
        <f>F46-$G$4</f>
        <v>7.5500000000000007</v>
      </c>
      <c r="I46" s="12">
        <f t="shared" si="0"/>
        <v>0.53360947529468561</v>
      </c>
      <c r="J46" s="12">
        <f>GEOMEAN(I46:I48)</f>
        <v>0.49329509812173405</v>
      </c>
      <c r="K46" s="15">
        <f>J49/J46</f>
        <v>1.7735827783263836</v>
      </c>
      <c r="N46" t="s">
        <v>47</v>
      </c>
      <c r="O46">
        <v>0.45708134890863883</v>
      </c>
      <c r="P46">
        <v>1.0921640110773589</v>
      </c>
      <c r="Q46">
        <f>P46/O46</f>
        <v>2.3894302703120363</v>
      </c>
      <c r="S46" t="s">
        <v>47</v>
      </c>
      <c r="T46">
        <v>4.4092181472439043</v>
      </c>
      <c r="U46">
        <v>5.1474438579223412</v>
      </c>
      <c r="V46">
        <f>U46/T46</f>
        <v>1.1674278037569732</v>
      </c>
      <c r="X46" t="s">
        <v>47</v>
      </c>
      <c r="Y46">
        <v>0.10203878445906948</v>
      </c>
      <c r="Z46">
        <v>0.22591566091900167</v>
      </c>
      <c r="AA46">
        <f>Z46/Y46</f>
        <v>2.2140175631906174</v>
      </c>
    </row>
    <row r="47" spans="2:27" x14ac:dyDescent="0.3">
      <c r="B47" s="37"/>
      <c r="C47" t="s">
        <v>103</v>
      </c>
      <c r="D47" s="13" t="s">
        <v>43</v>
      </c>
      <c r="E47" s="12" t="s">
        <v>28</v>
      </c>
      <c r="F47">
        <v>24.18</v>
      </c>
      <c r="G47" s="12"/>
      <c r="H47" s="12">
        <f>F47-$G$4</f>
        <v>7.6000000000000014</v>
      </c>
      <c r="I47" s="12">
        <f t="shared" si="0"/>
        <v>0.51543277764566142</v>
      </c>
      <c r="J47" s="12"/>
      <c r="K47" s="15"/>
      <c r="N47" t="s">
        <v>48</v>
      </c>
      <c r="O47">
        <v>0.6375113163972228</v>
      </c>
      <c r="P47">
        <v>1.2928212854687713</v>
      </c>
      <c r="Q47">
        <f>P47/O47</f>
        <v>2.0279189595800613</v>
      </c>
      <c r="S47" t="s">
        <v>48</v>
      </c>
      <c r="T47">
        <v>6.6831249911358634</v>
      </c>
      <c r="U47">
        <v>6.0231694899471995</v>
      </c>
      <c r="V47">
        <f>U47/T47</f>
        <v>0.90125046261083053</v>
      </c>
      <c r="X47" t="s">
        <v>48</v>
      </c>
      <c r="Y47">
        <v>0.11533131459272757</v>
      </c>
      <c r="Z47">
        <v>0.20502278977013041</v>
      </c>
      <c r="AA47">
        <f>Z47/Y47</f>
        <v>1.7776853623331415</v>
      </c>
    </row>
    <row r="48" spans="2:27" x14ac:dyDescent="0.3">
      <c r="B48" s="37"/>
      <c r="C48" t="s">
        <v>104</v>
      </c>
      <c r="D48" s="13" t="s">
        <v>43</v>
      </c>
      <c r="E48" s="12" t="s">
        <v>28</v>
      </c>
      <c r="F48">
        <v>24.42</v>
      </c>
      <c r="G48" s="12"/>
      <c r="H48" s="12">
        <f>F48-$G$4</f>
        <v>7.8400000000000034</v>
      </c>
      <c r="I48" s="12">
        <f t="shared" si="0"/>
        <v>0.43644028830946019</v>
      </c>
      <c r="J48" s="12"/>
      <c r="K48" s="15"/>
      <c r="N48" t="s">
        <v>49</v>
      </c>
      <c r="O48">
        <v>0.43846173762084822</v>
      </c>
      <c r="P48">
        <v>1.0647559976443977</v>
      </c>
      <c r="Q48">
        <f>P48/O48</f>
        <v>2.428389768790101</v>
      </c>
      <c r="S48" t="s">
        <v>49</v>
      </c>
      <c r="T48">
        <v>4.0573080880049259</v>
      </c>
      <c r="U48">
        <v>5.4914590763825881</v>
      </c>
      <c r="V48">
        <f>U48/T48</f>
        <v>1.3534735241372484</v>
      </c>
      <c r="X48" t="s">
        <v>49</v>
      </c>
      <c r="Y48">
        <v>8.2785554311816528E-2</v>
      </c>
      <c r="Z48">
        <v>0.176840773693036</v>
      </c>
      <c r="AA48">
        <f>Z48/Y48</f>
        <v>2.1361308160957058</v>
      </c>
    </row>
    <row r="49" spans="2:27" x14ac:dyDescent="0.3">
      <c r="B49" s="37"/>
      <c r="C49" t="s">
        <v>105</v>
      </c>
      <c r="D49" s="13" t="s">
        <v>43</v>
      </c>
      <c r="E49" s="12" t="s">
        <v>138</v>
      </c>
      <c r="F49">
        <v>22.52</v>
      </c>
      <c r="G49" s="12"/>
      <c r="H49" s="12">
        <f>F49-$G$7</f>
        <v>6.5666666666666664</v>
      </c>
      <c r="I49" s="12">
        <f t="shared" si="0"/>
        <v>1.0549608954438985</v>
      </c>
      <c r="J49" s="12">
        <f>GEOMEAN(I49:I51)</f>
        <v>0.87489969066153106</v>
      </c>
      <c r="K49" s="15"/>
      <c r="N49" t="s">
        <v>50</v>
      </c>
      <c r="O49">
        <v>0.67541971195926886</v>
      </c>
      <c r="P49">
        <v>1.2632932064997866</v>
      </c>
      <c r="Q49">
        <f>P49/O49</f>
        <v>1.8703824957006427</v>
      </c>
      <c r="S49" t="s">
        <v>50</v>
      </c>
      <c r="T49">
        <v>6.5607292726441697</v>
      </c>
      <c r="U49">
        <v>5.0765774772264791</v>
      </c>
      <c r="V49">
        <f>U49/T49</f>
        <v>0.77378249677119615</v>
      </c>
      <c r="X49" t="s">
        <v>50</v>
      </c>
      <c r="Y49">
        <v>0.2426904969699086</v>
      </c>
      <c r="Z49">
        <v>0.15754721859807172</v>
      </c>
      <c r="AA49">
        <f>Z49/Y49</f>
        <v>0.64916929408079016</v>
      </c>
    </row>
    <row r="50" spans="2:27" x14ac:dyDescent="0.3">
      <c r="B50" s="37"/>
      <c r="C50" t="s">
        <v>106</v>
      </c>
      <c r="D50" s="13" t="s">
        <v>43</v>
      </c>
      <c r="E50" s="12" t="s">
        <v>138</v>
      </c>
      <c r="F50">
        <v>22.77</v>
      </c>
      <c r="G50" s="12"/>
      <c r="H50" s="12">
        <f>F50-$G$7</f>
        <v>6.8166666666666664</v>
      </c>
      <c r="I50" s="12">
        <f t="shared" si="0"/>
        <v>0.88711283521162343</v>
      </c>
      <c r="J50" s="12"/>
      <c r="K50" s="15"/>
    </row>
    <row r="51" spans="2:27" x14ac:dyDescent="0.3">
      <c r="B51" s="37"/>
      <c r="C51" t="s">
        <v>107</v>
      </c>
      <c r="D51" s="13" t="s">
        <v>43</v>
      </c>
      <c r="E51" s="12" t="s">
        <v>138</v>
      </c>
      <c r="F51">
        <v>23.08</v>
      </c>
      <c r="G51" s="12"/>
      <c r="H51" s="12">
        <f>F51-$G$7</f>
        <v>7.1266666666666652</v>
      </c>
      <c r="I51" s="12">
        <f t="shared" si="0"/>
        <v>0.71558225802363251</v>
      </c>
      <c r="J51" s="12"/>
      <c r="K51" s="15"/>
    </row>
    <row r="52" spans="2:27" x14ac:dyDescent="0.3">
      <c r="B52" s="37"/>
      <c r="C52" t="s">
        <v>108</v>
      </c>
      <c r="D52" s="13" t="s">
        <v>44</v>
      </c>
      <c r="E52" s="12" t="s">
        <v>28</v>
      </c>
      <c r="F52">
        <v>28.23</v>
      </c>
      <c r="G52" s="12"/>
      <c r="H52" s="12">
        <f>F52-$G$4</f>
        <v>11.650000000000002</v>
      </c>
      <c r="I52" s="12">
        <f t="shared" si="0"/>
        <v>3.1117202815411627E-2</v>
      </c>
      <c r="J52" s="12">
        <f>GEOMEAN(I52:I54)</f>
        <v>2.9370728419973523E-2</v>
      </c>
      <c r="K52" s="15">
        <f>J55/J52</f>
        <v>3.3172781832577689</v>
      </c>
      <c r="N52" s="4" t="s">
        <v>45</v>
      </c>
      <c r="S52" s="4" t="s">
        <v>65</v>
      </c>
      <c r="X52" s="4" t="s">
        <v>44</v>
      </c>
    </row>
    <row r="53" spans="2:27" x14ac:dyDescent="0.3">
      <c r="B53" s="37"/>
      <c r="C53" t="s">
        <v>109</v>
      </c>
      <c r="D53" s="13" t="s">
        <v>44</v>
      </c>
      <c r="E53" s="12" t="s">
        <v>28</v>
      </c>
      <c r="F53">
        <v>28.39</v>
      </c>
      <c r="G53" s="12"/>
      <c r="H53" s="12">
        <f>F53-$G$4</f>
        <v>11.810000000000002</v>
      </c>
      <c r="I53" s="12">
        <f t="shared" si="0"/>
        <v>2.7850676656943924E-2</v>
      </c>
      <c r="J53" s="12"/>
      <c r="K53" s="15"/>
      <c r="O53" t="s">
        <v>52</v>
      </c>
      <c r="P53" t="s">
        <v>12</v>
      </c>
      <c r="Q53" t="s">
        <v>53</v>
      </c>
      <c r="T53" t="s">
        <v>52</v>
      </c>
      <c r="U53" t="s">
        <v>12</v>
      </c>
      <c r="V53" t="s">
        <v>53</v>
      </c>
      <c r="Y53" t="s">
        <v>52</v>
      </c>
      <c r="Z53" t="s">
        <v>12</v>
      </c>
      <c r="AA53" t="s">
        <v>53</v>
      </c>
    </row>
    <row r="54" spans="2:27" x14ac:dyDescent="0.3">
      <c r="B54" s="37"/>
      <c r="C54" t="s">
        <v>110</v>
      </c>
      <c r="D54" s="13" t="s">
        <v>44</v>
      </c>
      <c r="E54" s="12" t="s">
        <v>28</v>
      </c>
      <c r="F54">
        <v>28.32</v>
      </c>
      <c r="G54" s="12"/>
      <c r="H54" s="12">
        <f>F54-$G$4</f>
        <v>11.740000000000002</v>
      </c>
      <c r="I54" s="12">
        <f t="shared" si="0"/>
        <v>2.923531993698553E-2</v>
      </c>
      <c r="J54" s="12"/>
      <c r="K54" s="15"/>
      <c r="N54" t="s">
        <v>47</v>
      </c>
      <c r="O54">
        <v>2.2509325966121119</v>
      </c>
      <c r="P54">
        <v>4.7038960856595882</v>
      </c>
      <c r="Q54">
        <f>P54/O54</f>
        <v>2.0897543057217449</v>
      </c>
      <c r="S54" t="s">
        <v>47</v>
      </c>
      <c r="T54">
        <v>1.0900384656498821E-2</v>
      </c>
      <c r="U54">
        <v>4.45176996366317E-2</v>
      </c>
      <c r="V54">
        <f>U54/T54</f>
        <v>4.084048502828769</v>
      </c>
      <c r="X54" t="s">
        <v>47</v>
      </c>
      <c r="Y54">
        <v>2.9370728419973523E-2</v>
      </c>
      <c r="Z54">
        <v>9.7430876613967085E-2</v>
      </c>
      <c r="AA54">
        <f>Z54/Y54</f>
        <v>3.3172781832577689</v>
      </c>
    </row>
    <row r="55" spans="2:27" x14ac:dyDescent="0.3">
      <c r="B55" s="37"/>
      <c r="C55" t="s">
        <v>111</v>
      </c>
      <c r="D55" s="13" t="s">
        <v>44</v>
      </c>
      <c r="E55" s="12" t="s">
        <v>138</v>
      </c>
      <c r="F55">
        <v>25.87</v>
      </c>
      <c r="G55" s="12"/>
      <c r="H55" s="12">
        <f>F55-$G$7</f>
        <v>9.9166666666666679</v>
      </c>
      <c r="I55" s="12">
        <f t="shared" si="0"/>
        <v>0.10346319280852484</v>
      </c>
      <c r="J55" s="12">
        <f>GEOMEAN(I55:I57)</f>
        <v>9.7430876613967085E-2</v>
      </c>
      <c r="K55" s="15"/>
      <c r="N55" t="s">
        <v>48</v>
      </c>
      <c r="O55">
        <v>2.5856425709375359</v>
      </c>
      <c r="P55">
        <v>6.1925038329076791</v>
      </c>
      <c r="Q55">
        <f>P55/O55</f>
        <v>2.3949574092378594</v>
      </c>
      <c r="S55" t="s">
        <v>48</v>
      </c>
      <c r="T55">
        <v>1.7585410911032138E-2</v>
      </c>
      <c r="U55">
        <v>5.1971200315105506E-2</v>
      </c>
      <c r="V55">
        <f>U55/T55</f>
        <v>2.955358881179261</v>
      </c>
      <c r="X55" t="s">
        <v>48</v>
      </c>
      <c r="Y55">
        <v>3.4686614724828493E-2</v>
      </c>
      <c r="Z55">
        <v>0.10539338247113555</v>
      </c>
      <c r="AA55">
        <f>Z55/Y55</f>
        <v>3.0384453284712025</v>
      </c>
    </row>
    <row r="56" spans="2:27" x14ac:dyDescent="0.3">
      <c r="B56" s="37"/>
      <c r="C56" t="s">
        <v>112</v>
      </c>
      <c r="D56" s="13" t="s">
        <v>44</v>
      </c>
      <c r="E56" s="12" t="s">
        <v>138</v>
      </c>
      <c r="F56">
        <v>26.15</v>
      </c>
      <c r="G56" s="12"/>
      <c r="H56" s="12">
        <f>F56-$G$7</f>
        <v>10.196666666666665</v>
      </c>
      <c r="I56" s="12">
        <f t="shared" si="0"/>
        <v>8.5211356214924164E-2</v>
      </c>
      <c r="J56" s="12"/>
      <c r="K56" s="15"/>
      <c r="N56" t="s">
        <v>49</v>
      </c>
      <c r="O56">
        <v>2.005352964942039</v>
      </c>
      <c r="P56">
        <v>5.2677596547168637</v>
      </c>
      <c r="Q56">
        <f>P56/O56</f>
        <v>2.6268491117568016</v>
      </c>
      <c r="S56" t="s">
        <v>49</v>
      </c>
      <c r="T56">
        <v>1.1103740161111843E-2</v>
      </c>
      <c r="U56">
        <v>4.7933879650720469E-2</v>
      </c>
      <c r="V56">
        <f>U56/T56</f>
        <v>4.316912946017708</v>
      </c>
      <c r="X56" t="s">
        <v>49</v>
      </c>
      <c r="Y56">
        <v>3.0406484920869736E-2</v>
      </c>
      <c r="Z56">
        <v>8.3457731861806564E-2</v>
      </c>
      <c r="AA56">
        <f>Z56/Y56</f>
        <v>2.7447346208875554</v>
      </c>
    </row>
    <row r="57" spans="2:27" x14ac:dyDescent="0.3">
      <c r="B57" s="37"/>
      <c r="C57" t="s">
        <v>113</v>
      </c>
      <c r="D57" s="13" t="s">
        <v>44</v>
      </c>
      <c r="E57" s="12" t="s">
        <v>138</v>
      </c>
      <c r="F57">
        <v>25.85</v>
      </c>
      <c r="G57" s="12"/>
      <c r="H57" s="12">
        <f>F57-$G$7</f>
        <v>9.8966666666666683</v>
      </c>
      <c r="I57" s="12">
        <f t="shared" si="0"/>
        <v>0.1049074851575473</v>
      </c>
      <c r="J57" s="12"/>
      <c r="K57" s="15"/>
      <c r="N57" t="s">
        <v>50</v>
      </c>
      <c r="O57">
        <v>4.4914756830591296</v>
      </c>
      <c r="P57">
        <v>8.7980849002124515</v>
      </c>
      <c r="Q57">
        <f>P57/O57</f>
        <v>1.958840595173857</v>
      </c>
      <c r="S57" t="s">
        <v>50</v>
      </c>
      <c r="T57">
        <v>2.8966372922570486E-2</v>
      </c>
      <c r="U57">
        <v>4.7712889083703525E-2</v>
      </c>
      <c r="V57">
        <f>U57/T57</f>
        <v>1.6471820345351498</v>
      </c>
      <c r="X57" t="s">
        <v>50</v>
      </c>
      <c r="Y57">
        <v>4.3500913971696191E-2</v>
      </c>
      <c r="Z57">
        <v>9.0069940779877108E-2</v>
      </c>
      <c r="AA57">
        <f>Z57/Y57</f>
        <v>2.0705298476827636</v>
      </c>
    </row>
    <row r="58" spans="2:27" x14ac:dyDescent="0.3">
      <c r="B58" s="37"/>
      <c r="C58" t="s">
        <v>114</v>
      </c>
      <c r="D58" s="13" t="s">
        <v>45</v>
      </c>
      <c r="E58" s="12" t="s">
        <v>28</v>
      </c>
      <c r="F58">
        <v>22.07</v>
      </c>
      <c r="G58" s="12"/>
      <c r="H58" s="12">
        <f>F58-$G$4</f>
        <v>5.490000000000002</v>
      </c>
      <c r="I58" s="12">
        <f t="shared" si="0"/>
        <v>2.2250784306204219</v>
      </c>
      <c r="J58" s="12">
        <f>GEOMEAN(I58:I60)</f>
        <v>2.2509325966121119</v>
      </c>
      <c r="K58" s="15">
        <f>J61/J58</f>
        <v>2.0897543057217449</v>
      </c>
    </row>
    <row r="59" spans="2:27" x14ac:dyDescent="0.3">
      <c r="B59" s="37"/>
      <c r="C59" t="s">
        <v>115</v>
      </c>
      <c r="D59" s="13" t="s">
        <v>45</v>
      </c>
      <c r="E59" s="12" t="s">
        <v>28</v>
      </c>
      <c r="F59">
        <v>22.03</v>
      </c>
      <c r="G59" s="12"/>
      <c r="H59" s="12">
        <f>F59-$G$4</f>
        <v>5.4500000000000028</v>
      </c>
      <c r="I59" s="12">
        <f t="shared" si="0"/>
        <v>2.2876338999150359</v>
      </c>
      <c r="J59" s="12"/>
      <c r="K59" s="15"/>
      <c r="N59" s="4" t="s">
        <v>186</v>
      </c>
      <c r="S59" s="4" t="s">
        <v>187</v>
      </c>
      <c r="X59" s="4" t="s">
        <v>181</v>
      </c>
    </row>
    <row r="60" spans="2:27" x14ac:dyDescent="0.3">
      <c r="B60" s="37"/>
      <c r="C60" t="s">
        <v>116</v>
      </c>
      <c r="D60" s="13" t="s">
        <v>45</v>
      </c>
      <c r="E60" s="12" t="s">
        <v>28</v>
      </c>
      <c r="F60">
        <v>22.06</v>
      </c>
      <c r="G60" s="12"/>
      <c r="H60" s="12">
        <f>F60-$G$4</f>
        <v>5.48</v>
      </c>
      <c r="I60" s="12">
        <f t="shared" si="0"/>
        <v>2.2405550750247305</v>
      </c>
      <c r="J60" s="12"/>
      <c r="K60" s="15"/>
      <c r="O60" t="s">
        <v>52</v>
      </c>
      <c r="P60" t="s">
        <v>12</v>
      </c>
      <c r="Q60" t="s">
        <v>53</v>
      </c>
      <c r="T60" t="s">
        <v>52</v>
      </c>
      <c r="U60" t="s">
        <v>12</v>
      </c>
      <c r="V60" t="s">
        <v>53</v>
      </c>
      <c r="Y60" t="s">
        <v>52</v>
      </c>
      <c r="Z60" t="s">
        <v>12</v>
      </c>
      <c r="AA60" t="s">
        <v>53</v>
      </c>
    </row>
    <row r="61" spans="2:27" x14ac:dyDescent="0.3">
      <c r="B61" s="37"/>
      <c r="C61" t="s">
        <v>117</v>
      </c>
      <c r="D61" s="13" t="s">
        <v>45</v>
      </c>
      <c r="E61" s="12" t="s">
        <v>138</v>
      </c>
      <c r="F61">
        <v>20.329999999999998</v>
      </c>
      <c r="G61" s="12"/>
      <c r="H61" s="12">
        <f>F61-$G$7</f>
        <v>4.3766666666666652</v>
      </c>
      <c r="I61" s="12">
        <f t="shared" si="0"/>
        <v>4.8138444447298498</v>
      </c>
      <c r="J61" s="12">
        <f>GEOMEAN(I61:I63)</f>
        <v>4.7038960856595882</v>
      </c>
      <c r="K61" s="15"/>
      <c r="N61" t="s">
        <v>47</v>
      </c>
      <c r="O61">
        <v>0.26928196659878473</v>
      </c>
      <c r="P61">
        <v>0.43846173762084867</v>
      </c>
      <c r="Q61">
        <f>P61/O61</f>
        <v>1.6282625352113997</v>
      </c>
      <c r="S61" t="s">
        <v>47</v>
      </c>
      <c r="T61">
        <v>0.75289618624339982</v>
      </c>
      <c r="U61">
        <v>1.0190250545043469</v>
      </c>
      <c r="V61">
        <f>U61/T61</f>
        <v>1.3534735241372462</v>
      </c>
      <c r="X61" t="s">
        <v>47</v>
      </c>
      <c r="Y61">
        <v>2.3528005820106227E-2</v>
      </c>
      <c r="Z61">
        <v>1.702567952087897E-2</v>
      </c>
      <c r="AA61">
        <f>Z61/Y61</f>
        <v>0.72363461872018953</v>
      </c>
    </row>
    <row r="62" spans="2:27" x14ac:dyDescent="0.3">
      <c r="B62" s="37"/>
      <c r="C62" t="s">
        <v>118</v>
      </c>
      <c r="D62" s="13" t="s">
        <v>45</v>
      </c>
      <c r="E62" s="12" t="s">
        <v>138</v>
      </c>
      <c r="F62">
        <v>20.47</v>
      </c>
      <c r="G62" s="12"/>
      <c r="H62" s="12">
        <f>F62-$G$7</f>
        <v>4.5166666666666657</v>
      </c>
      <c r="I62" s="12">
        <f t="shared" si="0"/>
        <v>4.3686560443094384</v>
      </c>
      <c r="J62" s="12"/>
      <c r="K62" s="15"/>
      <c r="N62" t="s">
        <v>48</v>
      </c>
      <c r="O62">
        <v>0.31003926796253939</v>
      </c>
      <c r="P62">
        <v>0.41194477715469213</v>
      </c>
      <c r="Q62">
        <f>P62/O62</f>
        <v>1.3286858140965083</v>
      </c>
      <c r="S62" t="s">
        <v>48</v>
      </c>
      <c r="T62">
        <v>0.84120122519337814</v>
      </c>
      <c r="U62">
        <f t="shared" ref="U62" si="1">GEOMEAN(T62:T64)</f>
        <v>0.93337119934064061</v>
      </c>
      <c r="V62">
        <f>U62/T62</f>
        <v>1.1095694720678446</v>
      </c>
      <c r="X62" t="s">
        <v>48</v>
      </c>
      <c r="Y62">
        <v>1.7544826886949701E-2</v>
      </c>
      <c r="Z62">
        <v>1.5308989374392871E-2</v>
      </c>
      <c r="AA62">
        <f>Z62/Y62</f>
        <v>0.87256428764082572</v>
      </c>
    </row>
    <row r="63" spans="2:27" x14ac:dyDescent="0.3">
      <c r="B63" s="37"/>
      <c r="C63" s="6" t="s">
        <v>119</v>
      </c>
      <c r="D63" s="5" t="s">
        <v>45</v>
      </c>
      <c r="E63" s="6" t="s">
        <v>138</v>
      </c>
      <c r="F63" s="6">
        <v>20.29</v>
      </c>
      <c r="G63" s="6"/>
      <c r="H63" s="6">
        <f>F63-$G$7</f>
        <v>4.336666666666666</v>
      </c>
      <c r="I63" s="6">
        <f t="shared" si="0"/>
        <v>4.9491800329982505</v>
      </c>
      <c r="J63" s="6"/>
      <c r="K63" s="16"/>
      <c r="N63" t="s">
        <v>49</v>
      </c>
      <c r="O63">
        <v>0.36955376825218572</v>
      </c>
      <c r="P63">
        <v>0.37040860592753799</v>
      </c>
      <c r="Q63">
        <f>P63/O63</f>
        <v>1.0023131618421732</v>
      </c>
      <c r="S63" t="s">
        <v>49</v>
      </c>
      <c r="T63">
        <v>1.0356401888957254</v>
      </c>
      <c r="U63">
        <v>0.93337119934063939</v>
      </c>
      <c r="V63">
        <f>U63/T63</f>
        <v>0.90125046261082953</v>
      </c>
      <c r="X63" t="s">
        <v>49</v>
      </c>
      <c r="Y63">
        <v>2.2831817574470677E-2</v>
      </c>
      <c r="Z63">
        <v>1.9876251650529808E-2</v>
      </c>
      <c r="AA63">
        <f>Z63/Y63</f>
        <v>0.87055056329612479</v>
      </c>
    </row>
    <row r="64" spans="2:27" x14ac:dyDescent="0.3">
      <c r="B64" s="37"/>
      <c r="C64" t="s">
        <v>31</v>
      </c>
      <c r="D64" s="13" t="s">
        <v>29</v>
      </c>
      <c r="E64" s="12" t="s">
        <v>28</v>
      </c>
      <c r="F64" s="3">
        <v>17.57</v>
      </c>
      <c r="G64" s="41">
        <f>AVERAGE(F64:F66)</f>
        <v>17.62</v>
      </c>
      <c r="H64" s="12"/>
      <c r="I64" s="12"/>
      <c r="J64" s="12"/>
      <c r="K64" s="15"/>
      <c r="N64" t="s">
        <v>50</v>
      </c>
      <c r="Q64" t="e">
        <f>P64/O64</f>
        <v>#DIV/0!</v>
      </c>
      <c r="S64" t="s">
        <v>50</v>
      </c>
      <c r="V64" t="e">
        <f>U64/T64</f>
        <v>#DIV/0!</v>
      </c>
      <c r="X64" t="s">
        <v>50</v>
      </c>
      <c r="AA64" t="e">
        <f>Z64/Y64</f>
        <v>#DIV/0!</v>
      </c>
    </row>
    <row r="65" spans="2:27" x14ac:dyDescent="0.3">
      <c r="B65" s="37"/>
      <c r="C65" t="s">
        <v>32</v>
      </c>
      <c r="D65" s="13" t="s">
        <v>29</v>
      </c>
      <c r="E65" s="12" t="s">
        <v>28</v>
      </c>
      <c r="F65" s="3">
        <v>17.690000000000001</v>
      </c>
      <c r="G65" s="40"/>
      <c r="H65" s="12"/>
      <c r="I65" s="12"/>
      <c r="J65" s="12"/>
      <c r="K65" s="15"/>
    </row>
    <row r="66" spans="2:27" x14ac:dyDescent="0.3">
      <c r="B66" s="37"/>
      <c r="C66" t="s">
        <v>33</v>
      </c>
      <c r="D66" s="13" t="s">
        <v>29</v>
      </c>
      <c r="E66" s="12" t="s">
        <v>28</v>
      </c>
      <c r="F66" s="3">
        <v>17.600000000000001</v>
      </c>
      <c r="G66" s="40"/>
      <c r="H66" s="12"/>
      <c r="I66" s="12"/>
      <c r="J66" s="12"/>
      <c r="K66" s="15"/>
    </row>
    <row r="67" spans="2:27" x14ac:dyDescent="0.3">
      <c r="B67" s="37"/>
      <c r="C67" t="s">
        <v>34</v>
      </c>
      <c r="D67" s="13" t="s">
        <v>29</v>
      </c>
      <c r="E67" s="12" t="s">
        <v>138</v>
      </c>
      <c r="F67" s="3">
        <v>16.899999999999999</v>
      </c>
      <c r="G67" s="40">
        <f>AVERAGE(F67:F69)</f>
        <v>16.690000000000001</v>
      </c>
      <c r="H67" s="12"/>
      <c r="I67" s="12"/>
      <c r="J67" s="12"/>
      <c r="K67" s="15"/>
      <c r="N67" s="4" t="s">
        <v>182</v>
      </c>
      <c r="S67" s="4" t="s">
        <v>183</v>
      </c>
      <c r="X67" s="4" t="s">
        <v>184</v>
      </c>
    </row>
    <row r="68" spans="2:27" x14ac:dyDescent="0.3">
      <c r="B68" s="37"/>
      <c r="C68" t="s">
        <v>35</v>
      </c>
      <c r="D68" s="13" t="s">
        <v>29</v>
      </c>
      <c r="E68" s="12" t="s">
        <v>138</v>
      </c>
      <c r="F68" s="3">
        <v>16.55</v>
      </c>
      <c r="G68" s="40"/>
      <c r="H68" s="12"/>
      <c r="I68" s="12"/>
      <c r="J68" s="12"/>
      <c r="K68" s="15"/>
      <c r="O68" t="s">
        <v>52</v>
      </c>
      <c r="P68" t="s">
        <v>12</v>
      </c>
      <c r="Q68" t="s">
        <v>53</v>
      </c>
      <c r="T68" t="s">
        <v>52</v>
      </c>
      <c r="U68" t="s">
        <v>12</v>
      </c>
      <c r="V68" t="s">
        <v>53</v>
      </c>
      <c r="Y68" t="s">
        <v>52</v>
      </c>
      <c r="Z68" t="s">
        <v>12</v>
      </c>
      <c r="AA68" t="s">
        <v>53</v>
      </c>
    </row>
    <row r="69" spans="2:27" x14ac:dyDescent="0.3">
      <c r="B69" s="37"/>
      <c r="C69" t="s">
        <v>36</v>
      </c>
      <c r="D69" s="13" t="s">
        <v>29</v>
      </c>
      <c r="E69" s="12" t="s">
        <v>138</v>
      </c>
      <c r="F69" s="3">
        <v>16.62</v>
      </c>
      <c r="G69" s="40"/>
      <c r="H69" s="12"/>
      <c r="I69" s="12"/>
      <c r="J69" s="12"/>
      <c r="K69" s="15"/>
      <c r="N69" t="s">
        <v>47</v>
      </c>
      <c r="O69">
        <v>4.1154372302475553E-2</v>
      </c>
      <c r="P69">
        <v>1.0976202827614568E-2</v>
      </c>
      <c r="Q69">
        <f>P69/O69</f>
        <v>0.26670806073633924</v>
      </c>
      <c r="S69" t="s">
        <v>47</v>
      </c>
      <c r="T69">
        <v>5.0200870442190772E-2</v>
      </c>
      <c r="U69">
        <v>5.9975739715291708E-2</v>
      </c>
      <c r="V69">
        <f>U69/T69</f>
        <v>1.1947151351560181</v>
      </c>
      <c r="X69" t="s">
        <v>47</v>
      </c>
      <c r="Y69">
        <v>1.5268124506785077</v>
      </c>
      <c r="Z69">
        <v>1.8198962288569629</v>
      </c>
      <c r="AA69">
        <f>Z69/Y69</f>
        <v>1.1919579435235874</v>
      </c>
    </row>
    <row r="70" spans="2:27" x14ac:dyDescent="0.3">
      <c r="B70" s="37"/>
      <c r="C70" t="s">
        <v>120</v>
      </c>
      <c r="D70" s="13" t="s">
        <v>54</v>
      </c>
      <c r="E70" s="12" t="s">
        <v>28</v>
      </c>
      <c r="F70">
        <v>26.51</v>
      </c>
      <c r="G70" s="12"/>
      <c r="H70" s="12">
        <f>F70-$G$64</f>
        <v>8.89</v>
      </c>
      <c r="I70" s="12">
        <f>2^(-H70)*100</f>
        <v>0.2107867649422708</v>
      </c>
      <c r="J70" s="12">
        <f>GEOMEAN(I70:I72)</f>
        <v>0.21621265265533371</v>
      </c>
      <c r="K70" s="15">
        <f>J73/J70</f>
        <v>1.1070087815953107</v>
      </c>
      <c r="N70" t="s">
        <v>48</v>
      </c>
      <c r="O70">
        <v>3.7869745161956347E-2</v>
      </c>
      <c r="P70">
        <v>4.9805571593533136E-3</v>
      </c>
      <c r="Q70">
        <f>P70/O70</f>
        <v>0.13151810602508998</v>
      </c>
      <c r="S70" t="s">
        <v>48</v>
      </c>
      <c r="T70">
        <v>7.2654175483712696E-2</v>
      </c>
      <c r="U70">
        <v>7.626630014013118E-2</v>
      </c>
      <c r="V70">
        <f>U70/T70</f>
        <v>1.0497166836230662</v>
      </c>
      <c r="X70" t="s">
        <v>48</v>
      </c>
      <c r="Y70">
        <v>1.9823195216014518</v>
      </c>
      <c r="Z70">
        <v>1.4919400061100285</v>
      </c>
      <c r="AA70">
        <f>Z70/Y70</f>
        <v>0.75262337370553589</v>
      </c>
    </row>
    <row r="71" spans="2:27" x14ac:dyDescent="0.3">
      <c r="B71" s="37"/>
      <c r="C71" t="s">
        <v>121</v>
      </c>
      <c r="D71" s="13" t="s">
        <v>54</v>
      </c>
      <c r="E71" s="12" t="s">
        <v>28</v>
      </c>
      <c r="F71">
        <v>26.5</v>
      </c>
      <c r="G71" s="12"/>
      <c r="H71" s="12">
        <f>F71-$G$64</f>
        <v>8.879999999999999</v>
      </c>
      <c r="I71" s="12">
        <f t="shared" ref="I71:I129" si="2">2^(-H71)*100</f>
        <v>0.21225290283712084</v>
      </c>
      <c r="J71" s="12"/>
      <c r="K71" s="15"/>
      <c r="N71" t="s">
        <v>49</v>
      </c>
      <c r="O71">
        <v>4.1632563074607311E-2</v>
      </c>
      <c r="P71">
        <v>1.3925338328471978E-2</v>
      </c>
      <c r="Q71">
        <f>P71/O71</f>
        <v>0.33448188869652784</v>
      </c>
      <c r="S71" t="s">
        <v>49</v>
      </c>
      <c r="T71">
        <v>5.8066753662242211E-2</v>
      </c>
      <c r="U71">
        <v>9.9478106441141814E-2</v>
      </c>
      <c r="V71">
        <f>U71/T71</f>
        <v>1.7131680379409131</v>
      </c>
      <c r="X71" t="s">
        <v>49</v>
      </c>
      <c r="Y71">
        <v>1.2006837353812609</v>
      </c>
      <c r="Z71">
        <v>1.6138683049209173</v>
      </c>
      <c r="AA71">
        <f>Z71/Y71</f>
        <v>1.344124399593416</v>
      </c>
    </row>
    <row r="72" spans="2:27" x14ac:dyDescent="0.3">
      <c r="B72" s="37"/>
      <c r="C72" t="s">
        <v>122</v>
      </c>
      <c r="D72" s="13" t="s">
        <v>54</v>
      </c>
      <c r="E72" s="12" t="s">
        <v>28</v>
      </c>
      <c r="F72">
        <v>26.41</v>
      </c>
      <c r="G72" s="12"/>
      <c r="H72" s="12">
        <f>F72-$G$64</f>
        <v>8.7899999999999991</v>
      </c>
      <c r="I72" s="12">
        <f t="shared" si="2"/>
        <v>0.22591566091900153</v>
      </c>
      <c r="J72" s="12"/>
      <c r="K72" s="15"/>
      <c r="N72" t="s">
        <v>50</v>
      </c>
      <c r="Q72" t="e">
        <f>P72/O72</f>
        <v>#DIV/0!</v>
      </c>
      <c r="S72" t="s">
        <v>50</v>
      </c>
      <c r="V72" t="e">
        <f>U72/T72</f>
        <v>#DIV/0!</v>
      </c>
      <c r="X72" t="s">
        <v>50</v>
      </c>
      <c r="AA72" t="e">
        <f>Z72/Y72</f>
        <v>#DIV/0!</v>
      </c>
    </row>
    <row r="73" spans="2:27" x14ac:dyDescent="0.3">
      <c r="B73" s="37"/>
      <c r="C73" t="s">
        <v>123</v>
      </c>
      <c r="D73" s="13" t="s">
        <v>54</v>
      </c>
      <c r="E73" s="12" t="s">
        <v>138</v>
      </c>
      <c r="F73">
        <v>25.38</v>
      </c>
      <c r="G73" s="12"/>
      <c r="H73" s="12">
        <f>F73-$G$67</f>
        <v>8.6899999999999977</v>
      </c>
      <c r="I73" s="12">
        <f t="shared" si="2"/>
        <v>0.24213041014433384</v>
      </c>
      <c r="J73" s="12">
        <f>GEOMEAN(I73:I75)</f>
        <v>0.2393493051814711</v>
      </c>
      <c r="K73" s="15"/>
    </row>
    <row r="74" spans="2:27" x14ac:dyDescent="0.3">
      <c r="B74" s="37"/>
      <c r="C74" t="s">
        <v>124</v>
      </c>
      <c r="D74" s="13" t="s">
        <v>54</v>
      </c>
      <c r="E74" s="12" t="s">
        <v>138</v>
      </c>
      <c r="F74">
        <v>25.38</v>
      </c>
      <c r="G74" s="12"/>
      <c r="H74" s="12">
        <f>F74-$G$67</f>
        <v>8.6899999999999977</v>
      </c>
      <c r="I74" s="12">
        <f t="shared" si="2"/>
        <v>0.24213041014433384</v>
      </c>
      <c r="J74" s="12"/>
      <c r="K74" s="15"/>
      <c r="N74" s="4" t="s">
        <v>185</v>
      </c>
    </row>
    <row r="75" spans="2:27" x14ac:dyDescent="0.3">
      <c r="B75" s="37"/>
      <c r="C75" t="s">
        <v>125</v>
      </c>
      <c r="D75" s="13" t="s">
        <v>54</v>
      </c>
      <c r="E75" s="12" t="s">
        <v>138</v>
      </c>
      <c r="F75">
        <v>25.43</v>
      </c>
      <c r="G75" s="12"/>
      <c r="H75" s="12">
        <f>F75-$G$67</f>
        <v>8.7399999999999984</v>
      </c>
      <c r="I75" s="12">
        <f t="shared" si="2"/>
        <v>0.23388255949588493</v>
      </c>
      <c r="J75" s="12"/>
      <c r="K75" s="15"/>
      <c r="O75" t="s">
        <v>52</v>
      </c>
      <c r="P75" t="s">
        <v>12</v>
      </c>
      <c r="Q75" t="s">
        <v>53</v>
      </c>
    </row>
    <row r="76" spans="2:27" x14ac:dyDescent="0.3">
      <c r="B76" s="37"/>
      <c r="C76" t="s">
        <v>66</v>
      </c>
      <c r="D76" s="13" t="s">
        <v>55</v>
      </c>
      <c r="E76" s="12" t="s">
        <v>28</v>
      </c>
      <c r="F76">
        <v>24.18</v>
      </c>
      <c r="G76" s="12"/>
      <c r="H76" s="12">
        <f>F76-$G$64</f>
        <v>6.5599999999999987</v>
      </c>
      <c r="I76" s="12">
        <f t="shared" si="2"/>
        <v>1.0598471308184951</v>
      </c>
      <c r="J76" s="12">
        <f>GEOMEAN(I76:I78)</f>
        <v>1.0746420454216761</v>
      </c>
      <c r="K76" s="15">
        <f>J79/J76</f>
        <v>1.369200128951191</v>
      </c>
      <c r="N76" t="s">
        <v>47</v>
      </c>
      <c r="O76">
        <v>0.58798701070744763</v>
      </c>
      <c r="P76">
        <v>0.63457218465330878</v>
      </c>
      <c r="Q76">
        <f>P76/O76</f>
        <v>1.0792282365044277</v>
      </c>
    </row>
    <row r="77" spans="2:27" x14ac:dyDescent="0.3">
      <c r="B77" s="37"/>
      <c r="C77" t="s">
        <v>67</v>
      </c>
      <c r="D77" s="13" t="s">
        <v>55</v>
      </c>
      <c r="E77" s="12" t="s">
        <v>28</v>
      </c>
      <c r="F77">
        <v>24.11</v>
      </c>
      <c r="G77" s="12"/>
      <c r="H77" s="12">
        <f>F77-$G$64</f>
        <v>6.4899999999999984</v>
      </c>
      <c r="I77" s="12">
        <f t="shared" si="2"/>
        <v>1.112539215310214</v>
      </c>
      <c r="J77" s="12"/>
      <c r="K77" s="15"/>
      <c r="N77" t="s">
        <v>48</v>
      </c>
      <c r="O77">
        <v>0.48314323180056101</v>
      </c>
      <c r="P77">
        <v>0.51543277764566287</v>
      </c>
      <c r="Q77">
        <f>P77/O77</f>
        <v>1.0668322429453607</v>
      </c>
    </row>
    <row r="78" spans="2:27" x14ac:dyDescent="0.3">
      <c r="B78" s="37"/>
      <c r="C78" t="s">
        <v>68</v>
      </c>
      <c r="D78" s="13" t="s">
        <v>55</v>
      </c>
      <c r="E78" s="12" t="s">
        <v>28</v>
      </c>
      <c r="F78">
        <v>24.19</v>
      </c>
      <c r="G78" s="12"/>
      <c r="H78" s="12">
        <f>F78-$G$64</f>
        <v>6.57</v>
      </c>
      <c r="I78" s="12">
        <f t="shared" si="2"/>
        <v>1.0525262319263209</v>
      </c>
      <c r="J78" s="12"/>
      <c r="K78" s="15"/>
      <c r="N78" t="s">
        <v>49</v>
      </c>
      <c r="O78">
        <v>0.63164660324989319</v>
      </c>
      <c r="P78">
        <v>0.93337119934064106</v>
      </c>
      <c r="Q78">
        <f>P78/O78</f>
        <v>1.4776794405896283</v>
      </c>
    </row>
    <row r="79" spans="2:27" x14ac:dyDescent="0.3">
      <c r="B79" s="37"/>
      <c r="C79" t="s">
        <v>69</v>
      </c>
      <c r="D79" s="13" t="s">
        <v>55</v>
      </c>
      <c r="E79" s="12" t="s">
        <v>138</v>
      </c>
      <c r="F79">
        <v>23.05</v>
      </c>
      <c r="G79" s="12"/>
      <c r="H79" s="12">
        <f>F79-$G$67</f>
        <v>6.3599999999999994</v>
      </c>
      <c r="I79" s="12">
        <f t="shared" si="2"/>
        <v>1.2174446557195315</v>
      </c>
      <c r="J79" s="12">
        <f>GEOMEAN(I79:I81)</f>
        <v>1.4714000271677306</v>
      </c>
      <c r="K79" s="15"/>
      <c r="N79" t="s">
        <v>50</v>
      </c>
      <c r="Q79" t="e">
        <f>P79/O79</f>
        <v>#DIV/0!</v>
      </c>
    </row>
    <row r="80" spans="2:27" x14ac:dyDescent="0.3">
      <c r="B80" s="37"/>
      <c r="C80" t="s">
        <v>70</v>
      </c>
      <c r="D80" s="13" t="s">
        <v>55</v>
      </c>
      <c r="E80" s="12" t="s">
        <v>138</v>
      </c>
      <c r="F80">
        <v>22.66</v>
      </c>
      <c r="G80" s="12"/>
      <c r="H80" s="12">
        <f>F80-$G$67</f>
        <v>5.9699999999999989</v>
      </c>
      <c r="I80" s="12">
        <f t="shared" si="2"/>
        <v>1.5953314464174913</v>
      </c>
      <c r="J80" s="12"/>
      <c r="K80" s="15"/>
    </row>
    <row r="81" spans="2:11" x14ac:dyDescent="0.3">
      <c r="B81" s="37"/>
      <c r="C81" t="s">
        <v>71</v>
      </c>
      <c r="D81" s="13" t="s">
        <v>55</v>
      </c>
      <c r="E81" s="12" t="s">
        <v>138</v>
      </c>
      <c r="F81">
        <v>22.62</v>
      </c>
      <c r="G81" s="12"/>
      <c r="H81" s="12">
        <f>F81-$G$67</f>
        <v>5.93</v>
      </c>
      <c r="I81" s="12">
        <f t="shared" si="2"/>
        <v>1.6401823181610431</v>
      </c>
      <c r="J81" s="12"/>
      <c r="K81" s="15"/>
    </row>
    <row r="82" spans="2:11" x14ac:dyDescent="0.3">
      <c r="B82" s="37"/>
      <c r="C82" t="s">
        <v>72</v>
      </c>
      <c r="D82" s="13" t="s">
        <v>56</v>
      </c>
      <c r="E82" s="12" t="s">
        <v>28</v>
      </c>
      <c r="F82">
        <v>24.24</v>
      </c>
      <c r="G82" s="12"/>
      <c r="H82" s="12">
        <f>F82-$G$64</f>
        <v>6.6199999999999974</v>
      </c>
      <c r="I82" s="12">
        <f t="shared" si="2"/>
        <v>1.0166733245640123</v>
      </c>
      <c r="J82" s="12">
        <f>GEOMEAN(I82:I84)</f>
        <v>1.0598471308184954</v>
      </c>
      <c r="K82" s="15">
        <f>J85/J82</f>
        <v>2.5609279543013632</v>
      </c>
    </row>
    <row r="83" spans="2:11" x14ac:dyDescent="0.3">
      <c r="B83" s="37"/>
      <c r="C83" t="s">
        <v>73</v>
      </c>
      <c r="D83" s="13" t="s">
        <v>56</v>
      </c>
      <c r="E83" s="12" t="s">
        <v>28</v>
      </c>
      <c r="F83">
        <v>23.9</v>
      </c>
      <c r="G83" s="12"/>
      <c r="H83" s="12">
        <f>F83-$G$64</f>
        <v>6.2799999999999976</v>
      </c>
      <c r="I83" s="12">
        <f t="shared" si="2"/>
        <v>1.2868609644805853</v>
      </c>
      <c r="J83" s="12"/>
      <c r="K83" s="15"/>
    </row>
    <row r="84" spans="2:11" x14ac:dyDescent="0.3">
      <c r="B84" s="37"/>
      <c r="C84" t="s">
        <v>74</v>
      </c>
      <c r="D84" s="13" t="s">
        <v>56</v>
      </c>
      <c r="E84" s="12" t="s">
        <v>28</v>
      </c>
      <c r="F84">
        <v>24.4</v>
      </c>
      <c r="G84" s="12"/>
      <c r="H84" s="12">
        <f>F84-$G$64</f>
        <v>6.7799999999999976</v>
      </c>
      <c r="I84" s="12">
        <f t="shared" si="2"/>
        <v>0.90994811442848267</v>
      </c>
      <c r="J84" s="12"/>
      <c r="K84" s="15"/>
    </row>
    <row r="85" spans="2:11" x14ac:dyDescent="0.3">
      <c r="B85" s="37"/>
      <c r="C85" t="s">
        <v>75</v>
      </c>
      <c r="D85" s="13" t="s">
        <v>56</v>
      </c>
      <c r="E85" s="12" t="s">
        <v>138</v>
      </c>
      <c r="F85">
        <v>21.78</v>
      </c>
      <c r="G85" s="12"/>
      <c r="H85" s="12">
        <f>F85-$G$67</f>
        <v>5.09</v>
      </c>
      <c r="I85" s="12">
        <f t="shared" si="2"/>
        <v>2.9360085912937874</v>
      </c>
      <c r="J85" s="12">
        <f>GEOMEAN(I85:I87)</f>
        <v>2.7141921445991786</v>
      </c>
      <c r="K85" s="15"/>
    </row>
    <row r="86" spans="2:11" x14ac:dyDescent="0.3">
      <c r="B86" s="37"/>
      <c r="C86" t="s">
        <v>76</v>
      </c>
      <c r="D86" s="13" t="s">
        <v>56</v>
      </c>
      <c r="E86" s="12" t="s">
        <v>138</v>
      </c>
      <c r="F86">
        <v>22.11</v>
      </c>
      <c r="G86" s="12"/>
      <c r="H86" s="12">
        <f>F86-$G$67</f>
        <v>5.4199999999999982</v>
      </c>
      <c r="I86" s="12">
        <f t="shared" si="2"/>
        <v>2.3357019509920942</v>
      </c>
      <c r="J86" s="12"/>
      <c r="K86" s="15"/>
    </row>
    <row r="87" spans="2:11" x14ac:dyDescent="0.3">
      <c r="B87" s="37"/>
      <c r="C87" t="s">
        <v>77</v>
      </c>
      <c r="D87" s="13" t="s">
        <v>56</v>
      </c>
      <c r="E87" s="12" t="s">
        <v>138</v>
      </c>
      <c r="F87">
        <v>21.79</v>
      </c>
      <c r="G87" s="12"/>
      <c r="H87" s="12">
        <f>F87-$G$67</f>
        <v>5.0999999999999979</v>
      </c>
      <c r="I87" s="12">
        <f t="shared" si="2"/>
        <v>2.915728098552528</v>
      </c>
      <c r="J87" s="12"/>
      <c r="K87" s="15"/>
    </row>
    <row r="88" spans="2:11" x14ac:dyDescent="0.3">
      <c r="B88" s="37"/>
      <c r="C88" t="s">
        <v>78</v>
      </c>
      <c r="D88" s="13" t="s">
        <v>57</v>
      </c>
      <c r="E88" s="12" t="s">
        <v>28</v>
      </c>
      <c r="F88">
        <v>26.87</v>
      </c>
      <c r="G88" s="12"/>
      <c r="H88" s="12">
        <f>F88-$G$64</f>
        <v>9.25</v>
      </c>
      <c r="I88" s="12">
        <f t="shared" si="2"/>
        <v>0.16423758110424122</v>
      </c>
      <c r="J88" s="12">
        <f>GEOMEAN(I88:I90)</f>
        <v>0.20220018043776919</v>
      </c>
      <c r="K88" s="15">
        <f>J91/J88</f>
        <v>1.1701282532061148</v>
      </c>
    </row>
    <row r="89" spans="2:11" x14ac:dyDescent="0.3">
      <c r="B89" s="37"/>
      <c r="C89" t="s">
        <v>79</v>
      </c>
      <c r="D89" s="13" t="s">
        <v>57</v>
      </c>
      <c r="E89" s="12" t="s">
        <v>28</v>
      </c>
      <c r="F89">
        <v>26.46</v>
      </c>
      <c r="G89" s="12"/>
      <c r="H89" s="12">
        <f>F89-$G$64</f>
        <v>8.84</v>
      </c>
      <c r="I89" s="12">
        <f t="shared" si="2"/>
        <v>0.21822014415473048</v>
      </c>
      <c r="J89" s="12"/>
      <c r="K89" s="15"/>
    </row>
    <row r="90" spans="2:11" x14ac:dyDescent="0.3">
      <c r="B90" s="37"/>
      <c r="C90" t="s">
        <v>80</v>
      </c>
      <c r="D90" s="13" t="s">
        <v>57</v>
      </c>
      <c r="E90" s="12" t="s">
        <v>28</v>
      </c>
      <c r="F90">
        <v>26.38</v>
      </c>
      <c r="G90" s="12"/>
      <c r="H90" s="12">
        <f>F90-$G$64</f>
        <v>8.759999999999998</v>
      </c>
      <c r="I90" s="12">
        <f t="shared" si="2"/>
        <v>0.23066262918545544</v>
      </c>
      <c r="J90" s="12"/>
      <c r="K90" s="15"/>
    </row>
    <row r="91" spans="2:11" x14ac:dyDescent="0.3">
      <c r="B91" s="37"/>
      <c r="C91" t="s">
        <v>81</v>
      </c>
      <c r="D91" s="13" t="s">
        <v>57</v>
      </c>
      <c r="E91" s="12" t="s">
        <v>138</v>
      </c>
      <c r="F91">
        <v>25.58</v>
      </c>
      <c r="G91" s="12"/>
      <c r="H91" s="12">
        <f>F91-$G$67</f>
        <v>8.889999999999997</v>
      </c>
      <c r="I91" s="12">
        <f t="shared" si="2"/>
        <v>0.21078676494227139</v>
      </c>
      <c r="J91" s="12">
        <f>GEOMEAN(I91:I93)</f>
        <v>0.23660014393360809</v>
      </c>
      <c r="K91" s="15"/>
    </row>
    <row r="92" spans="2:11" x14ac:dyDescent="0.3">
      <c r="B92" s="37"/>
      <c r="C92" t="s">
        <v>82</v>
      </c>
      <c r="D92" s="13" t="s">
        <v>57</v>
      </c>
      <c r="E92" s="12" t="s">
        <v>138</v>
      </c>
      <c r="F92">
        <v>25.51</v>
      </c>
      <c r="G92" s="12"/>
      <c r="H92" s="12">
        <f>F92-$G$67</f>
        <v>8.82</v>
      </c>
      <c r="I92" s="12">
        <f t="shared" si="2"/>
        <v>0.22126638384683561</v>
      </c>
      <c r="J92" s="12"/>
      <c r="K92" s="15"/>
    </row>
    <row r="93" spans="2:11" x14ac:dyDescent="0.3">
      <c r="B93" s="37"/>
      <c r="C93" t="s">
        <v>83</v>
      </c>
      <c r="D93" s="13" t="s">
        <v>57</v>
      </c>
      <c r="E93" s="12" t="s">
        <v>138</v>
      </c>
      <c r="F93">
        <v>25.15</v>
      </c>
      <c r="G93" s="12"/>
      <c r="H93" s="12">
        <f>F93-$G$67</f>
        <v>8.4599999999999973</v>
      </c>
      <c r="I93" s="12">
        <f t="shared" si="2"/>
        <v>0.28397900728912379</v>
      </c>
      <c r="J93" s="12"/>
      <c r="K93" s="15"/>
    </row>
    <row r="94" spans="2:11" x14ac:dyDescent="0.3">
      <c r="B94" s="37"/>
      <c r="C94" t="s">
        <v>84</v>
      </c>
      <c r="D94" s="13" t="s">
        <v>58</v>
      </c>
      <c r="E94" s="12" t="s">
        <v>28</v>
      </c>
      <c r="F94">
        <v>32.07</v>
      </c>
      <c r="G94" s="12"/>
      <c r="H94" s="12">
        <f>F94-$G$64</f>
        <v>14.45</v>
      </c>
      <c r="I94" s="12">
        <f t="shared" si="2"/>
        <v>4.4680349607715622E-3</v>
      </c>
      <c r="J94" s="12">
        <f>GEOMEAN(I94:I96)</f>
        <v>3.8538679540760542E-3</v>
      </c>
      <c r="K94" s="15">
        <f>J97/J94</f>
        <v>3.6300766212686475</v>
      </c>
    </row>
    <row r="95" spans="2:11" x14ac:dyDescent="0.3">
      <c r="B95" s="37"/>
      <c r="C95" t="s">
        <v>85</v>
      </c>
      <c r="D95" s="13" t="s">
        <v>58</v>
      </c>
      <c r="E95" s="12" t="s">
        <v>28</v>
      </c>
      <c r="F95">
        <v>32.520000000000003</v>
      </c>
      <c r="G95" s="12"/>
      <c r="H95" s="12">
        <f>F95-$G$64</f>
        <v>14.900000000000002</v>
      </c>
      <c r="I95" s="12">
        <f t="shared" si="2"/>
        <v>3.2707930375253072E-3</v>
      </c>
      <c r="J95" s="12"/>
      <c r="K95" s="15"/>
    </row>
    <row r="96" spans="2:11" x14ac:dyDescent="0.3">
      <c r="B96" s="37"/>
      <c r="C96" t="s">
        <v>86</v>
      </c>
      <c r="D96" s="13" t="s">
        <v>58</v>
      </c>
      <c r="E96" s="12" t="s">
        <v>28</v>
      </c>
      <c r="F96">
        <v>32.26</v>
      </c>
      <c r="G96" s="12"/>
      <c r="H96" s="12">
        <f>F96-$G$64</f>
        <v>14.639999999999997</v>
      </c>
      <c r="I96" s="12">
        <f t="shared" si="2"/>
        <v>3.9167050096524294E-3</v>
      </c>
      <c r="J96" s="12"/>
      <c r="K96" s="15"/>
    </row>
    <row r="97" spans="2:11" x14ac:dyDescent="0.3">
      <c r="B97" s="37"/>
      <c r="C97" t="s">
        <v>87</v>
      </c>
      <c r="D97" s="13" t="s">
        <v>58</v>
      </c>
      <c r="E97" s="12" t="s">
        <v>138</v>
      </c>
      <c r="F97">
        <v>29.52</v>
      </c>
      <c r="G97" s="12"/>
      <c r="H97" s="12">
        <f>F97-$G$67</f>
        <v>12.829999999999998</v>
      </c>
      <c r="I97" s="12">
        <f t="shared" si="2"/>
        <v>1.3733624080673953E-2</v>
      </c>
      <c r="J97" s="12">
        <f>GEOMEAN(I97:I99)</f>
        <v>1.3989835961547918E-2</v>
      </c>
      <c r="K97" s="15"/>
    </row>
    <row r="98" spans="2:11" x14ac:dyDescent="0.3">
      <c r="B98" s="37"/>
      <c r="C98" t="s">
        <v>88</v>
      </c>
      <c r="D98" s="13" t="s">
        <v>58</v>
      </c>
      <c r="E98" s="12" t="s">
        <v>138</v>
      </c>
      <c r="F98">
        <v>29.58</v>
      </c>
      <c r="G98" s="12"/>
      <c r="H98" s="12">
        <f>F98-$G$67</f>
        <v>12.889999999999997</v>
      </c>
      <c r="I98" s="12">
        <f t="shared" si="2"/>
        <v>1.3174172808891969E-2</v>
      </c>
      <c r="J98" s="12"/>
      <c r="K98" s="15"/>
    </row>
    <row r="99" spans="2:11" x14ac:dyDescent="0.3">
      <c r="B99" s="37"/>
      <c r="C99" t="s">
        <v>89</v>
      </c>
      <c r="D99" s="13" t="s">
        <v>58</v>
      </c>
      <c r="E99" s="12" t="s">
        <v>138</v>
      </c>
      <c r="F99">
        <v>29.38</v>
      </c>
      <c r="G99" s="12"/>
      <c r="H99" s="12">
        <f>F99-$G$67</f>
        <v>12.689999999999998</v>
      </c>
      <c r="I99" s="12">
        <f t="shared" si="2"/>
        <v>1.5133150634020874E-2</v>
      </c>
      <c r="J99" s="12"/>
      <c r="K99" s="15"/>
    </row>
    <row r="100" spans="2:11" x14ac:dyDescent="0.3">
      <c r="B100" s="37"/>
      <c r="C100" t="s">
        <v>102</v>
      </c>
      <c r="D100" s="13" t="s">
        <v>59</v>
      </c>
      <c r="E100" s="12" t="s">
        <v>28</v>
      </c>
      <c r="F100">
        <v>26.03</v>
      </c>
      <c r="G100" s="12"/>
      <c r="H100" s="12">
        <f>F100-$G$64</f>
        <v>8.41</v>
      </c>
      <c r="I100" s="12">
        <f t="shared" si="2"/>
        <v>0.29399350535372404</v>
      </c>
      <c r="J100" s="12">
        <f>GEOMEAN(I100:I102)</f>
        <v>0.29603839189656217</v>
      </c>
      <c r="K100" s="15">
        <f>J103/J100</f>
        <v>1.8574628200771002</v>
      </c>
    </row>
    <row r="101" spans="2:11" x14ac:dyDescent="0.3">
      <c r="B101" s="37"/>
      <c r="C101" t="s">
        <v>103</v>
      </c>
      <c r="D101" s="13" t="s">
        <v>59</v>
      </c>
      <c r="E101" s="12" t="s">
        <v>28</v>
      </c>
      <c r="F101">
        <v>26</v>
      </c>
      <c r="G101" s="12"/>
      <c r="H101" s="12">
        <f>F101-$G$64</f>
        <v>8.379999999999999</v>
      </c>
      <c r="I101" s="12">
        <f t="shared" si="2"/>
        <v>0.30017093384531507</v>
      </c>
      <c r="J101" s="12"/>
      <c r="K101" s="15"/>
    </row>
    <row r="102" spans="2:11" x14ac:dyDescent="0.3">
      <c r="B102" s="37"/>
      <c r="C102" t="s">
        <v>104</v>
      </c>
      <c r="D102" s="13" t="s">
        <v>59</v>
      </c>
      <c r="E102" s="12" t="s">
        <v>28</v>
      </c>
      <c r="F102">
        <v>26.03</v>
      </c>
      <c r="G102" s="12"/>
      <c r="H102" s="12">
        <f>F102-$G$64</f>
        <v>8.41</v>
      </c>
      <c r="I102" s="12">
        <f t="shared" si="2"/>
        <v>0.29399350535372404</v>
      </c>
      <c r="J102" s="12"/>
      <c r="K102" s="15"/>
    </row>
    <row r="103" spans="2:11" x14ac:dyDescent="0.3">
      <c r="B103" s="37"/>
      <c r="C103" t="s">
        <v>105</v>
      </c>
      <c r="D103" s="13" t="s">
        <v>59</v>
      </c>
      <c r="E103" s="12" t="s">
        <v>138</v>
      </c>
      <c r="F103">
        <v>23.99</v>
      </c>
      <c r="G103" s="12"/>
      <c r="H103" s="12">
        <f>F103-$G$67</f>
        <v>7.2999999999999972</v>
      </c>
      <c r="I103" s="12">
        <f t="shared" si="2"/>
        <v>0.63457218465331022</v>
      </c>
      <c r="J103" s="12">
        <f>GEOMEAN(I103:I105)</f>
        <v>0.54988030626327811</v>
      </c>
      <c r="K103" s="15"/>
    </row>
    <row r="104" spans="2:11" x14ac:dyDescent="0.3">
      <c r="B104" s="37"/>
      <c r="C104" t="s">
        <v>106</v>
      </c>
      <c r="D104" s="13" t="s">
        <v>59</v>
      </c>
      <c r="E104" s="12" t="s">
        <v>138</v>
      </c>
      <c r="F104">
        <v>24.02</v>
      </c>
      <c r="G104" s="12"/>
      <c r="H104" s="12">
        <f>F104-$G$67</f>
        <v>7.3299999999999983</v>
      </c>
      <c r="I104" s="12">
        <f t="shared" si="2"/>
        <v>0.62151287793353094</v>
      </c>
      <c r="J104" s="12"/>
      <c r="K104" s="15"/>
    </row>
    <row r="105" spans="2:11" x14ac:dyDescent="0.3">
      <c r="B105" s="37"/>
      <c r="C105" t="s">
        <v>107</v>
      </c>
      <c r="D105" s="13" t="s">
        <v>59</v>
      </c>
      <c r="E105" s="12" t="s">
        <v>138</v>
      </c>
      <c r="F105">
        <v>24.58</v>
      </c>
      <c r="G105" s="12"/>
      <c r="H105" s="12">
        <f>F105-$G$67</f>
        <v>7.889999999999997</v>
      </c>
      <c r="I105" s="12">
        <f t="shared" si="2"/>
        <v>0.42157352988454283</v>
      </c>
      <c r="J105" s="12"/>
      <c r="K105" s="15"/>
    </row>
    <row r="106" spans="2:11" x14ac:dyDescent="0.3">
      <c r="B106" s="37"/>
      <c r="C106" t="s">
        <v>108</v>
      </c>
      <c r="D106" s="13" t="s">
        <v>62</v>
      </c>
      <c r="E106" s="12" t="s">
        <v>28</v>
      </c>
      <c r="F106">
        <v>25.32</v>
      </c>
      <c r="G106" s="12"/>
      <c r="H106" s="12">
        <f>F106-$G$64</f>
        <v>7.6999999999999993</v>
      </c>
      <c r="I106" s="12">
        <f t="shared" si="2"/>
        <v>0.48091578646285843</v>
      </c>
      <c r="J106" s="12">
        <f>GEOMEAN(I106:I108)</f>
        <v>0.45708134890863883</v>
      </c>
      <c r="K106" s="15">
        <f>J109/J106</f>
        <v>2.3894302703120363</v>
      </c>
    </row>
    <row r="107" spans="2:11" x14ac:dyDescent="0.3">
      <c r="B107" s="37"/>
      <c r="C107" t="s">
        <v>109</v>
      </c>
      <c r="D107" s="13" t="s">
        <v>62</v>
      </c>
      <c r="E107" s="12" t="s">
        <v>28</v>
      </c>
      <c r="F107">
        <v>25.59</v>
      </c>
      <c r="G107" s="12"/>
      <c r="H107" s="12">
        <f>F107-$G$64</f>
        <v>7.9699999999999989</v>
      </c>
      <c r="I107" s="12">
        <f t="shared" si="2"/>
        <v>0.39883286160437276</v>
      </c>
      <c r="J107" s="12"/>
      <c r="K107" s="15"/>
    </row>
    <row r="108" spans="2:11" x14ac:dyDescent="0.3">
      <c r="B108" s="37"/>
      <c r="C108" t="s">
        <v>110</v>
      </c>
      <c r="D108" s="13" t="s">
        <v>62</v>
      </c>
      <c r="E108" s="12" t="s">
        <v>28</v>
      </c>
      <c r="F108">
        <v>25.27</v>
      </c>
      <c r="G108" s="12"/>
      <c r="H108" s="12">
        <f>F108-$G$64</f>
        <v>7.6499999999999986</v>
      </c>
      <c r="I108" s="12">
        <f t="shared" si="2"/>
        <v>0.49787524504658748</v>
      </c>
      <c r="J108" s="12"/>
      <c r="K108" s="15"/>
    </row>
    <row r="109" spans="2:11" x14ac:dyDescent="0.3">
      <c r="B109" s="37"/>
      <c r="C109" t="s">
        <v>111</v>
      </c>
      <c r="D109" s="13" t="s">
        <v>62</v>
      </c>
      <c r="E109" s="12" t="s">
        <v>138</v>
      </c>
      <c r="F109">
        <v>23.42</v>
      </c>
      <c r="G109" s="12"/>
      <c r="H109" s="12">
        <f>F109-$G$67</f>
        <v>6.73</v>
      </c>
      <c r="I109" s="12">
        <f t="shared" si="2"/>
        <v>0.9420373653834061</v>
      </c>
      <c r="J109" s="12">
        <f>GEOMEAN(I109:I111)</f>
        <v>1.0921640110773589</v>
      </c>
      <c r="K109" s="15"/>
    </row>
    <row r="110" spans="2:11" x14ac:dyDescent="0.3">
      <c r="B110" s="37"/>
      <c r="C110" t="s">
        <v>112</v>
      </c>
      <c r="D110" s="13" t="s">
        <v>62</v>
      </c>
      <c r="E110" s="12" t="s">
        <v>138</v>
      </c>
      <c r="F110">
        <v>23.03</v>
      </c>
      <c r="G110" s="12"/>
      <c r="H110" s="12">
        <f>F110-$G$67</f>
        <v>6.34</v>
      </c>
      <c r="I110" s="12">
        <f t="shared" si="2"/>
        <v>1.234439549786527</v>
      </c>
      <c r="J110" s="12"/>
      <c r="K110" s="15"/>
    </row>
    <row r="111" spans="2:11" x14ac:dyDescent="0.3">
      <c r="B111" s="37"/>
      <c r="C111" t="s">
        <v>113</v>
      </c>
      <c r="D111" s="13" t="s">
        <v>62</v>
      </c>
      <c r="E111" s="12" t="s">
        <v>138</v>
      </c>
      <c r="F111">
        <v>23.17</v>
      </c>
      <c r="G111" s="12"/>
      <c r="H111" s="12">
        <f>F111-$G$67</f>
        <v>6.48</v>
      </c>
      <c r="I111" s="12">
        <f t="shared" si="2"/>
        <v>1.1202775375123653</v>
      </c>
      <c r="J111" s="12"/>
      <c r="K111" s="15"/>
    </row>
    <row r="112" spans="2:11" x14ac:dyDescent="0.3">
      <c r="B112" s="37"/>
      <c r="C112" t="s">
        <v>114</v>
      </c>
      <c r="D112" s="13" t="s">
        <v>63</v>
      </c>
      <c r="E112" s="12" t="s">
        <v>28</v>
      </c>
      <c r="F112">
        <v>22.03</v>
      </c>
      <c r="G112" s="12"/>
      <c r="H112" s="12">
        <f>F112-$G$64</f>
        <v>4.41</v>
      </c>
      <c r="I112" s="12">
        <f t="shared" si="2"/>
        <v>4.7038960856595837</v>
      </c>
      <c r="J112" s="12">
        <f>GEOMEAN(I112:I114)</f>
        <v>4.4092181472439043</v>
      </c>
      <c r="K112" s="15">
        <f>J115/J112</f>
        <v>1.1674278037569732</v>
      </c>
    </row>
    <row r="113" spans="2:11" x14ac:dyDescent="0.3">
      <c r="B113" s="37"/>
      <c r="C113" t="s">
        <v>115</v>
      </c>
      <c r="D113" s="13" t="s">
        <v>63</v>
      </c>
      <c r="E113" s="12" t="s">
        <v>28</v>
      </c>
      <c r="F113">
        <v>22.19</v>
      </c>
      <c r="G113" s="12"/>
      <c r="H113" s="12">
        <f>F113-$G$64</f>
        <v>4.57</v>
      </c>
      <c r="I113" s="12">
        <f t="shared" si="2"/>
        <v>4.2101049277052818</v>
      </c>
      <c r="J113" s="12"/>
      <c r="K113" s="15"/>
    </row>
    <row r="114" spans="2:11" x14ac:dyDescent="0.3">
      <c r="B114" s="37"/>
      <c r="C114" t="s">
        <v>116</v>
      </c>
      <c r="D114" s="13" t="s">
        <v>63</v>
      </c>
      <c r="E114" s="12" t="s">
        <v>28</v>
      </c>
      <c r="F114">
        <v>22.15</v>
      </c>
      <c r="G114" s="12"/>
      <c r="H114" s="12">
        <f>F114-$G$64</f>
        <v>4.5299999999999976</v>
      </c>
      <c r="I114" s="12">
        <f t="shared" si="2"/>
        <v>4.328467087846648</v>
      </c>
      <c r="J114" s="12"/>
      <c r="K114" s="15"/>
    </row>
    <row r="115" spans="2:11" x14ac:dyDescent="0.3">
      <c r="B115" s="37"/>
      <c r="C115" t="s">
        <v>117</v>
      </c>
      <c r="D115" s="13" t="s">
        <v>63</v>
      </c>
      <c r="E115" s="12" t="s">
        <v>138</v>
      </c>
      <c r="F115">
        <v>20.9</v>
      </c>
      <c r="G115" s="12"/>
      <c r="H115" s="12">
        <f>F115-$G$67</f>
        <v>4.2099999999999973</v>
      </c>
      <c r="I115" s="12">
        <f t="shared" si="2"/>
        <v>5.4033576956741678</v>
      </c>
      <c r="J115" s="12">
        <f>GEOMEAN(I115:I117)</f>
        <v>5.1474438579223412</v>
      </c>
      <c r="K115" s="15"/>
    </row>
    <row r="116" spans="2:11" x14ac:dyDescent="0.3">
      <c r="B116" s="37"/>
      <c r="C116" t="s">
        <v>118</v>
      </c>
      <c r="D116" s="13" t="s">
        <v>63</v>
      </c>
      <c r="E116" s="12" t="s">
        <v>138</v>
      </c>
      <c r="F116">
        <v>20.93</v>
      </c>
      <c r="G116" s="12"/>
      <c r="H116" s="12">
        <f>F116-$G$67</f>
        <v>4.2399999999999984</v>
      </c>
      <c r="I116" s="12">
        <f t="shared" si="2"/>
        <v>5.2921582022658011</v>
      </c>
      <c r="J116" s="12"/>
      <c r="K116" s="15"/>
    </row>
    <row r="117" spans="2:11" x14ac:dyDescent="0.3">
      <c r="B117" s="37"/>
      <c r="C117" t="s">
        <v>119</v>
      </c>
      <c r="D117" s="13" t="s">
        <v>63</v>
      </c>
      <c r="E117" s="12" t="s">
        <v>138</v>
      </c>
      <c r="F117">
        <v>21.08</v>
      </c>
      <c r="G117" s="12"/>
      <c r="H117" s="12">
        <f>F117-$G$67</f>
        <v>4.389999999999997</v>
      </c>
      <c r="I117" s="12">
        <f t="shared" si="2"/>
        <v>4.7695600280017576</v>
      </c>
      <c r="J117" s="12"/>
      <c r="K117" s="15"/>
    </row>
    <row r="118" spans="2:11" x14ac:dyDescent="0.3">
      <c r="B118" s="37"/>
      <c r="C118" t="s">
        <v>126</v>
      </c>
      <c r="D118" s="13" t="s">
        <v>64</v>
      </c>
      <c r="E118" s="12" t="s">
        <v>28</v>
      </c>
      <c r="F118">
        <v>27.46</v>
      </c>
      <c r="G118" s="12"/>
      <c r="H118" s="12">
        <f>F118-$G$64</f>
        <v>9.84</v>
      </c>
      <c r="I118" s="12">
        <f t="shared" si="2"/>
        <v>0.1091100720773653</v>
      </c>
      <c r="J118" s="12">
        <f>GEOMEAN(I118:I120)</f>
        <v>0.10203878445906948</v>
      </c>
      <c r="K118" s="15">
        <f>J121/J118</f>
        <v>2.2140175631906174</v>
      </c>
    </row>
    <row r="119" spans="2:11" x14ac:dyDescent="0.3">
      <c r="B119" s="37"/>
      <c r="C119" t="s">
        <v>127</v>
      </c>
      <c r="D119" s="13" t="s">
        <v>64</v>
      </c>
      <c r="E119" s="12" t="s">
        <v>28</v>
      </c>
      <c r="F119">
        <v>27.42</v>
      </c>
      <c r="G119" s="12"/>
      <c r="H119" s="12">
        <f>F119-$G$64</f>
        <v>9.8000000000000007</v>
      </c>
      <c r="I119" s="12">
        <f t="shared" si="2"/>
        <v>0.11217757373017921</v>
      </c>
      <c r="J119" s="12"/>
      <c r="K119" s="15"/>
    </row>
    <row r="120" spans="2:11" x14ac:dyDescent="0.3">
      <c r="B120" s="37"/>
      <c r="C120" t="s">
        <v>128</v>
      </c>
      <c r="D120" s="13" t="s">
        <v>64</v>
      </c>
      <c r="E120" s="12" t="s">
        <v>28</v>
      </c>
      <c r="F120">
        <v>27.79</v>
      </c>
      <c r="G120" s="12"/>
      <c r="H120" s="12">
        <f>F120-$G$64</f>
        <v>10.169999999999998</v>
      </c>
      <c r="I120" s="12">
        <f t="shared" si="2"/>
        <v>8.6801043082673016E-2</v>
      </c>
      <c r="J120" s="12"/>
      <c r="K120" s="15"/>
    </row>
    <row r="121" spans="2:11" x14ac:dyDescent="0.3">
      <c r="B121" s="37"/>
      <c r="C121" t="s">
        <v>129</v>
      </c>
      <c r="D121" s="13" t="s">
        <v>64</v>
      </c>
      <c r="E121" s="12" t="s">
        <v>138</v>
      </c>
      <c r="F121">
        <v>25.39</v>
      </c>
      <c r="G121" s="12"/>
      <c r="H121" s="12">
        <f>F121-$G$67</f>
        <v>8.6999999999999993</v>
      </c>
      <c r="I121" s="12">
        <f t="shared" si="2"/>
        <v>0.24045789323142922</v>
      </c>
      <c r="J121" s="12">
        <f>GEOMEAN(I121:I123)</f>
        <v>0.22591566091900167</v>
      </c>
      <c r="K121" s="15"/>
    </row>
    <row r="122" spans="2:11" x14ac:dyDescent="0.3">
      <c r="B122" s="37"/>
      <c r="C122" t="s">
        <v>130</v>
      </c>
      <c r="D122" s="13" t="s">
        <v>64</v>
      </c>
      <c r="E122" s="12" t="s">
        <v>138</v>
      </c>
      <c r="F122">
        <v>25.25</v>
      </c>
      <c r="G122" s="12"/>
      <c r="H122" s="12">
        <f>F122-$G$67</f>
        <v>8.5599999999999987</v>
      </c>
      <c r="I122" s="12">
        <f t="shared" si="2"/>
        <v>0.26496178270462373</v>
      </c>
      <c r="J122" s="12"/>
      <c r="K122" s="15"/>
    </row>
    <row r="123" spans="2:11" x14ac:dyDescent="0.3">
      <c r="B123" s="37"/>
      <c r="C123" t="s">
        <v>131</v>
      </c>
      <c r="D123" s="13" t="s">
        <v>64</v>
      </c>
      <c r="E123" s="12" t="s">
        <v>138</v>
      </c>
      <c r="F123">
        <v>25.8</v>
      </c>
      <c r="G123" s="12"/>
      <c r="H123" s="12">
        <f>F123-$G$67</f>
        <v>9.11</v>
      </c>
      <c r="I123" s="12">
        <f t="shared" si="2"/>
        <v>0.18097423083796318</v>
      </c>
      <c r="J123" s="12"/>
      <c r="K123" s="15"/>
    </row>
    <row r="124" spans="2:11" x14ac:dyDescent="0.3">
      <c r="B124" s="37"/>
      <c r="C124" t="s">
        <v>132</v>
      </c>
      <c r="D124" s="13" t="s">
        <v>65</v>
      </c>
      <c r="E124" s="12" t="s">
        <v>28</v>
      </c>
      <c r="F124">
        <v>30.55</v>
      </c>
      <c r="G124" s="12"/>
      <c r="H124" s="12">
        <f>F124-$G$64</f>
        <v>12.93</v>
      </c>
      <c r="I124" s="12">
        <f t="shared" si="2"/>
        <v>1.2813924360633144E-2</v>
      </c>
      <c r="J124" s="12">
        <f>GEOMEAN(I124:I126)</f>
        <v>1.0900384656498821E-2</v>
      </c>
      <c r="K124" s="15">
        <f>J127/J124</f>
        <v>4.084048502828769</v>
      </c>
    </row>
    <row r="125" spans="2:11" x14ac:dyDescent="0.3">
      <c r="B125" s="37"/>
      <c r="C125" t="s">
        <v>133</v>
      </c>
      <c r="D125" s="13" t="s">
        <v>65</v>
      </c>
      <c r="E125" s="12" t="s">
        <v>28</v>
      </c>
      <c r="F125">
        <v>30.49</v>
      </c>
      <c r="G125" s="12"/>
      <c r="H125" s="12">
        <f>F125-$G$64</f>
        <v>12.869999999999997</v>
      </c>
      <c r="I125" s="12">
        <f t="shared" si="2"/>
        <v>1.335807740796803E-2</v>
      </c>
      <c r="J125" s="12"/>
      <c r="K125" s="15"/>
    </row>
    <row r="126" spans="2:11" x14ac:dyDescent="0.3">
      <c r="B126" s="37"/>
      <c r="C126" t="s">
        <v>134</v>
      </c>
      <c r="D126" s="13" t="s">
        <v>65</v>
      </c>
      <c r="E126" s="12" t="s">
        <v>28</v>
      </c>
      <c r="F126">
        <v>31.31</v>
      </c>
      <c r="G126" s="12"/>
      <c r="H126" s="12">
        <f>F126-$G$64</f>
        <v>13.689999999999998</v>
      </c>
      <c r="I126" s="12">
        <f t="shared" si="2"/>
        <v>7.566575317010436E-3</v>
      </c>
      <c r="J126" s="12"/>
      <c r="K126" s="15"/>
    </row>
    <row r="127" spans="2:11" x14ac:dyDescent="0.3">
      <c r="B127" s="37"/>
      <c r="C127" t="s">
        <v>135</v>
      </c>
      <c r="D127" s="13" t="s">
        <v>65</v>
      </c>
      <c r="E127" s="12" t="s">
        <v>138</v>
      </c>
      <c r="F127">
        <v>28.01</v>
      </c>
      <c r="G127" s="12"/>
      <c r="H127" s="12">
        <f>F127-$G$67</f>
        <v>11.32</v>
      </c>
      <c r="I127" s="12">
        <f t="shared" si="2"/>
        <v>3.9114740116680771E-2</v>
      </c>
      <c r="J127" s="12">
        <f>GEOMEAN(I127:I129)</f>
        <v>4.45176996366317E-2</v>
      </c>
      <c r="K127" s="15"/>
    </row>
    <row r="128" spans="2:11" x14ac:dyDescent="0.3">
      <c r="B128" s="37"/>
      <c r="C128" t="s">
        <v>136</v>
      </c>
      <c r="D128" s="13" t="s">
        <v>65</v>
      </c>
      <c r="E128" s="12" t="s">
        <v>138</v>
      </c>
      <c r="F128">
        <v>27.61</v>
      </c>
      <c r="G128" s="12"/>
      <c r="H128" s="12">
        <f>F128-$G$67</f>
        <v>10.919999999999998</v>
      </c>
      <c r="I128" s="12">
        <f t="shared" si="2"/>
        <v>5.161220901178621E-2</v>
      </c>
      <c r="J128" s="12"/>
      <c r="K128" s="15"/>
    </row>
    <row r="129" spans="2:11" x14ac:dyDescent="0.3">
      <c r="B129" s="37"/>
      <c r="C129" s="6" t="s">
        <v>137</v>
      </c>
      <c r="D129" s="5" t="s">
        <v>65</v>
      </c>
      <c r="E129" s="6" t="s">
        <v>138</v>
      </c>
      <c r="F129" s="6">
        <v>27.85</v>
      </c>
      <c r="G129" s="6"/>
      <c r="H129" s="6">
        <f>F129-$G$67</f>
        <v>11.16</v>
      </c>
      <c r="I129" s="6">
        <f t="shared" si="2"/>
        <v>4.3702396041404912E-2</v>
      </c>
      <c r="J129" s="6"/>
      <c r="K129" s="16"/>
    </row>
    <row r="130" spans="2:11" x14ac:dyDescent="0.3">
      <c r="B130" s="37"/>
      <c r="C130" t="s">
        <v>31</v>
      </c>
      <c r="D130" s="13" t="s">
        <v>29</v>
      </c>
      <c r="E130" s="12" t="s">
        <v>28</v>
      </c>
      <c r="F130" s="3">
        <v>17.39</v>
      </c>
      <c r="G130" s="41">
        <f>AVERAGE(F130:F132)</f>
        <v>17.536666666666665</v>
      </c>
      <c r="H130" s="12"/>
      <c r="I130" s="12"/>
      <c r="J130" s="12"/>
      <c r="K130" s="15"/>
    </row>
    <row r="131" spans="2:11" x14ac:dyDescent="0.3">
      <c r="B131" s="37"/>
      <c r="C131" t="s">
        <v>32</v>
      </c>
      <c r="D131" s="13" t="s">
        <v>29</v>
      </c>
      <c r="E131" s="12" t="s">
        <v>28</v>
      </c>
      <c r="F131" s="3">
        <v>17.71</v>
      </c>
      <c r="G131" s="40"/>
      <c r="H131" s="12"/>
      <c r="I131" s="12"/>
      <c r="J131" s="12"/>
      <c r="K131" s="15"/>
    </row>
    <row r="132" spans="2:11" x14ac:dyDescent="0.3">
      <c r="B132" s="37"/>
      <c r="C132" t="s">
        <v>33</v>
      </c>
      <c r="D132" s="13" t="s">
        <v>29</v>
      </c>
      <c r="E132" s="12" t="s">
        <v>28</v>
      </c>
      <c r="F132" s="3">
        <v>17.510000000000002</v>
      </c>
      <c r="G132" s="40"/>
      <c r="H132" s="12"/>
      <c r="I132" s="12"/>
      <c r="J132" s="12"/>
      <c r="K132" s="15"/>
    </row>
    <row r="133" spans="2:11" x14ac:dyDescent="0.3">
      <c r="B133" s="37"/>
      <c r="C133" t="s">
        <v>102</v>
      </c>
      <c r="D133" s="13" t="s">
        <v>29</v>
      </c>
      <c r="E133" s="12" t="s">
        <v>138</v>
      </c>
      <c r="F133" s="3">
        <v>16.87</v>
      </c>
      <c r="G133" s="40">
        <f>AVERAGE(F133:F135)</f>
        <v>16.723333333333333</v>
      </c>
      <c r="H133" s="12"/>
      <c r="I133" s="12"/>
      <c r="J133" s="12"/>
      <c r="K133" s="15"/>
    </row>
    <row r="134" spans="2:11" x14ac:dyDescent="0.3">
      <c r="B134" s="37"/>
      <c r="C134" t="s">
        <v>103</v>
      </c>
      <c r="D134" s="13" t="s">
        <v>29</v>
      </c>
      <c r="E134" s="12" t="s">
        <v>138</v>
      </c>
      <c r="F134" s="3">
        <v>16.86</v>
      </c>
      <c r="G134" s="40"/>
      <c r="H134" s="12"/>
      <c r="I134" s="12"/>
      <c r="J134" s="12"/>
      <c r="K134" s="15"/>
    </row>
    <row r="135" spans="2:11" x14ac:dyDescent="0.3">
      <c r="B135" s="37"/>
      <c r="C135" t="s">
        <v>104</v>
      </c>
      <c r="D135" s="13" t="s">
        <v>29</v>
      </c>
      <c r="E135" s="12" t="s">
        <v>138</v>
      </c>
      <c r="F135" s="3">
        <v>16.440000000000001</v>
      </c>
      <c r="G135" s="40"/>
      <c r="H135" s="12"/>
      <c r="I135" s="12"/>
      <c r="J135" s="12"/>
      <c r="K135" s="15"/>
    </row>
    <row r="136" spans="2:11" x14ac:dyDescent="0.3">
      <c r="B136" s="37"/>
      <c r="C136" t="s">
        <v>120</v>
      </c>
      <c r="D136" s="13" t="s">
        <v>61</v>
      </c>
      <c r="E136" s="12" t="s">
        <v>28</v>
      </c>
      <c r="F136">
        <v>25.18</v>
      </c>
      <c r="G136" s="12"/>
      <c r="H136" s="12">
        <f>F136-$G$130</f>
        <v>7.6433333333333344</v>
      </c>
      <c r="I136" s="12">
        <f>2^(-H136)*100</f>
        <v>0.50018124107448503</v>
      </c>
      <c r="J136" s="12">
        <f>GEOMEAN(I136:I138)</f>
        <v>0.54988030626327633</v>
      </c>
      <c r="K136" s="15">
        <f>J139/J136</f>
        <v>2.8745444371578466</v>
      </c>
    </row>
    <row r="137" spans="2:11" x14ac:dyDescent="0.3">
      <c r="B137" s="37"/>
      <c r="C137" t="s">
        <v>121</v>
      </c>
      <c r="D137" s="13" t="s">
        <v>61</v>
      </c>
      <c r="E137" s="12" t="s">
        <v>28</v>
      </c>
      <c r="F137">
        <v>25.03</v>
      </c>
      <c r="G137" s="12"/>
      <c r="H137" s="12">
        <f>F137-$G$130</f>
        <v>7.4933333333333358</v>
      </c>
      <c r="I137" s="12">
        <f t="shared" ref="I137:I147" si="3">2^(-H137)*100</f>
        <v>0.55498583559725501</v>
      </c>
      <c r="J137" s="12"/>
      <c r="K137" s="15"/>
    </row>
    <row r="138" spans="2:11" x14ac:dyDescent="0.3">
      <c r="B138" s="37"/>
      <c r="C138" t="s">
        <v>122</v>
      </c>
      <c r="D138" s="13" t="s">
        <v>61</v>
      </c>
      <c r="E138" s="12" t="s">
        <v>28</v>
      </c>
      <c r="F138">
        <v>24.92</v>
      </c>
      <c r="G138" s="12"/>
      <c r="H138" s="12">
        <f>F138-$G$130</f>
        <v>7.3833333333333364</v>
      </c>
      <c r="I138" s="12">
        <f t="shared" si="3"/>
        <v>0.59895638463656176</v>
      </c>
      <c r="J138" s="12"/>
      <c r="K138" s="15"/>
    </row>
    <row r="139" spans="2:11" x14ac:dyDescent="0.3">
      <c r="B139" s="37"/>
      <c r="C139" t="s">
        <v>108</v>
      </c>
      <c r="D139" s="13" t="s">
        <v>61</v>
      </c>
      <c r="E139" s="12" t="s">
        <v>138</v>
      </c>
      <c r="F139">
        <v>22.8</v>
      </c>
      <c r="G139" s="12"/>
      <c r="H139" s="12">
        <f>F139-$G$133</f>
        <v>6.076666666666668</v>
      </c>
      <c r="I139" s="12">
        <f t="shared" si="3"/>
        <v>1.4816344237101504</v>
      </c>
      <c r="J139" s="12">
        <f t="shared" ref="J139:J145" si="4">GEOMEAN(I139:I141)</f>
        <v>1.5806553754717541</v>
      </c>
      <c r="K139" s="15"/>
    </row>
    <row r="140" spans="2:11" x14ac:dyDescent="0.3">
      <c r="B140" s="37"/>
      <c r="C140" t="s">
        <v>109</v>
      </c>
      <c r="D140" s="13" t="s">
        <v>61</v>
      </c>
      <c r="E140" s="12" t="s">
        <v>138</v>
      </c>
      <c r="F140">
        <v>22.58</v>
      </c>
      <c r="G140" s="12"/>
      <c r="H140" s="12">
        <f>F140-$G$133</f>
        <v>5.8566666666666656</v>
      </c>
      <c r="I140" s="12">
        <f t="shared" si="3"/>
        <v>1.7257093761630513</v>
      </c>
      <c r="J140" s="12"/>
      <c r="K140" s="15"/>
    </row>
    <row r="141" spans="2:11" x14ac:dyDescent="0.3">
      <c r="B141" s="37"/>
      <c r="C141" t="s">
        <v>110</v>
      </c>
      <c r="D141" s="13" t="s">
        <v>61</v>
      </c>
      <c r="E141" s="12" t="s">
        <v>138</v>
      </c>
      <c r="F141">
        <v>22.74</v>
      </c>
      <c r="G141" s="12"/>
      <c r="H141" s="12">
        <f>F141-$G$133</f>
        <v>6.0166666666666657</v>
      </c>
      <c r="I141" s="12">
        <f t="shared" si="3"/>
        <v>1.5445531568014008</v>
      </c>
      <c r="J141" s="12"/>
      <c r="K141" s="15"/>
    </row>
    <row r="142" spans="2:11" x14ac:dyDescent="0.3">
      <c r="B142" s="37"/>
      <c r="C142" t="s">
        <v>78</v>
      </c>
      <c r="D142" s="13" t="s">
        <v>60</v>
      </c>
      <c r="E142" s="12" t="s">
        <v>28</v>
      </c>
      <c r="F142">
        <v>24.01</v>
      </c>
      <c r="G142" s="12"/>
      <c r="H142" s="12">
        <f>F142-$G$130</f>
        <v>6.4733333333333363</v>
      </c>
      <c r="I142" s="12">
        <f t="shared" si="3"/>
        <v>1.1254662983060544</v>
      </c>
      <c r="J142" s="12">
        <f t="shared" si="4"/>
        <v>1.0997606125265524</v>
      </c>
      <c r="K142" s="15">
        <f>J145/J142</f>
        <v>1.4472692374403802</v>
      </c>
    </row>
    <row r="143" spans="2:11" x14ac:dyDescent="0.3">
      <c r="B143" s="37"/>
      <c r="C143" t="s">
        <v>79</v>
      </c>
      <c r="D143" s="13" t="s">
        <v>60</v>
      </c>
      <c r="E143" s="12" t="s">
        <v>28</v>
      </c>
      <c r="F143">
        <v>24.11</v>
      </c>
      <c r="G143" s="12"/>
      <c r="H143" s="12">
        <f>F143-$G$130</f>
        <v>6.5733333333333341</v>
      </c>
      <c r="I143" s="12">
        <f t="shared" si="3"/>
        <v>1.0500971871823568</v>
      </c>
      <c r="J143" s="12"/>
      <c r="K143" s="15"/>
    </row>
    <row r="144" spans="2:11" x14ac:dyDescent="0.3">
      <c r="B144" s="37"/>
      <c r="C144" t="s">
        <v>80</v>
      </c>
      <c r="D144" s="13" t="s">
        <v>60</v>
      </c>
      <c r="E144" s="12" t="s">
        <v>28</v>
      </c>
      <c r="F144">
        <v>24.01</v>
      </c>
      <c r="G144" s="12"/>
      <c r="H144" s="12">
        <f>F144-$G$130</f>
        <v>6.4733333333333363</v>
      </c>
      <c r="I144" s="12">
        <f t="shared" si="3"/>
        <v>1.1254662983060544</v>
      </c>
      <c r="J144" s="12"/>
      <c r="K144" s="15"/>
    </row>
    <row r="145" spans="2:11" x14ac:dyDescent="0.3">
      <c r="B145" s="37"/>
      <c r="C145" t="s">
        <v>132</v>
      </c>
      <c r="D145" s="13" t="s">
        <v>60</v>
      </c>
      <c r="E145" s="12" t="s">
        <v>138</v>
      </c>
      <c r="F145">
        <v>22.67</v>
      </c>
      <c r="G145" s="12"/>
      <c r="H145" s="12">
        <f>F145-$G$133</f>
        <v>5.946666666666669</v>
      </c>
      <c r="I145" s="12">
        <f t="shared" si="3"/>
        <v>1.6213432174371034</v>
      </c>
      <c r="J145" s="12">
        <f t="shared" si="4"/>
        <v>1.591649703058269</v>
      </c>
      <c r="K145" s="15"/>
    </row>
    <row r="146" spans="2:11" x14ac:dyDescent="0.3">
      <c r="B146" s="37"/>
      <c r="C146" t="s">
        <v>133</v>
      </c>
      <c r="D146" s="13" t="s">
        <v>60</v>
      </c>
      <c r="E146" s="12" t="s">
        <v>138</v>
      </c>
      <c r="F146">
        <v>22.65</v>
      </c>
      <c r="G146" s="12"/>
      <c r="H146" s="12">
        <f>F146-$G$133</f>
        <v>5.9266666666666659</v>
      </c>
      <c r="I146" s="12">
        <f t="shared" si="3"/>
        <v>1.6439763253136213</v>
      </c>
      <c r="J146" s="12"/>
      <c r="K146" s="15"/>
    </row>
    <row r="147" spans="2:11" ht="15" thickBot="1" x14ac:dyDescent="0.35">
      <c r="B147" s="38"/>
      <c r="C147" s="17" t="s">
        <v>134</v>
      </c>
      <c r="D147" s="18" t="s">
        <v>60</v>
      </c>
      <c r="E147" s="17" t="s">
        <v>138</v>
      </c>
      <c r="F147">
        <v>22.77</v>
      </c>
      <c r="G147" s="17"/>
      <c r="H147" s="17">
        <f>F147-$G$133</f>
        <v>6.0466666666666669</v>
      </c>
      <c r="I147" s="17">
        <f t="shared" si="3"/>
        <v>1.5127667124732542</v>
      </c>
      <c r="J147" s="17"/>
      <c r="K147" s="19"/>
    </row>
    <row r="148" spans="2:11" ht="15" thickBot="1" x14ac:dyDescent="0.35">
      <c r="F148" s="20"/>
    </row>
    <row r="149" spans="2:11" x14ac:dyDescent="0.3">
      <c r="B149" s="36">
        <v>2</v>
      </c>
      <c r="C149" s="8" t="s">
        <v>31</v>
      </c>
      <c r="D149" s="9" t="s">
        <v>29</v>
      </c>
      <c r="E149" s="8" t="s">
        <v>156</v>
      </c>
      <c r="F149" s="3">
        <v>17.34</v>
      </c>
      <c r="G149" s="39">
        <f>AVERAGE(F149:F151)</f>
        <v>17.216666666666665</v>
      </c>
      <c r="H149" s="8"/>
      <c r="I149" s="8"/>
      <c r="J149" s="8"/>
      <c r="K149" s="11"/>
    </row>
    <row r="150" spans="2:11" x14ac:dyDescent="0.3">
      <c r="B150" s="37"/>
      <c r="C150" s="12" t="s">
        <v>32</v>
      </c>
      <c r="D150" s="13" t="s">
        <v>29</v>
      </c>
      <c r="E150" s="12" t="s">
        <v>156</v>
      </c>
      <c r="F150" s="3">
        <v>17.18</v>
      </c>
      <c r="G150" s="40"/>
      <c r="H150" s="12"/>
      <c r="I150" s="12"/>
      <c r="J150" s="12"/>
      <c r="K150" s="15"/>
    </row>
    <row r="151" spans="2:11" x14ac:dyDescent="0.3">
      <c r="B151" s="37"/>
      <c r="C151" s="12" t="s">
        <v>33</v>
      </c>
      <c r="D151" s="13" t="s">
        <v>29</v>
      </c>
      <c r="E151" s="12" t="s">
        <v>156</v>
      </c>
      <c r="F151" s="3">
        <v>17.13</v>
      </c>
      <c r="G151" s="40"/>
      <c r="H151" s="12"/>
      <c r="I151" s="12"/>
      <c r="J151" s="12"/>
      <c r="K151" s="15"/>
    </row>
    <row r="152" spans="2:11" x14ac:dyDescent="0.3">
      <c r="B152" s="37"/>
      <c r="C152" s="12" t="s">
        <v>34</v>
      </c>
      <c r="D152" s="13" t="s">
        <v>29</v>
      </c>
      <c r="E152" s="12" t="s">
        <v>164</v>
      </c>
      <c r="F152" s="3">
        <v>17.21</v>
      </c>
      <c r="G152" s="40">
        <f>AVERAGE(F152:F154)</f>
        <v>17.11</v>
      </c>
      <c r="H152" s="12"/>
      <c r="I152" s="12"/>
      <c r="J152" s="12"/>
      <c r="K152" s="15"/>
    </row>
    <row r="153" spans="2:11" x14ac:dyDescent="0.3">
      <c r="B153" s="37"/>
      <c r="C153" s="12" t="s">
        <v>35</v>
      </c>
      <c r="D153" s="13" t="s">
        <v>29</v>
      </c>
      <c r="E153" s="12" t="s">
        <v>164</v>
      </c>
      <c r="F153" s="3">
        <v>16.95</v>
      </c>
      <c r="G153" s="40"/>
      <c r="H153" s="12"/>
      <c r="I153" s="12"/>
      <c r="J153" s="12"/>
      <c r="K153" s="15"/>
    </row>
    <row r="154" spans="2:11" x14ac:dyDescent="0.3">
      <c r="B154" s="37"/>
      <c r="C154" s="12" t="s">
        <v>36</v>
      </c>
      <c r="D154" s="13" t="s">
        <v>29</v>
      </c>
      <c r="E154" s="12" t="s">
        <v>164</v>
      </c>
      <c r="F154" s="3">
        <v>17.170000000000002</v>
      </c>
      <c r="G154" s="40"/>
      <c r="H154" s="12"/>
      <c r="I154" s="12"/>
      <c r="J154" s="12"/>
      <c r="K154" s="15"/>
    </row>
    <row r="155" spans="2:11" x14ac:dyDescent="0.3">
      <c r="B155" s="37"/>
      <c r="C155" t="s">
        <v>66</v>
      </c>
      <c r="D155" s="13" t="s">
        <v>37</v>
      </c>
      <c r="E155" s="12" t="s">
        <v>156</v>
      </c>
      <c r="F155">
        <v>28.19</v>
      </c>
      <c r="G155" s="12"/>
      <c r="H155" s="12">
        <f>F155-$G$149</f>
        <v>10.973333333333336</v>
      </c>
      <c r="I155" s="12">
        <f>2^(-H155)*100</f>
        <v>4.9739053220570831E-2</v>
      </c>
      <c r="J155" s="12">
        <f>GEOMEAN(I155:I157)</f>
        <v>4.9054280976662722E-2</v>
      </c>
      <c r="K155" s="15">
        <f>J158/J155</f>
        <v>2.1936499593892562</v>
      </c>
    </row>
    <row r="156" spans="2:11" x14ac:dyDescent="0.3">
      <c r="B156" s="37"/>
      <c r="C156" t="s">
        <v>67</v>
      </c>
      <c r="D156" s="13" t="s">
        <v>37</v>
      </c>
      <c r="E156" s="12" t="s">
        <v>156</v>
      </c>
      <c r="F156">
        <v>28.28</v>
      </c>
      <c r="G156" s="12"/>
      <c r="H156" s="12">
        <f>F156-$G$149</f>
        <v>11.063333333333336</v>
      </c>
      <c r="I156" s="12">
        <f t="shared" ref="I156:I208" si="5">2^(-H156)*100</f>
        <v>4.6730972025092771E-2</v>
      </c>
      <c r="J156" s="12"/>
      <c r="K156" s="15"/>
    </row>
    <row r="157" spans="2:11" x14ac:dyDescent="0.3">
      <c r="B157" s="37"/>
      <c r="C157" t="s">
        <v>68</v>
      </c>
      <c r="D157" s="13" t="s">
        <v>37</v>
      </c>
      <c r="E157" s="12" t="s">
        <v>156</v>
      </c>
      <c r="F157">
        <v>28.16</v>
      </c>
      <c r="G157" s="12"/>
      <c r="H157" s="12">
        <f>F157-$G$149</f>
        <v>10.943333333333335</v>
      </c>
      <c r="I157" s="12">
        <f t="shared" si="5"/>
        <v>5.0784176459398284E-2</v>
      </c>
      <c r="J157" s="12"/>
      <c r="K157" s="15"/>
    </row>
    <row r="158" spans="2:11" x14ac:dyDescent="0.3">
      <c r="B158" s="37"/>
      <c r="C158" t="s">
        <v>69</v>
      </c>
      <c r="D158" s="13" t="s">
        <v>37</v>
      </c>
      <c r="E158" s="12" t="s">
        <v>164</v>
      </c>
      <c r="F158">
        <v>27.2</v>
      </c>
      <c r="G158" s="12"/>
      <c r="H158" s="12">
        <f>F158-$G$152</f>
        <v>10.09</v>
      </c>
      <c r="I158" s="12">
        <f>2^(-H158)*100</f>
        <v>9.1750268477930857E-2</v>
      </c>
      <c r="J158" s="12">
        <f>GEOMEAN(I158:I160)</f>
        <v>0.10760792147232534</v>
      </c>
      <c r="K158" s="15"/>
    </row>
    <row r="159" spans="2:11" x14ac:dyDescent="0.3">
      <c r="B159" s="37"/>
      <c r="C159" t="s">
        <v>70</v>
      </c>
      <c r="D159" s="13" t="s">
        <v>37</v>
      </c>
      <c r="E159" s="12" t="s">
        <v>164</v>
      </c>
      <c r="F159">
        <v>26.88</v>
      </c>
      <c r="G159" s="12"/>
      <c r="H159" s="12">
        <f>F159-$G$152</f>
        <v>9.77</v>
      </c>
      <c r="I159" s="12">
        <f t="shared" si="5"/>
        <v>0.11453466301092576</v>
      </c>
      <c r="J159" s="12"/>
      <c r="K159" s="15"/>
    </row>
    <row r="160" spans="2:11" x14ac:dyDescent="0.3">
      <c r="B160" s="37"/>
      <c r="C160" t="s">
        <v>71</v>
      </c>
      <c r="D160" s="13" t="s">
        <v>37</v>
      </c>
      <c r="E160" s="12" t="s">
        <v>164</v>
      </c>
      <c r="F160">
        <v>26.83</v>
      </c>
      <c r="G160" s="12"/>
      <c r="H160" s="12">
        <f>F160-$G$152</f>
        <v>9.7199999999999989</v>
      </c>
      <c r="I160" s="12">
        <f t="shared" si="5"/>
        <v>0.11857371917920394</v>
      </c>
      <c r="J160" s="12"/>
      <c r="K160" s="15"/>
    </row>
    <row r="161" spans="2:11" x14ac:dyDescent="0.3">
      <c r="B161" s="37"/>
      <c r="C161" t="s">
        <v>72</v>
      </c>
      <c r="D161" s="13" t="s">
        <v>38</v>
      </c>
      <c r="E161" s="12" t="s">
        <v>156</v>
      </c>
      <c r="F161">
        <v>26.79</v>
      </c>
      <c r="G161" s="12"/>
      <c r="H161" s="12">
        <f>F161-$G$149</f>
        <v>9.5733333333333341</v>
      </c>
      <c r="I161" s="12">
        <f t="shared" si="5"/>
        <v>0.13126214839779454</v>
      </c>
      <c r="J161" s="12">
        <f>GEOMEAN(I161:I163)</f>
        <v>0.13248089135231161</v>
      </c>
      <c r="K161" s="15">
        <f>J164/J161</f>
        <v>3.234030608639451</v>
      </c>
    </row>
    <row r="162" spans="2:11" x14ac:dyDescent="0.3">
      <c r="B162" s="37"/>
      <c r="C162" t="s">
        <v>73</v>
      </c>
      <c r="D162" s="13" t="s">
        <v>38</v>
      </c>
      <c r="E162" s="12" t="s">
        <v>156</v>
      </c>
      <c r="F162">
        <v>26.7</v>
      </c>
      <c r="G162" s="12"/>
      <c r="H162" s="12">
        <f>F162-$G$149</f>
        <v>9.4833333333333343</v>
      </c>
      <c r="I162" s="12">
        <f t="shared" si="5"/>
        <v>0.13971151683938068</v>
      </c>
      <c r="J162" s="12"/>
      <c r="K162" s="15"/>
    </row>
    <row r="163" spans="2:11" x14ac:dyDescent="0.3">
      <c r="B163" s="37"/>
      <c r="C163" t="s">
        <v>74</v>
      </c>
      <c r="D163" s="13" t="s">
        <v>38</v>
      </c>
      <c r="E163" s="12" t="s">
        <v>156</v>
      </c>
      <c r="F163">
        <v>26.84</v>
      </c>
      <c r="G163" s="12"/>
      <c r="H163" s="12">
        <f>F163-$G$149</f>
        <v>9.6233333333333348</v>
      </c>
      <c r="I163" s="12">
        <f t="shared" si="5"/>
        <v>0.12679087775015391</v>
      </c>
      <c r="J163" s="12"/>
      <c r="K163" s="15"/>
    </row>
    <row r="164" spans="2:11" x14ac:dyDescent="0.3">
      <c r="B164" s="37"/>
      <c r="C164" t="s">
        <v>75</v>
      </c>
      <c r="D164" s="13" t="s">
        <v>38</v>
      </c>
      <c r="E164" s="12" t="s">
        <v>164</v>
      </c>
      <c r="F164">
        <v>25.06</v>
      </c>
      <c r="G164" s="12"/>
      <c r="H164" s="12">
        <f>F164-$G$152</f>
        <v>7.9499999999999993</v>
      </c>
      <c r="I164" s="12">
        <f t="shared" si="5"/>
        <v>0.40440036087553838</v>
      </c>
      <c r="J164" s="12">
        <f>GEOMEAN(I164:I166)</f>
        <v>0.42844725769321329</v>
      </c>
      <c r="K164" s="15"/>
    </row>
    <row r="165" spans="2:11" x14ac:dyDescent="0.3">
      <c r="B165" s="37"/>
      <c r="C165" t="s">
        <v>76</v>
      </c>
      <c r="D165" s="13" t="s">
        <v>38</v>
      </c>
      <c r="E165" s="12" t="s">
        <v>164</v>
      </c>
      <c r="F165">
        <v>24.92</v>
      </c>
      <c r="G165" s="12"/>
      <c r="H165" s="12">
        <f>F165-$G$152</f>
        <v>7.8100000000000023</v>
      </c>
      <c r="I165" s="12">
        <f t="shared" si="5"/>
        <v>0.44561082651110256</v>
      </c>
      <c r="J165" s="12"/>
      <c r="K165" s="15"/>
    </row>
    <row r="166" spans="2:11" x14ac:dyDescent="0.3">
      <c r="B166" s="37"/>
      <c r="C166" t="s">
        <v>77</v>
      </c>
      <c r="D166" s="13" t="s">
        <v>38</v>
      </c>
      <c r="E166" s="12" t="s">
        <v>164</v>
      </c>
      <c r="F166">
        <v>24.95</v>
      </c>
      <c r="G166" s="12"/>
      <c r="H166" s="12">
        <f>F166-$G$152</f>
        <v>7.84</v>
      </c>
      <c r="I166" s="12">
        <f t="shared" si="5"/>
        <v>0.43644028830946097</v>
      </c>
      <c r="J166" s="12"/>
      <c r="K166" s="15"/>
    </row>
    <row r="167" spans="2:11" x14ac:dyDescent="0.3">
      <c r="B167" s="37"/>
      <c r="C167" t="s">
        <v>78</v>
      </c>
      <c r="D167" s="13" t="s">
        <v>39</v>
      </c>
      <c r="E167" s="12" t="s">
        <v>156</v>
      </c>
      <c r="F167">
        <v>25.96</v>
      </c>
      <c r="G167" s="12"/>
      <c r="H167" s="12">
        <f>F167-$G$149</f>
        <v>8.7433333333333358</v>
      </c>
      <c r="I167" s="12">
        <f t="shared" si="5"/>
        <v>0.23334279983515965</v>
      </c>
      <c r="J167" s="12">
        <f>GEOMEAN(I167:I169)</f>
        <v>0.23550934134585122</v>
      </c>
      <c r="K167" s="15">
        <f>J170/J167</f>
        <v>3.1968845988905086</v>
      </c>
    </row>
    <row r="168" spans="2:11" x14ac:dyDescent="0.3">
      <c r="B168" s="37"/>
      <c r="C168" t="s">
        <v>79</v>
      </c>
      <c r="D168" s="13" t="s">
        <v>39</v>
      </c>
      <c r="E168" s="12" t="s">
        <v>156</v>
      </c>
      <c r="F168">
        <v>25.87</v>
      </c>
      <c r="G168" s="12"/>
      <c r="H168" s="12">
        <f>F168-$G$149</f>
        <v>8.653333333333336</v>
      </c>
      <c r="I168" s="12">
        <f t="shared" si="5"/>
        <v>0.24836311843472667</v>
      </c>
      <c r="J168" s="12"/>
      <c r="K168" s="15"/>
    </row>
    <row r="169" spans="2:11" x14ac:dyDescent="0.3">
      <c r="B169" s="37"/>
      <c r="C169" t="s">
        <v>80</v>
      </c>
      <c r="D169" s="13" t="s">
        <v>39</v>
      </c>
      <c r="E169" s="12" t="s">
        <v>156</v>
      </c>
      <c r="F169">
        <v>26.01</v>
      </c>
      <c r="G169" s="12"/>
      <c r="H169" s="12">
        <f>F169-$G$149</f>
        <v>8.7933333333333366</v>
      </c>
      <c r="I169" s="12">
        <f t="shared" si="5"/>
        <v>0.22539428745381906</v>
      </c>
      <c r="J169" s="12"/>
      <c r="K169" s="15"/>
    </row>
    <row r="170" spans="2:11" x14ac:dyDescent="0.3">
      <c r="B170" s="37"/>
      <c r="C170" t="s">
        <v>81</v>
      </c>
      <c r="D170" s="13" t="s">
        <v>39</v>
      </c>
      <c r="E170" s="12" t="s">
        <v>164</v>
      </c>
      <c r="F170">
        <v>24.16</v>
      </c>
      <c r="G170" s="12"/>
      <c r="H170" s="12">
        <f>F170-$G$152</f>
        <v>7.0500000000000007</v>
      </c>
      <c r="I170" s="12">
        <f t="shared" si="5"/>
        <v>0.75463775697253554</v>
      </c>
      <c r="J170" s="12">
        <f>GEOMEAN(I170:I172)</f>
        <v>0.75289618624339949</v>
      </c>
      <c r="K170" s="15"/>
    </row>
    <row r="171" spans="2:11" x14ac:dyDescent="0.3">
      <c r="B171" s="37"/>
      <c r="C171" t="s">
        <v>82</v>
      </c>
      <c r="D171" s="13" t="s">
        <v>39</v>
      </c>
      <c r="E171" s="12" t="s">
        <v>164</v>
      </c>
      <c r="F171">
        <v>24.01</v>
      </c>
      <c r="G171" s="12"/>
      <c r="H171" s="12">
        <f>F171-$G$152</f>
        <v>6.9000000000000021</v>
      </c>
      <c r="I171" s="12">
        <f t="shared" si="5"/>
        <v>0.83732301760647776</v>
      </c>
      <c r="J171" s="12"/>
      <c r="K171" s="15"/>
    </row>
    <row r="172" spans="2:11" x14ac:dyDescent="0.3">
      <c r="B172" s="37"/>
      <c r="C172" t="s">
        <v>83</v>
      </c>
      <c r="D172" s="13" t="s">
        <v>39</v>
      </c>
      <c r="E172" s="12" t="s">
        <v>164</v>
      </c>
      <c r="F172">
        <v>24.32</v>
      </c>
      <c r="G172" s="12"/>
      <c r="H172" s="12">
        <f>F172-$G$152</f>
        <v>7.2100000000000009</v>
      </c>
      <c r="I172" s="12">
        <f t="shared" si="5"/>
        <v>0.67541971195926964</v>
      </c>
      <c r="J172" s="12"/>
      <c r="K172" s="15"/>
    </row>
    <row r="173" spans="2:11" x14ac:dyDescent="0.3">
      <c r="B173" s="37"/>
      <c r="C173" t="s">
        <v>84</v>
      </c>
      <c r="D173" s="13" t="s">
        <v>40</v>
      </c>
      <c r="E173" s="12" t="s">
        <v>156</v>
      </c>
      <c r="F173">
        <v>23.51</v>
      </c>
      <c r="G173" s="12"/>
      <c r="H173" s="12">
        <f>F173-$G$149</f>
        <v>6.2933333333333366</v>
      </c>
      <c r="I173" s="12">
        <f t="shared" si="5"/>
        <v>1.2750226327944436</v>
      </c>
      <c r="J173" s="12">
        <f>GEOMEAN(I173:I175)</f>
        <v>1.1841535675862471</v>
      </c>
      <c r="K173" s="15">
        <f>J176/J173</f>
        <v>1.3692001289511937</v>
      </c>
    </row>
    <row r="174" spans="2:11" x14ac:dyDescent="0.3">
      <c r="B174" s="37"/>
      <c r="C174" t="s">
        <v>85</v>
      </c>
      <c r="D174" s="13" t="s">
        <v>40</v>
      </c>
      <c r="E174" s="12" t="s">
        <v>156</v>
      </c>
      <c r="F174">
        <v>23.55</v>
      </c>
      <c r="G174" s="12"/>
      <c r="H174" s="12">
        <f>F174-$G$149</f>
        <v>6.3333333333333357</v>
      </c>
      <c r="I174" s="12">
        <f t="shared" si="5"/>
        <v>1.2401570718501544</v>
      </c>
      <c r="J174" s="12"/>
      <c r="K174" s="15"/>
    </row>
    <row r="175" spans="2:11" x14ac:dyDescent="0.3">
      <c r="B175" s="37"/>
      <c r="C175" t="s">
        <v>86</v>
      </c>
      <c r="D175" s="13" t="s">
        <v>40</v>
      </c>
      <c r="E175" s="12" t="s">
        <v>156</v>
      </c>
      <c r="F175">
        <v>23.79</v>
      </c>
      <c r="G175" s="12"/>
      <c r="H175" s="12">
        <f>F175-$G$149</f>
        <v>6.5733333333333341</v>
      </c>
      <c r="I175" s="12">
        <f t="shared" si="5"/>
        <v>1.0500971871823568</v>
      </c>
      <c r="J175" s="12"/>
      <c r="K175" s="15"/>
    </row>
    <row r="176" spans="2:11" x14ac:dyDescent="0.3">
      <c r="B176" s="37"/>
      <c r="C176" t="s">
        <v>87</v>
      </c>
      <c r="D176" s="13" t="s">
        <v>40</v>
      </c>
      <c r="E176" s="12" t="s">
        <v>164</v>
      </c>
      <c r="F176">
        <v>23.15</v>
      </c>
      <c r="G176" s="12"/>
      <c r="H176" s="12">
        <f>F176-$G$152</f>
        <v>6.0399999999999991</v>
      </c>
      <c r="I176" s="12">
        <f t="shared" si="5"/>
        <v>1.5197733553316977</v>
      </c>
      <c r="J176" s="12">
        <f>GEOMEAN(I176:I178)</f>
        <v>1.6213432174371056</v>
      </c>
      <c r="K176" s="15"/>
    </row>
    <row r="177" spans="2:11" x14ac:dyDescent="0.3">
      <c r="B177" s="37"/>
      <c r="C177" t="s">
        <v>88</v>
      </c>
      <c r="D177" s="13" t="s">
        <v>40</v>
      </c>
      <c r="E177" s="12" t="s">
        <v>164</v>
      </c>
      <c r="F177">
        <v>23.09</v>
      </c>
      <c r="G177" s="12"/>
      <c r="H177" s="12">
        <f>F177-$G$152</f>
        <v>5.98</v>
      </c>
      <c r="I177" s="12">
        <f t="shared" si="5"/>
        <v>1.5843116871719205</v>
      </c>
      <c r="J177" s="12"/>
      <c r="K177" s="15"/>
    </row>
    <row r="178" spans="2:11" x14ac:dyDescent="0.3">
      <c r="B178" s="37"/>
      <c r="C178" t="s">
        <v>89</v>
      </c>
      <c r="D178" s="13" t="s">
        <v>40</v>
      </c>
      <c r="E178" s="12" t="s">
        <v>164</v>
      </c>
      <c r="F178">
        <v>22.93</v>
      </c>
      <c r="G178" s="12"/>
      <c r="H178" s="12">
        <f>F178-$G$152</f>
        <v>5.82</v>
      </c>
      <c r="I178" s="12">
        <f t="shared" si="5"/>
        <v>1.7701310707746851</v>
      </c>
      <c r="J178" s="12"/>
      <c r="K178" s="15"/>
    </row>
    <row r="179" spans="2:11" x14ac:dyDescent="0.3">
      <c r="B179" s="37"/>
      <c r="C179" t="s">
        <v>90</v>
      </c>
      <c r="D179" s="13" t="s">
        <v>41</v>
      </c>
      <c r="E179" s="12" t="s">
        <v>156</v>
      </c>
      <c r="F179">
        <v>26.02</v>
      </c>
      <c r="G179" s="12"/>
      <c r="H179" s="12">
        <f>F179-$G$149</f>
        <v>8.8033333333333346</v>
      </c>
      <c r="I179" s="12">
        <f t="shared" si="5"/>
        <v>0.22383737538476611</v>
      </c>
      <c r="J179" s="12">
        <f>GEOMEAN(I179:I181)</f>
        <v>0.18435045169564307</v>
      </c>
      <c r="K179" s="15">
        <f>J182/J179</f>
        <v>3.1022895236674719</v>
      </c>
    </row>
    <row r="180" spans="2:11" x14ac:dyDescent="0.3">
      <c r="B180" s="37"/>
      <c r="C180" t="s">
        <v>91</v>
      </c>
      <c r="D180" s="13" t="s">
        <v>41</v>
      </c>
      <c r="E180" s="12" t="s">
        <v>156</v>
      </c>
      <c r="F180">
        <v>26.6</v>
      </c>
      <c r="G180" s="12"/>
      <c r="H180" s="12">
        <f>F180-$G$149</f>
        <v>9.3833333333333364</v>
      </c>
      <c r="I180" s="12">
        <f t="shared" si="5"/>
        <v>0.14973909615914041</v>
      </c>
      <c r="J180" s="12"/>
      <c r="K180" s="15"/>
    </row>
    <row r="181" spans="2:11" x14ac:dyDescent="0.3">
      <c r="B181" s="37"/>
      <c r="C181" t="s">
        <v>92</v>
      </c>
      <c r="D181" s="13" t="s">
        <v>41</v>
      </c>
      <c r="E181" s="12" t="s">
        <v>156</v>
      </c>
      <c r="F181">
        <v>26.28</v>
      </c>
      <c r="G181" s="12"/>
      <c r="H181" s="12">
        <f>F181-$G$149</f>
        <v>9.0633333333333361</v>
      </c>
      <c r="I181" s="12">
        <f t="shared" si="5"/>
        <v>0.18692388810037111</v>
      </c>
      <c r="J181" s="12"/>
      <c r="K181" s="15"/>
    </row>
    <row r="182" spans="2:11" x14ac:dyDescent="0.3">
      <c r="B182" s="37"/>
      <c r="C182" t="s">
        <v>93</v>
      </c>
      <c r="D182" s="13" t="s">
        <v>41</v>
      </c>
      <c r="E182" s="12" t="s">
        <v>164</v>
      </c>
      <c r="F182">
        <v>24.59</v>
      </c>
      <c r="G182" s="12"/>
      <c r="H182" s="12">
        <f>F182-$G$152</f>
        <v>7.48</v>
      </c>
      <c r="I182" s="12">
        <f t="shared" si="5"/>
        <v>0.56013876875618251</v>
      </c>
      <c r="J182" s="12">
        <f>GEOMEAN(I182:I184)</f>
        <v>0.57190847497875985</v>
      </c>
      <c r="K182" s="15"/>
    </row>
    <row r="183" spans="2:11" x14ac:dyDescent="0.3">
      <c r="B183" s="37"/>
      <c r="C183" t="s">
        <v>94</v>
      </c>
      <c r="D183" s="13" t="s">
        <v>41</v>
      </c>
      <c r="E183" s="12" t="s">
        <v>164</v>
      </c>
      <c r="F183">
        <v>24.57</v>
      </c>
      <c r="G183" s="12"/>
      <c r="H183" s="12">
        <f>F183-$G$152</f>
        <v>7.4600000000000009</v>
      </c>
      <c r="I183" s="12">
        <f t="shared" si="5"/>
        <v>0.56795801457824613</v>
      </c>
      <c r="J183" s="12"/>
      <c r="K183" s="15"/>
    </row>
    <row r="184" spans="2:11" x14ac:dyDescent="0.3">
      <c r="B184" s="37"/>
      <c r="C184" t="s">
        <v>95</v>
      </c>
      <c r="D184" s="13" t="s">
        <v>41</v>
      </c>
      <c r="E184" s="12" t="s">
        <v>164</v>
      </c>
      <c r="F184">
        <v>24.52</v>
      </c>
      <c r="G184" s="12"/>
      <c r="H184" s="12">
        <f>F184-$G$152</f>
        <v>7.41</v>
      </c>
      <c r="I184" s="12">
        <f t="shared" si="5"/>
        <v>0.58798701070744808</v>
      </c>
      <c r="J184" s="12"/>
      <c r="K184" s="15"/>
    </row>
    <row r="185" spans="2:11" x14ac:dyDescent="0.3">
      <c r="B185" s="37"/>
      <c r="C185" t="s">
        <v>96</v>
      </c>
      <c r="D185" s="13" t="s">
        <v>42</v>
      </c>
      <c r="E185" s="12" t="s">
        <v>156</v>
      </c>
      <c r="F185">
        <v>35.590000000000003</v>
      </c>
      <c r="G185" s="12"/>
      <c r="H185" s="12">
        <f>F185-$G$149</f>
        <v>18.373333333333338</v>
      </c>
      <c r="I185" s="12">
        <f t="shared" si="5"/>
        <v>2.9449338659750569E-4</v>
      </c>
      <c r="J185" s="12">
        <f>GEOMEAN(I185:I187)</f>
        <v>3.1200487463294219E-4</v>
      </c>
      <c r="K185" s="15">
        <f>J188/J185</f>
        <v>0.39776824187745952</v>
      </c>
    </row>
    <row r="186" spans="2:11" x14ac:dyDescent="0.3">
      <c r="B186" s="37"/>
      <c r="C186" t="s">
        <v>97</v>
      </c>
      <c r="D186" s="13" t="s">
        <v>42</v>
      </c>
      <c r="E186" s="12" t="s">
        <v>156</v>
      </c>
      <c r="F186">
        <v>35.520000000000003</v>
      </c>
      <c r="G186" s="12"/>
      <c r="H186" s="12">
        <f>F186-$G$149</f>
        <v>18.303333333333338</v>
      </c>
      <c r="I186" s="12">
        <f t="shared" si="5"/>
        <v>3.0913462112805982E-4</v>
      </c>
      <c r="J186" s="12"/>
      <c r="K186" s="15"/>
    </row>
    <row r="187" spans="2:11" x14ac:dyDescent="0.3">
      <c r="B187" s="37"/>
      <c r="C187" t="s">
        <v>101</v>
      </c>
      <c r="D187" s="13" t="s">
        <v>42</v>
      </c>
      <c r="E187" s="12" t="s">
        <v>156</v>
      </c>
      <c r="F187">
        <v>35.409999999999997</v>
      </c>
      <c r="G187" s="12"/>
      <c r="H187" s="12">
        <f>F187-$G$149</f>
        <v>18.193333333333332</v>
      </c>
      <c r="I187" s="12">
        <f t="shared" si="5"/>
        <v>3.3362681200250154E-4</v>
      </c>
      <c r="J187" s="12"/>
      <c r="K187" s="15"/>
    </row>
    <row r="188" spans="2:11" x14ac:dyDescent="0.3">
      <c r="B188" s="37"/>
      <c r="C188" t="s">
        <v>98</v>
      </c>
      <c r="D188" s="13" t="s">
        <v>42</v>
      </c>
      <c r="E188" s="12" t="s">
        <v>164</v>
      </c>
      <c r="F188">
        <v>36.590000000000003</v>
      </c>
      <c r="G188" s="12"/>
      <c r="H188" s="12">
        <f>F188-$G$152</f>
        <v>19.480000000000004</v>
      </c>
      <c r="I188" s="12">
        <f t="shared" si="5"/>
        <v>1.367526290908646E-4</v>
      </c>
      <c r="J188" s="12">
        <f>GEOMEAN(I188:I190)</f>
        <v>1.2410563043994258E-4</v>
      </c>
      <c r="K188" s="15"/>
    </row>
    <row r="189" spans="2:11" x14ac:dyDescent="0.3">
      <c r="B189" s="37"/>
      <c r="C189" t="s">
        <v>99</v>
      </c>
      <c r="D189" s="13" t="s">
        <v>42</v>
      </c>
      <c r="E189" s="12" t="s">
        <v>164</v>
      </c>
      <c r="F189">
        <v>36.58</v>
      </c>
      <c r="G189" s="12"/>
      <c r="H189" s="12">
        <f>F189-$G$152</f>
        <v>19.47</v>
      </c>
      <c r="I189" s="12">
        <f t="shared" si="5"/>
        <v>1.3770381884789442E-4</v>
      </c>
      <c r="J189" s="12"/>
      <c r="K189" s="15"/>
    </row>
    <row r="190" spans="2:11" x14ac:dyDescent="0.3">
      <c r="B190" s="37"/>
      <c r="C190" t="s">
        <v>100</v>
      </c>
      <c r="D190" s="13" t="s">
        <v>42</v>
      </c>
      <c r="E190" s="12" t="s">
        <v>164</v>
      </c>
      <c r="F190">
        <v>37.020000000000003</v>
      </c>
      <c r="G190" s="12"/>
      <c r="H190" s="12">
        <f>F190-$G$152</f>
        <v>19.910000000000004</v>
      </c>
      <c r="I190" s="12">
        <f t="shared" si="5"/>
        <v>1.0150625061544016E-4</v>
      </c>
      <c r="J190" s="12"/>
      <c r="K190" s="15"/>
    </row>
    <row r="191" spans="2:11" x14ac:dyDescent="0.3">
      <c r="B191" s="37"/>
      <c r="C191" t="s">
        <v>102</v>
      </c>
      <c r="D191" s="13" t="s">
        <v>43</v>
      </c>
      <c r="E191" s="12" t="s">
        <v>156</v>
      </c>
      <c r="F191">
        <v>24.84</v>
      </c>
      <c r="G191" s="12"/>
      <c r="H191" s="12">
        <f>F191-$G$149</f>
        <v>7.6233333333333348</v>
      </c>
      <c r="I191" s="12">
        <f t="shared" si="5"/>
        <v>0.50716351100061574</v>
      </c>
      <c r="J191" s="12">
        <f>GEOMEAN(I191:I193)</f>
        <v>0.61864750412478031</v>
      </c>
      <c r="K191" s="15">
        <f>J194/J191</f>
        <v>1.6170153043197262</v>
      </c>
    </row>
    <row r="192" spans="2:11" x14ac:dyDescent="0.3">
      <c r="B192" s="37"/>
      <c r="C192" t="s">
        <v>103</v>
      </c>
      <c r="D192" s="13" t="s">
        <v>43</v>
      </c>
      <c r="E192" s="12" t="s">
        <v>156</v>
      </c>
      <c r="F192">
        <v>24.42</v>
      </c>
      <c r="G192" s="12"/>
      <c r="H192" s="12">
        <f>F192-$G$149</f>
        <v>7.2033333333333367</v>
      </c>
      <c r="I192" s="12">
        <f t="shared" si="5"/>
        <v>0.67854803614979242</v>
      </c>
      <c r="J192" s="12"/>
      <c r="K192" s="15"/>
    </row>
    <row r="193" spans="2:11" x14ac:dyDescent="0.3">
      <c r="B193" s="37"/>
      <c r="C193" t="s">
        <v>104</v>
      </c>
      <c r="D193" s="13" t="s">
        <v>43</v>
      </c>
      <c r="E193" s="12" t="s">
        <v>156</v>
      </c>
      <c r="F193">
        <v>24.4</v>
      </c>
      <c r="G193" s="12"/>
      <c r="H193" s="12">
        <f>F193-$G$149</f>
        <v>7.1833333333333336</v>
      </c>
      <c r="I193" s="12">
        <f t="shared" si="5"/>
        <v>0.68802021374699096</v>
      </c>
      <c r="J193" s="12"/>
      <c r="K193" s="15"/>
    </row>
    <row r="194" spans="2:11" x14ac:dyDescent="0.3">
      <c r="B194" s="37"/>
      <c r="C194" t="s">
        <v>105</v>
      </c>
      <c r="D194" s="13" t="s">
        <v>43</v>
      </c>
      <c r="E194" s="12" t="s">
        <v>164</v>
      </c>
      <c r="F194">
        <v>23.54</v>
      </c>
      <c r="G194" s="12"/>
      <c r="H194" s="12">
        <f>F194-$G$152</f>
        <v>6.43</v>
      </c>
      <c r="I194" s="12">
        <f t="shared" si="5"/>
        <v>1.1597840395539449</v>
      </c>
      <c r="J194" s="12">
        <f>GEOMEAN(I194:I196)</f>
        <v>1.0003624821489707</v>
      </c>
      <c r="K194" s="15"/>
    </row>
    <row r="195" spans="2:11" x14ac:dyDescent="0.3">
      <c r="B195" s="37"/>
      <c r="C195" t="s">
        <v>106</v>
      </c>
      <c r="D195" s="13" t="s">
        <v>43</v>
      </c>
      <c r="E195" s="12" t="s">
        <v>164</v>
      </c>
      <c r="F195">
        <v>23.79</v>
      </c>
      <c r="G195" s="12"/>
      <c r="H195" s="12">
        <f>F195-$G$152</f>
        <v>6.68</v>
      </c>
      <c r="I195" s="12">
        <f t="shared" si="5"/>
        <v>0.97525824132938432</v>
      </c>
      <c r="J195" s="12"/>
      <c r="K195" s="15"/>
    </row>
    <row r="196" spans="2:11" x14ac:dyDescent="0.3">
      <c r="B196" s="37"/>
      <c r="C196" t="s">
        <v>107</v>
      </c>
      <c r="D196" s="13" t="s">
        <v>43</v>
      </c>
      <c r="E196" s="12" t="s">
        <v>164</v>
      </c>
      <c r="F196">
        <v>23.93</v>
      </c>
      <c r="G196" s="12"/>
      <c r="H196" s="12">
        <f>F196-$G$152</f>
        <v>6.82</v>
      </c>
      <c r="I196" s="12">
        <f t="shared" si="5"/>
        <v>0.88506553538734245</v>
      </c>
      <c r="J196" s="12"/>
      <c r="K196" s="15"/>
    </row>
    <row r="197" spans="2:11" x14ac:dyDescent="0.3">
      <c r="B197" s="37"/>
      <c r="C197" t="s">
        <v>108</v>
      </c>
      <c r="D197" s="13" t="s">
        <v>44</v>
      </c>
      <c r="E197" s="12" t="s">
        <v>156</v>
      </c>
      <c r="F197">
        <v>28.73</v>
      </c>
      <c r="G197" s="12"/>
      <c r="H197" s="12">
        <f>F197-$G$149</f>
        <v>11.513333333333335</v>
      </c>
      <c r="I197" s="12">
        <f t="shared" si="5"/>
        <v>3.4209073849786761E-2</v>
      </c>
      <c r="J197" s="12">
        <f>GEOMEAN(I197:I199)</f>
        <v>3.4686614724828493E-2</v>
      </c>
      <c r="K197" s="15">
        <f>J200/J197</f>
        <v>3.0384453284712025</v>
      </c>
    </row>
    <row r="198" spans="2:11" x14ac:dyDescent="0.3">
      <c r="B198" s="37"/>
      <c r="C198" t="s">
        <v>109</v>
      </c>
      <c r="D198" s="13" t="s">
        <v>44</v>
      </c>
      <c r="E198" s="12" t="s">
        <v>156</v>
      </c>
      <c r="F198">
        <v>28.81</v>
      </c>
      <c r="G198" s="12"/>
      <c r="H198" s="12">
        <f>F198-$G$149</f>
        <v>11.593333333333334</v>
      </c>
      <c r="I198" s="12">
        <f t="shared" si="5"/>
        <v>3.2363755902991433E-2</v>
      </c>
      <c r="J198" s="12"/>
      <c r="K198" s="15"/>
    </row>
    <row r="199" spans="2:11" x14ac:dyDescent="0.3">
      <c r="B199" s="37"/>
      <c r="C199" t="s">
        <v>110</v>
      </c>
      <c r="D199" s="13" t="s">
        <v>44</v>
      </c>
      <c r="E199" s="12" t="s">
        <v>156</v>
      </c>
      <c r="F199">
        <v>28.59</v>
      </c>
      <c r="G199" s="12"/>
      <c r="H199" s="12">
        <f>F199-$G$149</f>
        <v>11.373333333333335</v>
      </c>
      <c r="I199" s="12">
        <f t="shared" si="5"/>
        <v>3.7695153484480819E-2</v>
      </c>
      <c r="J199" s="12"/>
      <c r="K199" s="15"/>
    </row>
    <row r="200" spans="2:11" x14ac:dyDescent="0.3">
      <c r="B200" s="37"/>
      <c r="C200" t="s">
        <v>111</v>
      </c>
      <c r="D200" s="13" t="s">
        <v>44</v>
      </c>
      <c r="E200" s="12" t="s">
        <v>164</v>
      </c>
      <c r="F200">
        <v>26.9</v>
      </c>
      <c r="G200" s="12"/>
      <c r="H200" s="12">
        <f>F200-$G$152</f>
        <v>9.7899999999999991</v>
      </c>
      <c r="I200" s="12">
        <f t="shared" si="5"/>
        <v>0.11295783045950085</v>
      </c>
      <c r="J200" s="12">
        <f>GEOMEAN(I200:I202)</f>
        <v>0.10539338247113555</v>
      </c>
      <c r="K200" s="15"/>
    </row>
    <row r="201" spans="2:11" x14ac:dyDescent="0.3">
      <c r="B201" s="37"/>
      <c r="C201" t="s">
        <v>112</v>
      </c>
      <c r="D201" s="13" t="s">
        <v>44</v>
      </c>
      <c r="E201" s="12" t="s">
        <v>164</v>
      </c>
      <c r="F201">
        <v>26.95</v>
      </c>
      <c r="G201" s="12"/>
      <c r="H201" s="12">
        <f>F201-$G$152</f>
        <v>9.84</v>
      </c>
      <c r="I201" s="12">
        <f t="shared" si="5"/>
        <v>0.1091100720773653</v>
      </c>
      <c r="J201" s="12"/>
      <c r="K201" s="15"/>
    </row>
    <row r="202" spans="2:11" x14ac:dyDescent="0.3">
      <c r="B202" s="37"/>
      <c r="C202" t="s">
        <v>113</v>
      </c>
      <c r="D202" s="13" t="s">
        <v>44</v>
      </c>
      <c r="E202" s="12" t="s">
        <v>164</v>
      </c>
      <c r="F202">
        <v>27.15</v>
      </c>
      <c r="G202" s="12"/>
      <c r="H202" s="12">
        <f>F202-$G$152</f>
        <v>10.039999999999999</v>
      </c>
      <c r="I202" s="12">
        <f t="shared" si="5"/>
        <v>9.4985834708231062E-2</v>
      </c>
      <c r="J202" s="12"/>
      <c r="K202" s="15"/>
    </row>
    <row r="203" spans="2:11" x14ac:dyDescent="0.3">
      <c r="B203" s="37"/>
      <c r="C203" t="s">
        <v>114</v>
      </c>
      <c r="D203" s="13" t="s">
        <v>45</v>
      </c>
      <c r="E203" s="12" t="s">
        <v>156</v>
      </c>
      <c r="F203">
        <v>22.6</v>
      </c>
      <c r="G203" s="12"/>
      <c r="H203" s="12">
        <f>F203-$G$149</f>
        <v>5.3833333333333364</v>
      </c>
      <c r="I203" s="12">
        <f t="shared" si="5"/>
        <v>2.3958255385462461</v>
      </c>
      <c r="J203" s="12">
        <f>GEOMEAN(I203:I205)</f>
        <v>2.5856425709375359</v>
      </c>
      <c r="K203" s="15">
        <f>J206/J203</f>
        <v>2.3949574092378594</v>
      </c>
    </row>
    <row r="204" spans="2:11" x14ac:dyDescent="0.3">
      <c r="B204" s="37"/>
      <c r="C204" t="s">
        <v>115</v>
      </c>
      <c r="D204" s="13" t="s">
        <v>45</v>
      </c>
      <c r="E204" s="12" t="s">
        <v>156</v>
      </c>
      <c r="F204">
        <v>22.52</v>
      </c>
      <c r="G204" s="12"/>
      <c r="H204" s="12">
        <f>F204-$G$149</f>
        <v>5.3033333333333346</v>
      </c>
      <c r="I204" s="12">
        <f t="shared" si="5"/>
        <v>2.5324308162810705</v>
      </c>
      <c r="J204" s="12"/>
      <c r="K204" s="15"/>
    </row>
    <row r="205" spans="2:11" x14ac:dyDescent="0.3">
      <c r="B205" s="37"/>
      <c r="C205" t="s">
        <v>116</v>
      </c>
      <c r="D205" s="13" t="s">
        <v>45</v>
      </c>
      <c r="E205" s="12" t="s">
        <v>156</v>
      </c>
      <c r="F205">
        <v>22.35</v>
      </c>
      <c r="G205" s="12"/>
      <c r="H205" s="12">
        <f>F205-$G$149</f>
        <v>5.1333333333333364</v>
      </c>
      <c r="I205" s="12">
        <f t="shared" si="5"/>
        <v>2.8491327767444221</v>
      </c>
      <c r="J205" s="12"/>
      <c r="K205" s="15"/>
    </row>
    <row r="206" spans="2:11" x14ac:dyDescent="0.3">
      <c r="B206" s="37"/>
      <c r="C206" t="s">
        <v>117</v>
      </c>
      <c r="D206" s="13" t="s">
        <v>45</v>
      </c>
      <c r="E206" s="12" t="s">
        <v>164</v>
      </c>
      <c r="F206">
        <v>21.1</v>
      </c>
      <c r="G206" s="12"/>
      <c r="H206" s="12">
        <f>F206-$G$152</f>
        <v>3.990000000000002</v>
      </c>
      <c r="I206" s="12">
        <f t="shared" si="5"/>
        <v>6.2934721878544835</v>
      </c>
      <c r="J206" s="12">
        <f>GEOMEAN(I206:I208)</f>
        <v>6.1925038329076791</v>
      </c>
      <c r="K206" s="15"/>
    </row>
    <row r="207" spans="2:11" x14ac:dyDescent="0.3">
      <c r="B207" s="37"/>
      <c r="C207" t="s">
        <v>118</v>
      </c>
      <c r="D207" s="13" t="s">
        <v>45</v>
      </c>
      <c r="E207" s="12" t="s">
        <v>164</v>
      </c>
      <c r="F207">
        <v>21.31</v>
      </c>
      <c r="G207" s="12"/>
      <c r="H207" s="12">
        <f>F207-$G$152</f>
        <v>4.1999999999999993</v>
      </c>
      <c r="I207" s="12">
        <f t="shared" si="5"/>
        <v>5.4409410206007784</v>
      </c>
      <c r="J207" s="12"/>
      <c r="K207" s="15"/>
    </row>
    <row r="208" spans="2:11" x14ac:dyDescent="0.3">
      <c r="B208" s="37"/>
      <c r="C208" s="6" t="s">
        <v>119</v>
      </c>
      <c r="D208" s="5" t="s">
        <v>45</v>
      </c>
      <c r="E208" s="6" t="s">
        <v>164</v>
      </c>
      <c r="F208" s="6">
        <v>20.96</v>
      </c>
      <c r="G208" s="6"/>
      <c r="H208" s="6">
        <f>F208-$G$152</f>
        <v>3.8500000000000014</v>
      </c>
      <c r="I208" s="6">
        <f t="shared" si="5"/>
        <v>6.9348092004240263</v>
      </c>
      <c r="J208" s="6"/>
      <c r="K208" s="16"/>
    </row>
    <row r="209" spans="2:11" x14ac:dyDescent="0.3">
      <c r="B209" s="37"/>
      <c r="C209" t="s">
        <v>31</v>
      </c>
      <c r="D209" s="13" t="s">
        <v>29</v>
      </c>
      <c r="E209" s="12" t="s">
        <v>156</v>
      </c>
      <c r="F209" s="3">
        <v>17.8</v>
      </c>
      <c r="G209" s="41">
        <f>AVERAGE(F209:F211)</f>
        <v>17.796666666666667</v>
      </c>
      <c r="H209" s="12"/>
      <c r="I209" s="12"/>
      <c r="J209" s="12"/>
      <c r="K209" s="15"/>
    </row>
    <row r="210" spans="2:11" x14ac:dyDescent="0.3">
      <c r="B210" s="37"/>
      <c r="C210" t="s">
        <v>32</v>
      </c>
      <c r="D210" s="13" t="s">
        <v>29</v>
      </c>
      <c r="E210" s="12" t="s">
        <v>156</v>
      </c>
      <c r="F210" s="3">
        <v>17.89</v>
      </c>
      <c r="G210" s="40"/>
      <c r="H210" s="12"/>
      <c r="I210" s="12"/>
      <c r="J210" s="12"/>
      <c r="K210" s="15"/>
    </row>
    <row r="211" spans="2:11" x14ac:dyDescent="0.3">
      <c r="B211" s="37"/>
      <c r="C211" t="s">
        <v>33</v>
      </c>
      <c r="D211" s="13" t="s">
        <v>29</v>
      </c>
      <c r="E211" s="12" t="s">
        <v>156</v>
      </c>
      <c r="F211" s="3">
        <v>17.7</v>
      </c>
      <c r="G211" s="40"/>
      <c r="H211" s="12"/>
      <c r="I211" s="12"/>
      <c r="J211" s="12"/>
      <c r="K211" s="15"/>
    </row>
    <row r="212" spans="2:11" x14ac:dyDescent="0.3">
      <c r="B212" s="37"/>
      <c r="C212" t="s">
        <v>34</v>
      </c>
      <c r="D212" s="13" t="s">
        <v>29</v>
      </c>
      <c r="E212" s="12" t="s">
        <v>164</v>
      </c>
      <c r="F212" s="3">
        <v>17.16</v>
      </c>
      <c r="G212" s="40">
        <f>AVERAGE(F212:F214)</f>
        <v>17.14</v>
      </c>
      <c r="H212" s="12"/>
      <c r="I212" s="12"/>
      <c r="J212" s="12"/>
      <c r="K212" s="15"/>
    </row>
    <row r="213" spans="2:11" x14ac:dyDescent="0.3">
      <c r="B213" s="37"/>
      <c r="C213" t="s">
        <v>35</v>
      </c>
      <c r="D213" s="13" t="s">
        <v>29</v>
      </c>
      <c r="E213" s="12" t="s">
        <v>164</v>
      </c>
      <c r="F213" s="3">
        <v>17.12</v>
      </c>
      <c r="G213" s="40"/>
      <c r="H213" s="12"/>
      <c r="I213" s="12"/>
      <c r="J213" s="12"/>
      <c r="K213" s="15"/>
    </row>
    <row r="214" spans="2:11" x14ac:dyDescent="0.3">
      <c r="B214" s="37"/>
      <c r="C214" t="s">
        <v>36</v>
      </c>
      <c r="D214" s="13" t="s">
        <v>29</v>
      </c>
      <c r="E214" s="12" t="s">
        <v>164</v>
      </c>
      <c r="F214" s="3">
        <v>17.14</v>
      </c>
      <c r="G214" s="40"/>
      <c r="H214" s="12"/>
      <c r="I214" s="12"/>
      <c r="J214" s="12"/>
      <c r="K214" s="15"/>
    </row>
    <row r="215" spans="2:11" x14ac:dyDescent="0.3">
      <c r="B215" s="37"/>
      <c r="C215" t="s">
        <v>120</v>
      </c>
      <c r="D215" s="13" t="s">
        <v>54</v>
      </c>
      <c r="E215" s="12" t="s">
        <v>156</v>
      </c>
      <c r="F215">
        <v>26.54</v>
      </c>
      <c r="G215" s="12"/>
      <c r="H215" s="12">
        <f>F215-$G$209</f>
        <v>8.7433333333333323</v>
      </c>
      <c r="I215" s="12">
        <f>2^(-H215)*100</f>
        <v>0.23334279983516026</v>
      </c>
      <c r="J215" s="12">
        <f>GEOMEAN(I215:I217)</f>
        <v>0.29263810095247694</v>
      </c>
      <c r="K215" s="15">
        <f>J218/J215</f>
        <v>1.0186558099572915</v>
      </c>
    </row>
    <row r="216" spans="2:11" x14ac:dyDescent="0.3">
      <c r="B216" s="37"/>
      <c r="C216" t="s">
        <v>121</v>
      </c>
      <c r="D216" s="13" t="s">
        <v>54</v>
      </c>
      <c r="E216" s="12" t="s">
        <v>156</v>
      </c>
      <c r="F216">
        <v>26.1</v>
      </c>
      <c r="G216" s="12"/>
      <c r="H216" s="12">
        <f>F216-$G$209</f>
        <v>8.3033333333333346</v>
      </c>
      <c r="I216" s="12">
        <f t="shared" ref="I216:I274" si="6">2^(-H216)*100</f>
        <v>0.31655385203513381</v>
      </c>
      <c r="J216" s="12"/>
      <c r="K216" s="15"/>
    </row>
    <row r="217" spans="2:11" x14ac:dyDescent="0.3">
      <c r="B217" s="37"/>
      <c r="C217" t="s">
        <v>122</v>
      </c>
      <c r="D217" s="13" t="s">
        <v>54</v>
      </c>
      <c r="E217" s="12" t="s">
        <v>156</v>
      </c>
      <c r="F217">
        <v>26</v>
      </c>
      <c r="G217" s="12"/>
      <c r="H217" s="12">
        <f>F217-$G$209</f>
        <v>8.2033333333333331</v>
      </c>
      <c r="I217" s="12">
        <f t="shared" si="6"/>
        <v>0.33927401807489715</v>
      </c>
      <c r="J217" s="12"/>
      <c r="K217" s="15"/>
    </row>
    <row r="218" spans="2:11" x14ac:dyDescent="0.3">
      <c r="B218" s="37"/>
      <c r="C218" t="s">
        <v>123</v>
      </c>
      <c r="D218" s="13" t="s">
        <v>54</v>
      </c>
      <c r="E218" s="12" t="s">
        <v>164</v>
      </c>
      <c r="F218">
        <v>25.51</v>
      </c>
      <c r="G218" s="12"/>
      <c r="H218" s="12">
        <f>F218-$G$212</f>
        <v>8.370000000000001</v>
      </c>
      <c r="I218" s="12">
        <f t="shared" si="6"/>
        <v>0.30225878780124776</v>
      </c>
      <c r="J218" s="12">
        <f>GEOMEAN(I218:I220)</f>
        <v>0.29809750175010907</v>
      </c>
      <c r="K218" s="15"/>
    </row>
    <row r="219" spans="2:11" x14ac:dyDescent="0.3">
      <c r="B219" s="37"/>
      <c r="C219" t="s">
        <v>124</v>
      </c>
      <c r="D219" s="13" t="s">
        <v>54</v>
      </c>
      <c r="E219" s="12" t="s">
        <v>164</v>
      </c>
      <c r="F219">
        <v>25.51</v>
      </c>
      <c r="G219" s="12"/>
      <c r="H219" s="12">
        <f>F219-$G$212</f>
        <v>8.370000000000001</v>
      </c>
      <c r="I219" s="12">
        <f t="shared" si="6"/>
        <v>0.30225878780124776</v>
      </c>
      <c r="J219" s="12"/>
      <c r="K219" s="15"/>
    </row>
    <row r="220" spans="2:11" x14ac:dyDescent="0.3">
      <c r="B220" s="37"/>
      <c r="C220" t="s">
        <v>125</v>
      </c>
      <c r="D220" s="13" t="s">
        <v>54</v>
      </c>
      <c r="E220" s="12" t="s">
        <v>164</v>
      </c>
      <c r="F220">
        <v>25.57</v>
      </c>
      <c r="G220" s="12"/>
      <c r="H220" s="12">
        <f>F220-$G$212</f>
        <v>8.43</v>
      </c>
      <c r="I220" s="12">
        <f t="shared" si="6"/>
        <v>0.28994600988848623</v>
      </c>
      <c r="J220" s="12"/>
      <c r="K220" s="15"/>
    </row>
    <row r="221" spans="2:11" x14ac:dyDescent="0.3">
      <c r="B221" s="37"/>
      <c r="C221" t="s">
        <v>66</v>
      </c>
      <c r="D221" s="13" t="s">
        <v>55</v>
      </c>
      <c r="E221" s="12" t="s">
        <v>156</v>
      </c>
      <c r="F221">
        <v>24.23</v>
      </c>
      <c r="G221" s="12"/>
      <c r="H221" s="12">
        <f>F221-$G$209</f>
        <v>6.4333333333333336</v>
      </c>
      <c r="I221" s="12">
        <f t="shared" si="6"/>
        <v>1.157107462723878</v>
      </c>
      <c r="J221" s="12">
        <f>GEOMEAN(I221:I223)</f>
        <v>1.3760404274939817</v>
      </c>
      <c r="K221" s="15">
        <f>J224/J221</f>
        <v>1.0917682645706404</v>
      </c>
    </row>
    <row r="222" spans="2:11" x14ac:dyDescent="0.3">
      <c r="B222" s="37"/>
      <c r="C222" t="s">
        <v>67</v>
      </c>
      <c r="D222" s="13" t="s">
        <v>55</v>
      </c>
      <c r="E222" s="12" t="s">
        <v>156</v>
      </c>
      <c r="F222">
        <v>23.62</v>
      </c>
      <c r="G222" s="12"/>
      <c r="H222" s="12">
        <f>F222-$G$209</f>
        <v>5.8233333333333341</v>
      </c>
      <c r="I222" s="12">
        <f t="shared" si="6"/>
        <v>1.7660459207393047</v>
      </c>
      <c r="J222" s="12"/>
      <c r="K222" s="15"/>
    </row>
    <row r="223" spans="2:11" x14ac:dyDescent="0.3">
      <c r="B223" s="37"/>
      <c r="C223" t="s">
        <v>68</v>
      </c>
      <c r="D223" s="13" t="s">
        <v>55</v>
      </c>
      <c r="E223" s="12" t="s">
        <v>156</v>
      </c>
      <c r="F223">
        <v>24.09</v>
      </c>
      <c r="G223" s="12"/>
      <c r="H223" s="12">
        <f>F223-$G$209</f>
        <v>6.293333333333333</v>
      </c>
      <c r="I223" s="12">
        <f t="shared" si="6"/>
        <v>1.2750226327944472</v>
      </c>
      <c r="J223" s="12"/>
      <c r="K223" s="15"/>
    </row>
    <row r="224" spans="2:11" x14ac:dyDescent="0.3">
      <c r="B224" s="37"/>
      <c r="C224" t="s">
        <v>69</v>
      </c>
      <c r="D224" s="13" t="s">
        <v>55</v>
      </c>
      <c r="E224" s="12" t="s">
        <v>164</v>
      </c>
      <c r="F224">
        <v>22.95</v>
      </c>
      <c r="G224" s="12"/>
      <c r="H224" s="12">
        <f>F224-$G$212</f>
        <v>5.8099999999999987</v>
      </c>
      <c r="I224" s="12">
        <f t="shared" si="6"/>
        <v>1.7824433060444136</v>
      </c>
      <c r="J224" s="12">
        <f>GEOMEAN(I224:I226)</f>
        <v>1.5023172695041465</v>
      </c>
      <c r="K224" s="15"/>
    </row>
    <row r="225" spans="2:11" x14ac:dyDescent="0.3">
      <c r="B225" s="37"/>
      <c r="C225" t="s">
        <v>70</v>
      </c>
      <c r="D225" s="13" t="s">
        <v>55</v>
      </c>
      <c r="E225" s="12" t="s">
        <v>164</v>
      </c>
      <c r="F225">
        <v>23.2</v>
      </c>
      <c r="G225" s="12"/>
      <c r="H225" s="12">
        <f>F225-$G$212</f>
        <v>6.0599999999999987</v>
      </c>
      <c r="I225" s="12">
        <f t="shared" si="6"/>
        <v>1.4988501864457278</v>
      </c>
      <c r="J225" s="12"/>
      <c r="K225" s="15"/>
    </row>
    <row r="226" spans="2:11" x14ac:dyDescent="0.3">
      <c r="B226" s="37"/>
      <c r="C226" t="s">
        <v>71</v>
      </c>
      <c r="D226" s="13" t="s">
        <v>55</v>
      </c>
      <c r="E226" s="12" t="s">
        <v>164</v>
      </c>
      <c r="F226">
        <v>23.44</v>
      </c>
      <c r="G226" s="12"/>
      <c r="H226" s="12">
        <f>F226-$G$212</f>
        <v>6.3000000000000007</v>
      </c>
      <c r="I226" s="12">
        <f t="shared" si="6"/>
        <v>1.2691443693066173</v>
      </c>
      <c r="J226" s="12"/>
      <c r="K226" s="15"/>
    </row>
    <row r="227" spans="2:11" x14ac:dyDescent="0.3">
      <c r="B227" s="37"/>
      <c r="C227" t="s">
        <v>72</v>
      </c>
      <c r="D227" s="13" t="s">
        <v>56</v>
      </c>
      <c r="E227" s="12" t="s">
        <v>156</v>
      </c>
      <c r="F227">
        <v>23.71</v>
      </c>
      <c r="G227" s="12"/>
      <c r="H227" s="12">
        <f>F227-$G$209</f>
        <v>5.913333333333334</v>
      </c>
      <c r="I227" s="12">
        <f t="shared" si="6"/>
        <v>1.6592403186911824</v>
      </c>
      <c r="J227" s="12">
        <f>GEOMEAN(I227:I229)</f>
        <v>1.8495695134216175</v>
      </c>
      <c r="K227" s="15">
        <f>J230/J227</f>
        <v>1.8747089931199632</v>
      </c>
    </row>
    <row r="228" spans="2:11" x14ac:dyDescent="0.3">
      <c r="B228" s="37"/>
      <c r="C228" t="s">
        <v>73</v>
      </c>
      <c r="D228" s="13" t="s">
        <v>56</v>
      </c>
      <c r="E228" s="12" t="s">
        <v>156</v>
      </c>
      <c r="F228">
        <v>23.45</v>
      </c>
      <c r="G228" s="12"/>
      <c r="H228" s="12">
        <f>F228-$G$209</f>
        <v>5.6533333333333324</v>
      </c>
      <c r="I228" s="12">
        <f t="shared" si="6"/>
        <v>1.9869049474778182</v>
      </c>
      <c r="J228" s="12"/>
      <c r="K228" s="15"/>
    </row>
    <row r="229" spans="2:11" x14ac:dyDescent="0.3">
      <c r="B229" s="37"/>
      <c r="C229" t="s">
        <v>74</v>
      </c>
      <c r="D229" s="13" t="s">
        <v>56</v>
      </c>
      <c r="E229" s="12" t="s">
        <v>156</v>
      </c>
      <c r="F229">
        <v>23.5</v>
      </c>
      <c r="G229" s="12"/>
      <c r="H229" s="12">
        <f>F229-$G$209</f>
        <v>5.7033333333333331</v>
      </c>
      <c r="I229" s="12">
        <f t="shared" si="6"/>
        <v>1.9192236708893358</v>
      </c>
      <c r="J229" s="12"/>
      <c r="K229" s="15"/>
    </row>
    <row r="230" spans="2:11" x14ac:dyDescent="0.3">
      <c r="B230" s="37"/>
      <c r="C230" t="s">
        <v>75</v>
      </c>
      <c r="D230" s="13" t="s">
        <v>56</v>
      </c>
      <c r="E230" s="12" t="s">
        <v>164</v>
      </c>
      <c r="F230">
        <v>22.06</v>
      </c>
      <c r="G230" s="12"/>
      <c r="H230" s="12">
        <f>F230-$G$212</f>
        <v>4.9199999999999982</v>
      </c>
      <c r="I230" s="12">
        <f t="shared" si="6"/>
        <v>3.3031813767543183</v>
      </c>
      <c r="J230" s="12">
        <f>GEOMEAN(I230:I232)</f>
        <v>3.4674046002120207</v>
      </c>
      <c r="K230" s="15"/>
    </row>
    <row r="231" spans="2:11" x14ac:dyDescent="0.3">
      <c r="B231" s="37"/>
      <c r="C231" t="s">
        <v>76</v>
      </c>
      <c r="D231" s="13" t="s">
        <v>56</v>
      </c>
      <c r="E231" s="12" t="s">
        <v>164</v>
      </c>
      <c r="F231">
        <v>22.08</v>
      </c>
      <c r="G231" s="12"/>
      <c r="H231" s="12">
        <f>F231-$G$212</f>
        <v>4.9399999999999977</v>
      </c>
      <c r="I231" s="12">
        <f t="shared" si="6"/>
        <v>3.2577055026285091</v>
      </c>
      <c r="J231" s="12"/>
      <c r="K231" s="15"/>
    </row>
    <row r="232" spans="2:11" x14ac:dyDescent="0.3">
      <c r="B232" s="37"/>
      <c r="C232" t="s">
        <v>77</v>
      </c>
      <c r="D232" s="13" t="s">
        <v>56</v>
      </c>
      <c r="E232" s="12" t="s">
        <v>164</v>
      </c>
      <c r="F232">
        <v>21.83</v>
      </c>
      <c r="G232" s="12"/>
      <c r="H232" s="12">
        <f>F232-$G$212</f>
        <v>4.6899999999999977</v>
      </c>
      <c r="I232" s="12">
        <f t="shared" si="6"/>
        <v>3.8740865623093397</v>
      </c>
      <c r="J232" s="12"/>
      <c r="K232" s="15"/>
    </row>
    <row r="233" spans="2:11" x14ac:dyDescent="0.3">
      <c r="B233" s="37"/>
      <c r="C233" t="s">
        <v>78</v>
      </c>
      <c r="D233" s="13" t="s">
        <v>57</v>
      </c>
      <c r="E233" s="12" t="s">
        <v>156</v>
      </c>
      <c r="F233">
        <v>26.48</v>
      </c>
      <c r="G233" s="12"/>
      <c r="H233" s="12">
        <f>F233-$G$209</f>
        <v>8.6833333333333336</v>
      </c>
      <c r="I233" s="12">
        <f t="shared" si="6"/>
        <v>0.24325187936695761</v>
      </c>
      <c r="J233" s="12">
        <f>GEOMEAN(I233:I235)</f>
        <v>0.22643824040538868</v>
      </c>
      <c r="K233" s="15">
        <f>J236/J233</f>
        <v>0.83701961293845051</v>
      </c>
    </row>
    <row r="234" spans="2:11" x14ac:dyDescent="0.3">
      <c r="B234" s="37"/>
      <c r="C234" t="s">
        <v>79</v>
      </c>
      <c r="D234" s="13" t="s">
        <v>57</v>
      </c>
      <c r="E234" s="12" t="s">
        <v>156</v>
      </c>
      <c r="F234">
        <v>26.57</v>
      </c>
      <c r="G234" s="12"/>
      <c r="H234" s="12">
        <f>F234-$G$209</f>
        <v>8.7733333333333334</v>
      </c>
      <c r="I234" s="12">
        <f t="shared" si="6"/>
        <v>0.22854067445431922</v>
      </c>
      <c r="J234" s="12"/>
      <c r="K234" s="15"/>
    </row>
    <row r="235" spans="2:11" x14ac:dyDescent="0.3">
      <c r="B235" s="37"/>
      <c r="C235" t="s">
        <v>80</v>
      </c>
      <c r="D235" s="13" t="s">
        <v>57</v>
      </c>
      <c r="E235" s="12" t="s">
        <v>156</v>
      </c>
      <c r="F235">
        <v>26.7</v>
      </c>
      <c r="G235" s="12"/>
      <c r="H235" s="12">
        <f>F235-$G$209</f>
        <v>8.9033333333333324</v>
      </c>
      <c r="I235" s="12">
        <f t="shared" si="6"/>
        <v>0.20884765597299604</v>
      </c>
      <c r="J235" s="12"/>
      <c r="K235" s="15"/>
    </row>
    <row r="236" spans="2:11" x14ac:dyDescent="0.3">
      <c r="B236" s="37"/>
      <c r="C236" t="s">
        <v>81</v>
      </c>
      <c r="D236" s="13" t="s">
        <v>57</v>
      </c>
      <c r="E236" s="12" t="s">
        <v>164</v>
      </c>
      <c r="F236">
        <v>26.16</v>
      </c>
      <c r="G236" s="12"/>
      <c r="H236" s="12">
        <f>F236-$G$212</f>
        <v>9.02</v>
      </c>
      <c r="I236" s="12">
        <f t="shared" si="6"/>
        <v>0.1926235750963593</v>
      </c>
      <c r="J236" s="12">
        <f>GEOMEAN(I236:I238)</f>
        <v>0.18953324833858223</v>
      </c>
      <c r="K236" s="15"/>
    </row>
    <row r="237" spans="2:11" x14ac:dyDescent="0.3">
      <c r="B237" s="37"/>
      <c r="C237" t="s">
        <v>82</v>
      </c>
      <c r="D237" s="13" t="s">
        <v>57</v>
      </c>
      <c r="E237" s="12" t="s">
        <v>164</v>
      </c>
      <c r="F237">
        <v>26.19</v>
      </c>
      <c r="G237" s="12"/>
      <c r="H237" s="12">
        <f>F237-$G$212</f>
        <v>9.0500000000000007</v>
      </c>
      <c r="I237" s="12">
        <f t="shared" si="6"/>
        <v>0.18865943924313383</v>
      </c>
      <c r="J237" s="12"/>
      <c r="K237" s="15"/>
    </row>
    <row r="238" spans="2:11" x14ac:dyDescent="0.3">
      <c r="B238" s="37"/>
      <c r="C238" t="s">
        <v>83</v>
      </c>
      <c r="D238" s="13" t="s">
        <v>57</v>
      </c>
      <c r="E238" s="12" t="s">
        <v>164</v>
      </c>
      <c r="F238">
        <v>26.2</v>
      </c>
      <c r="G238" s="12"/>
      <c r="H238" s="12">
        <f>F238-$G$212</f>
        <v>9.0599999999999987</v>
      </c>
      <c r="I238" s="12">
        <f t="shared" si="6"/>
        <v>0.18735627330571594</v>
      </c>
      <c r="J238" s="12"/>
      <c r="K238" s="15"/>
    </row>
    <row r="239" spans="2:11" x14ac:dyDescent="0.3">
      <c r="B239" s="37"/>
      <c r="C239" t="s">
        <v>84</v>
      </c>
      <c r="D239" s="13" t="s">
        <v>58</v>
      </c>
      <c r="E239" s="12" t="s">
        <v>156</v>
      </c>
      <c r="F239">
        <v>30.77</v>
      </c>
      <c r="G239" s="12"/>
      <c r="H239" s="12">
        <f>F239-$G$209</f>
        <v>12.973333333333333</v>
      </c>
      <c r="I239" s="12">
        <f t="shared" si="6"/>
        <v>1.2434763305142739E-2</v>
      </c>
      <c r="J239" s="12">
        <f>GEOMEAN(I239:I241)</f>
        <v>1.3575879954002355E-2</v>
      </c>
      <c r="K239" s="15">
        <f>J242/J239</f>
        <v>0.64319733468820106</v>
      </c>
    </row>
    <row r="240" spans="2:11" x14ac:dyDescent="0.3">
      <c r="B240" s="37"/>
      <c r="C240" t="s">
        <v>85</v>
      </c>
      <c r="D240" s="13" t="s">
        <v>58</v>
      </c>
      <c r="E240" s="12" t="s">
        <v>156</v>
      </c>
      <c r="F240">
        <v>30.57</v>
      </c>
      <c r="G240" s="12"/>
      <c r="H240" s="12">
        <f>F240-$G$209</f>
        <v>12.773333333333333</v>
      </c>
      <c r="I240" s="12">
        <f t="shared" si="6"/>
        <v>1.4283792153394958E-2</v>
      </c>
      <c r="J240" s="12"/>
      <c r="K240" s="15"/>
    </row>
    <row r="241" spans="2:11" x14ac:dyDescent="0.3">
      <c r="B241" s="37"/>
      <c r="C241" t="s">
        <v>86</v>
      </c>
      <c r="D241" s="13" t="s">
        <v>58</v>
      </c>
      <c r="E241" s="12" t="s">
        <v>156</v>
      </c>
      <c r="F241">
        <v>30.59</v>
      </c>
      <c r="G241" s="12"/>
      <c r="H241" s="12">
        <f>F241-$G$209</f>
        <v>12.793333333333333</v>
      </c>
      <c r="I241" s="12">
        <f t="shared" si="6"/>
        <v>1.4087142965863724E-2</v>
      </c>
      <c r="J241" s="12"/>
      <c r="K241" s="15"/>
    </row>
    <row r="242" spans="2:11" x14ac:dyDescent="0.3">
      <c r="B242" s="37"/>
      <c r="C242" t="s">
        <v>87</v>
      </c>
      <c r="D242" s="13" t="s">
        <v>58</v>
      </c>
      <c r="E242" s="12" t="s">
        <v>164</v>
      </c>
      <c r="F242">
        <v>30.55</v>
      </c>
      <c r="G242" s="12"/>
      <c r="H242" s="12">
        <f>F242-$G$212</f>
        <v>13.41</v>
      </c>
      <c r="I242" s="12">
        <f t="shared" si="6"/>
        <v>9.1872970423038727E-3</v>
      </c>
      <c r="J242" s="12">
        <f>GEOMEAN(I242:I244)</f>
        <v>8.7319698024612927E-3</v>
      </c>
      <c r="K242" s="15"/>
    </row>
    <row r="243" spans="2:11" x14ac:dyDescent="0.3">
      <c r="B243" s="37"/>
      <c r="C243" t="s">
        <v>88</v>
      </c>
      <c r="D243" s="13" t="s">
        <v>58</v>
      </c>
      <c r="E243" s="12" t="s">
        <v>164</v>
      </c>
      <c r="F243">
        <v>30.77</v>
      </c>
      <c r="G243" s="12"/>
      <c r="H243" s="12">
        <f>F243-$G$212</f>
        <v>13.629999999999999</v>
      </c>
      <c r="I243" s="12">
        <f t="shared" si="6"/>
        <v>7.8878956948089177E-3</v>
      </c>
      <c r="J243" s="12"/>
      <c r="K243" s="15"/>
    </row>
    <row r="244" spans="2:11" x14ac:dyDescent="0.3">
      <c r="B244" s="37"/>
      <c r="C244" t="s">
        <v>89</v>
      </c>
      <c r="D244" s="13" t="s">
        <v>58</v>
      </c>
      <c r="E244" s="12" t="s">
        <v>164</v>
      </c>
      <c r="F244">
        <v>30.55</v>
      </c>
      <c r="G244" s="12"/>
      <c r="H244" s="12">
        <f>F244-$G$212</f>
        <v>13.41</v>
      </c>
      <c r="I244" s="12">
        <f t="shared" si="6"/>
        <v>9.1872970423038727E-3</v>
      </c>
      <c r="J244" s="12"/>
      <c r="K244" s="15"/>
    </row>
    <row r="245" spans="2:11" x14ac:dyDescent="0.3">
      <c r="B245" s="37"/>
      <c r="C245" t="s">
        <v>102</v>
      </c>
      <c r="D245" s="13" t="s">
        <v>59</v>
      </c>
      <c r="E245" s="12" t="s">
        <v>156</v>
      </c>
      <c r="F245">
        <v>25.51</v>
      </c>
      <c r="G245" s="12"/>
      <c r="H245" s="12">
        <f>F245-$G$209</f>
        <v>7.7133333333333347</v>
      </c>
      <c r="I245" s="12">
        <f t="shared" si="6"/>
        <v>0.47649165615632932</v>
      </c>
      <c r="J245" s="12">
        <f>GEOMEAN(I245:I247)</f>
        <v>0.47980591772233405</v>
      </c>
      <c r="K245" s="15">
        <f>J248/J245</f>
        <v>1.522736872132272</v>
      </c>
    </row>
    <row r="246" spans="2:11" x14ac:dyDescent="0.3">
      <c r="B246" s="37"/>
      <c r="C246" t="s">
        <v>103</v>
      </c>
      <c r="D246" s="13" t="s">
        <v>59</v>
      </c>
      <c r="E246" s="12" t="s">
        <v>156</v>
      </c>
      <c r="F246">
        <v>25.4</v>
      </c>
      <c r="G246" s="12"/>
      <c r="H246" s="12">
        <f>F246-$G$209</f>
        <v>7.6033333333333317</v>
      </c>
      <c r="I246" s="12">
        <f t="shared" si="6"/>
        <v>0.51424324978267022</v>
      </c>
      <c r="J246" s="12"/>
      <c r="K246" s="15"/>
    </row>
    <row r="247" spans="2:11" x14ac:dyDescent="0.3">
      <c r="B247" s="37"/>
      <c r="C247" t="s">
        <v>104</v>
      </c>
      <c r="D247" s="13" t="s">
        <v>59</v>
      </c>
      <c r="E247" s="12" t="s">
        <v>156</v>
      </c>
      <c r="F247">
        <v>25.59</v>
      </c>
      <c r="G247" s="12"/>
      <c r="H247" s="12">
        <f>F247-$G$209</f>
        <v>7.793333333333333</v>
      </c>
      <c r="I247" s="12">
        <f t="shared" si="6"/>
        <v>0.45078857490763935</v>
      </c>
      <c r="J247" s="12"/>
      <c r="K247" s="15"/>
    </row>
    <row r="248" spans="2:11" x14ac:dyDescent="0.3">
      <c r="B248" s="37"/>
      <c r="C248" t="s">
        <v>105</v>
      </c>
      <c r="D248" s="13" t="s">
        <v>59</v>
      </c>
      <c r="E248" s="12" t="s">
        <v>164</v>
      </c>
      <c r="F248">
        <v>24.19</v>
      </c>
      <c r="G248" s="12"/>
      <c r="H248" s="12">
        <f>F248-$G$212</f>
        <v>7.0500000000000007</v>
      </c>
      <c r="I248" s="12">
        <f t="shared" si="6"/>
        <v>0.75463775697253554</v>
      </c>
      <c r="J248" s="12">
        <f>GEOMEAN(I248:I250)</f>
        <v>0.73061816238306121</v>
      </c>
      <c r="K248" s="15"/>
    </row>
    <row r="249" spans="2:11" x14ac:dyDescent="0.3">
      <c r="B249" s="37"/>
      <c r="C249" t="s">
        <v>106</v>
      </c>
      <c r="D249" s="13" t="s">
        <v>59</v>
      </c>
      <c r="E249" s="12" t="s">
        <v>164</v>
      </c>
      <c r="F249">
        <v>24.1</v>
      </c>
      <c r="G249" s="12"/>
      <c r="H249" s="12">
        <f>F249-$G$212</f>
        <v>6.9600000000000009</v>
      </c>
      <c r="I249" s="12">
        <f t="shared" si="6"/>
        <v>0.80321392707505168</v>
      </c>
      <c r="J249" s="12"/>
      <c r="K249" s="15"/>
    </row>
    <row r="250" spans="2:11" x14ac:dyDescent="0.3">
      <c r="B250" s="37"/>
      <c r="C250" t="s">
        <v>107</v>
      </c>
      <c r="D250" s="13" t="s">
        <v>59</v>
      </c>
      <c r="E250" s="12" t="s">
        <v>164</v>
      </c>
      <c r="F250">
        <v>24.42</v>
      </c>
      <c r="G250" s="12"/>
      <c r="H250" s="12">
        <f>F250-$G$212</f>
        <v>7.2800000000000011</v>
      </c>
      <c r="I250" s="12">
        <f t="shared" si="6"/>
        <v>0.64343048224029087</v>
      </c>
      <c r="J250" s="12"/>
      <c r="K250" s="15"/>
    </row>
    <row r="251" spans="2:11" x14ac:dyDescent="0.3">
      <c r="B251" s="37"/>
      <c r="C251" t="s">
        <v>108</v>
      </c>
      <c r="D251" s="13" t="s">
        <v>62</v>
      </c>
      <c r="E251" s="12" t="s">
        <v>156</v>
      </c>
      <c r="F251">
        <v>25.01</v>
      </c>
      <c r="G251" s="12"/>
      <c r="H251" s="12">
        <f>F251-$G$209</f>
        <v>7.2133333333333347</v>
      </c>
      <c r="I251" s="12">
        <f t="shared" si="6"/>
        <v>0.6738609624938986</v>
      </c>
      <c r="J251" s="12">
        <f>GEOMEAN(I251:I253)</f>
        <v>0.6375113163972228</v>
      </c>
      <c r="K251" s="15">
        <f>J254/J251</f>
        <v>2.0279189595800613</v>
      </c>
    </row>
    <row r="252" spans="2:11" x14ac:dyDescent="0.3">
      <c r="B252" s="37"/>
      <c r="C252" t="s">
        <v>109</v>
      </c>
      <c r="D252" s="13" t="s">
        <v>62</v>
      </c>
      <c r="E252" s="12" t="s">
        <v>156</v>
      </c>
      <c r="F252">
        <v>25.48</v>
      </c>
      <c r="G252" s="12"/>
      <c r="H252" s="12">
        <f>F252-$G$209</f>
        <v>7.6833333333333336</v>
      </c>
      <c r="I252" s="12">
        <f t="shared" si="6"/>
        <v>0.48650375873391521</v>
      </c>
      <c r="J252" s="12"/>
      <c r="K252" s="15"/>
    </row>
    <row r="253" spans="2:11" x14ac:dyDescent="0.3">
      <c r="B253" s="37"/>
      <c r="C253" t="s">
        <v>110</v>
      </c>
      <c r="D253" s="13" t="s">
        <v>62</v>
      </c>
      <c r="E253" s="12" t="s">
        <v>156</v>
      </c>
      <c r="F253">
        <v>24.78</v>
      </c>
      <c r="G253" s="12"/>
      <c r="H253" s="12">
        <f>F253-$G$209</f>
        <v>6.9833333333333343</v>
      </c>
      <c r="I253" s="12">
        <f t="shared" si="6"/>
        <v>0.79032768773587625</v>
      </c>
      <c r="J253" s="12"/>
      <c r="K253" s="15"/>
    </row>
    <row r="254" spans="2:11" x14ac:dyDescent="0.3">
      <c r="B254" s="37"/>
      <c r="C254" t="s">
        <v>111</v>
      </c>
      <c r="D254" s="13" t="s">
        <v>62</v>
      </c>
      <c r="E254" s="12" t="s">
        <v>164</v>
      </c>
      <c r="F254">
        <v>22.99</v>
      </c>
      <c r="G254" s="12"/>
      <c r="H254" s="12">
        <f>F254-$G$212</f>
        <v>5.8499999999999979</v>
      </c>
      <c r="I254" s="12">
        <f t="shared" si="6"/>
        <v>1.7337023001060108</v>
      </c>
      <c r="J254" s="12">
        <f>GEOMEAN(I254:I256)</f>
        <v>1.2928212854687713</v>
      </c>
      <c r="K254" s="15"/>
    </row>
    <row r="255" spans="2:11" x14ac:dyDescent="0.3">
      <c r="B255" s="37"/>
      <c r="C255" t="s">
        <v>112</v>
      </c>
      <c r="D255" s="13" t="s">
        <v>62</v>
      </c>
      <c r="E255" s="12" t="s">
        <v>164</v>
      </c>
      <c r="F255">
        <v>23.62</v>
      </c>
      <c r="G255" s="12"/>
      <c r="H255" s="12">
        <f>F255-$G$212</f>
        <v>6.48</v>
      </c>
      <c r="I255" s="12">
        <f t="shared" si="6"/>
        <v>1.1202775375123653</v>
      </c>
      <c r="J255" s="12"/>
      <c r="K255" s="15"/>
    </row>
    <row r="256" spans="2:11" x14ac:dyDescent="0.3">
      <c r="B256" s="37"/>
      <c r="C256" t="s">
        <v>113</v>
      </c>
      <c r="D256" s="13" t="s">
        <v>62</v>
      </c>
      <c r="E256" s="12" t="s">
        <v>164</v>
      </c>
      <c r="F256">
        <v>23.63</v>
      </c>
      <c r="G256" s="12"/>
      <c r="H256" s="12">
        <f>F256-$G$212</f>
        <v>6.4899999999999984</v>
      </c>
      <c r="I256" s="12">
        <f t="shared" si="6"/>
        <v>1.112539215310214</v>
      </c>
      <c r="J256" s="12"/>
      <c r="K256" s="15"/>
    </row>
    <row r="257" spans="2:11" x14ac:dyDescent="0.3">
      <c r="B257" s="37"/>
      <c r="C257" t="s">
        <v>114</v>
      </c>
      <c r="D257" s="13" t="s">
        <v>63</v>
      </c>
      <c r="E257" s="12" t="s">
        <v>156</v>
      </c>
      <c r="F257">
        <v>21.64</v>
      </c>
      <c r="G257" s="12"/>
      <c r="H257" s="12">
        <f>F257-$G$209</f>
        <v>3.8433333333333337</v>
      </c>
      <c r="I257" s="12">
        <f t="shared" si="6"/>
        <v>6.9669289786807598</v>
      </c>
      <c r="J257" s="12">
        <f>GEOMEAN(I257:I259)</f>
        <v>6.6831249911358634</v>
      </c>
      <c r="K257" s="15">
        <f>J260/J257</f>
        <v>0.90125046261083053</v>
      </c>
    </row>
    <row r="258" spans="2:11" x14ac:dyDescent="0.3">
      <c r="B258" s="37"/>
      <c r="C258" t="s">
        <v>115</v>
      </c>
      <c r="D258" s="13" t="s">
        <v>63</v>
      </c>
      <c r="E258" s="12" t="s">
        <v>156</v>
      </c>
      <c r="F258">
        <v>22.03</v>
      </c>
      <c r="G258" s="12"/>
      <c r="H258" s="12">
        <f>F258-$G$209</f>
        <v>4.2333333333333343</v>
      </c>
      <c r="I258" s="12">
        <f t="shared" si="6"/>
        <v>5.3166697559428444</v>
      </c>
      <c r="J258" s="12"/>
      <c r="K258" s="15"/>
    </row>
    <row r="259" spans="2:11" x14ac:dyDescent="0.3">
      <c r="B259" s="37"/>
      <c r="C259" t="s">
        <v>116</v>
      </c>
      <c r="D259" s="13" t="s">
        <v>63</v>
      </c>
      <c r="E259" s="12" t="s">
        <v>156</v>
      </c>
      <c r="F259">
        <v>21.43</v>
      </c>
      <c r="G259" s="12"/>
      <c r="H259" s="12">
        <f>F259-$G$209</f>
        <v>3.6333333333333329</v>
      </c>
      <c r="I259" s="12">
        <f t="shared" si="6"/>
        <v>8.058564427747374</v>
      </c>
      <c r="J259" s="12"/>
      <c r="K259" s="15"/>
    </row>
    <row r="260" spans="2:11" x14ac:dyDescent="0.3">
      <c r="B260" s="37"/>
      <c r="C260" t="s">
        <v>117</v>
      </c>
      <c r="D260" s="13" t="s">
        <v>63</v>
      </c>
      <c r="E260" s="12" t="s">
        <v>164</v>
      </c>
      <c r="F260">
        <v>21.03</v>
      </c>
      <c r="G260" s="12"/>
      <c r="H260" s="12">
        <f>F260-$G$212</f>
        <v>3.8900000000000006</v>
      </c>
      <c r="I260" s="12">
        <f t="shared" si="6"/>
        <v>6.7451764781526657</v>
      </c>
      <c r="J260" s="12">
        <f>GEOMEAN(I260:I262)</f>
        <v>6.0231694899471995</v>
      </c>
      <c r="K260" s="15"/>
    </row>
    <row r="261" spans="2:11" x14ac:dyDescent="0.3">
      <c r="B261" s="37"/>
      <c r="C261" t="s">
        <v>118</v>
      </c>
      <c r="D261" s="13" t="s">
        <v>63</v>
      </c>
      <c r="E261" s="12" t="s">
        <v>164</v>
      </c>
      <c r="F261">
        <v>21.11</v>
      </c>
      <c r="G261" s="12"/>
      <c r="H261" s="12">
        <f>F261-$G$212</f>
        <v>3.9699999999999989</v>
      </c>
      <c r="I261" s="12">
        <f t="shared" si="6"/>
        <v>6.3813257856699641</v>
      </c>
      <c r="J261" s="12"/>
      <c r="K261" s="15"/>
    </row>
    <row r="262" spans="2:11" x14ac:dyDescent="0.3">
      <c r="B262" s="37"/>
      <c r="C262" t="s">
        <v>119</v>
      </c>
      <c r="D262" s="13" t="s">
        <v>63</v>
      </c>
      <c r="E262" s="12" t="s">
        <v>164</v>
      </c>
      <c r="F262">
        <v>21.44</v>
      </c>
      <c r="G262" s="12"/>
      <c r="H262" s="12">
        <f>F262-$G$212</f>
        <v>4.3000000000000007</v>
      </c>
      <c r="I262" s="12">
        <f t="shared" si="6"/>
        <v>5.0765774772264702</v>
      </c>
      <c r="J262" s="12"/>
      <c r="K262" s="15"/>
    </row>
    <row r="263" spans="2:11" x14ac:dyDescent="0.3">
      <c r="B263" s="37"/>
      <c r="C263" t="s">
        <v>126</v>
      </c>
      <c r="D263" s="13" t="s">
        <v>64</v>
      </c>
      <c r="E263" s="12" t="s">
        <v>156</v>
      </c>
      <c r="F263">
        <v>27.39</v>
      </c>
      <c r="G263" s="12"/>
      <c r="H263" s="12">
        <f>F263-$G$209</f>
        <v>9.5933333333333337</v>
      </c>
      <c r="I263" s="12">
        <f t="shared" si="6"/>
        <v>0.12945502361196565</v>
      </c>
      <c r="J263" s="12">
        <f>GEOMEAN(I263:I265)</f>
        <v>0.11533131459272757</v>
      </c>
      <c r="K263" s="15">
        <f>J266/J263</f>
        <v>1.7776853623331415</v>
      </c>
    </row>
    <row r="264" spans="2:11" x14ac:dyDescent="0.3">
      <c r="B264" s="37"/>
      <c r="C264" t="s">
        <v>127</v>
      </c>
      <c r="D264" s="13" t="s">
        <v>64</v>
      </c>
      <c r="E264" s="12" t="s">
        <v>156</v>
      </c>
      <c r="F264">
        <v>27.57</v>
      </c>
      <c r="G264" s="12"/>
      <c r="H264" s="12">
        <f>F264-$G$209</f>
        <v>9.7733333333333334</v>
      </c>
      <c r="I264" s="12">
        <f t="shared" si="6"/>
        <v>0.11427033722715958</v>
      </c>
      <c r="J264" s="12"/>
      <c r="K264" s="15"/>
    </row>
    <row r="265" spans="2:11" x14ac:dyDescent="0.3">
      <c r="B265" s="37"/>
      <c r="C265" t="s">
        <v>128</v>
      </c>
      <c r="D265" s="13" t="s">
        <v>64</v>
      </c>
      <c r="E265" s="12" t="s">
        <v>156</v>
      </c>
      <c r="F265">
        <v>27.71</v>
      </c>
      <c r="G265" s="12"/>
      <c r="H265" s="12">
        <f>F265-$G$209</f>
        <v>9.913333333333334</v>
      </c>
      <c r="I265" s="12">
        <f t="shared" si="6"/>
        <v>0.10370251991819897</v>
      </c>
      <c r="J265" s="12"/>
      <c r="K265" s="15"/>
    </row>
    <row r="266" spans="2:11" x14ac:dyDescent="0.3">
      <c r="B266" s="37"/>
      <c r="C266" t="s">
        <v>129</v>
      </c>
      <c r="D266" s="13" t="s">
        <v>64</v>
      </c>
      <c r="E266" s="12" t="s">
        <v>164</v>
      </c>
      <c r="F266">
        <v>26.04</v>
      </c>
      <c r="G266" s="12"/>
      <c r="H266" s="12">
        <f>F266-$G$212</f>
        <v>8.8999999999999986</v>
      </c>
      <c r="I266" s="12">
        <f t="shared" si="6"/>
        <v>0.20933075440161997</v>
      </c>
      <c r="J266" s="12">
        <f>GEOMEAN(I266:I268)</f>
        <v>0.20502278977013041</v>
      </c>
      <c r="K266" s="15"/>
    </row>
    <row r="267" spans="2:11" x14ac:dyDescent="0.3">
      <c r="B267" s="37"/>
      <c r="C267" t="s">
        <v>130</v>
      </c>
      <c r="D267" s="13" t="s">
        <v>64</v>
      </c>
      <c r="E267" s="12" t="s">
        <v>164</v>
      </c>
      <c r="F267">
        <v>25.85</v>
      </c>
      <c r="G267" s="12"/>
      <c r="H267" s="12">
        <f>F267-$G$212</f>
        <v>8.7100000000000009</v>
      </c>
      <c r="I267" s="12">
        <f t="shared" si="6"/>
        <v>0.2387969292367321</v>
      </c>
      <c r="J267" s="12"/>
      <c r="K267" s="15"/>
    </row>
    <row r="268" spans="2:11" x14ac:dyDescent="0.3">
      <c r="B268" s="37"/>
      <c r="C268" t="s">
        <v>131</v>
      </c>
      <c r="D268" s="13" t="s">
        <v>64</v>
      </c>
      <c r="E268" s="12" t="s">
        <v>164</v>
      </c>
      <c r="F268">
        <v>26.32</v>
      </c>
      <c r="G268" s="12"/>
      <c r="H268" s="12">
        <f>F268-$G$212</f>
        <v>9.18</v>
      </c>
      <c r="I268" s="12">
        <f t="shared" si="6"/>
        <v>0.17240292896301862</v>
      </c>
      <c r="J268" s="12"/>
      <c r="K268" s="15"/>
    </row>
    <row r="269" spans="2:11" x14ac:dyDescent="0.3">
      <c r="B269" s="37"/>
      <c r="C269" t="s">
        <v>132</v>
      </c>
      <c r="D269" s="13" t="s">
        <v>65</v>
      </c>
      <c r="E269" s="12" t="s">
        <v>156</v>
      </c>
      <c r="F269">
        <v>30.25</v>
      </c>
      <c r="G269" s="12"/>
      <c r="H269" s="12">
        <f>F269-$G$209</f>
        <v>12.453333333333333</v>
      </c>
      <c r="I269" s="12">
        <f t="shared" si="6"/>
        <v>1.7830894099244057E-2</v>
      </c>
      <c r="J269" s="12">
        <f>GEOMEAN(I269:I271)</f>
        <v>1.7585410911032138E-2</v>
      </c>
      <c r="K269" s="15">
        <f>J272/J269</f>
        <v>2.955358881179261</v>
      </c>
    </row>
    <row r="270" spans="2:11" x14ac:dyDescent="0.3">
      <c r="B270" s="37"/>
      <c r="C270" t="s">
        <v>133</v>
      </c>
      <c r="D270" s="13" t="s">
        <v>65</v>
      </c>
      <c r="E270" s="12" t="s">
        <v>156</v>
      </c>
      <c r="F270">
        <v>30.37</v>
      </c>
      <c r="G270" s="12"/>
      <c r="H270" s="12">
        <f>F270-$G$209</f>
        <v>12.573333333333334</v>
      </c>
      <c r="I270" s="12">
        <f t="shared" si="6"/>
        <v>1.6407768549724318E-2</v>
      </c>
      <c r="J270" s="12"/>
      <c r="K270" s="15"/>
    </row>
    <row r="271" spans="2:11" x14ac:dyDescent="0.3">
      <c r="B271" s="37"/>
      <c r="C271" t="s">
        <v>134</v>
      </c>
      <c r="D271" s="13" t="s">
        <v>65</v>
      </c>
      <c r="E271" s="12" t="s">
        <v>156</v>
      </c>
      <c r="F271">
        <v>30.19</v>
      </c>
      <c r="G271" s="12"/>
      <c r="H271" s="12">
        <f>F271-$G$209</f>
        <v>12.393333333333334</v>
      </c>
      <c r="I271" s="12">
        <f t="shared" si="6"/>
        <v>1.8588096583645918E-2</v>
      </c>
      <c r="J271" s="12"/>
      <c r="K271" s="15"/>
    </row>
    <row r="272" spans="2:11" x14ac:dyDescent="0.3">
      <c r="B272" s="37"/>
      <c r="C272" t="s">
        <v>135</v>
      </c>
      <c r="D272" s="13" t="s">
        <v>65</v>
      </c>
      <c r="E272" s="12" t="s">
        <v>164</v>
      </c>
      <c r="F272">
        <v>28.3</v>
      </c>
      <c r="G272" s="12"/>
      <c r="H272" s="12">
        <f>F272-$G$212</f>
        <v>11.16</v>
      </c>
      <c r="I272" s="12">
        <f t="shared" si="6"/>
        <v>4.3702396041404912E-2</v>
      </c>
      <c r="J272" s="12">
        <f>GEOMEAN(I272:I274)</f>
        <v>5.1971200315105506E-2</v>
      </c>
      <c r="K272" s="15"/>
    </row>
    <row r="273" spans="2:11" x14ac:dyDescent="0.3">
      <c r="B273" s="37"/>
      <c r="C273" t="s">
        <v>136</v>
      </c>
      <c r="D273" s="13" t="s">
        <v>65</v>
      </c>
      <c r="E273" s="12" t="s">
        <v>164</v>
      </c>
      <c r="F273">
        <v>27.81</v>
      </c>
      <c r="G273" s="12"/>
      <c r="H273" s="12">
        <f>F273-$G$212</f>
        <v>10.669999999999998</v>
      </c>
      <c r="I273" s="12">
        <f t="shared" si="6"/>
        <v>6.137760617782375E-2</v>
      </c>
      <c r="J273" s="12"/>
      <c r="K273" s="15"/>
    </row>
    <row r="274" spans="2:11" x14ac:dyDescent="0.3">
      <c r="B274" s="37"/>
      <c r="C274" s="6" t="s">
        <v>137</v>
      </c>
      <c r="D274" s="5" t="s">
        <v>65</v>
      </c>
      <c r="E274" s="6" t="s">
        <v>164</v>
      </c>
      <c r="F274" s="6">
        <v>28.04</v>
      </c>
      <c r="G274" s="6"/>
      <c r="H274" s="6">
        <f>F274-$G$212</f>
        <v>10.899999999999999</v>
      </c>
      <c r="I274" s="6">
        <f t="shared" si="6"/>
        <v>5.2332688600404978E-2</v>
      </c>
      <c r="J274" s="6"/>
      <c r="K274" s="16"/>
    </row>
    <row r="275" spans="2:11" x14ac:dyDescent="0.3">
      <c r="B275" s="37"/>
      <c r="C275" t="s">
        <v>31</v>
      </c>
      <c r="D275" s="13" t="s">
        <v>29</v>
      </c>
      <c r="E275" s="12" t="s">
        <v>156</v>
      </c>
      <c r="F275" s="3">
        <v>17.47</v>
      </c>
      <c r="G275" s="40">
        <f>AVERAGE(F275:F277)</f>
        <v>17.396666666666665</v>
      </c>
      <c r="H275" s="12"/>
      <c r="I275" s="12"/>
      <c r="J275" s="12"/>
      <c r="K275" s="15"/>
    </row>
    <row r="276" spans="2:11" x14ac:dyDescent="0.3">
      <c r="B276" s="37"/>
      <c r="C276" t="s">
        <v>32</v>
      </c>
      <c r="D276" s="13" t="s">
        <v>29</v>
      </c>
      <c r="E276" s="12" t="s">
        <v>156</v>
      </c>
      <c r="F276" s="3">
        <v>17.670000000000002</v>
      </c>
      <c r="G276" s="40"/>
      <c r="H276" s="12"/>
      <c r="I276" s="12"/>
      <c r="J276" s="12"/>
      <c r="K276" s="15"/>
    </row>
    <row r="277" spans="2:11" x14ac:dyDescent="0.3">
      <c r="B277" s="37"/>
      <c r="C277" t="s">
        <v>33</v>
      </c>
      <c r="D277" s="13" t="s">
        <v>29</v>
      </c>
      <c r="E277" s="12" t="s">
        <v>156</v>
      </c>
      <c r="F277" s="3">
        <v>17.05</v>
      </c>
      <c r="G277" s="40"/>
      <c r="H277" s="12"/>
      <c r="I277" s="12"/>
      <c r="J277" s="12"/>
      <c r="K277" s="15"/>
    </row>
    <row r="278" spans="2:11" x14ac:dyDescent="0.3">
      <c r="B278" s="37"/>
      <c r="C278" t="s">
        <v>102</v>
      </c>
      <c r="D278" s="13" t="s">
        <v>29</v>
      </c>
      <c r="E278" s="12" t="s">
        <v>164</v>
      </c>
      <c r="F278" s="3">
        <v>17.11</v>
      </c>
      <c r="G278" s="40">
        <f>AVERAGE(F278:F280)</f>
        <v>17.060000000000002</v>
      </c>
      <c r="H278" s="12"/>
      <c r="I278" s="12"/>
      <c r="J278" s="12"/>
      <c r="K278" s="15"/>
    </row>
    <row r="279" spans="2:11" x14ac:dyDescent="0.3">
      <c r="B279" s="37"/>
      <c r="C279" t="s">
        <v>103</v>
      </c>
      <c r="D279" s="13" t="s">
        <v>29</v>
      </c>
      <c r="E279" s="12" t="s">
        <v>164</v>
      </c>
      <c r="F279" s="3">
        <v>17.23</v>
      </c>
      <c r="G279" s="40"/>
      <c r="H279" s="12"/>
      <c r="I279" s="12"/>
      <c r="J279" s="12"/>
      <c r="K279" s="15"/>
    </row>
    <row r="280" spans="2:11" x14ac:dyDescent="0.3">
      <c r="B280" s="37"/>
      <c r="C280" t="s">
        <v>104</v>
      </c>
      <c r="D280" s="13" t="s">
        <v>29</v>
      </c>
      <c r="E280" s="12" t="s">
        <v>164</v>
      </c>
      <c r="F280" s="3">
        <v>16.84</v>
      </c>
      <c r="G280" s="40"/>
      <c r="H280" s="12"/>
      <c r="I280" s="12"/>
      <c r="J280" s="12"/>
      <c r="K280" s="15"/>
    </row>
    <row r="281" spans="2:11" x14ac:dyDescent="0.3">
      <c r="B281" s="37"/>
      <c r="C281" t="s">
        <v>120</v>
      </c>
      <c r="D281" s="13" t="s">
        <v>61</v>
      </c>
      <c r="E281" s="12" t="s">
        <v>156</v>
      </c>
      <c r="F281" s="3">
        <v>24.3</v>
      </c>
      <c r="G281" s="12"/>
      <c r="H281" s="12">
        <f>F281-$G$275</f>
        <v>6.903333333333336</v>
      </c>
      <c r="I281" s="12">
        <f>2^(-H281)*100</f>
        <v>0.83539062389198204</v>
      </c>
      <c r="J281" s="12">
        <f>GEOMEAN(I281:I283)</f>
        <v>0.81254682335037232</v>
      </c>
      <c r="K281" s="15">
        <f>J284/J281</f>
        <v>1.7654059925813144</v>
      </c>
    </row>
    <row r="282" spans="2:11" x14ac:dyDescent="0.3">
      <c r="B282" s="37"/>
      <c r="C282" t="s">
        <v>121</v>
      </c>
      <c r="D282" s="13" t="s">
        <v>61</v>
      </c>
      <c r="E282" s="12" t="s">
        <v>156</v>
      </c>
      <c r="F282" s="3">
        <v>24.32</v>
      </c>
      <c r="G282" s="12"/>
      <c r="H282" s="12">
        <f>F282-$G$275</f>
        <v>6.9233333333333356</v>
      </c>
      <c r="I282" s="12">
        <f t="shared" ref="I282:I292" si="7">2^(-H282)*100</f>
        <v>0.82388955430938371</v>
      </c>
      <c r="J282" s="12"/>
      <c r="K282" s="15"/>
    </row>
    <row r="283" spans="2:11" x14ac:dyDescent="0.3">
      <c r="B283" s="37"/>
      <c r="C283" t="s">
        <v>122</v>
      </c>
      <c r="D283" s="13" t="s">
        <v>61</v>
      </c>
      <c r="E283" s="12" t="s">
        <v>156</v>
      </c>
      <c r="F283" s="3">
        <v>24.4</v>
      </c>
      <c r="G283" s="12"/>
      <c r="H283" s="12">
        <f>F283-$G$275</f>
        <v>7.0033333333333339</v>
      </c>
      <c r="I283" s="12">
        <f t="shared" si="7"/>
        <v>0.77944701291173668</v>
      </c>
      <c r="J283" s="12"/>
      <c r="K283" s="15"/>
    </row>
    <row r="284" spans="2:11" x14ac:dyDescent="0.3">
      <c r="B284" s="37"/>
      <c r="C284" t="s">
        <v>108</v>
      </c>
      <c r="D284" s="13" t="s">
        <v>61</v>
      </c>
      <c r="E284" s="12" t="s">
        <v>164</v>
      </c>
      <c r="F284" s="3">
        <v>23.18</v>
      </c>
      <c r="G284" s="12"/>
      <c r="H284" s="12">
        <f>F284-$G$278</f>
        <v>6.1199999999999974</v>
      </c>
      <c r="I284" s="12">
        <f t="shared" si="7"/>
        <v>1.4377932041013695</v>
      </c>
      <c r="J284" s="12">
        <f t="shared" ref="J284:J290" si="8">GEOMEAN(I284:I286)</f>
        <v>1.434475031195658</v>
      </c>
      <c r="K284" s="15"/>
    </row>
    <row r="285" spans="2:11" x14ac:dyDescent="0.3">
      <c r="B285" s="37"/>
      <c r="C285" t="s">
        <v>109</v>
      </c>
      <c r="D285" s="13" t="s">
        <v>61</v>
      </c>
      <c r="E285" s="12" t="s">
        <v>164</v>
      </c>
      <c r="F285" s="3">
        <v>23.25</v>
      </c>
      <c r="G285" s="12"/>
      <c r="H285" s="12">
        <f>F285-$G$278</f>
        <v>6.1899999999999977</v>
      </c>
      <c r="I285" s="12">
        <f t="shared" si="7"/>
        <v>1.3696964395563069</v>
      </c>
      <c r="J285" s="12"/>
      <c r="K285" s="15"/>
    </row>
    <row r="286" spans="2:11" x14ac:dyDescent="0.3">
      <c r="B286" s="37"/>
      <c r="C286" t="s">
        <v>110</v>
      </c>
      <c r="D286" s="13" t="s">
        <v>61</v>
      </c>
      <c r="E286" s="12" t="s">
        <v>164</v>
      </c>
      <c r="F286" s="3">
        <v>23.12</v>
      </c>
      <c r="G286" s="12"/>
      <c r="H286" s="12">
        <f>F286-$G$278</f>
        <v>6.0599999999999987</v>
      </c>
      <c r="I286" s="12">
        <f t="shared" si="7"/>
        <v>1.4988501864457278</v>
      </c>
      <c r="J286" s="12"/>
      <c r="K286" s="15"/>
    </row>
    <row r="287" spans="2:11" x14ac:dyDescent="0.3">
      <c r="B287" s="37"/>
      <c r="C287" t="s">
        <v>78</v>
      </c>
      <c r="D287" s="13" t="s">
        <v>60</v>
      </c>
      <c r="E287" s="12" t="s">
        <v>156</v>
      </c>
      <c r="F287">
        <v>23.52</v>
      </c>
      <c r="G287" s="12"/>
      <c r="H287" s="12">
        <f>F287-$G$275</f>
        <v>6.1233333333333348</v>
      </c>
      <c r="I287" s="12">
        <f t="shared" si="7"/>
        <v>1.4344750311956544</v>
      </c>
      <c r="J287" s="12">
        <f t="shared" si="8"/>
        <v>1.5268124506785068</v>
      </c>
      <c r="K287" s="15">
        <f>J290/J287</f>
        <v>1.0817246660801079</v>
      </c>
    </row>
    <row r="288" spans="2:11" x14ac:dyDescent="0.3">
      <c r="B288" s="37"/>
      <c r="C288" t="s">
        <v>79</v>
      </c>
      <c r="D288" s="13" t="s">
        <v>60</v>
      </c>
      <c r="E288" s="12" t="s">
        <v>156</v>
      </c>
      <c r="F288">
        <v>23.51</v>
      </c>
      <c r="G288" s="12"/>
      <c r="H288" s="12">
        <f>F288-$G$275</f>
        <v>6.1133333333333368</v>
      </c>
      <c r="I288" s="12">
        <f t="shared" si="7"/>
        <v>1.4444525940802473</v>
      </c>
      <c r="J288" s="12"/>
      <c r="K288" s="15"/>
    </row>
    <row r="289" spans="2:11" x14ac:dyDescent="0.3">
      <c r="B289" s="37"/>
      <c r="C289" t="s">
        <v>80</v>
      </c>
      <c r="D289" s="13" t="s">
        <v>60</v>
      </c>
      <c r="E289" s="12" t="s">
        <v>156</v>
      </c>
      <c r="F289">
        <v>23.26</v>
      </c>
      <c r="G289" s="12"/>
      <c r="H289" s="12">
        <f>F289-$G$275</f>
        <v>5.8633333333333368</v>
      </c>
      <c r="I289" s="12">
        <f t="shared" si="7"/>
        <v>1.7177533021643678</v>
      </c>
      <c r="J289" s="12"/>
      <c r="K289" s="15"/>
    </row>
    <row r="290" spans="2:11" x14ac:dyDescent="0.3">
      <c r="B290" s="37"/>
      <c r="C290" t="s">
        <v>132</v>
      </c>
      <c r="D290" s="13" t="s">
        <v>60</v>
      </c>
      <c r="E290" s="12" t="s">
        <v>164</v>
      </c>
      <c r="F290">
        <v>23.11</v>
      </c>
      <c r="G290" s="12"/>
      <c r="H290" s="12">
        <f>F290-$G$278</f>
        <v>6.0499999999999972</v>
      </c>
      <c r="I290" s="12">
        <f t="shared" si="7"/>
        <v>1.5092755139450738</v>
      </c>
      <c r="J290" s="12">
        <f t="shared" si="8"/>
        <v>1.6515906883771589</v>
      </c>
      <c r="K290" s="15"/>
    </row>
    <row r="291" spans="2:11" x14ac:dyDescent="0.3">
      <c r="B291" s="37"/>
      <c r="C291" t="s">
        <v>133</v>
      </c>
      <c r="D291" s="13" t="s">
        <v>60</v>
      </c>
      <c r="E291" s="12" t="s">
        <v>164</v>
      </c>
      <c r="F291">
        <v>22.89</v>
      </c>
      <c r="G291" s="12"/>
      <c r="H291" s="12">
        <f>F291-$G$278</f>
        <v>5.8299999999999983</v>
      </c>
      <c r="I291" s="12">
        <f t="shared" si="7"/>
        <v>1.7579038823262672</v>
      </c>
      <c r="J291" s="12"/>
      <c r="K291" s="15"/>
    </row>
    <row r="292" spans="2:11" ht="15" thickBot="1" x14ac:dyDescent="0.35">
      <c r="B292" s="38"/>
      <c r="C292" s="17" t="s">
        <v>134</v>
      </c>
      <c r="D292" s="18" t="s">
        <v>60</v>
      </c>
      <c r="E292" s="17" t="s">
        <v>164</v>
      </c>
      <c r="F292">
        <v>22.94</v>
      </c>
      <c r="G292" s="17"/>
      <c r="H292" s="17">
        <f>F292-$G$278</f>
        <v>5.879999999999999</v>
      </c>
      <c r="I292" s="17">
        <f t="shared" si="7"/>
        <v>1.6980232226969674</v>
      </c>
      <c r="J292" s="17"/>
      <c r="K292" s="19"/>
    </row>
    <row r="293" spans="2:11" ht="15" thickBot="1" x14ac:dyDescent="0.35">
      <c r="F293" s="20"/>
    </row>
    <row r="294" spans="2:11" x14ac:dyDescent="0.3">
      <c r="B294" s="36">
        <v>3</v>
      </c>
      <c r="C294" s="8" t="s">
        <v>31</v>
      </c>
      <c r="D294" s="9" t="s">
        <v>29</v>
      </c>
      <c r="E294" s="8" t="s">
        <v>158</v>
      </c>
      <c r="F294" s="3">
        <v>17.62</v>
      </c>
      <c r="G294" s="39">
        <f>AVERAGE(F294:F296)</f>
        <v>17.753333333333334</v>
      </c>
      <c r="H294" s="8"/>
      <c r="I294" s="8"/>
      <c r="J294" s="8"/>
      <c r="K294" s="11"/>
    </row>
    <row r="295" spans="2:11" x14ac:dyDescent="0.3">
      <c r="B295" s="37"/>
      <c r="C295" s="12" t="s">
        <v>32</v>
      </c>
      <c r="D295" s="13" t="s">
        <v>29</v>
      </c>
      <c r="E295" s="12" t="s">
        <v>158</v>
      </c>
      <c r="F295" s="3">
        <v>17.87</v>
      </c>
      <c r="G295" s="40"/>
      <c r="H295" s="12"/>
      <c r="I295" s="12"/>
      <c r="J295" s="12"/>
      <c r="K295" s="15"/>
    </row>
    <row r="296" spans="2:11" x14ac:dyDescent="0.3">
      <c r="B296" s="37"/>
      <c r="C296" s="12" t="s">
        <v>33</v>
      </c>
      <c r="D296" s="13" t="s">
        <v>29</v>
      </c>
      <c r="E296" s="12" t="s">
        <v>158</v>
      </c>
      <c r="F296" s="3">
        <v>17.77</v>
      </c>
      <c r="G296" s="40"/>
      <c r="H296" s="12"/>
      <c r="I296" s="12"/>
      <c r="J296" s="12"/>
      <c r="K296" s="15"/>
    </row>
    <row r="297" spans="2:11" x14ac:dyDescent="0.3">
      <c r="B297" s="37"/>
      <c r="C297" s="12" t="s">
        <v>34</v>
      </c>
      <c r="D297" s="13" t="s">
        <v>29</v>
      </c>
      <c r="E297" s="12" t="s">
        <v>165</v>
      </c>
      <c r="F297" s="3">
        <v>17.03</v>
      </c>
      <c r="G297" s="40">
        <f>AVERAGE(F297:F299)</f>
        <v>16.989999999999998</v>
      </c>
      <c r="H297" s="12"/>
      <c r="I297" s="12"/>
      <c r="J297" s="12"/>
      <c r="K297" s="15"/>
    </row>
    <row r="298" spans="2:11" x14ac:dyDescent="0.3">
      <c r="B298" s="37"/>
      <c r="C298" s="12" t="s">
        <v>35</v>
      </c>
      <c r="D298" s="13" t="s">
        <v>29</v>
      </c>
      <c r="E298" s="12" t="s">
        <v>165</v>
      </c>
      <c r="F298" s="3">
        <v>16.95</v>
      </c>
      <c r="G298" s="40"/>
      <c r="H298" s="12"/>
      <c r="I298" s="12"/>
      <c r="J298" s="12"/>
      <c r="K298" s="15"/>
    </row>
    <row r="299" spans="2:11" x14ac:dyDescent="0.3">
      <c r="B299" s="37"/>
      <c r="C299" s="12" t="s">
        <v>36</v>
      </c>
      <c r="D299" s="13" t="s">
        <v>29</v>
      </c>
      <c r="E299" s="12" t="s">
        <v>165</v>
      </c>
      <c r="F299" s="3">
        <v>16.989999999999998</v>
      </c>
      <c r="G299" s="40"/>
      <c r="H299" s="12"/>
      <c r="I299" s="12"/>
      <c r="J299" s="12"/>
      <c r="K299" s="15"/>
    </row>
    <row r="300" spans="2:11" x14ac:dyDescent="0.3">
      <c r="B300" s="37"/>
      <c r="C300" t="s">
        <v>66</v>
      </c>
      <c r="D300" s="13" t="s">
        <v>37</v>
      </c>
      <c r="E300" s="12" t="s">
        <v>158</v>
      </c>
      <c r="F300">
        <v>29.26</v>
      </c>
      <c r="G300" s="12"/>
      <c r="H300" s="12">
        <f>F300-$G$294</f>
        <v>11.506666666666668</v>
      </c>
      <c r="I300" s="12">
        <f>2^(-H300)*100</f>
        <v>3.4367519141454798E-2</v>
      </c>
      <c r="J300" s="12">
        <f>GEOMEAN(I300:I302)</f>
        <v>3.5579487086595335E-2</v>
      </c>
      <c r="K300" s="15">
        <f>J303/J300</f>
        <v>2.5491212546385187</v>
      </c>
    </row>
    <row r="301" spans="2:11" x14ac:dyDescent="0.3">
      <c r="B301" s="37"/>
      <c r="C301" t="s">
        <v>67</v>
      </c>
      <c r="D301" s="13" t="s">
        <v>37</v>
      </c>
      <c r="E301" s="12" t="s">
        <v>158</v>
      </c>
      <c r="F301">
        <v>29.15</v>
      </c>
      <c r="G301" s="12"/>
      <c r="H301" s="12">
        <f>F301-$G$294</f>
        <v>11.396666666666665</v>
      </c>
      <c r="I301" s="12">
        <f t="shared" ref="I301:I353" si="9">2^(-H301)*100</f>
        <v>3.7090397076064485E-2</v>
      </c>
      <c r="J301" s="12"/>
      <c r="K301" s="15"/>
    </row>
    <row r="302" spans="2:11" x14ac:dyDescent="0.3">
      <c r="B302" s="37"/>
      <c r="C302" t="s">
        <v>68</v>
      </c>
      <c r="D302" s="13" t="s">
        <v>37</v>
      </c>
      <c r="E302" s="12" t="s">
        <v>158</v>
      </c>
      <c r="F302">
        <v>29.22</v>
      </c>
      <c r="G302" s="12"/>
      <c r="H302" s="12">
        <f>F302-$G$294</f>
        <v>11.466666666666665</v>
      </c>
      <c r="I302" s="12">
        <f t="shared" si="9"/>
        <v>3.5333721617196778E-2</v>
      </c>
      <c r="J302" s="12"/>
      <c r="K302" s="15"/>
    </row>
    <row r="303" spans="2:11" x14ac:dyDescent="0.3">
      <c r="B303" s="37"/>
      <c r="C303" t="s">
        <v>69</v>
      </c>
      <c r="D303" s="13" t="s">
        <v>37</v>
      </c>
      <c r="E303" s="12" t="s">
        <v>165</v>
      </c>
      <c r="F303">
        <v>27.07</v>
      </c>
      <c r="G303" s="12"/>
      <c r="H303" s="12">
        <f>F303-$G$297</f>
        <v>10.080000000000002</v>
      </c>
      <c r="I303" s="12">
        <f>2^(-H303)*100</f>
        <v>9.2388442063046361E-2</v>
      </c>
      <c r="J303" s="12">
        <f>GEOMEAN(I303:I305)</f>
        <v>9.0696426761576868E-2</v>
      </c>
      <c r="K303" s="15"/>
    </row>
    <row r="304" spans="2:11" x14ac:dyDescent="0.3">
      <c r="B304" s="37"/>
      <c r="C304" t="s">
        <v>70</v>
      </c>
      <c r="D304" s="13" t="s">
        <v>37</v>
      </c>
      <c r="E304" s="12" t="s">
        <v>165</v>
      </c>
      <c r="F304">
        <v>27.05</v>
      </c>
      <c r="G304" s="12"/>
      <c r="H304" s="12">
        <f>F304-$G$297</f>
        <v>10.060000000000002</v>
      </c>
      <c r="I304" s="12">
        <f t="shared" si="9"/>
        <v>9.3678136652857708E-2</v>
      </c>
      <c r="J304" s="12"/>
      <c r="K304" s="15"/>
    </row>
    <row r="305" spans="2:11" x14ac:dyDescent="0.3">
      <c r="B305" s="37"/>
      <c r="C305" t="s">
        <v>71</v>
      </c>
      <c r="D305" s="13" t="s">
        <v>37</v>
      </c>
      <c r="E305" s="12" t="s">
        <v>165</v>
      </c>
      <c r="F305">
        <v>27.17</v>
      </c>
      <c r="G305" s="12"/>
      <c r="H305" s="12">
        <f>F305-$G$297</f>
        <v>10.180000000000003</v>
      </c>
      <c r="I305" s="12">
        <f t="shared" si="9"/>
        <v>8.6201464481509088E-2</v>
      </c>
      <c r="J305" s="12"/>
      <c r="K305" s="15"/>
    </row>
    <row r="306" spans="2:11" x14ac:dyDescent="0.3">
      <c r="B306" s="37"/>
      <c r="C306" t="s">
        <v>72</v>
      </c>
      <c r="D306" s="13" t="s">
        <v>38</v>
      </c>
      <c r="E306" s="12" t="s">
        <v>158</v>
      </c>
      <c r="F306">
        <v>27.53</v>
      </c>
      <c r="G306" s="12"/>
      <c r="H306" s="12">
        <f>F306-$G$294</f>
        <v>9.7766666666666673</v>
      </c>
      <c r="I306" s="12">
        <f t="shared" si="9"/>
        <v>0.11400662146064172</v>
      </c>
      <c r="J306" s="12">
        <f>GEOMEAN(I306:I308)</f>
        <v>0.1210652050721667</v>
      </c>
      <c r="K306" s="15">
        <f>J309/J306</f>
        <v>3.1748021039363983</v>
      </c>
    </row>
    <row r="307" spans="2:11" x14ac:dyDescent="0.3">
      <c r="B307" s="37"/>
      <c r="C307" t="s">
        <v>73</v>
      </c>
      <c r="D307" s="13" t="s">
        <v>38</v>
      </c>
      <c r="E307" s="12" t="s">
        <v>158</v>
      </c>
      <c r="F307">
        <v>27.41</v>
      </c>
      <c r="G307" s="12"/>
      <c r="H307" s="12">
        <f>F307-$G$294</f>
        <v>9.6566666666666663</v>
      </c>
      <c r="I307" s="12">
        <f t="shared" si="9"/>
        <v>0.123894970100091</v>
      </c>
      <c r="J307" s="12"/>
      <c r="K307" s="15"/>
    </row>
    <row r="308" spans="2:11" x14ac:dyDescent="0.3">
      <c r="B308" s="37"/>
      <c r="C308" t="s">
        <v>74</v>
      </c>
      <c r="D308" s="13" t="s">
        <v>38</v>
      </c>
      <c r="E308" s="12" t="s">
        <v>158</v>
      </c>
      <c r="F308">
        <v>27.39</v>
      </c>
      <c r="G308" s="12"/>
      <c r="H308" s="12">
        <f>F308-$G$294</f>
        <v>9.6366666666666667</v>
      </c>
      <c r="I308" s="12">
        <f t="shared" si="9"/>
        <v>0.12562447943128943</v>
      </c>
      <c r="J308" s="12"/>
      <c r="K308" s="15"/>
    </row>
    <row r="309" spans="2:11" x14ac:dyDescent="0.3">
      <c r="B309" s="37"/>
      <c r="C309" t="s">
        <v>75</v>
      </c>
      <c r="D309" s="13" t="s">
        <v>38</v>
      </c>
      <c r="E309" s="12" t="s">
        <v>165</v>
      </c>
      <c r="F309">
        <v>25.08</v>
      </c>
      <c r="G309" s="12"/>
      <c r="H309" s="12">
        <f>F309-$G$297</f>
        <v>8.09</v>
      </c>
      <c r="I309" s="12">
        <f t="shared" si="9"/>
        <v>0.36700107391172354</v>
      </c>
      <c r="J309" s="12">
        <f>GEOMEAN(I309:I311)</f>
        <v>0.38435806777660636</v>
      </c>
      <c r="K309" s="15"/>
    </row>
    <row r="310" spans="2:11" x14ac:dyDescent="0.3">
      <c r="B310" s="37"/>
      <c r="C310" t="s">
        <v>76</v>
      </c>
      <c r="D310" s="13" t="s">
        <v>38</v>
      </c>
      <c r="E310" s="12" t="s">
        <v>165</v>
      </c>
      <c r="F310">
        <v>25.13</v>
      </c>
      <c r="G310" s="12"/>
      <c r="H310" s="12">
        <f>F310-$G$297</f>
        <v>8.14</v>
      </c>
      <c r="I310" s="12">
        <f t="shared" si="9"/>
        <v>0.35449967004576599</v>
      </c>
      <c r="J310" s="12"/>
      <c r="K310" s="15"/>
    </row>
    <row r="311" spans="2:11" x14ac:dyDescent="0.3">
      <c r="B311" s="37"/>
      <c r="C311" t="s">
        <v>77</v>
      </c>
      <c r="D311" s="13" t="s">
        <v>38</v>
      </c>
      <c r="E311" s="12" t="s">
        <v>165</v>
      </c>
      <c r="F311">
        <v>24.83</v>
      </c>
      <c r="G311" s="12"/>
      <c r="H311" s="12">
        <f>F311-$G$297</f>
        <v>7.84</v>
      </c>
      <c r="I311" s="12">
        <f t="shared" si="9"/>
        <v>0.43644028830946097</v>
      </c>
      <c r="J311" s="12"/>
      <c r="K311" s="15"/>
    </row>
    <row r="312" spans="2:11" x14ac:dyDescent="0.3">
      <c r="B312" s="37"/>
      <c r="C312" t="s">
        <v>78</v>
      </c>
      <c r="D312" s="13" t="s">
        <v>39</v>
      </c>
      <c r="E312" s="12" t="s">
        <v>158</v>
      </c>
      <c r="F312">
        <v>27.6</v>
      </c>
      <c r="G312" s="12"/>
      <c r="H312" s="12">
        <f>F312-$G$294</f>
        <v>9.8466666666666676</v>
      </c>
      <c r="I312" s="12">
        <f t="shared" si="9"/>
        <v>0.10860703963201869</v>
      </c>
      <c r="J312" s="12">
        <f>GEOMEAN(I312:I314)</f>
        <v>0.10785683601019057</v>
      </c>
      <c r="K312" s="15">
        <f>J315/J312</f>
        <v>4.6054219207999214</v>
      </c>
    </row>
    <row r="313" spans="2:11" x14ac:dyDescent="0.3">
      <c r="B313" s="37"/>
      <c r="C313" t="s">
        <v>79</v>
      </c>
      <c r="D313" s="13" t="s">
        <v>39</v>
      </c>
      <c r="E313" s="12" t="s">
        <v>158</v>
      </c>
      <c r="F313">
        <v>27.5</v>
      </c>
      <c r="G313" s="12"/>
      <c r="H313" s="12">
        <f>F313-$G$294</f>
        <v>9.7466666666666661</v>
      </c>
      <c r="I313" s="12">
        <f t="shared" si="9"/>
        <v>0.1164021429222252</v>
      </c>
      <c r="J313" s="12"/>
      <c r="K313" s="15"/>
    </row>
    <row r="314" spans="2:11" x14ac:dyDescent="0.3">
      <c r="B314" s="37"/>
      <c r="C314" t="s">
        <v>80</v>
      </c>
      <c r="D314" s="13" t="s">
        <v>39</v>
      </c>
      <c r="E314" s="12" t="s">
        <v>158</v>
      </c>
      <c r="F314">
        <v>27.73</v>
      </c>
      <c r="G314" s="12"/>
      <c r="H314" s="12">
        <f>F314-$G$294</f>
        <v>9.9766666666666666</v>
      </c>
      <c r="I314" s="12">
        <f t="shared" si="9"/>
        <v>9.9248528532049726E-2</v>
      </c>
      <c r="J314" s="12"/>
      <c r="K314" s="15"/>
    </row>
    <row r="315" spans="2:11" x14ac:dyDescent="0.3">
      <c r="B315" s="37"/>
      <c r="C315" t="s">
        <v>81</v>
      </c>
      <c r="D315" s="13" t="s">
        <v>39</v>
      </c>
      <c r="E315" s="12" t="s">
        <v>165</v>
      </c>
      <c r="F315">
        <v>24.66</v>
      </c>
      <c r="G315" s="12"/>
      <c r="H315" s="12">
        <f>F315-$G$297</f>
        <v>7.6700000000000017</v>
      </c>
      <c r="I315" s="12">
        <f t="shared" si="9"/>
        <v>0.49102084942258883</v>
      </c>
      <c r="J315" s="12">
        <f>GEOMEAN(I315:I317)</f>
        <v>0.49672623686945394</v>
      </c>
      <c r="K315" s="15"/>
    </row>
    <row r="316" spans="2:11" x14ac:dyDescent="0.3">
      <c r="B316" s="37"/>
      <c r="C316" t="s">
        <v>82</v>
      </c>
      <c r="D316" s="13" t="s">
        <v>39</v>
      </c>
      <c r="E316" s="12" t="s">
        <v>165</v>
      </c>
      <c r="F316">
        <v>24.61</v>
      </c>
      <c r="G316" s="12"/>
      <c r="H316" s="12">
        <f>F316-$G$297</f>
        <v>7.620000000000001</v>
      </c>
      <c r="I316" s="12">
        <f t="shared" si="9"/>
        <v>0.50833666228200514</v>
      </c>
      <c r="J316" s="12"/>
      <c r="K316" s="15"/>
    </row>
    <row r="317" spans="2:11" x14ac:dyDescent="0.3">
      <c r="B317" s="37"/>
      <c r="C317" t="s">
        <v>83</v>
      </c>
      <c r="D317" s="13" t="s">
        <v>39</v>
      </c>
      <c r="E317" s="12" t="s">
        <v>165</v>
      </c>
      <c r="F317">
        <v>24.66</v>
      </c>
      <c r="G317" s="12"/>
      <c r="H317" s="12">
        <f>F317-$G$297</f>
        <v>7.6700000000000017</v>
      </c>
      <c r="I317" s="12">
        <f t="shared" si="9"/>
        <v>0.49102084942258883</v>
      </c>
      <c r="J317" s="12"/>
      <c r="K317" s="15"/>
    </row>
    <row r="318" spans="2:11" x14ac:dyDescent="0.3">
      <c r="B318" s="37"/>
      <c r="C318" t="s">
        <v>84</v>
      </c>
      <c r="D318" s="13" t="s">
        <v>40</v>
      </c>
      <c r="E318" s="12" t="s">
        <v>158</v>
      </c>
      <c r="F318">
        <v>25.35</v>
      </c>
      <c r="G318" s="12"/>
      <c r="H318" s="12">
        <f>F318-$G$294</f>
        <v>7.5966666666666676</v>
      </c>
      <c r="I318" s="12">
        <f t="shared" si="9"/>
        <v>0.51662505707911655</v>
      </c>
      <c r="J318" s="12">
        <f>GEOMEAN(I318:I320)</f>
        <v>0.57190847497876018</v>
      </c>
      <c r="K318" s="15">
        <f>J321/J318</f>
        <v>1.9274142367831022</v>
      </c>
    </row>
    <row r="319" spans="2:11" x14ac:dyDescent="0.3">
      <c r="B319" s="37"/>
      <c r="C319" t="s">
        <v>85</v>
      </c>
      <c r="D319" s="13" t="s">
        <v>40</v>
      </c>
      <c r="E319" s="12" t="s">
        <v>158</v>
      </c>
      <c r="F319">
        <v>25.24</v>
      </c>
      <c r="G319" s="12"/>
      <c r="H319" s="12">
        <f>F319-$G$294</f>
        <v>7.4866666666666646</v>
      </c>
      <c r="I319" s="12">
        <f t="shared" si="9"/>
        <v>0.55755634928549502</v>
      </c>
      <c r="J319" s="12"/>
      <c r="K319" s="15"/>
    </row>
    <row r="320" spans="2:11" x14ac:dyDescent="0.3">
      <c r="B320" s="37"/>
      <c r="C320" t="s">
        <v>86</v>
      </c>
      <c r="D320" s="13" t="s">
        <v>40</v>
      </c>
      <c r="E320" s="12" t="s">
        <v>158</v>
      </c>
      <c r="F320">
        <v>25.02</v>
      </c>
      <c r="G320" s="12"/>
      <c r="H320" s="12">
        <f>F320-$G$294</f>
        <v>7.2666666666666657</v>
      </c>
      <c r="I320" s="12">
        <f t="shared" si="9"/>
        <v>0.6494046063615535</v>
      </c>
      <c r="J320" s="12"/>
      <c r="K320" s="15"/>
    </row>
    <row r="321" spans="2:11" x14ac:dyDescent="0.3">
      <c r="B321" s="37"/>
      <c r="C321" t="s">
        <v>87</v>
      </c>
      <c r="D321" s="13" t="s">
        <v>40</v>
      </c>
      <c r="E321" s="12" t="s">
        <v>165</v>
      </c>
      <c r="F321">
        <v>23.7</v>
      </c>
      <c r="G321" s="12"/>
      <c r="H321" s="12">
        <f>F321-$G$297</f>
        <v>6.7100000000000009</v>
      </c>
      <c r="I321" s="12">
        <f t="shared" si="9"/>
        <v>0.95518771694692772</v>
      </c>
      <c r="J321" s="12">
        <f>GEOMEAN(I321:I323)</f>
        <v>1.102304536810975</v>
      </c>
      <c r="K321" s="15"/>
    </row>
    <row r="322" spans="2:11" x14ac:dyDescent="0.3">
      <c r="B322" s="37"/>
      <c r="C322" t="s">
        <v>88</v>
      </c>
      <c r="D322" s="13" t="s">
        <v>40</v>
      </c>
      <c r="E322" s="12" t="s">
        <v>165</v>
      </c>
      <c r="F322">
        <v>23.54</v>
      </c>
      <c r="G322" s="12"/>
      <c r="H322" s="12">
        <f>F322-$G$297</f>
        <v>6.5500000000000007</v>
      </c>
      <c r="I322" s="12">
        <f t="shared" si="9"/>
        <v>1.0672189505893712</v>
      </c>
      <c r="J322" s="12"/>
      <c r="K322" s="15"/>
    </row>
    <row r="323" spans="2:11" x14ac:dyDescent="0.3">
      <c r="B323" s="37"/>
      <c r="C323" t="s">
        <v>89</v>
      </c>
      <c r="D323" s="13" t="s">
        <v>40</v>
      </c>
      <c r="E323" s="12" t="s">
        <v>165</v>
      </c>
      <c r="F323">
        <v>23.24</v>
      </c>
      <c r="G323" s="12"/>
      <c r="H323" s="12">
        <f>F323-$G$297</f>
        <v>6.25</v>
      </c>
      <c r="I323" s="12">
        <f t="shared" si="9"/>
        <v>1.3139006488339287</v>
      </c>
      <c r="J323" s="12"/>
      <c r="K323" s="15"/>
    </row>
    <row r="324" spans="2:11" x14ac:dyDescent="0.3">
      <c r="B324" s="37"/>
      <c r="C324" t="s">
        <v>90</v>
      </c>
      <c r="D324" s="13" t="s">
        <v>41</v>
      </c>
      <c r="E324" s="12" t="s">
        <v>158</v>
      </c>
      <c r="F324">
        <v>28.29</v>
      </c>
      <c r="G324" s="12"/>
      <c r="H324" s="12">
        <f>F324-$G$294</f>
        <v>10.536666666666665</v>
      </c>
      <c r="I324" s="12">
        <f t="shared" si="9"/>
        <v>6.7320491649696251E-2</v>
      </c>
      <c r="J324" s="12">
        <f>GEOMEAN(I324:I326)</f>
        <v>7.2654175483712669E-2</v>
      </c>
      <c r="K324" s="15">
        <f>J327/J324</f>
        <v>6.2766727831739964</v>
      </c>
    </row>
    <row r="325" spans="2:11" x14ac:dyDescent="0.3">
      <c r="B325" s="37"/>
      <c r="C325" t="s">
        <v>91</v>
      </c>
      <c r="D325" s="13" t="s">
        <v>41</v>
      </c>
      <c r="E325" s="12" t="s">
        <v>158</v>
      </c>
      <c r="F325">
        <v>28.02</v>
      </c>
      <c r="G325" s="12"/>
      <c r="H325" s="12">
        <f>F325-$G$294</f>
        <v>10.266666666666666</v>
      </c>
      <c r="I325" s="12">
        <f t="shared" si="9"/>
        <v>8.117557579519416E-2</v>
      </c>
      <c r="J325" s="12"/>
      <c r="K325" s="15"/>
    </row>
    <row r="326" spans="2:11" x14ac:dyDescent="0.3">
      <c r="B326" s="37"/>
      <c r="C326" t="s">
        <v>92</v>
      </c>
      <c r="D326" s="13" t="s">
        <v>41</v>
      </c>
      <c r="E326" s="12" t="s">
        <v>158</v>
      </c>
      <c r="F326">
        <v>28.23</v>
      </c>
      <c r="G326" s="12"/>
      <c r="H326" s="12">
        <f>F326-$G$294</f>
        <v>10.476666666666667</v>
      </c>
      <c r="I326" s="12">
        <f t="shared" si="9"/>
        <v>7.01793075477989E-2</v>
      </c>
      <c r="J326" s="12"/>
      <c r="K326" s="15"/>
    </row>
    <row r="327" spans="2:11" x14ac:dyDescent="0.3">
      <c r="B327" s="37"/>
      <c r="C327" t="s">
        <v>93</v>
      </c>
      <c r="D327" s="13" t="s">
        <v>41</v>
      </c>
      <c r="E327" s="12" t="s">
        <v>165</v>
      </c>
      <c r="F327">
        <v>24.97</v>
      </c>
      <c r="G327" s="12"/>
      <c r="H327" s="12">
        <f>F327-$G$297</f>
        <v>7.98</v>
      </c>
      <c r="I327" s="12">
        <f t="shared" si="9"/>
        <v>0.39607792179298013</v>
      </c>
      <c r="J327" s="12">
        <f>GEOMEAN(I327:I329)</f>
        <v>0.45602648584256672</v>
      </c>
      <c r="K327" s="15"/>
    </row>
    <row r="328" spans="2:11" x14ac:dyDescent="0.3">
      <c r="B328" s="37"/>
      <c r="C328" t="s">
        <v>94</v>
      </c>
      <c r="D328" s="13" t="s">
        <v>41</v>
      </c>
      <c r="E328" s="12" t="s">
        <v>165</v>
      </c>
      <c r="F328">
        <v>24.71</v>
      </c>
      <c r="G328" s="12"/>
      <c r="H328" s="12">
        <f>F328-$G$297</f>
        <v>7.7200000000000024</v>
      </c>
      <c r="I328" s="12">
        <f t="shared" si="9"/>
        <v>0.47429487671681464</v>
      </c>
      <c r="J328" s="12"/>
      <c r="K328" s="15"/>
    </row>
    <row r="329" spans="2:11" x14ac:dyDescent="0.3">
      <c r="B329" s="37"/>
      <c r="C329" t="s">
        <v>95</v>
      </c>
      <c r="D329" s="13" t="s">
        <v>41</v>
      </c>
      <c r="E329" s="12" t="s">
        <v>165</v>
      </c>
      <c r="F329">
        <v>24.62</v>
      </c>
      <c r="G329" s="12"/>
      <c r="H329" s="12">
        <f>F329-$G$297</f>
        <v>7.6300000000000026</v>
      </c>
      <c r="I329" s="12">
        <f t="shared" si="9"/>
        <v>0.50482532446776973</v>
      </c>
      <c r="J329" s="12"/>
      <c r="K329" s="15"/>
    </row>
    <row r="330" spans="2:11" x14ac:dyDescent="0.3">
      <c r="B330" s="37"/>
      <c r="C330" t="s">
        <v>96</v>
      </c>
      <c r="D330" s="13" t="s">
        <v>42</v>
      </c>
      <c r="E330" s="12" t="s">
        <v>158</v>
      </c>
      <c r="F330">
        <v>36.01</v>
      </c>
      <c r="G330" s="12"/>
      <c r="H330" s="12">
        <f>F330-$G$294</f>
        <v>18.256666666666664</v>
      </c>
      <c r="I330" s="12">
        <f t="shared" si="9"/>
        <v>3.1929764287508093E-4</v>
      </c>
      <c r="J330" s="12">
        <f>GEOMEAN(I330:I332)</f>
        <v>3.2751672227392348E-4</v>
      </c>
      <c r="K330" s="15">
        <f>J333/J330</f>
        <v>0.70060183244363261</v>
      </c>
    </row>
    <row r="331" spans="2:11" x14ac:dyDescent="0.3">
      <c r="B331" s="37"/>
      <c r="C331" t="s">
        <v>97</v>
      </c>
      <c r="D331" s="13" t="s">
        <v>42</v>
      </c>
      <c r="E331" s="12" t="s">
        <v>158</v>
      </c>
      <c r="F331">
        <v>36.270000000000003</v>
      </c>
      <c r="G331" s="12"/>
      <c r="H331" s="12">
        <f>F331-$G$294</f>
        <v>18.516666666666669</v>
      </c>
      <c r="I331" s="12">
        <f t="shared" si="9"/>
        <v>2.666416042669329E-4</v>
      </c>
      <c r="J331" s="12"/>
      <c r="K331" s="15"/>
    </row>
    <row r="332" spans="2:11" x14ac:dyDescent="0.3">
      <c r="B332" s="37"/>
      <c r="C332" t="s">
        <v>101</v>
      </c>
      <c r="D332" s="13" t="s">
        <v>42</v>
      </c>
      <c r="E332" s="12" t="s">
        <v>158</v>
      </c>
      <c r="F332">
        <v>35.64</v>
      </c>
      <c r="G332" s="12"/>
      <c r="H332" s="12">
        <f>F332-$G$294</f>
        <v>17.886666666666667</v>
      </c>
      <c r="I332" s="12">
        <f t="shared" si="9"/>
        <v>4.1264521258548926E-4</v>
      </c>
      <c r="J332" s="12"/>
      <c r="K332" s="15"/>
    </row>
    <row r="333" spans="2:11" x14ac:dyDescent="0.3">
      <c r="B333" s="37"/>
      <c r="C333" t="s">
        <v>98</v>
      </c>
      <c r="D333" s="13" t="s">
        <v>42</v>
      </c>
      <c r="E333" s="12" t="s">
        <v>165</v>
      </c>
      <c r="F333">
        <v>36.18</v>
      </c>
      <c r="G333" s="12"/>
      <c r="H333" s="12">
        <f>F333-$G$297</f>
        <v>19.190000000000001</v>
      </c>
      <c r="I333" s="12">
        <f t="shared" si="9"/>
        <v>1.671992724067754E-4</v>
      </c>
      <c r="J333" s="12">
        <f>GEOMEAN(I333:I335)</f>
        <v>2.294588157810431E-4</v>
      </c>
      <c r="K333" s="15"/>
    </row>
    <row r="334" spans="2:11" x14ac:dyDescent="0.3">
      <c r="B334" s="37"/>
      <c r="C334" t="s">
        <v>99</v>
      </c>
      <c r="D334" s="13" t="s">
        <v>42</v>
      </c>
      <c r="E334" s="12" t="s">
        <v>165</v>
      </c>
      <c r="F334">
        <v>35.1</v>
      </c>
      <c r="G334" s="12"/>
      <c r="H334" s="12">
        <f>F334-$G$297</f>
        <v>18.110000000000003</v>
      </c>
      <c r="I334" s="12">
        <f t="shared" si="9"/>
        <v>3.5346529460539592E-4</v>
      </c>
      <c r="J334" s="12"/>
      <c r="K334" s="15"/>
    </row>
    <row r="335" spans="2:11" x14ac:dyDescent="0.3">
      <c r="B335" s="37"/>
      <c r="C335" t="s">
        <v>100</v>
      </c>
      <c r="D335" s="13" t="s">
        <v>42</v>
      </c>
      <c r="E335" s="12" t="s">
        <v>165</v>
      </c>
      <c r="F335">
        <v>35.89</v>
      </c>
      <c r="G335" s="12"/>
      <c r="H335" s="12">
        <f>F335-$G$297</f>
        <v>18.900000000000002</v>
      </c>
      <c r="I335" s="12">
        <f t="shared" si="9"/>
        <v>2.0442456484533162E-4</v>
      </c>
      <c r="J335" s="12"/>
      <c r="K335" s="15"/>
    </row>
    <row r="336" spans="2:11" x14ac:dyDescent="0.3">
      <c r="B336" s="37"/>
      <c r="C336" t="s">
        <v>102</v>
      </c>
      <c r="D336" s="13" t="s">
        <v>43</v>
      </c>
      <c r="E336" s="12" t="s">
        <v>158</v>
      </c>
      <c r="F336">
        <v>25.26</v>
      </c>
      <c r="G336" s="12"/>
      <c r="H336" s="12">
        <f>F336-$G$294</f>
        <v>7.5066666666666677</v>
      </c>
      <c r="I336" s="12">
        <f t="shared" si="9"/>
        <v>0.54988030626327711</v>
      </c>
      <c r="J336" s="12">
        <f>GEOMEAN(I336:I338)</f>
        <v>0.50482532446777084</v>
      </c>
      <c r="K336" s="15">
        <f>J339/J336</f>
        <v>1.7411011265922451</v>
      </c>
    </row>
    <row r="337" spans="2:11" x14ac:dyDescent="0.3">
      <c r="B337" s="37"/>
      <c r="C337" t="s">
        <v>103</v>
      </c>
      <c r="D337" s="13" t="s">
        <v>43</v>
      </c>
      <c r="E337" s="12" t="s">
        <v>158</v>
      </c>
      <c r="F337">
        <v>25.49</v>
      </c>
      <c r="G337" s="12"/>
      <c r="H337" s="12">
        <f>F337-$G$294</f>
        <v>7.7366666666666646</v>
      </c>
      <c r="I337" s="12">
        <f t="shared" si="9"/>
        <v>0.46884713541612094</v>
      </c>
      <c r="J337" s="12"/>
      <c r="K337" s="15"/>
    </row>
    <row r="338" spans="2:11" x14ac:dyDescent="0.3">
      <c r="B338" s="37"/>
      <c r="C338" t="s">
        <v>104</v>
      </c>
      <c r="D338" s="13" t="s">
        <v>43</v>
      </c>
      <c r="E338" s="12" t="s">
        <v>158</v>
      </c>
      <c r="F338">
        <v>25.4</v>
      </c>
      <c r="G338" s="12"/>
      <c r="H338" s="12">
        <f>F338-$G$294</f>
        <v>7.6466666666666647</v>
      </c>
      <c r="I338" s="12">
        <f t="shared" si="9"/>
        <v>0.49902691106559161</v>
      </c>
      <c r="J338" s="12"/>
      <c r="K338" s="15"/>
    </row>
    <row r="339" spans="2:11" x14ac:dyDescent="0.3">
      <c r="B339" s="37"/>
      <c r="C339" t="s">
        <v>105</v>
      </c>
      <c r="D339" s="13" t="s">
        <v>43</v>
      </c>
      <c r="E339" s="12" t="s">
        <v>165</v>
      </c>
      <c r="F339">
        <v>23.62</v>
      </c>
      <c r="G339" s="12"/>
      <c r="H339" s="12">
        <f>F339-$G$297</f>
        <v>6.6300000000000026</v>
      </c>
      <c r="I339" s="12">
        <f t="shared" si="9"/>
        <v>1.0096506489355395</v>
      </c>
      <c r="J339" s="12">
        <f>GEOMEAN(I339:I341)</f>
        <v>0.87895194116313147</v>
      </c>
      <c r="K339" s="15"/>
    </row>
    <row r="340" spans="2:11" x14ac:dyDescent="0.3">
      <c r="B340" s="37"/>
      <c r="C340" t="s">
        <v>106</v>
      </c>
      <c r="D340" s="13" t="s">
        <v>43</v>
      </c>
      <c r="E340" s="12" t="s">
        <v>165</v>
      </c>
      <c r="F340">
        <v>23.7</v>
      </c>
      <c r="G340" s="12"/>
      <c r="H340" s="12">
        <f>F340-$G$297</f>
        <v>6.7100000000000009</v>
      </c>
      <c r="I340" s="12">
        <f t="shared" si="9"/>
        <v>0.95518771694692772</v>
      </c>
      <c r="J340" s="12"/>
      <c r="K340" s="15"/>
    </row>
    <row r="341" spans="2:11" x14ac:dyDescent="0.3">
      <c r="B341" s="37"/>
      <c r="C341" t="s">
        <v>107</v>
      </c>
      <c r="D341" s="13" t="s">
        <v>43</v>
      </c>
      <c r="E341" s="12" t="s">
        <v>165</v>
      </c>
      <c r="F341">
        <v>24.14</v>
      </c>
      <c r="G341" s="12"/>
      <c r="H341" s="12">
        <f>F341-$G$297</f>
        <v>7.1500000000000021</v>
      </c>
      <c r="I341" s="12">
        <f t="shared" si="9"/>
        <v>0.70410192391471038</v>
      </c>
      <c r="J341" s="12"/>
      <c r="K341" s="15"/>
    </row>
    <row r="342" spans="2:11" x14ac:dyDescent="0.3">
      <c r="B342" s="37"/>
      <c r="C342" t="s">
        <v>108</v>
      </c>
      <c r="D342" s="13" t="s">
        <v>44</v>
      </c>
      <c r="E342" s="12" t="s">
        <v>158</v>
      </c>
      <c r="F342">
        <v>29.31</v>
      </c>
      <c r="G342" s="12"/>
      <c r="H342" s="12">
        <f>F342-$G$294</f>
        <v>11.556666666666665</v>
      </c>
      <c r="I342" s="12">
        <f t="shared" si="9"/>
        <v>3.3196835273751286E-2</v>
      </c>
      <c r="J342" s="12">
        <f>GEOMEAN(I342:I344)</f>
        <v>3.0406484920869736E-2</v>
      </c>
      <c r="K342" s="15">
        <f>J345/J342</f>
        <v>2.7447346208875554</v>
      </c>
    </row>
    <row r="343" spans="2:11" x14ac:dyDescent="0.3">
      <c r="B343" s="37"/>
      <c r="C343" t="s">
        <v>109</v>
      </c>
      <c r="D343" s="13" t="s">
        <v>44</v>
      </c>
      <c r="E343" s="12" t="s">
        <v>158</v>
      </c>
      <c r="F343">
        <v>29.51</v>
      </c>
      <c r="G343" s="12"/>
      <c r="H343" s="12">
        <f>F343-$G$294</f>
        <v>11.756666666666668</v>
      </c>
      <c r="I343" s="12">
        <f t="shared" si="9"/>
        <v>2.8899523647212769E-2</v>
      </c>
      <c r="J343" s="12"/>
      <c r="K343" s="15"/>
    </row>
    <row r="344" spans="2:11" x14ac:dyDescent="0.3">
      <c r="B344" s="37"/>
      <c r="C344" t="s">
        <v>110</v>
      </c>
      <c r="D344" s="13" t="s">
        <v>44</v>
      </c>
      <c r="E344" s="12" t="s">
        <v>158</v>
      </c>
      <c r="F344">
        <v>29.49</v>
      </c>
      <c r="G344" s="12"/>
      <c r="H344" s="12">
        <f>F344-$G$294</f>
        <v>11.736666666666665</v>
      </c>
      <c r="I344" s="12">
        <f t="shared" si="9"/>
        <v>2.9302945963507576E-2</v>
      </c>
      <c r="J344" s="12"/>
      <c r="K344" s="15"/>
    </row>
    <row r="345" spans="2:11" x14ac:dyDescent="0.3">
      <c r="B345" s="37"/>
      <c r="C345" t="s">
        <v>111</v>
      </c>
      <c r="D345" s="13" t="s">
        <v>44</v>
      </c>
      <c r="E345" s="12" t="s">
        <v>165</v>
      </c>
      <c r="F345">
        <v>27.3</v>
      </c>
      <c r="G345" s="12"/>
      <c r="H345" s="12">
        <f>F345-$G$297</f>
        <v>10.310000000000002</v>
      </c>
      <c r="I345" s="12">
        <f t="shared" si="9"/>
        <v>7.877360929903568E-2</v>
      </c>
      <c r="J345" s="12">
        <f>GEOMEAN(I345:I347)</f>
        <v>8.3457731861806564E-2</v>
      </c>
      <c r="K345" s="15"/>
    </row>
    <row r="346" spans="2:11" x14ac:dyDescent="0.3">
      <c r="B346" s="37"/>
      <c r="C346" t="s">
        <v>112</v>
      </c>
      <c r="D346" s="13" t="s">
        <v>44</v>
      </c>
      <c r="E346" s="12" t="s">
        <v>165</v>
      </c>
      <c r="F346">
        <v>27.08</v>
      </c>
      <c r="G346" s="12"/>
      <c r="H346" s="12">
        <f>F346-$G$297</f>
        <v>10.09</v>
      </c>
      <c r="I346" s="12">
        <f t="shared" si="9"/>
        <v>9.1750268477930857E-2</v>
      </c>
      <c r="J346" s="12"/>
      <c r="K346" s="15"/>
    </row>
    <row r="347" spans="2:11" x14ac:dyDescent="0.3">
      <c r="B347" s="37"/>
      <c r="C347" t="s">
        <v>113</v>
      </c>
      <c r="D347" s="13" t="s">
        <v>44</v>
      </c>
      <c r="E347" s="12" t="s">
        <v>165</v>
      </c>
      <c r="F347">
        <v>27.27</v>
      </c>
      <c r="G347" s="12"/>
      <c r="H347" s="12">
        <f>F347-$G$297</f>
        <v>10.280000000000001</v>
      </c>
      <c r="I347" s="12">
        <f t="shared" si="9"/>
        <v>8.04288102800364E-2</v>
      </c>
      <c r="J347" s="12"/>
      <c r="K347" s="15"/>
    </row>
    <row r="348" spans="2:11" x14ac:dyDescent="0.3">
      <c r="B348" s="37"/>
      <c r="C348" t="s">
        <v>114</v>
      </c>
      <c r="D348" s="13" t="s">
        <v>45</v>
      </c>
      <c r="E348" s="12" t="s">
        <v>158</v>
      </c>
      <c r="F348">
        <v>23.34</v>
      </c>
      <c r="G348" s="12"/>
      <c r="H348" s="12">
        <f>F348-$G$294</f>
        <v>5.586666666666666</v>
      </c>
      <c r="I348" s="12">
        <f t="shared" si="9"/>
        <v>2.0808738740967447</v>
      </c>
      <c r="J348" s="12">
        <f>GEOMEAN(I348:I350)</f>
        <v>2.005352964942039</v>
      </c>
      <c r="K348" s="15">
        <f>J351/J348</f>
        <v>2.6268491117568016</v>
      </c>
    </row>
    <row r="349" spans="2:11" x14ac:dyDescent="0.3">
      <c r="B349" s="37"/>
      <c r="C349" t="s">
        <v>115</v>
      </c>
      <c r="D349" s="13" t="s">
        <v>45</v>
      </c>
      <c r="E349" s="12" t="s">
        <v>158</v>
      </c>
      <c r="F349">
        <v>23.35</v>
      </c>
      <c r="G349" s="12"/>
      <c r="H349" s="12">
        <f>F349-$G$294</f>
        <v>5.5966666666666676</v>
      </c>
      <c r="I349" s="12">
        <f t="shared" si="9"/>
        <v>2.0665002283164662</v>
      </c>
      <c r="J349" s="12"/>
      <c r="K349" s="15"/>
    </row>
    <row r="350" spans="2:11" x14ac:dyDescent="0.3">
      <c r="B350" s="37"/>
      <c r="C350" t="s">
        <v>116</v>
      </c>
      <c r="D350" s="13" t="s">
        <v>45</v>
      </c>
      <c r="E350" s="12" t="s">
        <v>158</v>
      </c>
      <c r="F350">
        <v>23.49</v>
      </c>
      <c r="G350" s="12"/>
      <c r="H350" s="12">
        <f>F350-$G$294</f>
        <v>5.7366666666666646</v>
      </c>
      <c r="I350" s="12">
        <f t="shared" si="9"/>
        <v>1.8753885416644842</v>
      </c>
      <c r="J350" s="12"/>
      <c r="K350" s="15"/>
    </row>
    <row r="351" spans="2:11" x14ac:dyDescent="0.3">
      <c r="B351" s="37"/>
      <c r="C351" t="s">
        <v>117</v>
      </c>
      <c r="D351" s="13" t="s">
        <v>45</v>
      </c>
      <c r="E351" s="12" t="s">
        <v>165</v>
      </c>
      <c r="F351">
        <v>20.98</v>
      </c>
      <c r="G351" s="12"/>
      <c r="H351" s="12">
        <f>F351-$G$297</f>
        <v>3.990000000000002</v>
      </c>
      <c r="I351" s="12">
        <f t="shared" si="9"/>
        <v>6.2934721878544835</v>
      </c>
      <c r="J351" s="12">
        <f>GEOMEAN(I351:I353)</f>
        <v>5.2677596547168637</v>
      </c>
      <c r="K351" s="15"/>
    </row>
    <row r="352" spans="2:11" x14ac:dyDescent="0.3">
      <c r="B352" s="37"/>
      <c r="C352" t="s">
        <v>118</v>
      </c>
      <c r="D352" s="13" t="s">
        <v>45</v>
      </c>
      <c r="E352" s="12" t="s">
        <v>165</v>
      </c>
      <c r="F352">
        <v>21.22</v>
      </c>
      <c r="G352" s="12"/>
      <c r="H352" s="12">
        <f>F352-$G$297</f>
        <v>4.2300000000000004</v>
      </c>
      <c r="I352" s="12">
        <f t="shared" si="9"/>
        <v>5.3289680735497287</v>
      </c>
      <c r="J352" s="12"/>
      <c r="K352" s="15"/>
    </row>
    <row r="353" spans="2:11" x14ac:dyDescent="0.3">
      <c r="B353" s="37"/>
      <c r="C353" s="6" t="s">
        <v>119</v>
      </c>
      <c r="D353" s="5" t="s">
        <v>45</v>
      </c>
      <c r="E353" s="6" t="s">
        <v>165</v>
      </c>
      <c r="F353" s="6">
        <v>21.51</v>
      </c>
      <c r="G353" s="6"/>
      <c r="H353" s="6">
        <f>F353-$G$297</f>
        <v>4.5200000000000031</v>
      </c>
      <c r="I353" s="6">
        <f t="shared" si="9"/>
        <v>4.3585739573450066</v>
      </c>
      <c r="J353" s="6"/>
      <c r="K353" s="16"/>
    </row>
    <row r="354" spans="2:11" x14ac:dyDescent="0.3">
      <c r="B354" s="37"/>
      <c r="C354" t="s">
        <v>31</v>
      </c>
      <c r="D354" s="13" t="s">
        <v>29</v>
      </c>
      <c r="E354" s="12" t="s">
        <v>158</v>
      </c>
      <c r="F354" s="3">
        <v>17.68</v>
      </c>
      <c r="G354" s="40">
        <f>AVERAGE(F354:F356)</f>
        <v>17.536666666666665</v>
      </c>
      <c r="H354" s="12"/>
      <c r="I354" s="12"/>
      <c r="J354" s="12"/>
      <c r="K354" s="15"/>
    </row>
    <row r="355" spans="2:11" x14ac:dyDescent="0.3">
      <c r="B355" s="37"/>
      <c r="C355" t="s">
        <v>32</v>
      </c>
      <c r="D355" s="13" t="s">
        <v>29</v>
      </c>
      <c r="E355" s="12" t="s">
        <v>158</v>
      </c>
      <c r="F355" s="3">
        <v>17.100000000000001</v>
      </c>
      <c r="G355" s="40"/>
      <c r="H355" s="12"/>
      <c r="I355" s="12"/>
      <c r="J355" s="12"/>
      <c r="K355" s="15"/>
    </row>
    <row r="356" spans="2:11" x14ac:dyDescent="0.3">
      <c r="B356" s="37"/>
      <c r="C356" t="s">
        <v>33</v>
      </c>
      <c r="D356" s="13" t="s">
        <v>29</v>
      </c>
      <c r="E356" s="12" t="s">
        <v>158</v>
      </c>
      <c r="F356" s="3">
        <v>17.829999999999998</v>
      </c>
      <c r="G356" s="40"/>
      <c r="H356" s="12"/>
      <c r="I356" s="12"/>
      <c r="J356" s="12"/>
      <c r="K356" s="15"/>
    </row>
    <row r="357" spans="2:11" x14ac:dyDescent="0.3">
      <c r="B357" s="37"/>
      <c r="C357" t="s">
        <v>34</v>
      </c>
      <c r="D357" s="13" t="s">
        <v>29</v>
      </c>
      <c r="E357" s="12" t="s">
        <v>165</v>
      </c>
      <c r="F357" s="3">
        <v>17.3</v>
      </c>
      <c r="G357" s="40">
        <f>AVERAGE(F357:F359)</f>
        <v>16.936666666666667</v>
      </c>
      <c r="H357" s="12"/>
      <c r="I357" s="12"/>
      <c r="J357" s="12"/>
      <c r="K357" s="15"/>
    </row>
    <row r="358" spans="2:11" x14ac:dyDescent="0.3">
      <c r="B358" s="37"/>
      <c r="C358" t="s">
        <v>35</v>
      </c>
      <c r="D358" s="13" t="s">
        <v>29</v>
      </c>
      <c r="E358" s="12" t="s">
        <v>165</v>
      </c>
      <c r="F358" s="3">
        <v>17.010000000000002</v>
      </c>
      <c r="G358" s="40"/>
      <c r="H358" s="12"/>
      <c r="I358" s="12"/>
      <c r="J358" s="12"/>
      <c r="K358" s="15"/>
    </row>
    <row r="359" spans="2:11" x14ac:dyDescent="0.3">
      <c r="B359" s="37"/>
      <c r="C359" t="s">
        <v>36</v>
      </c>
      <c r="D359" s="13" t="s">
        <v>29</v>
      </c>
      <c r="E359" s="12" t="s">
        <v>165</v>
      </c>
      <c r="F359" s="3">
        <v>16.5</v>
      </c>
      <c r="G359" s="40"/>
      <c r="H359" s="12"/>
      <c r="I359" s="12"/>
      <c r="J359" s="12"/>
      <c r="K359" s="15"/>
    </row>
    <row r="360" spans="2:11" x14ac:dyDescent="0.3">
      <c r="B360" s="37"/>
      <c r="C360" t="s">
        <v>120</v>
      </c>
      <c r="D360" s="13" t="s">
        <v>54</v>
      </c>
      <c r="E360" s="12" t="s">
        <v>158</v>
      </c>
      <c r="F360">
        <v>26.75</v>
      </c>
      <c r="G360" s="12"/>
      <c r="H360" s="12">
        <f>F360-$G$354</f>
        <v>9.2133333333333347</v>
      </c>
      <c r="I360" s="12">
        <f>2^(-H360)*100</f>
        <v>0.16846524062347459</v>
      </c>
      <c r="J360" s="12">
        <f>GEOMEAN(I360:I362)</f>
        <v>0.19941643080218607</v>
      </c>
      <c r="K360" s="15">
        <f>J363/J360</f>
        <v>1.1674278037569741</v>
      </c>
    </row>
    <row r="361" spans="2:11" x14ac:dyDescent="0.3">
      <c r="B361" s="37"/>
      <c r="C361" t="s">
        <v>121</v>
      </c>
      <c r="D361" s="13" t="s">
        <v>54</v>
      </c>
      <c r="E361" s="12" t="s">
        <v>158</v>
      </c>
      <c r="F361">
        <v>26.52</v>
      </c>
      <c r="G361" s="12"/>
      <c r="H361" s="12">
        <f>F361-$G$354</f>
        <v>8.9833333333333343</v>
      </c>
      <c r="I361" s="12">
        <f t="shared" ref="I361:I419" si="10">2^(-H361)*100</f>
        <v>0.19758192193396923</v>
      </c>
      <c r="J361" s="12"/>
      <c r="K361" s="15"/>
    </row>
    <row r="362" spans="2:11" x14ac:dyDescent="0.3">
      <c r="B362" s="37"/>
      <c r="C362" t="s">
        <v>122</v>
      </c>
      <c r="D362" s="13" t="s">
        <v>54</v>
      </c>
      <c r="E362" s="12" t="s">
        <v>158</v>
      </c>
      <c r="F362">
        <v>26.25</v>
      </c>
      <c r="G362" s="12"/>
      <c r="H362" s="12">
        <f>F362-$G$354</f>
        <v>8.7133333333333347</v>
      </c>
      <c r="I362" s="12">
        <f t="shared" si="10"/>
        <v>0.23824582807816466</v>
      </c>
      <c r="J362" s="12"/>
      <c r="K362" s="15"/>
    </row>
    <row r="363" spans="2:11" x14ac:dyDescent="0.3">
      <c r="B363" s="37"/>
      <c r="C363" t="s">
        <v>123</v>
      </c>
      <c r="D363" s="13" t="s">
        <v>54</v>
      </c>
      <c r="E363" s="12" t="s">
        <v>165</v>
      </c>
      <c r="F363">
        <v>25.77</v>
      </c>
      <c r="G363" s="12"/>
      <c r="H363" s="12">
        <f>F363-$G$357</f>
        <v>8.8333333333333321</v>
      </c>
      <c r="I363" s="12">
        <f t="shared" si="10"/>
        <v>0.21923086881042467</v>
      </c>
      <c r="J363" s="12">
        <f>GEOMEAN(I363:I365)</f>
        <v>0.2328042858444507</v>
      </c>
      <c r="K363" s="15"/>
    </row>
    <row r="364" spans="2:11" x14ac:dyDescent="0.3">
      <c r="B364" s="37"/>
      <c r="C364" t="s">
        <v>124</v>
      </c>
      <c r="D364" s="13" t="s">
        <v>54</v>
      </c>
      <c r="E364" s="12" t="s">
        <v>165</v>
      </c>
      <c r="F364">
        <v>25.63</v>
      </c>
      <c r="G364" s="12"/>
      <c r="H364" s="12">
        <f>F364-$G$357</f>
        <v>8.6933333333333316</v>
      </c>
      <c r="I364" s="12">
        <f t="shared" si="10"/>
        <v>0.24157161590028109</v>
      </c>
      <c r="J364" s="12"/>
      <c r="K364" s="15"/>
    </row>
    <row r="365" spans="2:11" x14ac:dyDescent="0.3">
      <c r="B365" s="37"/>
      <c r="C365" t="s">
        <v>125</v>
      </c>
      <c r="D365" s="13" t="s">
        <v>54</v>
      </c>
      <c r="E365" s="12" t="s">
        <v>165</v>
      </c>
      <c r="F365">
        <v>25.65</v>
      </c>
      <c r="G365" s="12"/>
      <c r="H365" s="12">
        <f>F365-$G$357</f>
        <v>8.7133333333333312</v>
      </c>
      <c r="I365" s="12">
        <f t="shared" si="10"/>
        <v>0.23824582807816527</v>
      </c>
      <c r="J365" s="12"/>
      <c r="K365" s="15"/>
    </row>
    <row r="366" spans="2:11" x14ac:dyDescent="0.3">
      <c r="B366" s="37"/>
      <c r="C366" t="s">
        <v>66</v>
      </c>
      <c r="D366" s="13" t="s">
        <v>55</v>
      </c>
      <c r="E366" s="12" t="s">
        <v>158</v>
      </c>
      <c r="F366">
        <v>24.07</v>
      </c>
      <c r="G366" s="12"/>
      <c r="H366" s="12">
        <f>F366-$G$354</f>
        <v>6.533333333333335</v>
      </c>
      <c r="I366" s="12">
        <f t="shared" si="10"/>
        <v>1.0796194374748238</v>
      </c>
      <c r="J366" s="12">
        <f>GEOMEAN(I366:I368)</f>
        <v>1.0380357922628991</v>
      </c>
      <c r="K366" s="15">
        <f>J369/J366</f>
        <v>1.4207637391289778</v>
      </c>
    </row>
    <row r="367" spans="2:11" x14ac:dyDescent="0.3">
      <c r="B367" s="37"/>
      <c r="C367" t="s">
        <v>67</v>
      </c>
      <c r="D367" s="13" t="s">
        <v>55</v>
      </c>
      <c r="E367" s="12" t="s">
        <v>158</v>
      </c>
      <c r="F367">
        <v>24.09</v>
      </c>
      <c r="G367" s="12"/>
      <c r="H367" s="12">
        <f>F367-$G$354</f>
        <v>6.5533333333333346</v>
      </c>
      <c r="I367" s="12">
        <f t="shared" si="10"/>
        <v>1.064755997644395</v>
      </c>
      <c r="J367" s="12"/>
      <c r="K367" s="15"/>
    </row>
    <row r="368" spans="2:11" x14ac:dyDescent="0.3">
      <c r="B368" s="37"/>
      <c r="C368" t="s">
        <v>68</v>
      </c>
      <c r="D368" s="13" t="s">
        <v>55</v>
      </c>
      <c r="E368" s="12" t="s">
        <v>158</v>
      </c>
      <c r="F368">
        <v>24.22</v>
      </c>
      <c r="G368" s="12"/>
      <c r="H368" s="12">
        <f>F368-$G$354</f>
        <v>6.6833333333333336</v>
      </c>
      <c r="I368" s="12">
        <f t="shared" si="10"/>
        <v>0.97300751746783065</v>
      </c>
      <c r="J368" s="12"/>
      <c r="K368" s="15"/>
    </row>
    <row r="369" spans="2:11" x14ac:dyDescent="0.3">
      <c r="B369" s="37"/>
      <c r="C369" t="s">
        <v>69</v>
      </c>
      <c r="D369" s="13" t="s">
        <v>55</v>
      </c>
      <c r="E369" s="12" t="s">
        <v>165</v>
      </c>
      <c r="F369">
        <v>22.91</v>
      </c>
      <c r="G369" s="12"/>
      <c r="H369" s="12">
        <f>F369-$G$357</f>
        <v>5.9733333333333327</v>
      </c>
      <c r="I369" s="12">
        <f t="shared" si="10"/>
        <v>1.5916497030582701</v>
      </c>
      <c r="J369" s="12">
        <f>GEOMEAN(I369:I371)</f>
        <v>1.4748036135651474</v>
      </c>
      <c r="K369" s="15"/>
    </row>
    <row r="370" spans="2:11" x14ac:dyDescent="0.3">
      <c r="B370" s="37"/>
      <c r="C370" t="s">
        <v>70</v>
      </c>
      <c r="D370" s="13" t="s">
        <v>55</v>
      </c>
      <c r="E370" s="12" t="s">
        <v>165</v>
      </c>
      <c r="F370">
        <v>22.84</v>
      </c>
      <c r="G370" s="12"/>
      <c r="H370" s="12">
        <f>F370-$G$357</f>
        <v>5.9033333333333324</v>
      </c>
      <c r="I370" s="12">
        <f t="shared" si="10"/>
        <v>1.6707812477839674</v>
      </c>
      <c r="J370" s="12"/>
      <c r="K370" s="15"/>
    </row>
    <row r="371" spans="2:11" x14ac:dyDescent="0.3">
      <c r="B371" s="37"/>
      <c r="C371" t="s">
        <v>71</v>
      </c>
      <c r="D371" s="13" t="s">
        <v>55</v>
      </c>
      <c r="E371" s="12" t="s">
        <v>165</v>
      </c>
      <c r="F371">
        <v>23.31</v>
      </c>
      <c r="G371" s="12"/>
      <c r="H371" s="12">
        <f>F371-$G$357</f>
        <v>6.3733333333333313</v>
      </c>
      <c r="I371" s="12">
        <f t="shared" si="10"/>
        <v>1.2062449115033889</v>
      </c>
      <c r="J371" s="12"/>
      <c r="K371" s="15"/>
    </row>
    <row r="372" spans="2:11" x14ac:dyDescent="0.3">
      <c r="B372" s="37"/>
      <c r="C372" t="s">
        <v>72</v>
      </c>
      <c r="D372" s="13" t="s">
        <v>56</v>
      </c>
      <c r="E372" s="12" t="s">
        <v>158</v>
      </c>
      <c r="F372">
        <v>23.75</v>
      </c>
      <c r="G372" s="12"/>
      <c r="H372" s="12">
        <f>F372-$G$354</f>
        <v>6.2133333333333347</v>
      </c>
      <c r="I372" s="12">
        <f t="shared" si="10"/>
        <v>1.3477219249877972</v>
      </c>
      <c r="J372" s="12">
        <f>GEOMEAN(I372:I374)</f>
        <v>1.206244911503386</v>
      </c>
      <c r="K372" s="15">
        <f>J375/J372</f>
        <v>2.01391110011344</v>
      </c>
    </row>
    <row r="373" spans="2:11" x14ac:dyDescent="0.3">
      <c r="B373" s="37"/>
      <c r="C373" t="s">
        <v>73</v>
      </c>
      <c r="D373" s="13" t="s">
        <v>56</v>
      </c>
      <c r="E373" s="12" t="s">
        <v>158</v>
      </c>
      <c r="F373">
        <v>23.97</v>
      </c>
      <c r="G373" s="12"/>
      <c r="H373" s="12">
        <f>F373-$G$354</f>
        <v>6.4333333333333336</v>
      </c>
      <c r="I373" s="12">
        <f t="shared" si="10"/>
        <v>1.157107462723878</v>
      </c>
      <c r="J373" s="12"/>
      <c r="K373" s="15"/>
    </row>
    <row r="374" spans="2:11" x14ac:dyDescent="0.3">
      <c r="B374" s="37"/>
      <c r="C374" t="s">
        <v>74</v>
      </c>
      <c r="D374" s="13" t="s">
        <v>56</v>
      </c>
      <c r="E374" s="12" t="s">
        <v>158</v>
      </c>
      <c r="F374">
        <v>24.01</v>
      </c>
      <c r="G374" s="12"/>
      <c r="H374" s="12">
        <f>F374-$G$354</f>
        <v>6.4733333333333363</v>
      </c>
      <c r="I374" s="12">
        <f t="shared" si="10"/>
        <v>1.1254662983060544</v>
      </c>
      <c r="J374" s="12"/>
      <c r="K374" s="15"/>
    </row>
    <row r="375" spans="2:11" x14ac:dyDescent="0.3">
      <c r="B375" s="37"/>
      <c r="C375" t="s">
        <v>75</v>
      </c>
      <c r="D375" s="13" t="s">
        <v>56</v>
      </c>
      <c r="E375" s="12" t="s">
        <v>165</v>
      </c>
      <c r="F375">
        <v>22.57</v>
      </c>
      <c r="G375" s="12"/>
      <c r="H375" s="12">
        <f>F375-$G$357</f>
        <v>5.6333333333333329</v>
      </c>
      <c r="I375" s="12">
        <f t="shared" si="10"/>
        <v>2.0146411069368431</v>
      </c>
      <c r="J375" s="12">
        <f>GEOMEAN(I375:I377)</f>
        <v>2.4292700167320231</v>
      </c>
      <c r="K375" s="15"/>
    </row>
    <row r="376" spans="2:11" x14ac:dyDescent="0.3">
      <c r="B376" s="37"/>
      <c r="C376" t="s">
        <v>76</v>
      </c>
      <c r="D376" s="13" t="s">
        <v>56</v>
      </c>
      <c r="E376" s="12" t="s">
        <v>165</v>
      </c>
      <c r="F376">
        <v>22.21</v>
      </c>
      <c r="G376" s="12"/>
      <c r="H376" s="12">
        <f>F376-$G$357</f>
        <v>5.2733333333333334</v>
      </c>
      <c r="I376" s="12">
        <f t="shared" si="10"/>
        <v>2.5856425709375399</v>
      </c>
      <c r="J376" s="12"/>
      <c r="K376" s="15"/>
    </row>
    <row r="377" spans="2:11" x14ac:dyDescent="0.3">
      <c r="B377" s="37"/>
      <c r="C377" t="s">
        <v>77</v>
      </c>
      <c r="D377" s="13" t="s">
        <v>56</v>
      </c>
      <c r="E377" s="12" t="s">
        <v>165</v>
      </c>
      <c r="F377">
        <v>22.12</v>
      </c>
      <c r="G377" s="12"/>
      <c r="H377" s="12">
        <f>F377-$G$357</f>
        <v>5.1833333333333336</v>
      </c>
      <c r="I377" s="12">
        <f t="shared" si="10"/>
        <v>2.7520808549879634</v>
      </c>
      <c r="J377" s="12"/>
      <c r="K377" s="15"/>
    </row>
    <row r="378" spans="2:11" x14ac:dyDescent="0.3">
      <c r="B378" s="37"/>
      <c r="C378" t="s">
        <v>78</v>
      </c>
      <c r="D378" s="13" t="s">
        <v>57</v>
      </c>
      <c r="E378" s="12" t="s">
        <v>158</v>
      </c>
      <c r="F378">
        <v>26.67</v>
      </c>
      <c r="G378" s="12"/>
      <c r="H378" s="12">
        <f>F378-$G$354</f>
        <v>9.1333333333333364</v>
      </c>
      <c r="I378" s="12">
        <f t="shared" si="10"/>
        <v>0.1780707985465263</v>
      </c>
      <c r="J378" s="12">
        <f>GEOMEAN(I378:I380)</f>
        <v>0.19262357509635894</v>
      </c>
      <c r="K378" s="15">
        <f>J381/J378</f>
        <v>1.2512181394937529</v>
      </c>
    </row>
    <row r="379" spans="2:11" x14ac:dyDescent="0.3">
      <c r="B379" s="37"/>
      <c r="C379" t="s">
        <v>79</v>
      </c>
      <c r="D379" s="13" t="s">
        <v>57</v>
      </c>
      <c r="E379" s="12" t="s">
        <v>158</v>
      </c>
      <c r="F379">
        <v>26.39</v>
      </c>
      <c r="G379" s="12"/>
      <c r="H379" s="12">
        <f>F379-$G$354</f>
        <v>8.8533333333333353</v>
      </c>
      <c r="I379" s="12">
        <f t="shared" si="10"/>
        <v>0.21621265265533346</v>
      </c>
      <c r="J379" s="12"/>
      <c r="K379" s="15"/>
    </row>
    <row r="380" spans="2:11" x14ac:dyDescent="0.3">
      <c r="B380" s="37"/>
      <c r="C380" t="s">
        <v>80</v>
      </c>
      <c r="D380" s="13" t="s">
        <v>57</v>
      </c>
      <c r="E380" s="12" t="s">
        <v>158</v>
      </c>
      <c r="F380">
        <v>26.61</v>
      </c>
      <c r="G380" s="12"/>
      <c r="H380" s="12">
        <f>F380-$G$354</f>
        <v>9.0733333333333341</v>
      </c>
      <c r="I380" s="12">
        <f t="shared" si="10"/>
        <v>0.18563271049039087</v>
      </c>
      <c r="J380" s="12"/>
      <c r="K380" s="15"/>
    </row>
    <row r="381" spans="2:11" x14ac:dyDescent="0.3">
      <c r="B381" s="37"/>
      <c r="C381" t="s">
        <v>81</v>
      </c>
      <c r="D381" s="13" t="s">
        <v>57</v>
      </c>
      <c r="E381" s="12" t="s">
        <v>165</v>
      </c>
      <c r="F381">
        <v>25.62</v>
      </c>
      <c r="G381" s="12"/>
      <c r="H381" s="12">
        <f>F381-$G$357</f>
        <v>8.6833333333333336</v>
      </c>
      <c r="I381" s="12">
        <f t="shared" si="10"/>
        <v>0.24325187936695761</v>
      </c>
      <c r="J381" s="12">
        <f>GEOMEAN(I381:I383)</f>
        <v>0.24101411125470143</v>
      </c>
      <c r="K381" s="15"/>
    </row>
    <row r="382" spans="2:11" x14ac:dyDescent="0.3">
      <c r="B382" s="37"/>
      <c r="C382" t="s">
        <v>82</v>
      </c>
      <c r="D382" s="13" t="s">
        <v>57</v>
      </c>
      <c r="E382" s="12" t="s">
        <v>165</v>
      </c>
      <c r="F382">
        <v>25.83</v>
      </c>
      <c r="G382" s="12"/>
      <c r="H382" s="12">
        <f>F382-$G$357</f>
        <v>8.8933333333333309</v>
      </c>
      <c r="I382" s="12">
        <f t="shared" si="10"/>
        <v>0.21030030629834484</v>
      </c>
      <c r="J382" s="12"/>
      <c r="K382" s="15"/>
    </row>
    <row r="383" spans="2:11" x14ac:dyDescent="0.3">
      <c r="B383" s="37"/>
      <c r="C383" t="s">
        <v>83</v>
      </c>
      <c r="D383" s="13" t="s">
        <v>57</v>
      </c>
      <c r="E383" s="12" t="s">
        <v>165</v>
      </c>
      <c r="F383">
        <v>25.45</v>
      </c>
      <c r="G383" s="12"/>
      <c r="H383" s="12">
        <f>F383-$G$357</f>
        <v>8.5133333333333319</v>
      </c>
      <c r="I383" s="12">
        <f t="shared" si="10"/>
        <v>0.27367259079829465</v>
      </c>
      <c r="J383" s="12"/>
      <c r="K383" s="15"/>
    </row>
    <row r="384" spans="2:11" x14ac:dyDescent="0.3">
      <c r="B384" s="37"/>
      <c r="C384" t="s">
        <v>84</v>
      </c>
      <c r="D384" s="13" t="s">
        <v>58</v>
      </c>
      <c r="E384" s="12" t="s">
        <v>158</v>
      </c>
      <c r="F384">
        <v>30.72</v>
      </c>
      <c r="G384" s="12"/>
      <c r="H384" s="12">
        <f>F384-$G$354</f>
        <v>13.183333333333334</v>
      </c>
      <c r="I384" s="12">
        <f t="shared" si="10"/>
        <v>1.075031583979673E-2</v>
      </c>
      <c r="J384" s="12">
        <f>GEOMEAN(I384:I386)</f>
        <v>1.3388976802912908E-2</v>
      </c>
      <c r="K384" s="15">
        <f>J387/J384</f>
        <v>1.404444875737999</v>
      </c>
    </row>
    <row r="385" spans="2:11" x14ac:dyDescent="0.3">
      <c r="B385" s="37"/>
      <c r="C385" t="s">
        <v>85</v>
      </c>
      <c r="D385" s="13" t="s">
        <v>58</v>
      </c>
      <c r="E385" s="12" t="s">
        <v>158</v>
      </c>
      <c r="F385">
        <v>30.16</v>
      </c>
      <c r="G385" s="12"/>
      <c r="H385" s="12">
        <f>F385-$G$354</f>
        <v>12.623333333333335</v>
      </c>
      <c r="I385" s="12">
        <f t="shared" si="10"/>
        <v>1.5848859718769238E-2</v>
      </c>
      <c r="J385" s="12"/>
      <c r="K385" s="15"/>
    </row>
    <row r="386" spans="2:11" x14ac:dyDescent="0.3">
      <c r="B386" s="37"/>
      <c r="C386" t="s">
        <v>86</v>
      </c>
      <c r="D386" s="13" t="s">
        <v>58</v>
      </c>
      <c r="E386" s="12" t="s">
        <v>158</v>
      </c>
      <c r="F386">
        <v>30.33</v>
      </c>
      <c r="G386" s="12"/>
      <c r="H386" s="12">
        <f>F386-$G$354</f>
        <v>12.793333333333333</v>
      </c>
      <c r="I386" s="12">
        <f t="shared" si="10"/>
        <v>1.4087142965863724E-2</v>
      </c>
      <c r="J386" s="12"/>
      <c r="K386" s="15"/>
    </row>
    <row r="387" spans="2:11" x14ac:dyDescent="0.3">
      <c r="B387" s="37"/>
      <c r="C387" t="s">
        <v>87</v>
      </c>
      <c r="D387" s="13" t="s">
        <v>58</v>
      </c>
      <c r="E387" s="12" t="s">
        <v>165</v>
      </c>
      <c r="F387">
        <v>29.58</v>
      </c>
      <c r="G387" s="12"/>
      <c r="H387" s="12">
        <f>F387-$G$357</f>
        <v>12.643333333333331</v>
      </c>
      <c r="I387" s="12">
        <f t="shared" si="10"/>
        <v>1.5630663783577688E-2</v>
      </c>
      <c r="J387" s="12">
        <f>GEOMEAN(I387:I389)</f>
        <v>1.8804079862225972E-2</v>
      </c>
      <c r="K387" s="15"/>
    </row>
    <row r="388" spans="2:11" x14ac:dyDescent="0.3">
      <c r="B388" s="37"/>
      <c r="C388" t="s">
        <v>88</v>
      </c>
      <c r="D388" s="13" t="s">
        <v>58</v>
      </c>
      <c r="E388" s="12" t="s">
        <v>165</v>
      </c>
      <c r="F388">
        <v>29.39</v>
      </c>
      <c r="G388" s="12"/>
      <c r="H388" s="12">
        <f>F388-$G$357</f>
        <v>12.453333333333333</v>
      </c>
      <c r="I388" s="12">
        <f t="shared" si="10"/>
        <v>1.7830894099244057E-2</v>
      </c>
      <c r="J388" s="12"/>
      <c r="K388" s="15"/>
    </row>
    <row r="389" spans="2:11" x14ac:dyDescent="0.3">
      <c r="B389" s="37"/>
      <c r="C389" t="s">
        <v>89</v>
      </c>
      <c r="D389" s="13" t="s">
        <v>58</v>
      </c>
      <c r="E389" s="12" t="s">
        <v>165</v>
      </c>
      <c r="F389">
        <v>28.97</v>
      </c>
      <c r="G389" s="12"/>
      <c r="H389" s="12">
        <f>F389-$G$357</f>
        <v>12.033333333333331</v>
      </c>
      <c r="I389" s="12">
        <f t="shared" si="10"/>
        <v>2.3856444541851731E-2</v>
      </c>
      <c r="J389" s="12"/>
      <c r="K389" s="15"/>
    </row>
    <row r="390" spans="2:11" x14ac:dyDescent="0.3">
      <c r="B390" s="37"/>
      <c r="C390" t="s">
        <v>102</v>
      </c>
      <c r="D390" s="13" t="s">
        <v>59</v>
      </c>
      <c r="E390" s="12" t="s">
        <v>158</v>
      </c>
      <c r="F390">
        <v>25.53</v>
      </c>
      <c r="G390" s="12"/>
      <c r="H390" s="12">
        <f>F390-$G$354</f>
        <v>7.9933333333333358</v>
      </c>
      <c r="I390" s="12">
        <f t="shared" si="10"/>
        <v>0.39243424781330183</v>
      </c>
      <c r="J390" s="12">
        <f>GEOMEAN(I390:I392)</f>
        <v>0.37994333883292386</v>
      </c>
      <c r="K390" s="15">
        <f>J393/J390</f>
        <v>1.3851094681109264</v>
      </c>
    </row>
    <row r="391" spans="2:11" x14ac:dyDescent="0.3">
      <c r="B391" s="37"/>
      <c r="C391" t="s">
        <v>103</v>
      </c>
      <c r="D391" s="13" t="s">
        <v>59</v>
      </c>
      <c r="E391" s="12" t="s">
        <v>158</v>
      </c>
      <c r="F391">
        <v>25.74</v>
      </c>
      <c r="G391" s="12"/>
      <c r="H391" s="12">
        <f>F391-$G$354</f>
        <v>8.2033333333333331</v>
      </c>
      <c r="I391" s="12">
        <f t="shared" si="10"/>
        <v>0.33927401807489715</v>
      </c>
      <c r="J391" s="12"/>
      <c r="K391" s="15"/>
    </row>
    <row r="392" spans="2:11" x14ac:dyDescent="0.3">
      <c r="B392" s="37"/>
      <c r="C392" t="s">
        <v>104</v>
      </c>
      <c r="D392" s="13" t="s">
        <v>59</v>
      </c>
      <c r="E392" s="12" t="s">
        <v>158</v>
      </c>
      <c r="F392">
        <v>25.46</v>
      </c>
      <c r="G392" s="12"/>
      <c r="H392" s="12">
        <f>F392-$G$354</f>
        <v>7.9233333333333356</v>
      </c>
      <c r="I392" s="12">
        <f t="shared" si="10"/>
        <v>0.41194477715469219</v>
      </c>
      <c r="J392" s="12"/>
      <c r="K392" s="15"/>
    </row>
    <row r="393" spans="2:11" x14ac:dyDescent="0.3">
      <c r="B393" s="37"/>
      <c r="C393" t="s">
        <v>105</v>
      </c>
      <c r="D393" s="13" t="s">
        <v>59</v>
      </c>
      <c r="E393" s="12" t="s">
        <v>165</v>
      </c>
      <c r="F393">
        <v>24.31</v>
      </c>
      <c r="G393" s="12"/>
      <c r="H393" s="12">
        <f>F393-$G$357</f>
        <v>7.3733333333333313</v>
      </c>
      <c r="I393" s="12">
        <f t="shared" si="10"/>
        <v>0.60312245575169443</v>
      </c>
      <c r="J393" s="12">
        <f>GEOMEAN(I393:I395)</f>
        <v>0.52626311596316067</v>
      </c>
      <c r="K393" s="15"/>
    </row>
    <row r="394" spans="2:11" x14ac:dyDescent="0.3">
      <c r="B394" s="37"/>
      <c r="C394" t="s">
        <v>106</v>
      </c>
      <c r="D394" s="13" t="s">
        <v>59</v>
      </c>
      <c r="E394" s="12" t="s">
        <v>165</v>
      </c>
      <c r="F394">
        <v>24.48</v>
      </c>
      <c r="G394" s="12"/>
      <c r="H394" s="12">
        <f>F394-$G$357</f>
        <v>7.543333333333333</v>
      </c>
      <c r="I394" s="12">
        <f t="shared" si="10"/>
        <v>0.53608098064210163</v>
      </c>
      <c r="J394" s="12"/>
      <c r="K394" s="15"/>
    </row>
    <row r="395" spans="2:11" x14ac:dyDescent="0.3">
      <c r="B395" s="37"/>
      <c r="C395" t="s">
        <v>107</v>
      </c>
      <c r="D395" s="13" t="s">
        <v>59</v>
      </c>
      <c r="E395" s="12" t="s">
        <v>165</v>
      </c>
      <c r="F395">
        <v>24.73</v>
      </c>
      <c r="G395" s="12"/>
      <c r="H395" s="12">
        <f>F395-$G$357</f>
        <v>7.793333333333333</v>
      </c>
      <c r="I395" s="12">
        <f t="shared" si="10"/>
        <v>0.45078857490763935</v>
      </c>
      <c r="J395" s="12"/>
      <c r="K395" s="15"/>
    </row>
    <row r="396" spans="2:11" x14ac:dyDescent="0.3">
      <c r="B396" s="37"/>
      <c r="C396" t="s">
        <v>108</v>
      </c>
      <c r="D396" s="13" t="s">
        <v>62</v>
      </c>
      <c r="E396" s="12" t="s">
        <v>158</v>
      </c>
      <c r="F396">
        <v>25.46</v>
      </c>
      <c r="G396" s="12"/>
      <c r="H396" s="12">
        <f>F396-$G$354</f>
        <v>7.9233333333333356</v>
      </c>
      <c r="I396" s="12">
        <f t="shared" si="10"/>
        <v>0.41194477715469219</v>
      </c>
      <c r="J396" s="12">
        <f>GEOMEAN(I396:I398)</f>
        <v>0.43846173762084822</v>
      </c>
      <c r="K396" s="15">
        <f>J399/J396</f>
        <v>2.6882487991868418</v>
      </c>
    </row>
    <row r="397" spans="2:11" x14ac:dyDescent="0.3">
      <c r="B397" s="37"/>
      <c r="C397" t="s">
        <v>109</v>
      </c>
      <c r="D397" s="13" t="s">
        <v>62</v>
      </c>
      <c r="E397" s="12" t="s">
        <v>158</v>
      </c>
      <c r="F397">
        <v>25.37</v>
      </c>
      <c r="G397" s="12"/>
      <c r="H397" s="12">
        <f>F397-$G$354</f>
        <v>7.8333333333333357</v>
      </c>
      <c r="I397" s="12">
        <f t="shared" si="10"/>
        <v>0.43846173762084822</v>
      </c>
      <c r="J397" s="12"/>
      <c r="K397" s="15"/>
    </row>
    <row r="398" spans="2:11" x14ac:dyDescent="0.3">
      <c r="B398" s="37"/>
      <c r="C398" t="s">
        <v>110</v>
      </c>
      <c r="D398" s="13" t="s">
        <v>62</v>
      </c>
      <c r="E398" s="12" t="s">
        <v>158</v>
      </c>
      <c r="F398">
        <v>25.28</v>
      </c>
      <c r="G398" s="12"/>
      <c r="H398" s="12">
        <f>F398-$G$354</f>
        <v>7.7433333333333358</v>
      </c>
      <c r="I398" s="12">
        <f t="shared" si="10"/>
        <v>0.46668559967031931</v>
      </c>
      <c r="J398" s="12"/>
      <c r="K398" s="15"/>
    </row>
    <row r="399" spans="2:11" x14ac:dyDescent="0.3">
      <c r="B399" s="37"/>
      <c r="C399" t="s">
        <v>111</v>
      </c>
      <c r="D399" s="13" t="s">
        <v>62</v>
      </c>
      <c r="E399" s="12" t="s">
        <v>165</v>
      </c>
      <c r="F399">
        <v>23.49</v>
      </c>
      <c r="G399" s="12"/>
      <c r="H399" s="12">
        <f>F399-$G$357</f>
        <v>6.553333333333331</v>
      </c>
      <c r="I399" s="12">
        <f t="shared" si="10"/>
        <v>1.0647559976443977</v>
      </c>
      <c r="J399" s="12">
        <f>GEOMEAN(I399:I401)</f>
        <v>1.1786942396486213</v>
      </c>
      <c r="K399" s="15"/>
    </row>
    <row r="400" spans="2:11" x14ac:dyDescent="0.3">
      <c r="B400" s="37"/>
      <c r="C400" t="s">
        <v>112</v>
      </c>
      <c r="D400" s="13" t="s">
        <v>62</v>
      </c>
      <c r="E400" s="12" t="s">
        <v>165</v>
      </c>
      <c r="F400">
        <v>23.05</v>
      </c>
      <c r="G400" s="12"/>
      <c r="H400" s="12">
        <f>F400-$G$357</f>
        <v>6.1133333333333333</v>
      </c>
      <c r="I400" s="12">
        <f t="shared" si="10"/>
        <v>1.4444525940802511</v>
      </c>
      <c r="J400" s="12"/>
      <c r="K400" s="15"/>
    </row>
    <row r="401" spans="2:11" x14ac:dyDescent="0.3">
      <c r="B401" s="37"/>
      <c r="C401" t="s">
        <v>113</v>
      </c>
      <c r="D401" s="13" t="s">
        <v>62</v>
      </c>
      <c r="E401" s="12" t="s">
        <v>165</v>
      </c>
      <c r="F401">
        <v>23.49</v>
      </c>
      <c r="G401" s="12"/>
      <c r="H401" s="12">
        <f>F401-$G$357</f>
        <v>6.553333333333331</v>
      </c>
      <c r="I401" s="12">
        <f t="shared" si="10"/>
        <v>1.0647559976443977</v>
      </c>
      <c r="J401" s="12"/>
      <c r="K401" s="15"/>
    </row>
    <row r="402" spans="2:11" x14ac:dyDescent="0.3">
      <c r="B402" s="37"/>
      <c r="C402" t="s">
        <v>114</v>
      </c>
      <c r="D402" s="13" t="s">
        <v>63</v>
      </c>
      <c r="E402" s="12" t="s">
        <v>158</v>
      </c>
      <c r="F402">
        <v>22.41</v>
      </c>
      <c r="G402" s="12"/>
      <c r="H402" s="12">
        <f>F402-$G$354</f>
        <v>4.8733333333333348</v>
      </c>
      <c r="I402" s="12">
        <f t="shared" si="10"/>
        <v>3.4117758267832454</v>
      </c>
      <c r="J402" s="12">
        <f>GEOMEAN(I402:I404)</f>
        <v>4.0573080880049259</v>
      </c>
      <c r="K402" s="15">
        <f>J405/J402</f>
        <v>1.3534735241372484</v>
      </c>
    </row>
    <row r="403" spans="2:11" x14ac:dyDescent="0.3">
      <c r="B403" s="37"/>
      <c r="C403" t="s">
        <v>115</v>
      </c>
      <c r="D403" s="13" t="s">
        <v>63</v>
      </c>
      <c r="E403" s="12" t="s">
        <v>158</v>
      </c>
      <c r="F403">
        <v>22.04</v>
      </c>
      <c r="G403" s="12"/>
      <c r="H403" s="12">
        <f>F403-$G$354</f>
        <v>4.5033333333333339</v>
      </c>
      <c r="I403" s="12">
        <f t="shared" si="10"/>
        <v>4.4092181472439007</v>
      </c>
      <c r="J403" s="12"/>
      <c r="K403" s="15"/>
    </row>
    <row r="404" spans="2:11" x14ac:dyDescent="0.3">
      <c r="B404" s="37"/>
      <c r="C404" t="s">
        <v>116</v>
      </c>
      <c r="D404" s="13" t="s">
        <v>63</v>
      </c>
      <c r="E404" s="12" t="s">
        <v>158</v>
      </c>
      <c r="F404">
        <v>22.03</v>
      </c>
      <c r="G404" s="12"/>
      <c r="H404" s="12">
        <f>F404-$G$354</f>
        <v>4.4933333333333358</v>
      </c>
      <c r="I404" s="12">
        <f t="shared" si="10"/>
        <v>4.4398866847780418</v>
      </c>
      <c r="J404" s="12"/>
      <c r="K404" s="15"/>
    </row>
    <row r="405" spans="2:11" x14ac:dyDescent="0.3">
      <c r="B405" s="37"/>
      <c r="C405" t="s">
        <v>117</v>
      </c>
      <c r="D405" s="13" t="s">
        <v>63</v>
      </c>
      <c r="E405" s="12" t="s">
        <v>165</v>
      </c>
      <c r="F405">
        <v>21.05</v>
      </c>
      <c r="G405" s="12"/>
      <c r="H405" s="12">
        <f>F405-$G$357</f>
        <v>4.1133333333333333</v>
      </c>
      <c r="I405" s="12">
        <f t="shared" si="10"/>
        <v>5.7778103763210016</v>
      </c>
      <c r="J405" s="12">
        <f>GEOMEAN(I405:I407)</f>
        <v>5.4914590763825881</v>
      </c>
      <c r="K405" s="15"/>
    </row>
    <row r="406" spans="2:11" x14ac:dyDescent="0.3">
      <c r="B406" s="37"/>
      <c r="C406" t="s">
        <v>118</v>
      </c>
      <c r="D406" s="13" t="s">
        <v>63</v>
      </c>
      <c r="E406" s="12" t="s">
        <v>165</v>
      </c>
      <c r="F406">
        <v>21.13</v>
      </c>
      <c r="G406" s="12"/>
      <c r="H406" s="12">
        <f>F406-$G$357</f>
        <v>4.1933333333333316</v>
      </c>
      <c r="I406" s="12">
        <f t="shared" si="10"/>
        <v>5.4661416878489844</v>
      </c>
      <c r="J406" s="12"/>
      <c r="K406" s="15"/>
    </row>
    <row r="407" spans="2:11" x14ac:dyDescent="0.3">
      <c r="B407" s="37"/>
      <c r="C407" t="s">
        <v>119</v>
      </c>
      <c r="D407" s="13" t="s">
        <v>63</v>
      </c>
      <c r="E407" s="12" t="s">
        <v>165</v>
      </c>
      <c r="F407">
        <v>21.19</v>
      </c>
      <c r="G407" s="12"/>
      <c r="H407" s="12">
        <f>F407-$G$357</f>
        <v>4.2533333333333339</v>
      </c>
      <c r="I407" s="12">
        <f t="shared" si="10"/>
        <v>5.2434735923015623</v>
      </c>
      <c r="J407" s="12"/>
      <c r="K407" s="15"/>
    </row>
    <row r="408" spans="2:11" x14ac:dyDescent="0.3">
      <c r="B408" s="37"/>
      <c r="C408" t="s">
        <v>126</v>
      </c>
      <c r="D408" s="13" t="s">
        <v>64</v>
      </c>
      <c r="E408" s="12" t="s">
        <v>158</v>
      </c>
      <c r="F408">
        <v>27.67</v>
      </c>
      <c r="G408" s="12"/>
      <c r="H408" s="12">
        <f>F408-$G$354</f>
        <v>10.133333333333336</v>
      </c>
      <c r="I408" s="12">
        <f t="shared" si="10"/>
        <v>8.9035399273263219E-2</v>
      </c>
      <c r="J408" s="12">
        <f>GEOMEAN(I408:I410)</f>
        <v>7.1158974173190573E-2</v>
      </c>
      <c r="K408" s="15">
        <f>J411/J408</f>
        <v>2.4851506889718693</v>
      </c>
    </row>
    <row r="409" spans="2:11" x14ac:dyDescent="0.3">
      <c r="B409" s="37"/>
      <c r="C409" t="s">
        <v>127</v>
      </c>
      <c r="D409" s="13" t="s">
        <v>64</v>
      </c>
      <c r="E409" s="12" t="s">
        <v>158</v>
      </c>
      <c r="F409">
        <v>27.88</v>
      </c>
      <c r="G409" s="12"/>
      <c r="H409" s="12">
        <f>F409-$G$354</f>
        <v>10.343333333333334</v>
      </c>
      <c r="I409" s="12">
        <f t="shared" si="10"/>
        <v>7.6974417576097423E-2</v>
      </c>
      <c r="J409" s="12"/>
      <c r="K409" s="15"/>
    </row>
    <row r="410" spans="2:11" x14ac:dyDescent="0.3">
      <c r="B410" s="37"/>
      <c r="C410" t="s">
        <v>128</v>
      </c>
      <c r="D410" s="13" t="s">
        <v>64</v>
      </c>
      <c r="E410" s="12" t="s">
        <v>158</v>
      </c>
      <c r="F410">
        <v>28.43</v>
      </c>
      <c r="G410" s="12"/>
      <c r="H410" s="12">
        <f>F410-$G$354</f>
        <v>10.893333333333334</v>
      </c>
      <c r="I410" s="12">
        <f t="shared" si="10"/>
        <v>5.2575076574586065E-2</v>
      </c>
      <c r="J410" s="12"/>
      <c r="K410" s="15"/>
    </row>
    <row r="411" spans="2:11" x14ac:dyDescent="0.3">
      <c r="B411" s="37"/>
      <c r="C411" t="s">
        <v>129</v>
      </c>
      <c r="D411" s="13" t="s">
        <v>64</v>
      </c>
      <c r="E411" s="12" t="s">
        <v>165</v>
      </c>
      <c r="F411">
        <v>25.85</v>
      </c>
      <c r="G411" s="12"/>
      <c r="H411" s="12">
        <f>F411-$G$357</f>
        <v>8.913333333333334</v>
      </c>
      <c r="I411" s="12">
        <f t="shared" si="10"/>
        <v>0.20740503983639799</v>
      </c>
      <c r="J411" s="12">
        <f>GEOMEAN(I411:I413)</f>
        <v>0.176840773693036</v>
      </c>
      <c r="K411" s="15"/>
    </row>
    <row r="412" spans="2:11" x14ac:dyDescent="0.3">
      <c r="B412" s="37"/>
      <c r="C412" t="s">
        <v>130</v>
      </c>
      <c r="D412" s="13" t="s">
        <v>64</v>
      </c>
      <c r="E412" s="12" t="s">
        <v>165</v>
      </c>
      <c r="F412">
        <v>25.69</v>
      </c>
      <c r="G412" s="12"/>
      <c r="H412" s="12">
        <f>F412-$G$357</f>
        <v>8.7533333333333339</v>
      </c>
      <c r="I412" s="12">
        <f t="shared" si="10"/>
        <v>0.23173098338056383</v>
      </c>
      <c r="J412" s="12"/>
      <c r="K412" s="15"/>
    </row>
    <row r="413" spans="2:11" x14ac:dyDescent="0.3">
      <c r="B413" s="37"/>
      <c r="C413" t="s">
        <v>131</v>
      </c>
      <c r="D413" s="13" t="s">
        <v>64</v>
      </c>
      <c r="E413" s="12" t="s">
        <v>165</v>
      </c>
      <c r="F413">
        <v>26.7</v>
      </c>
      <c r="G413" s="12"/>
      <c r="H413" s="12">
        <f>F413-$G$357</f>
        <v>9.7633333333333319</v>
      </c>
      <c r="I413" s="12">
        <f t="shared" si="10"/>
        <v>0.11506515027774138</v>
      </c>
      <c r="J413" s="12"/>
      <c r="K413" s="15"/>
    </row>
    <row r="414" spans="2:11" x14ac:dyDescent="0.3">
      <c r="B414" s="37"/>
      <c r="C414" t="s">
        <v>132</v>
      </c>
      <c r="D414" s="13" t="s">
        <v>65</v>
      </c>
      <c r="E414" s="12" t="s">
        <v>158</v>
      </c>
      <c r="F414">
        <v>30.49</v>
      </c>
      <c r="G414" s="12"/>
      <c r="H414" s="12">
        <f>F414-$G$354</f>
        <v>12.953333333333333</v>
      </c>
      <c r="I414" s="12">
        <f t="shared" si="10"/>
        <v>1.2608346132194682E-2</v>
      </c>
      <c r="J414" s="12">
        <f>GEOMEAN(I414:I416)</f>
        <v>1.1103740161111843E-2</v>
      </c>
      <c r="K414" s="15">
        <f>J417/J414</f>
        <v>4.316912946017708</v>
      </c>
    </row>
    <row r="415" spans="2:11" x14ac:dyDescent="0.3">
      <c r="B415" s="37"/>
      <c r="C415" t="s">
        <v>133</v>
      </c>
      <c r="D415" s="13" t="s">
        <v>65</v>
      </c>
      <c r="E415" s="12" t="s">
        <v>158</v>
      </c>
      <c r="F415">
        <v>30.79</v>
      </c>
      <c r="G415" s="12"/>
      <c r="H415" s="12">
        <f>F415-$G$354</f>
        <v>13.253333333333334</v>
      </c>
      <c r="I415" s="12">
        <f t="shared" si="10"/>
        <v>1.0241159359963994E-2</v>
      </c>
      <c r="J415" s="12"/>
      <c r="K415" s="15"/>
    </row>
    <row r="416" spans="2:11" x14ac:dyDescent="0.3">
      <c r="B416" s="37"/>
      <c r="C416" t="s">
        <v>134</v>
      </c>
      <c r="D416" s="13" t="s">
        <v>65</v>
      </c>
      <c r="E416" s="12" t="s">
        <v>158</v>
      </c>
      <c r="F416">
        <v>30.74</v>
      </c>
      <c r="G416" s="12"/>
      <c r="H416" s="12">
        <f>F416-$G$354</f>
        <v>13.203333333333333</v>
      </c>
      <c r="I416" s="12">
        <f t="shared" si="10"/>
        <v>1.060231306484054E-2</v>
      </c>
      <c r="J416" s="12"/>
      <c r="K416" s="15"/>
    </row>
    <row r="417" spans="2:11" x14ac:dyDescent="0.3">
      <c r="B417" s="37"/>
      <c r="C417" t="s">
        <v>135</v>
      </c>
      <c r="D417" s="13" t="s">
        <v>65</v>
      </c>
      <c r="E417" s="12" t="s">
        <v>165</v>
      </c>
      <c r="F417">
        <v>27.94</v>
      </c>
      <c r="G417" s="12"/>
      <c r="H417" s="12">
        <f>F417-$G$357</f>
        <v>11.003333333333334</v>
      </c>
      <c r="I417" s="12">
        <f t="shared" si="10"/>
        <v>4.8715438306983563E-2</v>
      </c>
      <c r="J417" s="12">
        <f>GEOMEAN(I417:I419)</f>
        <v>4.7933879650720469E-2</v>
      </c>
      <c r="K417" s="15"/>
    </row>
    <row r="418" spans="2:11" x14ac:dyDescent="0.3">
      <c r="B418" s="37"/>
      <c r="C418" t="s">
        <v>136</v>
      </c>
      <c r="D418" s="13" t="s">
        <v>65</v>
      </c>
      <c r="E418" s="12" t="s">
        <v>165</v>
      </c>
      <c r="F418">
        <v>27.99</v>
      </c>
      <c r="G418" s="12"/>
      <c r="H418" s="12">
        <f>F418-$G$357</f>
        <v>11.053333333333331</v>
      </c>
      <c r="I418" s="12">
        <f t="shared" si="10"/>
        <v>4.7056011640212565E-2</v>
      </c>
      <c r="J418" s="12"/>
      <c r="K418" s="15"/>
    </row>
    <row r="419" spans="2:11" x14ac:dyDescent="0.3">
      <c r="B419" s="37"/>
      <c r="C419" s="6" t="s">
        <v>137</v>
      </c>
      <c r="D419" s="5" t="s">
        <v>65</v>
      </c>
      <c r="E419" s="6" t="s">
        <v>165</v>
      </c>
      <c r="F419" s="6">
        <v>27.96</v>
      </c>
      <c r="G419" s="6"/>
      <c r="H419" s="6">
        <f>F419-$G$357</f>
        <v>11.023333333333333</v>
      </c>
      <c r="I419" s="6">
        <f t="shared" si="10"/>
        <v>4.8044758472075816E-2</v>
      </c>
      <c r="J419" s="6"/>
      <c r="K419" s="16"/>
    </row>
    <row r="420" spans="2:11" x14ac:dyDescent="0.3">
      <c r="B420" s="37"/>
      <c r="C420" t="s">
        <v>31</v>
      </c>
      <c r="D420" s="13" t="s">
        <v>29</v>
      </c>
      <c r="E420" s="12" t="s">
        <v>158</v>
      </c>
      <c r="F420" s="3">
        <v>17.73</v>
      </c>
      <c r="G420" s="40">
        <f>AVERAGE(F420:F422)</f>
        <v>17.623333333333335</v>
      </c>
      <c r="H420" s="12"/>
      <c r="I420" s="12"/>
      <c r="J420" s="12"/>
      <c r="K420" s="15"/>
    </row>
    <row r="421" spans="2:11" x14ac:dyDescent="0.3">
      <c r="B421" s="37"/>
      <c r="C421" t="s">
        <v>32</v>
      </c>
      <c r="D421" s="13" t="s">
        <v>29</v>
      </c>
      <c r="E421" s="12" t="s">
        <v>158</v>
      </c>
      <c r="F421" s="3">
        <v>17.579999999999998</v>
      </c>
      <c r="G421" s="40"/>
      <c r="H421" s="12"/>
      <c r="I421" s="12"/>
      <c r="J421" s="12"/>
      <c r="K421" s="15"/>
    </row>
    <row r="422" spans="2:11" x14ac:dyDescent="0.3">
      <c r="B422" s="37"/>
      <c r="C422" t="s">
        <v>33</v>
      </c>
      <c r="D422" s="13" t="s">
        <v>29</v>
      </c>
      <c r="E422" s="12" t="s">
        <v>158</v>
      </c>
      <c r="F422" s="3">
        <v>17.559999999999999</v>
      </c>
      <c r="G422" s="40"/>
      <c r="H422" s="12"/>
      <c r="I422" s="12"/>
      <c r="J422" s="12"/>
      <c r="K422" s="15"/>
    </row>
    <row r="423" spans="2:11" x14ac:dyDescent="0.3">
      <c r="B423" s="37"/>
      <c r="C423" t="s">
        <v>102</v>
      </c>
      <c r="D423" s="13" t="s">
        <v>29</v>
      </c>
      <c r="E423" s="12" t="s">
        <v>165</v>
      </c>
      <c r="F423" s="3">
        <v>17.05</v>
      </c>
      <c r="G423" s="40">
        <f>AVERAGE(F423:F425)</f>
        <v>17.186666666666667</v>
      </c>
      <c r="H423" s="12"/>
      <c r="I423" s="12"/>
      <c r="J423" s="12"/>
      <c r="K423" s="15"/>
    </row>
    <row r="424" spans="2:11" x14ac:dyDescent="0.3">
      <c r="B424" s="37"/>
      <c r="C424" t="s">
        <v>103</v>
      </c>
      <c r="D424" s="13" t="s">
        <v>29</v>
      </c>
      <c r="E424" s="12" t="s">
        <v>165</v>
      </c>
      <c r="F424" s="3">
        <v>17.28</v>
      </c>
      <c r="G424" s="40"/>
      <c r="H424" s="12"/>
      <c r="I424" s="12"/>
      <c r="J424" s="12"/>
      <c r="K424" s="15"/>
    </row>
    <row r="425" spans="2:11" x14ac:dyDescent="0.3">
      <c r="B425" s="37"/>
      <c r="C425" t="s">
        <v>104</v>
      </c>
      <c r="D425" s="13" t="s">
        <v>29</v>
      </c>
      <c r="E425" s="12" t="s">
        <v>165</v>
      </c>
      <c r="F425" s="3">
        <v>17.23</v>
      </c>
      <c r="G425" s="40"/>
      <c r="H425" s="12"/>
      <c r="I425" s="12"/>
      <c r="J425" s="12"/>
      <c r="K425" s="15"/>
    </row>
    <row r="426" spans="2:11" x14ac:dyDescent="0.3">
      <c r="B426" s="37"/>
      <c r="C426" t="s">
        <v>120</v>
      </c>
      <c r="D426" s="13" t="s">
        <v>61</v>
      </c>
      <c r="E426" s="12" t="s">
        <v>158</v>
      </c>
      <c r="F426">
        <v>25.5</v>
      </c>
      <c r="G426" s="12"/>
      <c r="H426" s="12">
        <f>F426-$G$420</f>
        <v>7.8766666666666652</v>
      </c>
      <c r="I426" s="12">
        <f>2^(-H426)*100</f>
        <v>0.42548775630570851</v>
      </c>
      <c r="J426" s="12">
        <f>GEOMEAN(I426:I428)</f>
        <v>0.47101868269170394</v>
      </c>
      <c r="K426" s="15">
        <f>J429/J426</f>
        <v>3.0244371204796487</v>
      </c>
    </row>
    <row r="427" spans="2:11" x14ac:dyDescent="0.3">
      <c r="B427" s="37"/>
      <c r="C427" t="s">
        <v>121</v>
      </c>
      <c r="D427" s="13" t="s">
        <v>61</v>
      </c>
      <c r="E427" s="12" t="s">
        <v>158</v>
      </c>
      <c r="F427">
        <v>25.4</v>
      </c>
      <c r="G427" s="12"/>
      <c r="H427" s="12">
        <f>F427-$G$420</f>
        <v>7.7766666666666637</v>
      </c>
      <c r="I427" s="12">
        <f t="shared" ref="I427:I437" si="11">2^(-H427)*100</f>
        <v>0.45602648584256811</v>
      </c>
      <c r="J427" s="12"/>
      <c r="K427" s="15"/>
    </row>
    <row r="428" spans="2:11" x14ac:dyDescent="0.3">
      <c r="B428" s="37"/>
      <c r="C428" t="s">
        <v>122</v>
      </c>
      <c r="D428" s="13" t="s">
        <v>61</v>
      </c>
      <c r="E428" s="12" t="s">
        <v>158</v>
      </c>
      <c r="F428">
        <v>25.16</v>
      </c>
      <c r="G428" s="12"/>
      <c r="H428" s="12">
        <f>F428-$G$420</f>
        <v>7.5366666666666653</v>
      </c>
      <c r="I428" s="12">
        <f t="shared" si="11"/>
        <v>0.53856393319756968</v>
      </c>
      <c r="J428" s="12"/>
      <c r="K428" s="15"/>
    </row>
    <row r="429" spans="2:11" x14ac:dyDescent="0.3">
      <c r="B429" s="37"/>
      <c r="C429" t="s">
        <v>108</v>
      </c>
      <c r="D429" s="13" t="s">
        <v>61</v>
      </c>
      <c r="E429" s="12" t="s">
        <v>165</v>
      </c>
      <c r="F429">
        <v>23.05</v>
      </c>
      <c r="G429" s="12"/>
      <c r="H429" s="12">
        <f>F429-$G$423</f>
        <v>5.8633333333333333</v>
      </c>
      <c r="I429" s="12">
        <f t="shared" si="11"/>
        <v>1.7177533021643709</v>
      </c>
      <c r="J429" s="12">
        <f t="shared" ref="J429:J435" si="12">GEOMEAN(I429:I431)</f>
        <v>1.4245663883722144</v>
      </c>
      <c r="K429" s="15"/>
    </row>
    <row r="430" spans="2:11" x14ac:dyDescent="0.3">
      <c r="B430" s="37"/>
      <c r="C430" t="s">
        <v>109</v>
      </c>
      <c r="D430" s="13" t="s">
        <v>61</v>
      </c>
      <c r="E430" s="12" t="s">
        <v>165</v>
      </c>
      <c r="F430">
        <v>23.46</v>
      </c>
      <c r="G430" s="12"/>
      <c r="H430" s="12">
        <f>F430-$G$423</f>
        <v>6.2733333333333334</v>
      </c>
      <c r="I430" s="12">
        <f t="shared" si="11"/>
        <v>1.2928212854687706</v>
      </c>
      <c r="J430" s="12"/>
      <c r="K430" s="15"/>
    </row>
    <row r="431" spans="2:11" x14ac:dyDescent="0.3">
      <c r="B431" s="37"/>
      <c r="C431" t="s">
        <v>110</v>
      </c>
      <c r="D431" s="13" t="s">
        <v>61</v>
      </c>
      <c r="E431" s="12" t="s">
        <v>165</v>
      </c>
      <c r="F431">
        <v>23.45</v>
      </c>
      <c r="G431" s="12"/>
      <c r="H431" s="12">
        <f>F431-$G$423</f>
        <v>6.2633333333333319</v>
      </c>
      <c r="I431" s="12">
        <f t="shared" si="11"/>
        <v>1.3018135686342407</v>
      </c>
      <c r="J431" s="12"/>
      <c r="K431" s="15"/>
    </row>
    <row r="432" spans="2:11" x14ac:dyDescent="0.3">
      <c r="B432" s="37"/>
      <c r="C432" t="s">
        <v>78</v>
      </c>
      <c r="D432" s="13" t="s">
        <v>60</v>
      </c>
      <c r="E432" s="12" t="s">
        <v>158</v>
      </c>
      <c r="F432">
        <v>23.79</v>
      </c>
      <c r="G432" s="12"/>
      <c r="H432" s="12">
        <f>F432-$G$420</f>
        <v>6.1666666666666643</v>
      </c>
      <c r="I432" s="12">
        <f t="shared" si="11"/>
        <v>1.3920292470942826</v>
      </c>
      <c r="J432" s="12">
        <f t="shared" si="12"/>
        <v>1.3353237097889081</v>
      </c>
      <c r="K432" s="15">
        <f>J435/J432</f>
        <v>1.4810975522865624</v>
      </c>
    </row>
    <row r="433" spans="2:11" x14ac:dyDescent="0.3">
      <c r="B433" s="37"/>
      <c r="C433" t="s">
        <v>79</v>
      </c>
      <c r="D433" s="13" t="s">
        <v>60</v>
      </c>
      <c r="E433" s="12" t="s">
        <v>158</v>
      </c>
      <c r="F433">
        <v>23.79</v>
      </c>
      <c r="G433" s="12"/>
      <c r="H433" s="12">
        <f>F433-$G$420</f>
        <v>6.1666666666666643</v>
      </c>
      <c r="I433" s="12">
        <f t="shared" si="11"/>
        <v>1.3920292470942826</v>
      </c>
      <c r="J433" s="12"/>
      <c r="K433" s="15"/>
    </row>
    <row r="434" spans="2:11" x14ac:dyDescent="0.3">
      <c r="B434" s="37"/>
      <c r="C434" t="s">
        <v>80</v>
      </c>
      <c r="D434" s="13" t="s">
        <v>60</v>
      </c>
      <c r="E434" s="12" t="s">
        <v>158</v>
      </c>
      <c r="F434">
        <v>23.97</v>
      </c>
      <c r="G434" s="12"/>
      <c r="H434" s="12">
        <f>F434-$G$420</f>
        <v>6.346666666666664</v>
      </c>
      <c r="I434" s="12">
        <f t="shared" si="11"/>
        <v>1.2287483873343485</v>
      </c>
      <c r="J434" s="12"/>
      <c r="K434" s="15"/>
    </row>
    <row r="435" spans="2:11" x14ac:dyDescent="0.3">
      <c r="B435" s="37"/>
      <c r="C435" t="s">
        <v>132</v>
      </c>
      <c r="D435" s="13" t="s">
        <v>60</v>
      </c>
      <c r="E435" s="12" t="s">
        <v>165</v>
      </c>
      <c r="F435">
        <v>22.8</v>
      </c>
      <c r="G435" s="12"/>
      <c r="H435" s="12">
        <f>F435-$G$423</f>
        <v>5.6133333333333333</v>
      </c>
      <c r="I435" s="12">
        <f t="shared" si="11"/>
        <v>2.0427644487532901</v>
      </c>
      <c r="J435" s="12">
        <f t="shared" si="12"/>
        <v>1.9777446780785639</v>
      </c>
      <c r="K435" s="15"/>
    </row>
    <row r="436" spans="2:11" x14ac:dyDescent="0.3">
      <c r="B436" s="37"/>
      <c r="C436" t="s">
        <v>133</v>
      </c>
      <c r="D436" s="13" t="s">
        <v>60</v>
      </c>
      <c r="E436" s="12" t="s">
        <v>165</v>
      </c>
      <c r="F436">
        <v>22.86</v>
      </c>
      <c r="G436" s="12"/>
      <c r="H436" s="12">
        <f>F436-$G$423</f>
        <v>5.673333333333332</v>
      </c>
      <c r="I436" s="12">
        <f t="shared" si="11"/>
        <v>1.9595506399222848</v>
      </c>
      <c r="J436" s="12"/>
      <c r="K436" s="15"/>
    </row>
    <row r="437" spans="2:11" ht="15" thickBot="1" x14ac:dyDescent="0.35">
      <c r="B437" s="38"/>
      <c r="C437" s="17" t="s">
        <v>134</v>
      </c>
      <c r="D437" s="18" t="s">
        <v>60</v>
      </c>
      <c r="E437" s="17" t="s">
        <v>165</v>
      </c>
      <c r="F437">
        <v>22.88</v>
      </c>
      <c r="G437" s="17"/>
      <c r="H437" s="17">
        <f>F437-$G$423</f>
        <v>5.6933333333333316</v>
      </c>
      <c r="I437" s="17">
        <f t="shared" si="11"/>
        <v>1.9325729272022485</v>
      </c>
      <c r="J437" s="17"/>
      <c r="K437" s="19"/>
    </row>
    <row r="438" spans="2:11" ht="15" thickBot="1" x14ac:dyDescent="0.35">
      <c r="F438" s="8"/>
    </row>
    <row r="439" spans="2:11" x14ac:dyDescent="0.3">
      <c r="B439" s="36">
        <v>4</v>
      </c>
      <c r="C439" s="8" t="s">
        <v>31</v>
      </c>
      <c r="D439" s="9" t="s">
        <v>29</v>
      </c>
      <c r="E439" s="8" t="s">
        <v>160</v>
      </c>
      <c r="F439" s="10">
        <v>17.59</v>
      </c>
      <c r="G439" s="39">
        <f>AVERAGE(F439:F441)</f>
        <v>17.443333333333332</v>
      </c>
      <c r="H439" s="8"/>
      <c r="I439" s="8"/>
      <c r="J439" s="8"/>
      <c r="K439" s="11"/>
    </row>
    <row r="440" spans="2:11" x14ac:dyDescent="0.3">
      <c r="B440" s="37"/>
      <c r="C440" s="12" t="s">
        <v>32</v>
      </c>
      <c r="D440" s="13" t="s">
        <v>29</v>
      </c>
      <c r="E440" s="12" t="s">
        <v>160</v>
      </c>
      <c r="F440" s="14">
        <v>17.47</v>
      </c>
      <c r="G440" s="40"/>
      <c r="H440" s="12"/>
      <c r="I440" s="12"/>
      <c r="J440" s="12"/>
      <c r="K440" s="15"/>
    </row>
    <row r="441" spans="2:11" x14ac:dyDescent="0.3">
      <c r="B441" s="37"/>
      <c r="C441" s="12" t="s">
        <v>33</v>
      </c>
      <c r="D441" s="13" t="s">
        <v>29</v>
      </c>
      <c r="E441" s="12" t="s">
        <v>160</v>
      </c>
      <c r="F441" s="14">
        <v>17.27</v>
      </c>
      <c r="G441" s="40"/>
      <c r="H441" s="12"/>
      <c r="I441" s="12"/>
      <c r="J441" s="12"/>
      <c r="K441" s="15"/>
    </row>
    <row r="442" spans="2:11" x14ac:dyDescent="0.3">
      <c r="B442" s="37"/>
      <c r="C442" s="12" t="s">
        <v>34</v>
      </c>
      <c r="D442" s="13" t="s">
        <v>29</v>
      </c>
      <c r="E442" s="12" t="s">
        <v>166</v>
      </c>
      <c r="F442" s="14">
        <v>16.89</v>
      </c>
      <c r="G442" s="40">
        <f>AVERAGE(F442:F444)</f>
        <v>16.65666666666667</v>
      </c>
      <c r="H442" s="12"/>
      <c r="I442" s="12"/>
      <c r="J442" s="12"/>
      <c r="K442" s="15"/>
    </row>
    <row r="443" spans="2:11" x14ac:dyDescent="0.3">
      <c r="B443" s="37"/>
      <c r="C443" s="12" t="s">
        <v>35</v>
      </c>
      <c r="D443" s="13" t="s">
        <v>29</v>
      </c>
      <c r="E443" s="12" t="s">
        <v>166</v>
      </c>
      <c r="F443" s="14">
        <v>16.48</v>
      </c>
      <c r="G443" s="40"/>
      <c r="H443" s="12"/>
      <c r="I443" s="12"/>
      <c r="J443" s="12"/>
      <c r="K443" s="15"/>
    </row>
    <row r="444" spans="2:11" x14ac:dyDescent="0.3">
      <c r="B444" s="37"/>
      <c r="C444" s="12" t="s">
        <v>36</v>
      </c>
      <c r="D444" s="13" t="s">
        <v>29</v>
      </c>
      <c r="E444" s="12" t="s">
        <v>166</v>
      </c>
      <c r="F444" s="14">
        <v>16.600000000000001</v>
      </c>
      <c r="G444" s="40"/>
      <c r="H444" s="12"/>
      <c r="I444" s="12"/>
      <c r="J444" s="12"/>
      <c r="K444" s="15"/>
    </row>
    <row r="445" spans="2:11" x14ac:dyDescent="0.3">
      <c r="B445" s="37"/>
      <c r="C445" s="12" t="s">
        <v>66</v>
      </c>
      <c r="D445" s="13" t="s">
        <v>37</v>
      </c>
      <c r="E445" s="12" t="s">
        <v>160</v>
      </c>
      <c r="F445" s="12">
        <v>28.52</v>
      </c>
      <c r="G445" s="12"/>
      <c r="H445" s="12">
        <f>F445-$G$439</f>
        <v>11.076666666666668</v>
      </c>
      <c r="I445" s="12">
        <f>2^(-H445)*100</f>
        <v>4.6301075740942221E-2</v>
      </c>
      <c r="J445" s="12">
        <f>GEOMEAN(I445:I447)</f>
        <v>4.4210193423258951E-2</v>
      </c>
      <c r="K445" s="15">
        <f>J448/J445</f>
        <v>1.7735827783263862</v>
      </c>
    </row>
    <row r="446" spans="2:11" x14ac:dyDescent="0.3">
      <c r="B446" s="37"/>
      <c r="C446" s="12" t="s">
        <v>67</v>
      </c>
      <c r="D446" s="13" t="s">
        <v>37</v>
      </c>
      <c r="E446" s="12" t="s">
        <v>160</v>
      </c>
      <c r="F446" s="12">
        <v>28.38</v>
      </c>
      <c r="G446" s="12"/>
      <c r="H446" s="12">
        <f>F446-$G$439</f>
        <v>10.936666666666667</v>
      </c>
      <c r="I446" s="12">
        <f t="shared" ref="I446:I504" si="13">2^(-H446)*100</f>
        <v>5.101939222953468E-2</v>
      </c>
      <c r="J446" s="12"/>
      <c r="K446" s="15"/>
    </row>
    <row r="447" spans="2:11" x14ac:dyDescent="0.3">
      <c r="B447" s="37"/>
      <c r="C447" s="12" t="s">
        <v>68</v>
      </c>
      <c r="D447" s="13" t="s">
        <v>37</v>
      </c>
      <c r="E447" s="12" t="s">
        <v>160</v>
      </c>
      <c r="F447" s="12">
        <v>28.86</v>
      </c>
      <c r="G447" s="12"/>
      <c r="H447" s="12">
        <f>F447-$G$439</f>
        <v>11.416666666666668</v>
      </c>
      <c r="I447" s="12">
        <f t="shared" si="13"/>
        <v>3.6579762619059576E-2</v>
      </c>
      <c r="J447" s="12"/>
      <c r="K447" s="15"/>
    </row>
    <row r="448" spans="2:11" x14ac:dyDescent="0.3">
      <c r="B448" s="37"/>
      <c r="C448" s="12" t="s">
        <v>69</v>
      </c>
      <c r="D448" s="13" t="s">
        <v>37</v>
      </c>
      <c r="E448" s="12" t="s">
        <v>166</v>
      </c>
      <c r="F448" s="12">
        <v>27.1</v>
      </c>
      <c r="G448" s="12"/>
      <c r="H448" s="12">
        <f>F448-$G$442</f>
        <v>10.443333333333332</v>
      </c>
      <c r="I448" s="12">
        <f>2^(-H448)*100</f>
        <v>7.1819671102829719E-2</v>
      </c>
      <c r="J448" s="12">
        <f>GEOMEAN(I448:I450)</f>
        <v>7.8410437681970535E-2</v>
      </c>
      <c r="K448" s="15"/>
    </row>
    <row r="449" spans="2:11" x14ac:dyDescent="0.3">
      <c r="B449" s="37"/>
      <c r="C449" s="12" t="s">
        <v>70</v>
      </c>
      <c r="D449" s="13" t="s">
        <v>37</v>
      </c>
      <c r="E449" s="12" t="s">
        <v>166</v>
      </c>
      <c r="F449" s="12">
        <v>27.34</v>
      </c>
      <c r="G449" s="12"/>
      <c r="H449" s="12">
        <f>F449-$G$442</f>
        <v>10.68333333333333</v>
      </c>
      <c r="I449" s="12">
        <f t="shared" si="13"/>
        <v>6.0812969841739554E-2</v>
      </c>
      <c r="J449" s="12"/>
      <c r="K449" s="15"/>
    </row>
    <row r="450" spans="2:11" x14ac:dyDescent="0.3">
      <c r="B450" s="37"/>
      <c r="C450" s="12" t="s">
        <v>71</v>
      </c>
      <c r="D450" s="13" t="s">
        <v>37</v>
      </c>
      <c r="E450" s="12" t="s">
        <v>166</v>
      </c>
      <c r="F450" s="12">
        <v>26.48</v>
      </c>
      <c r="G450" s="12"/>
      <c r="H450" s="12">
        <f>F450-$G$442</f>
        <v>9.8233333333333306</v>
      </c>
      <c r="I450" s="12">
        <f t="shared" si="13"/>
        <v>0.11037787004620689</v>
      </c>
      <c r="J450" s="12"/>
      <c r="K450" s="15"/>
    </row>
    <row r="451" spans="2:11" x14ac:dyDescent="0.3">
      <c r="B451" s="37"/>
      <c r="C451" s="12" t="s">
        <v>72</v>
      </c>
      <c r="D451" s="13" t="s">
        <v>54</v>
      </c>
      <c r="E451" s="12" t="s">
        <v>160</v>
      </c>
      <c r="F451" s="12">
        <v>25.85</v>
      </c>
      <c r="G451" s="12"/>
      <c r="H451" s="12">
        <f>F451-$G$439</f>
        <v>8.4066666666666698</v>
      </c>
      <c r="I451" s="12">
        <f t="shared" si="13"/>
        <v>0.29467355991215433</v>
      </c>
      <c r="J451" s="12">
        <f>GEOMEAN(I451:I453)</f>
        <v>0.32771709951884709</v>
      </c>
      <c r="K451" s="15">
        <f>J454/J451</f>
        <v>0.96593632892484949</v>
      </c>
    </row>
    <row r="452" spans="2:11" x14ac:dyDescent="0.3">
      <c r="B452" s="37"/>
      <c r="C452" s="12" t="s">
        <v>73</v>
      </c>
      <c r="D452" s="13" t="s">
        <v>54</v>
      </c>
      <c r="E452" s="12" t="s">
        <v>160</v>
      </c>
      <c r="F452" s="12">
        <v>25.73</v>
      </c>
      <c r="G452" s="12"/>
      <c r="H452" s="12">
        <f>F452-$G$439</f>
        <v>8.2866666666666688</v>
      </c>
      <c r="I452" s="12">
        <f t="shared" si="13"/>
        <v>0.32023203062119937</v>
      </c>
      <c r="J452" s="12"/>
      <c r="K452" s="15"/>
    </row>
    <row r="453" spans="2:11" x14ac:dyDescent="0.3">
      <c r="B453" s="37"/>
      <c r="C453" s="12" t="s">
        <v>74</v>
      </c>
      <c r="D453" s="13" t="s">
        <v>54</v>
      </c>
      <c r="E453" s="12" t="s">
        <v>160</v>
      </c>
      <c r="F453" s="12">
        <v>25.51</v>
      </c>
      <c r="G453" s="12"/>
      <c r="H453" s="12">
        <f>F453-$G$439</f>
        <v>8.06666666666667</v>
      </c>
      <c r="I453" s="12">
        <f t="shared" si="13"/>
        <v>0.37298500152750574</v>
      </c>
      <c r="J453" s="12"/>
      <c r="K453" s="15"/>
    </row>
    <row r="454" spans="2:11" x14ac:dyDescent="0.3">
      <c r="B454" s="37"/>
      <c r="C454" s="12" t="s">
        <v>75</v>
      </c>
      <c r="D454" s="13" t="s">
        <v>54</v>
      </c>
      <c r="E454" s="12" t="s">
        <v>166</v>
      </c>
      <c r="F454" s="12">
        <v>24.82</v>
      </c>
      <c r="G454" s="12"/>
      <c r="H454" s="12">
        <f>F454-$G$442</f>
        <v>8.1633333333333304</v>
      </c>
      <c r="I454" s="12">
        <f t="shared" si="13"/>
        <v>0.34881230900796267</v>
      </c>
      <c r="J454" s="12">
        <f>GEOMEAN(I454:I456)</f>
        <v>0.3165538520351347</v>
      </c>
      <c r="K454" s="15"/>
    </row>
    <row r="455" spans="2:11" x14ac:dyDescent="0.3">
      <c r="B455" s="37"/>
      <c r="C455" s="12" t="s">
        <v>76</v>
      </c>
      <c r="D455" s="13" t="s">
        <v>54</v>
      </c>
      <c r="E455" s="12" t="s">
        <v>166</v>
      </c>
      <c r="F455" s="12">
        <v>25.03</v>
      </c>
      <c r="G455" s="12"/>
      <c r="H455" s="12">
        <f>F455-$G$442</f>
        <v>8.3733333333333313</v>
      </c>
      <c r="I455" s="12">
        <f t="shared" si="13"/>
        <v>0.30156122787584744</v>
      </c>
      <c r="J455" s="12"/>
      <c r="K455" s="15"/>
    </row>
    <row r="456" spans="2:11" x14ac:dyDescent="0.3">
      <c r="B456" s="37"/>
      <c r="C456" s="12" t="s">
        <v>77</v>
      </c>
      <c r="D456" s="13" t="s">
        <v>54</v>
      </c>
      <c r="E456" s="12" t="s">
        <v>166</v>
      </c>
      <c r="F456" s="12">
        <v>25.03</v>
      </c>
      <c r="G456" s="12"/>
      <c r="H456" s="12">
        <f>F456-$G$442</f>
        <v>8.3733333333333313</v>
      </c>
      <c r="I456" s="12">
        <f t="shared" si="13"/>
        <v>0.30156122787584744</v>
      </c>
      <c r="J456" s="12"/>
      <c r="K456" s="15"/>
    </row>
    <row r="457" spans="2:11" x14ac:dyDescent="0.3">
      <c r="B457" s="37"/>
      <c r="C457" s="12" t="s">
        <v>78</v>
      </c>
      <c r="D457" s="13" t="s">
        <v>38</v>
      </c>
      <c r="E457" s="12" t="s">
        <v>160</v>
      </c>
      <c r="F457" s="12">
        <v>26.67</v>
      </c>
      <c r="G457" s="12"/>
      <c r="H457" s="12">
        <f>F457-$G$439</f>
        <v>9.2266666666666701</v>
      </c>
      <c r="I457" s="12">
        <f t="shared" si="13"/>
        <v>0.16691546372361288</v>
      </c>
      <c r="J457" s="12">
        <f>GEOMEAN(I457:I459)</f>
        <v>0.17561924524183303</v>
      </c>
      <c r="K457" s="15">
        <f>J460/J457</f>
        <v>3.2042795103584982</v>
      </c>
    </row>
    <row r="458" spans="2:11" x14ac:dyDescent="0.3">
      <c r="B458" s="37"/>
      <c r="C458" s="12" t="s">
        <v>79</v>
      </c>
      <c r="D458" s="13" t="s">
        <v>38</v>
      </c>
      <c r="E458" s="12" t="s">
        <v>160</v>
      </c>
      <c r="F458" s="12">
        <v>26.72</v>
      </c>
      <c r="G458" s="12"/>
      <c r="H458" s="12">
        <f>F458-$G$439</f>
        <v>9.2766666666666673</v>
      </c>
      <c r="I458" s="12">
        <f t="shared" si="13"/>
        <v>0.16122971026997507</v>
      </c>
      <c r="J458" s="12"/>
      <c r="K458" s="15"/>
    </row>
    <row r="459" spans="2:11" x14ac:dyDescent="0.3">
      <c r="B459" s="37"/>
      <c r="C459" s="12" t="s">
        <v>80</v>
      </c>
      <c r="D459" s="13" t="s">
        <v>38</v>
      </c>
      <c r="E459" s="12" t="s">
        <v>160</v>
      </c>
      <c r="F459" s="12">
        <v>26.4</v>
      </c>
      <c r="G459" s="12"/>
      <c r="H459" s="12">
        <f>F459-$G$439</f>
        <v>8.956666666666667</v>
      </c>
      <c r="I459" s="12">
        <f t="shared" si="13"/>
        <v>0.20126797272056596</v>
      </c>
      <c r="J459" s="12"/>
      <c r="K459" s="15"/>
    </row>
    <row r="460" spans="2:11" x14ac:dyDescent="0.3">
      <c r="B460" s="37"/>
      <c r="C460" s="12" t="s">
        <v>81</v>
      </c>
      <c r="D460" s="13" t="s">
        <v>38</v>
      </c>
      <c r="E460" s="12" t="s">
        <v>166</v>
      </c>
      <c r="F460" s="12">
        <v>24.19</v>
      </c>
      <c r="G460" s="12"/>
      <c r="H460" s="12">
        <f>F460-$G$442</f>
        <v>7.5333333333333314</v>
      </c>
      <c r="I460" s="12">
        <f t="shared" si="13"/>
        <v>0.53980971873741324</v>
      </c>
      <c r="J460" s="12">
        <f>GEOMEAN(I460:I462)</f>
        <v>0.56273314915302974</v>
      </c>
      <c r="K460" s="15"/>
    </row>
    <row r="461" spans="2:11" x14ac:dyDescent="0.3">
      <c r="B461" s="37"/>
      <c r="C461" s="12" t="s">
        <v>82</v>
      </c>
      <c r="D461" s="13" t="s">
        <v>38</v>
      </c>
      <c r="E461" s="12" t="s">
        <v>166</v>
      </c>
      <c r="F461" s="12">
        <v>24.14</v>
      </c>
      <c r="G461" s="12"/>
      <c r="H461" s="12">
        <f>F461-$G$442</f>
        <v>7.4833333333333307</v>
      </c>
      <c r="I461" s="12">
        <f t="shared" si="13"/>
        <v>0.55884606735752385</v>
      </c>
      <c r="J461" s="12"/>
      <c r="K461" s="15"/>
    </row>
    <row r="462" spans="2:11" x14ac:dyDescent="0.3">
      <c r="B462" s="37"/>
      <c r="C462" s="12" t="s">
        <v>83</v>
      </c>
      <c r="D462" s="13" t="s">
        <v>38</v>
      </c>
      <c r="E462" s="12" t="s">
        <v>166</v>
      </c>
      <c r="F462" s="12">
        <v>24.06</v>
      </c>
      <c r="G462" s="12"/>
      <c r="H462" s="12">
        <f>F462-$G$442</f>
        <v>7.4033333333333289</v>
      </c>
      <c r="I462" s="12">
        <f t="shared" si="13"/>
        <v>0.59071037509368385</v>
      </c>
      <c r="J462" s="12"/>
      <c r="K462" s="15"/>
    </row>
    <row r="463" spans="2:11" x14ac:dyDescent="0.3">
      <c r="B463" s="37"/>
      <c r="C463" s="12" t="s">
        <v>84</v>
      </c>
      <c r="D463" s="13" t="s">
        <v>55</v>
      </c>
      <c r="E463" s="12" t="s">
        <v>160</v>
      </c>
      <c r="F463" s="12">
        <v>23.56</v>
      </c>
      <c r="G463" s="12"/>
      <c r="H463" s="12">
        <f>F463-$G$439</f>
        <v>6.1166666666666671</v>
      </c>
      <c r="I463" s="12">
        <f t="shared" si="13"/>
        <v>1.4411190524780295</v>
      </c>
      <c r="J463" s="12">
        <f>GEOMEAN(I463:I465)</f>
        <v>1.2809281224847984</v>
      </c>
      <c r="K463" s="15">
        <f>J466/J463</f>
        <v>1.6058457637267589</v>
      </c>
    </row>
    <row r="464" spans="2:11" x14ac:dyDescent="0.3">
      <c r="B464" s="37"/>
      <c r="C464" s="12" t="s">
        <v>85</v>
      </c>
      <c r="D464" s="13" t="s">
        <v>55</v>
      </c>
      <c r="E464" s="12" t="s">
        <v>160</v>
      </c>
      <c r="F464" s="12">
        <v>24.09</v>
      </c>
      <c r="G464" s="12"/>
      <c r="H464" s="12">
        <f>F464-$G$439</f>
        <v>6.6466666666666683</v>
      </c>
      <c r="I464" s="12">
        <f t="shared" si="13"/>
        <v>0.99805382213118077</v>
      </c>
      <c r="J464" s="12"/>
      <c r="K464" s="15"/>
    </row>
    <row r="465" spans="2:11" x14ac:dyDescent="0.3">
      <c r="B465" s="37"/>
      <c r="C465" s="12" t="s">
        <v>86</v>
      </c>
      <c r="D465" s="13" t="s">
        <v>55</v>
      </c>
      <c r="E465" s="12" t="s">
        <v>160</v>
      </c>
      <c r="F465" s="12">
        <v>23.54</v>
      </c>
      <c r="G465" s="12"/>
      <c r="H465" s="12">
        <f>F465-$G$439</f>
        <v>6.0966666666666676</v>
      </c>
      <c r="I465" s="12">
        <f t="shared" si="13"/>
        <v>1.4612363247661218</v>
      </c>
      <c r="J465" s="12"/>
      <c r="K465" s="15"/>
    </row>
    <row r="466" spans="2:11" x14ac:dyDescent="0.3">
      <c r="B466" s="37"/>
      <c r="C466" s="12" t="s">
        <v>87</v>
      </c>
      <c r="D466" s="13" t="s">
        <v>55</v>
      </c>
      <c r="E466" s="12" t="s">
        <v>166</v>
      </c>
      <c r="F466" s="12">
        <v>22.29</v>
      </c>
      <c r="G466" s="12"/>
      <c r="H466" s="12">
        <f>F466-$G$442</f>
        <v>5.6333333333333293</v>
      </c>
      <c r="I466" s="12">
        <f t="shared" si="13"/>
        <v>2.0146411069368484</v>
      </c>
      <c r="J466" s="12">
        <f>GEOMEAN(I466:I468)</f>
        <v>2.0569729991306844</v>
      </c>
      <c r="K466" s="15"/>
    </row>
    <row r="467" spans="2:11" x14ac:dyDescent="0.3">
      <c r="B467" s="37"/>
      <c r="C467" s="12" t="s">
        <v>88</v>
      </c>
      <c r="D467" s="13" t="s">
        <v>55</v>
      </c>
      <c r="E467" s="12" t="s">
        <v>166</v>
      </c>
      <c r="F467" s="12">
        <v>22.29</v>
      </c>
      <c r="G467" s="12"/>
      <c r="H467" s="12">
        <f>F467-$G$442</f>
        <v>5.6333333333333293</v>
      </c>
      <c r="I467" s="12">
        <f t="shared" si="13"/>
        <v>2.0146411069368484</v>
      </c>
      <c r="J467" s="12"/>
      <c r="K467" s="15"/>
    </row>
    <row r="468" spans="2:11" x14ac:dyDescent="0.3">
      <c r="B468" s="37"/>
      <c r="C468" s="12" t="s">
        <v>89</v>
      </c>
      <c r="D468" s="13" t="s">
        <v>55</v>
      </c>
      <c r="E468" s="12" t="s">
        <v>166</v>
      </c>
      <c r="F468" s="12">
        <v>22.2</v>
      </c>
      <c r="G468" s="12"/>
      <c r="H468" s="12">
        <f>F468-$G$442</f>
        <v>5.5433333333333294</v>
      </c>
      <c r="I468" s="12">
        <f t="shared" si="13"/>
        <v>2.1443239225684119</v>
      </c>
      <c r="J468" s="12"/>
      <c r="K468" s="15"/>
    </row>
    <row r="469" spans="2:11" x14ac:dyDescent="0.3">
      <c r="B469" s="37"/>
      <c r="C469" s="12" t="s">
        <v>102</v>
      </c>
      <c r="D469" s="13" t="s">
        <v>56</v>
      </c>
      <c r="E469" s="12" t="s">
        <v>160</v>
      </c>
      <c r="F469" s="12">
        <v>23.03</v>
      </c>
      <c r="G469" s="12"/>
      <c r="H469" s="12">
        <f>F469-$G$439</f>
        <v>5.5866666666666696</v>
      </c>
      <c r="I469" s="12">
        <f t="shared" si="13"/>
        <v>2.0808738740967399</v>
      </c>
      <c r="J469" s="12">
        <f>GEOMEAN(I469:I471)</f>
        <v>1.8073252873520085</v>
      </c>
      <c r="K469" s="15">
        <f>J472/J469</f>
        <v>3.7235188643915249</v>
      </c>
    </row>
    <row r="470" spans="2:11" x14ac:dyDescent="0.3">
      <c r="B470" s="37"/>
      <c r="C470" s="12" t="s">
        <v>103</v>
      </c>
      <c r="D470" s="13" t="s">
        <v>56</v>
      </c>
      <c r="E470" s="12" t="s">
        <v>160</v>
      </c>
      <c r="F470" s="12">
        <v>23.42</v>
      </c>
      <c r="G470" s="12"/>
      <c r="H470" s="12">
        <f>F470-$G$439</f>
        <v>5.9766666666666701</v>
      </c>
      <c r="I470" s="12">
        <f t="shared" si="13"/>
        <v>1.5879764565127918</v>
      </c>
      <c r="J470" s="12"/>
      <c r="K470" s="15"/>
    </row>
    <row r="471" spans="2:11" x14ac:dyDescent="0.3">
      <c r="B471" s="37"/>
      <c r="C471" s="12" t="s">
        <v>104</v>
      </c>
      <c r="D471" s="13" t="s">
        <v>56</v>
      </c>
      <c r="E471" s="12" t="s">
        <v>160</v>
      </c>
      <c r="F471" s="12">
        <v>23.25</v>
      </c>
      <c r="G471" s="12"/>
      <c r="H471" s="12">
        <f>F471-$G$439</f>
        <v>5.8066666666666684</v>
      </c>
      <c r="I471" s="12">
        <f t="shared" si="13"/>
        <v>1.7865663858857885</v>
      </c>
      <c r="J471" s="12"/>
      <c r="K471" s="15"/>
    </row>
    <row r="472" spans="2:11" x14ac:dyDescent="0.3">
      <c r="B472" s="37"/>
      <c r="C472" s="12" t="s">
        <v>105</v>
      </c>
      <c r="D472" s="13" t="s">
        <v>56</v>
      </c>
      <c r="E472" s="12" t="s">
        <v>166</v>
      </c>
      <c r="F472" s="12">
        <v>20.65</v>
      </c>
      <c r="G472" s="12"/>
      <c r="H472" s="12">
        <f>F472-$G$442</f>
        <v>3.9933333333333287</v>
      </c>
      <c r="I472" s="12">
        <f t="shared" si="13"/>
        <v>6.2789479650128559</v>
      </c>
      <c r="J472" s="12">
        <f>GEOMEAN(I472:I474)</f>
        <v>6.7296098015470367</v>
      </c>
      <c r="K472" s="15"/>
    </row>
    <row r="473" spans="2:11" x14ac:dyDescent="0.3">
      <c r="B473" s="37"/>
      <c r="C473" s="12" t="s">
        <v>106</v>
      </c>
      <c r="D473" s="13" t="s">
        <v>56</v>
      </c>
      <c r="E473" s="12" t="s">
        <v>166</v>
      </c>
      <c r="F473" s="12">
        <v>20.149999999999999</v>
      </c>
      <c r="G473" s="12"/>
      <c r="H473" s="12">
        <f>F473-$G$442</f>
        <v>3.4933333333333287</v>
      </c>
      <c r="I473" s="12">
        <f t="shared" si="13"/>
        <v>8.8797733695561281</v>
      </c>
      <c r="J473" s="12"/>
      <c r="K473" s="15"/>
    </row>
    <row r="474" spans="2:11" x14ac:dyDescent="0.3">
      <c r="B474" s="37"/>
      <c r="C474" s="12" t="s">
        <v>107</v>
      </c>
      <c r="D474" s="13" t="s">
        <v>56</v>
      </c>
      <c r="E474" s="12" t="s">
        <v>166</v>
      </c>
      <c r="F474" s="12">
        <v>20.85</v>
      </c>
      <c r="G474" s="12"/>
      <c r="H474" s="12">
        <f>F474-$G$442</f>
        <v>4.1933333333333316</v>
      </c>
      <c r="I474" s="12">
        <f t="shared" si="13"/>
        <v>5.4661416878489844</v>
      </c>
      <c r="J474" s="12"/>
      <c r="K474" s="15"/>
    </row>
    <row r="475" spans="2:11" x14ac:dyDescent="0.3">
      <c r="B475" s="37"/>
      <c r="C475" s="12" t="s">
        <v>108</v>
      </c>
      <c r="D475" s="13" t="s">
        <v>39</v>
      </c>
      <c r="E475" s="12" t="s">
        <v>160</v>
      </c>
      <c r="F475" s="12">
        <v>26.16</v>
      </c>
      <c r="G475" s="12"/>
      <c r="H475" s="12">
        <f>F475-$G$439</f>
        <v>8.7166666666666686</v>
      </c>
      <c r="I475" s="12">
        <f t="shared" si="13"/>
        <v>0.23769599876378691</v>
      </c>
      <c r="J475" s="12">
        <f>GEOMEAN(I475:I477)</f>
        <v>0.2477899402001815</v>
      </c>
      <c r="K475" s="15">
        <f>J478/J475</f>
        <v>4.3974484535408056</v>
      </c>
    </row>
    <row r="476" spans="2:11" x14ac:dyDescent="0.3">
      <c r="B476" s="37"/>
      <c r="C476" s="12" t="s">
        <v>109</v>
      </c>
      <c r="D476" s="13" t="s">
        <v>39</v>
      </c>
      <c r="E476" s="12" t="s">
        <v>160</v>
      </c>
      <c r="F476" s="12">
        <v>25.97</v>
      </c>
      <c r="G476" s="12"/>
      <c r="H476" s="12">
        <f>F476-$G$439</f>
        <v>8.5266666666666673</v>
      </c>
      <c r="I476" s="12">
        <f t="shared" si="13"/>
        <v>0.27115497079683426</v>
      </c>
      <c r="J476" s="12"/>
      <c r="K476" s="15"/>
    </row>
    <row r="477" spans="2:11" x14ac:dyDescent="0.3">
      <c r="B477" s="37"/>
      <c r="C477" s="12" t="s">
        <v>110</v>
      </c>
      <c r="D477" s="13" t="s">
        <v>39</v>
      </c>
      <c r="E477" s="12" t="s">
        <v>160</v>
      </c>
      <c r="F477" s="12">
        <v>26.17</v>
      </c>
      <c r="G477" s="12"/>
      <c r="H477" s="12">
        <f>F477-$G$439</f>
        <v>8.7266666666666701</v>
      </c>
      <c r="I477" s="12">
        <f t="shared" si="13"/>
        <v>0.23605411256772771</v>
      </c>
      <c r="J477" s="12"/>
      <c r="K477" s="15"/>
    </row>
    <row r="478" spans="2:11" x14ac:dyDescent="0.3">
      <c r="B478" s="37"/>
      <c r="C478" s="12" t="s">
        <v>111</v>
      </c>
      <c r="D478" s="13" t="s">
        <v>39</v>
      </c>
      <c r="E478" s="12" t="s">
        <v>166</v>
      </c>
      <c r="F478" s="12">
        <v>23.28</v>
      </c>
      <c r="G478" s="12"/>
      <c r="H478" s="12">
        <f>F478-$G$442</f>
        <v>6.6233333333333313</v>
      </c>
      <c r="I478" s="12">
        <f t="shared" si="13"/>
        <v>1.0143270220012344</v>
      </c>
      <c r="J478" s="12">
        <f>GEOMEAN(I478:I480)</f>
        <v>1.0896434893362568</v>
      </c>
      <c r="K478" s="15"/>
    </row>
    <row r="479" spans="2:11" x14ac:dyDescent="0.3">
      <c r="B479" s="37"/>
      <c r="C479" s="12" t="s">
        <v>112</v>
      </c>
      <c r="D479" s="13" t="s">
        <v>39</v>
      </c>
      <c r="E479" s="12" t="s">
        <v>166</v>
      </c>
      <c r="F479" s="12">
        <v>23.13</v>
      </c>
      <c r="G479" s="12"/>
      <c r="H479" s="12">
        <f>F479-$G$442</f>
        <v>6.4733333333333292</v>
      </c>
      <c r="I479" s="12">
        <f t="shared" si="13"/>
        <v>1.1254662983060606</v>
      </c>
      <c r="J479" s="12"/>
      <c r="K479" s="15"/>
    </row>
    <row r="480" spans="2:11" x14ac:dyDescent="0.3">
      <c r="B480" s="37"/>
      <c r="C480" s="12" t="s">
        <v>113</v>
      </c>
      <c r="D480" s="13" t="s">
        <v>39</v>
      </c>
      <c r="E480" s="12" t="s">
        <v>166</v>
      </c>
      <c r="F480" s="12">
        <v>23.12</v>
      </c>
      <c r="G480" s="12"/>
      <c r="H480" s="12">
        <f>F480-$G$442</f>
        <v>6.4633333333333312</v>
      </c>
      <c r="I480" s="12">
        <f t="shared" si="13"/>
        <v>1.1332945354810766</v>
      </c>
      <c r="J480" s="12"/>
      <c r="K480" s="15"/>
    </row>
    <row r="481" spans="2:11" x14ac:dyDescent="0.3">
      <c r="B481" s="37"/>
      <c r="C481" s="12" t="s">
        <v>114</v>
      </c>
      <c r="D481" s="13" t="s">
        <v>57</v>
      </c>
      <c r="E481" s="12" t="s">
        <v>160</v>
      </c>
      <c r="F481" s="12">
        <v>26.02</v>
      </c>
      <c r="G481" s="12"/>
      <c r="H481" s="12">
        <f>F481-$G$439</f>
        <v>8.576666666666668</v>
      </c>
      <c r="I481" s="12">
        <f t="shared" si="13"/>
        <v>0.26191843706121759</v>
      </c>
      <c r="J481" s="12">
        <f>GEOMEAN(I481:I483)</f>
        <v>0.26618899941109875</v>
      </c>
      <c r="K481" s="15">
        <f>J484/J481</f>
        <v>1.0023131618421766</v>
      </c>
    </row>
    <row r="482" spans="2:11" x14ac:dyDescent="0.3">
      <c r="B482" s="37"/>
      <c r="C482" s="12" t="s">
        <v>115</v>
      </c>
      <c r="D482" s="13" t="s">
        <v>57</v>
      </c>
      <c r="E482" s="12" t="s">
        <v>160</v>
      </c>
      <c r="F482" s="12">
        <v>26.16</v>
      </c>
      <c r="G482" s="12"/>
      <c r="H482" s="12">
        <f>F482-$G$439</f>
        <v>8.7166666666666686</v>
      </c>
      <c r="I482" s="12">
        <f t="shared" si="13"/>
        <v>0.23769599876378691</v>
      </c>
      <c r="J482" s="12"/>
      <c r="K482" s="15"/>
    </row>
    <row r="483" spans="2:11" x14ac:dyDescent="0.3">
      <c r="B483" s="37"/>
      <c r="C483" s="12" t="s">
        <v>116</v>
      </c>
      <c r="D483" s="13" t="s">
        <v>57</v>
      </c>
      <c r="E483" s="12" t="s">
        <v>160</v>
      </c>
      <c r="F483" s="12">
        <v>25.81</v>
      </c>
      <c r="G483" s="12"/>
      <c r="H483" s="12">
        <f>F483-$G$439</f>
        <v>8.3666666666666671</v>
      </c>
      <c r="I483" s="12">
        <f t="shared" si="13"/>
        <v>0.30295796129565122</v>
      </c>
      <c r="J483" s="12"/>
      <c r="K483" s="15"/>
    </row>
    <row r="484" spans="2:11" x14ac:dyDescent="0.3">
      <c r="B484" s="37"/>
      <c r="C484" s="12" t="s">
        <v>117</v>
      </c>
      <c r="D484" s="13" t="s">
        <v>57</v>
      </c>
      <c r="E484" s="12" t="s">
        <v>166</v>
      </c>
      <c r="F484" s="12">
        <v>25.4</v>
      </c>
      <c r="G484" s="12"/>
      <c r="H484" s="12">
        <f>F484-$G$442</f>
        <v>8.7433333333333287</v>
      </c>
      <c r="I484" s="12">
        <f t="shared" si="13"/>
        <v>0.23334279983516087</v>
      </c>
      <c r="J484" s="12">
        <f>GEOMEAN(I484:I486)</f>
        <v>0.26680473764734364</v>
      </c>
      <c r="K484" s="15"/>
    </row>
    <row r="485" spans="2:11" x14ac:dyDescent="0.3">
      <c r="B485" s="37"/>
      <c r="C485" s="12" t="s">
        <v>118</v>
      </c>
      <c r="D485" s="13" t="s">
        <v>57</v>
      </c>
      <c r="E485" s="12" t="s">
        <v>166</v>
      </c>
      <c r="F485" s="12">
        <v>25.16</v>
      </c>
      <c r="G485" s="12"/>
      <c r="H485" s="12">
        <f>F485-$G$442</f>
        <v>8.5033333333333303</v>
      </c>
      <c r="I485" s="12">
        <f t="shared" si="13"/>
        <v>0.2755761342027444</v>
      </c>
      <c r="J485" s="12"/>
      <c r="K485" s="15"/>
    </row>
    <row r="486" spans="2:11" x14ac:dyDescent="0.3">
      <c r="B486" s="37"/>
      <c r="C486" s="12" t="s">
        <v>119</v>
      </c>
      <c r="D486" s="13" t="s">
        <v>57</v>
      </c>
      <c r="E486" s="12" t="s">
        <v>166</v>
      </c>
      <c r="F486" s="12">
        <v>25.06</v>
      </c>
      <c r="G486" s="12"/>
      <c r="H486" s="12">
        <f>F486-$G$442</f>
        <v>8.4033333333333289</v>
      </c>
      <c r="I486" s="12">
        <f t="shared" si="13"/>
        <v>0.29535518754684187</v>
      </c>
      <c r="J486" s="12"/>
      <c r="K486" s="15"/>
    </row>
    <row r="487" spans="2:11" x14ac:dyDescent="0.3">
      <c r="B487" s="37"/>
      <c r="C487" s="12" t="s">
        <v>126</v>
      </c>
      <c r="D487" s="13" t="s">
        <v>58</v>
      </c>
      <c r="E487" s="12" t="s">
        <v>160</v>
      </c>
      <c r="F487" s="12">
        <v>29.37</v>
      </c>
      <c r="G487" s="12"/>
      <c r="H487" s="12">
        <f>F487-$G$439</f>
        <v>11.926666666666669</v>
      </c>
      <c r="I487" s="12">
        <f t="shared" si="13"/>
        <v>2.5687130083025245E-2</v>
      </c>
      <c r="J487" s="12">
        <f>GEOMEAN(I487:I489)</f>
        <v>2.0912695775645876E-2</v>
      </c>
      <c r="K487" s="15">
        <f>J490/J487</f>
        <v>2.5787406168791684</v>
      </c>
    </row>
    <row r="488" spans="2:11" x14ac:dyDescent="0.3">
      <c r="B488" s="37"/>
      <c r="C488" s="12" t="s">
        <v>127</v>
      </c>
      <c r="D488" s="13" t="s">
        <v>58</v>
      </c>
      <c r="E488" s="12" t="s">
        <v>160</v>
      </c>
      <c r="F488" s="12">
        <v>29.79</v>
      </c>
      <c r="G488" s="12"/>
      <c r="H488" s="12">
        <f>F488-$G$439</f>
        <v>12.346666666666668</v>
      </c>
      <c r="I488" s="12">
        <f t="shared" si="13"/>
        <v>1.9199193552099134E-2</v>
      </c>
      <c r="J488" s="12"/>
      <c r="K488" s="15"/>
    </row>
    <row r="489" spans="2:11" x14ac:dyDescent="0.3">
      <c r="B489" s="37"/>
      <c r="C489" s="12" t="s">
        <v>128</v>
      </c>
      <c r="D489" s="13" t="s">
        <v>58</v>
      </c>
      <c r="E489" s="12" t="s">
        <v>160</v>
      </c>
      <c r="F489" s="12">
        <v>29.84</v>
      </c>
      <c r="G489" s="12"/>
      <c r="H489" s="12">
        <f>F489-$G$439</f>
        <v>12.396666666666668</v>
      </c>
      <c r="I489" s="12">
        <f t="shared" si="13"/>
        <v>1.8545198538032194E-2</v>
      </c>
      <c r="J489" s="12"/>
      <c r="K489" s="15"/>
    </row>
    <row r="490" spans="2:11" x14ac:dyDescent="0.3">
      <c r="B490" s="37"/>
      <c r="C490" s="12" t="s">
        <v>129</v>
      </c>
      <c r="D490" s="13" t="s">
        <v>58</v>
      </c>
      <c r="E490" s="12" t="s">
        <v>166</v>
      </c>
      <c r="F490" s="12">
        <v>27.49</v>
      </c>
      <c r="G490" s="12"/>
      <c r="H490" s="12">
        <f>F490-$G$442</f>
        <v>10.833333333333329</v>
      </c>
      <c r="I490" s="12">
        <f t="shared" si="13"/>
        <v>5.4807717202606313E-2</v>
      </c>
      <c r="J490" s="12">
        <f>GEOMEAN(I490:I492)</f>
        <v>5.392841800509543E-2</v>
      </c>
      <c r="K490" s="15"/>
    </row>
    <row r="491" spans="2:11" x14ac:dyDescent="0.3">
      <c r="B491" s="37"/>
      <c r="C491" s="12" t="s">
        <v>130</v>
      </c>
      <c r="D491" s="13" t="s">
        <v>58</v>
      </c>
      <c r="E491" s="12" t="s">
        <v>166</v>
      </c>
      <c r="F491" s="12">
        <v>27.63</v>
      </c>
      <c r="G491" s="12"/>
      <c r="H491" s="12">
        <f>F491-$G$442</f>
        <v>10.973333333333329</v>
      </c>
      <c r="I491" s="12">
        <f t="shared" si="13"/>
        <v>4.9739053220571053E-2</v>
      </c>
      <c r="J491" s="12"/>
      <c r="K491" s="15"/>
    </row>
    <row r="492" spans="2:11" x14ac:dyDescent="0.3">
      <c r="B492" s="37"/>
      <c r="C492" s="12" t="s">
        <v>131</v>
      </c>
      <c r="D492" s="13" t="s">
        <v>58</v>
      </c>
      <c r="E492" s="12" t="s">
        <v>166</v>
      </c>
      <c r="F492" s="12">
        <v>27.42</v>
      </c>
      <c r="G492" s="12"/>
      <c r="H492" s="12">
        <f>F492-$G$442</f>
        <v>10.763333333333332</v>
      </c>
      <c r="I492" s="12">
        <f t="shared" si="13"/>
        <v>5.7532575138870681E-2</v>
      </c>
      <c r="J492" s="12"/>
      <c r="K492" s="15"/>
    </row>
    <row r="493" spans="2:11" x14ac:dyDescent="0.3">
      <c r="B493" s="37"/>
      <c r="C493" s="12" t="s">
        <v>132</v>
      </c>
      <c r="D493" s="13" t="s">
        <v>40</v>
      </c>
      <c r="E493" s="12" t="s">
        <v>160</v>
      </c>
      <c r="F493" s="12">
        <v>24.27</v>
      </c>
      <c r="G493" s="12"/>
      <c r="H493" s="12">
        <f>F493-$G$439</f>
        <v>6.826666666666668</v>
      </c>
      <c r="I493" s="12">
        <f t="shared" si="13"/>
        <v>0.88098509925453405</v>
      </c>
      <c r="J493" s="12">
        <f>GEOMEAN(I493:I495)</f>
        <v>0.79215584358595958</v>
      </c>
      <c r="K493" s="15">
        <f>J496/J493</f>
        <v>2.572789338752814</v>
      </c>
    </row>
    <row r="494" spans="2:11" x14ac:dyDescent="0.3">
      <c r="B494" s="37"/>
      <c r="C494" s="12" t="s">
        <v>133</v>
      </c>
      <c r="D494" s="13" t="s">
        <v>40</v>
      </c>
      <c r="E494" s="12" t="s">
        <v>160</v>
      </c>
      <c r="F494" s="12">
        <v>24.43</v>
      </c>
      <c r="G494" s="12"/>
      <c r="H494" s="12">
        <f>F494-$G$439</f>
        <v>6.9866666666666681</v>
      </c>
      <c r="I494" s="12">
        <f t="shared" si="13"/>
        <v>0.78850375094677627</v>
      </c>
      <c r="J494" s="12"/>
      <c r="K494" s="15"/>
    </row>
    <row r="495" spans="2:11" x14ac:dyDescent="0.3">
      <c r="B495" s="37"/>
      <c r="C495" s="12" t="s">
        <v>134</v>
      </c>
      <c r="D495" s="13" t="s">
        <v>40</v>
      </c>
      <c r="E495" s="12" t="s">
        <v>160</v>
      </c>
      <c r="F495" s="12">
        <v>24.57</v>
      </c>
      <c r="G495" s="12"/>
      <c r="H495" s="12">
        <f>F495-$G$439</f>
        <v>7.1266666666666687</v>
      </c>
      <c r="I495" s="12">
        <f t="shared" si="13"/>
        <v>0.71558225802363062</v>
      </c>
      <c r="J495" s="12"/>
      <c r="K495" s="15"/>
    </row>
    <row r="496" spans="2:11" x14ac:dyDescent="0.3">
      <c r="B496" s="37"/>
      <c r="C496" s="12" t="s">
        <v>135</v>
      </c>
      <c r="D496" s="13" t="s">
        <v>40</v>
      </c>
      <c r="E496" s="12" t="s">
        <v>166</v>
      </c>
      <c r="F496" s="12">
        <v>22.23</v>
      </c>
      <c r="G496" s="12"/>
      <c r="H496" s="12">
        <f>F496-$G$442</f>
        <v>5.5733333333333306</v>
      </c>
      <c r="I496" s="12">
        <f t="shared" si="13"/>
        <v>2.1001943743647185</v>
      </c>
      <c r="J496" s="12">
        <f>GEOMEAN(I496:I498)</f>
        <v>2.0380501090086987</v>
      </c>
      <c r="K496" s="15"/>
    </row>
    <row r="497" spans="2:11" x14ac:dyDescent="0.3">
      <c r="B497" s="37"/>
      <c r="C497" s="12" t="s">
        <v>136</v>
      </c>
      <c r="D497" s="13" t="s">
        <v>40</v>
      </c>
      <c r="E497" s="12" t="s">
        <v>166</v>
      </c>
      <c r="F497" s="12">
        <v>22.3</v>
      </c>
      <c r="G497" s="12"/>
      <c r="H497" s="12">
        <f>F497-$G$442</f>
        <v>5.6433333333333309</v>
      </c>
      <c r="I497" s="12">
        <f t="shared" si="13"/>
        <v>2.0007249642979446</v>
      </c>
      <c r="J497" s="12"/>
      <c r="K497" s="15"/>
    </row>
    <row r="498" spans="2:11" x14ac:dyDescent="0.3">
      <c r="B498" s="37"/>
      <c r="C498" s="12" t="s">
        <v>137</v>
      </c>
      <c r="D498" s="13" t="s">
        <v>40</v>
      </c>
      <c r="E498" s="12" t="s">
        <v>166</v>
      </c>
      <c r="F498" s="12">
        <v>22.29</v>
      </c>
      <c r="G498" s="12"/>
      <c r="H498" s="12">
        <f>F498-$G$442</f>
        <v>5.6333333333333293</v>
      </c>
      <c r="I498" s="12">
        <f t="shared" si="13"/>
        <v>2.0146411069368484</v>
      </c>
      <c r="J498" s="12"/>
      <c r="K498" s="15"/>
    </row>
    <row r="499" spans="2:11" x14ac:dyDescent="0.3">
      <c r="B499" s="37"/>
      <c r="C499" s="12" t="s">
        <v>139</v>
      </c>
      <c r="D499" s="13" t="s">
        <v>41</v>
      </c>
      <c r="E499" s="12" t="s">
        <v>160</v>
      </c>
      <c r="F499" s="12">
        <v>26.1</v>
      </c>
      <c r="G499" s="12"/>
      <c r="H499" s="12">
        <f>F499-$G$439</f>
        <v>8.6566666666666698</v>
      </c>
      <c r="I499" s="12">
        <f t="shared" si="13"/>
        <v>0.24778994020018133</v>
      </c>
      <c r="J499" s="12">
        <f>GEOMEAN(I499:I501)</f>
        <v>0.24269049696990858</v>
      </c>
      <c r="K499" s="15">
        <f>J502/J499</f>
        <v>6.1759739468973649</v>
      </c>
    </row>
    <row r="500" spans="2:11" x14ac:dyDescent="0.3">
      <c r="B500" s="37"/>
      <c r="C500" s="12" t="s">
        <v>140</v>
      </c>
      <c r="D500" s="13" t="s">
        <v>41</v>
      </c>
      <c r="E500" s="12" t="s">
        <v>160</v>
      </c>
      <c r="F500" s="12">
        <v>26.14</v>
      </c>
      <c r="G500" s="12"/>
      <c r="H500" s="12">
        <f>F500-$G$439</f>
        <v>8.696666666666669</v>
      </c>
      <c r="I500" s="12">
        <f t="shared" si="13"/>
        <v>0.24101411125470093</v>
      </c>
      <c r="J500" s="12"/>
      <c r="K500" s="15"/>
    </row>
    <row r="501" spans="2:11" x14ac:dyDescent="0.3">
      <c r="B501" s="37"/>
      <c r="C501" s="12" t="s">
        <v>141</v>
      </c>
      <c r="D501" s="13" t="s">
        <v>41</v>
      </c>
      <c r="E501" s="12" t="s">
        <v>160</v>
      </c>
      <c r="F501" s="12">
        <v>26.15</v>
      </c>
      <c r="G501" s="12"/>
      <c r="H501" s="12">
        <f>F501-$G$439</f>
        <v>8.706666666666667</v>
      </c>
      <c r="I501" s="12">
        <f t="shared" si="13"/>
        <v>0.23934930518147049</v>
      </c>
      <c r="J501" s="12"/>
      <c r="K501" s="15"/>
    </row>
    <row r="502" spans="2:11" x14ac:dyDescent="0.3">
      <c r="B502" s="37"/>
      <c r="C502" s="12" t="s">
        <v>142</v>
      </c>
      <c r="D502" s="13" t="s">
        <v>41</v>
      </c>
      <c r="E502" s="12" t="s">
        <v>166</v>
      </c>
      <c r="F502" s="12">
        <v>22.97</v>
      </c>
      <c r="G502" s="12"/>
      <c r="H502" s="12">
        <f>F502-$G$442</f>
        <v>6.313333333333329</v>
      </c>
      <c r="I502" s="12">
        <f t="shared" si="13"/>
        <v>1.2574690194311136</v>
      </c>
      <c r="J502" s="12">
        <f>GEOMEAN(I502:I504)</f>
        <v>1.4988501864457293</v>
      </c>
      <c r="K502" s="15"/>
    </row>
    <row r="503" spans="2:11" x14ac:dyDescent="0.3">
      <c r="B503" s="37"/>
      <c r="C503" s="12" t="s">
        <v>143</v>
      </c>
      <c r="D503" s="13" t="s">
        <v>41</v>
      </c>
      <c r="E503" s="12" t="s">
        <v>166</v>
      </c>
      <c r="F503" s="12">
        <v>22.66</v>
      </c>
      <c r="G503" s="12"/>
      <c r="H503" s="12">
        <f>F503-$G$442</f>
        <v>6.0033333333333303</v>
      </c>
      <c r="I503" s="12">
        <f t="shared" si="13"/>
        <v>1.5588940258234774</v>
      </c>
      <c r="J503" s="12"/>
      <c r="K503" s="15"/>
    </row>
    <row r="504" spans="2:11" x14ac:dyDescent="0.3">
      <c r="B504" s="37"/>
      <c r="C504" s="6" t="s">
        <v>144</v>
      </c>
      <c r="D504" s="5" t="s">
        <v>41</v>
      </c>
      <c r="E504" s="6" t="s">
        <v>166</v>
      </c>
      <c r="F504" s="6">
        <v>22.52</v>
      </c>
      <c r="G504" s="6"/>
      <c r="H504" s="6">
        <f>F504-$G$442</f>
        <v>5.8633333333333297</v>
      </c>
      <c r="I504" s="6">
        <f t="shared" si="13"/>
        <v>1.7177533021643754</v>
      </c>
      <c r="J504" s="6"/>
      <c r="K504" s="16"/>
    </row>
    <row r="505" spans="2:11" x14ac:dyDescent="0.3">
      <c r="B505" s="37"/>
      <c r="C505" s="12" t="s">
        <v>31</v>
      </c>
      <c r="D505" s="13" t="s">
        <v>29</v>
      </c>
      <c r="E505" s="12" t="s">
        <v>160</v>
      </c>
      <c r="F505" s="14">
        <v>17.22</v>
      </c>
      <c r="G505" s="40">
        <f>AVERAGE(F505:F507)</f>
        <v>17.13</v>
      </c>
      <c r="H505" s="12"/>
      <c r="I505" s="12"/>
      <c r="J505" s="12"/>
      <c r="K505" s="15"/>
    </row>
    <row r="506" spans="2:11" x14ac:dyDescent="0.3">
      <c r="B506" s="37"/>
      <c r="C506" s="12" t="s">
        <v>32</v>
      </c>
      <c r="D506" s="13" t="s">
        <v>29</v>
      </c>
      <c r="E506" s="12" t="s">
        <v>160</v>
      </c>
      <c r="F506" s="14">
        <v>17.11</v>
      </c>
      <c r="G506" s="40"/>
      <c r="H506" s="12"/>
      <c r="I506" s="12"/>
      <c r="J506" s="12"/>
      <c r="K506" s="15"/>
    </row>
    <row r="507" spans="2:11" x14ac:dyDescent="0.3">
      <c r="B507" s="37"/>
      <c r="C507" s="12" t="s">
        <v>33</v>
      </c>
      <c r="D507" s="13" t="s">
        <v>29</v>
      </c>
      <c r="E507" s="12" t="s">
        <v>160</v>
      </c>
      <c r="F507" s="14">
        <v>17.059999999999999</v>
      </c>
      <c r="G507" s="40"/>
      <c r="H507" s="12"/>
      <c r="I507" s="12"/>
      <c r="J507" s="12"/>
      <c r="K507" s="15"/>
    </row>
    <row r="508" spans="2:11" x14ac:dyDescent="0.3">
      <c r="B508" s="37"/>
      <c r="C508" s="12" t="s">
        <v>34</v>
      </c>
      <c r="D508" s="13" t="s">
        <v>29</v>
      </c>
      <c r="E508" s="12" t="s">
        <v>166</v>
      </c>
      <c r="F508" s="14">
        <v>16.84</v>
      </c>
      <c r="G508" s="40">
        <f>AVERAGE(F508:F510)</f>
        <v>16.743333333333336</v>
      </c>
      <c r="H508" s="12"/>
      <c r="I508" s="12"/>
      <c r="J508" s="12"/>
      <c r="K508" s="15"/>
    </row>
    <row r="509" spans="2:11" x14ac:dyDescent="0.3">
      <c r="B509" s="37"/>
      <c r="C509" s="12" t="s">
        <v>35</v>
      </c>
      <c r="D509" s="13" t="s">
        <v>29</v>
      </c>
      <c r="E509" s="12" t="s">
        <v>166</v>
      </c>
      <c r="F509" s="14">
        <v>16.53</v>
      </c>
      <c r="G509" s="40"/>
      <c r="H509" s="12"/>
      <c r="I509" s="12"/>
      <c r="J509" s="12"/>
      <c r="K509" s="15"/>
    </row>
    <row r="510" spans="2:11" x14ac:dyDescent="0.3">
      <c r="B510" s="37"/>
      <c r="C510" s="12" t="s">
        <v>36</v>
      </c>
      <c r="D510" s="13" t="s">
        <v>29</v>
      </c>
      <c r="E510" s="12" t="s">
        <v>166</v>
      </c>
      <c r="F510" s="14">
        <v>16.86</v>
      </c>
      <c r="G510" s="40"/>
      <c r="H510" s="12"/>
      <c r="I510" s="12"/>
      <c r="J510" s="12"/>
      <c r="K510" s="15"/>
    </row>
    <row r="511" spans="2:11" x14ac:dyDescent="0.3">
      <c r="B511" s="37"/>
      <c r="C511" s="12" t="s">
        <v>120</v>
      </c>
      <c r="D511" s="12" t="s">
        <v>145</v>
      </c>
      <c r="E511" s="12" t="s">
        <v>160</v>
      </c>
      <c r="F511" s="12">
        <v>24.54</v>
      </c>
      <c r="G511" s="12"/>
      <c r="H511" s="12">
        <f>F511-$G$505</f>
        <v>7.41</v>
      </c>
      <c r="I511" s="12">
        <f>2^(-H511)*100</f>
        <v>0.58798701070744808</v>
      </c>
      <c r="J511" s="12">
        <f>GEOMEAN(I511:I513)</f>
        <v>0.605915922591302</v>
      </c>
      <c r="K511" s="15">
        <f>J514/J511</f>
        <v>0.85658401897045844</v>
      </c>
    </row>
    <row r="512" spans="2:11" x14ac:dyDescent="0.3">
      <c r="B512" s="37"/>
      <c r="C512" s="12" t="s">
        <v>121</v>
      </c>
      <c r="D512" s="12" t="s">
        <v>145</v>
      </c>
      <c r="E512" s="12" t="s">
        <v>160</v>
      </c>
      <c r="F512" s="12">
        <v>24.53</v>
      </c>
      <c r="G512" s="12"/>
      <c r="H512" s="12">
        <f>F512-$G$505</f>
        <v>7.4000000000000021</v>
      </c>
      <c r="I512" s="12">
        <f t="shared" ref="I512:I575" si="14">2^(-H512)*100</f>
        <v>0.59207678379312334</v>
      </c>
      <c r="J512" s="12"/>
      <c r="K512" s="15"/>
    </row>
    <row r="513" spans="2:11" x14ac:dyDescent="0.3">
      <c r="B513" s="37"/>
      <c r="C513" s="12" t="s">
        <v>122</v>
      </c>
      <c r="D513" s="12" t="s">
        <v>145</v>
      </c>
      <c r="E513" s="12" t="s">
        <v>160</v>
      </c>
      <c r="F513" s="12">
        <v>24.42</v>
      </c>
      <c r="G513" s="12"/>
      <c r="H513" s="12">
        <f>F513-$G$505</f>
        <v>7.2900000000000027</v>
      </c>
      <c r="I513" s="12">
        <f t="shared" si="14"/>
        <v>0.63898598324826583</v>
      </c>
      <c r="J513" s="12"/>
      <c r="K513" s="15"/>
    </row>
    <row r="514" spans="2:11" x14ac:dyDescent="0.3">
      <c r="B514" s="37"/>
      <c r="C514" s="12" t="s">
        <v>123</v>
      </c>
      <c r="D514" s="12" t="s">
        <v>145</v>
      </c>
      <c r="E514" s="12" t="s">
        <v>166</v>
      </c>
      <c r="F514" s="12">
        <v>24.43</v>
      </c>
      <c r="G514" s="12"/>
      <c r="H514" s="12">
        <f>F514-$G$508</f>
        <v>7.6866666666666639</v>
      </c>
      <c r="I514" s="12">
        <f t="shared" si="14"/>
        <v>0.48538099393981865</v>
      </c>
      <c r="J514" s="12">
        <f>GEOMEAN(I514:I516)</f>
        <v>0.51901789613145066</v>
      </c>
      <c r="K514" s="15"/>
    </row>
    <row r="515" spans="2:11" x14ac:dyDescent="0.3">
      <c r="B515" s="37"/>
      <c r="C515" s="12" t="s">
        <v>124</v>
      </c>
      <c r="D515" s="12" t="s">
        <v>145</v>
      </c>
      <c r="E515" s="12" t="s">
        <v>166</v>
      </c>
      <c r="F515" s="12">
        <v>24.35</v>
      </c>
      <c r="G515" s="12"/>
      <c r="H515" s="12">
        <f>F515-$G$508</f>
        <v>7.6066666666666656</v>
      </c>
      <c r="I515" s="12">
        <f t="shared" si="14"/>
        <v>0.51305646714000175</v>
      </c>
      <c r="J515" s="12"/>
      <c r="K515" s="15"/>
    </row>
    <row r="516" spans="2:11" x14ac:dyDescent="0.3">
      <c r="B516" s="37"/>
      <c r="C516" s="12" t="s">
        <v>125</v>
      </c>
      <c r="D516" s="12" t="s">
        <v>145</v>
      </c>
      <c r="E516" s="12" t="s">
        <v>166</v>
      </c>
      <c r="F516" s="12">
        <v>24.22</v>
      </c>
      <c r="G516" s="12"/>
      <c r="H516" s="12">
        <f>F516-$G$508</f>
        <v>7.476666666666663</v>
      </c>
      <c r="I516" s="12">
        <f t="shared" si="14"/>
        <v>0.56143446038239231</v>
      </c>
      <c r="J516" s="12"/>
      <c r="K516" s="15"/>
    </row>
    <row r="517" spans="2:11" x14ac:dyDescent="0.3">
      <c r="B517" s="37"/>
      <c r="C517" s="12" t="s">
        <v>66</v>
      </c>
      <c r="D517" s="12" t="s">
        <v>146</v>
      </c>
      <c r="E517" s="12" t="s">
        <v>160</v>
      </c>
      <c r="F517" s="12">
        <v>34.869999999999997</v>
      </c>
      <c r="G517" s="12"/>
      <c r="H517" s="12">
        <f>F517-$G$505</f>
        <v>17.739999999999998</v>
      </c>
      <c r="I517" s="12">
        <f t="shared" si="14"/>
        <v>4.5680187401540026E-4</v>
      </c>
      <c r="J517" s="12">
        <f>GEOMEAN(I517:I519)</f>
        <v>6.0694616985696348E-4</v>
      </c>
      <c r="K517" s="15">
        <f>J520/J517</f>
        <v>0.13030822010514018</v>
      </c>
    </row>
    <row r="518" spans="2:11" x14ac:dyDescent="0.3">
      <c r="B518" s="37"/>
      <c r="C518" s="12" t="s">
        <v>67</v>
      </c>
      <c r="D518" s="12" t="s">
        <v>146</v>
      </c>
      <c r="E518" s="12" t="s">
        <v>160</v>
      </c>
      <c r="F518" s="12">
        <v>34.119999999999997</v>
      </c>
      <c r="G518" s="12"/>
      <c r="H518" s="12">
        <f>F518-$G$505</f>
        <v>16.989999999999998</v>
      </c>
      <c r="I518" s="12">
        <f t="shared" si="14"/>
        <v>7.6824611668145767E-4</v>
      </c>
      <c r="J518" s="12"/>
      <c r="K518" s="15"/>
    </row>
    <row r="519" spans="2:11" x14ac:dyDescent="0.3">
      <c r="B519" s="37"/>
      <c r="C519" s="12" t="s">
        <v>68</v>
      </c>
      <c r="D519" s="12" t="s">
        <v>146</v>
      </c>
      <c r="E519" s="12" t="s">
        <v>160</v>
      </c>
      <c r="F519" s="12">
        <v>34.39</v>
      </c>
      <c r="G519" s="12"/>
      <c r="H519" s="12">
        <f>F519-$G$505</f>
        <v>17.260000000000002</v>
      </c>
      <c r="I519" s="12">
        <f t="shared" si="14"/>
        <v>6.3712152055997321E-4</v>
      </c>
      <c r="J519" s="12"/>
      <c r="K519" s="15"/>
    </row>
    <row r="520" spans="2:11" x14ac:dyDescent="0.3">
      <c r="B520" s="37"/>
      <c r="C520" s="12" t="s">
        <v>69</v>
      </c>
      <c r="D520" s="12" t="s">
        <v>146</v>
      </c>
      <c r="E520" s="12" t="s">
        <v>166</v>
      </c>
      <c r="F520" s="12">
        <v>36.950000000000003</v>
      </c>
      <c r="G520" s="12"/>
      <c r="H520" s="12">
        <f>F520-$G$508</f>
        <v>20.206666666666667</v>
      </c>
      <c r="I520" s="12">
        <f t="shared" si="14"/>
        <v>8.263941248345037E-5</v>
      </c>
      <c r="J520" s="12">
        <f>GEOMEAN(I520:I522)</f>
        <v>7.9090075093693E-5</v>
      </c>
      <c r="K520" s="15"/>
    </row>
    <row r="521" spans="2:11" x14ac:dyDescent="0.3">
      <c r="B521" s="37"/>
      <c r="C521" s="12" t="s">
        <v>70</v>
      </c>
      <c r="D521" s="12" t="s">
        <v>146</v>
      </c>
      <c r="E521" s="12" t="s">
        <v>166</v>
      </c>
      <c r="F521" s="12">
        <v>37.24</v>
      </c>
      <c r="G521" s="12"/>
      <c r="H521" s="12">
        <f>F521-$G$508</f>
        <v>20.496666666666666</v>
      </c>
      <c r="I521" s="12">
        <f t="shared" si="14"/>
        <v>6.7590945588219686E-5</v>
      </c>
      <c r="J521" s="12"/>
      <c r="K521" s="15"/>
    </row>
    <row r="522" spans="2:11" x14ac:dyDescent="0.3">
      <c r="B522" s="37"/>
      <c r="C522" s="12" t="s">
        <v>71</v>
      </c>
      <c r="D522" s="12" t="s">
        <v>146</v>
      </c>
      <c r="E522" s="12" t="s">
        <v>166</v>
      </c>
      <c r="F522" s="12">
        <v>36.85</v>
      </c>
      <c r="G522" s="12"/>
      <c r="H522" s="12">
        <f>F522-$G$508</f>
        <v>20.106666666666666</v>
      </c>
      <c r="I522" s="12">
        <f t="shared" si="14"/>
        <v>8.8570729259352667E-5</v>
      </c>
      <c r="J522" s="12"/>
      <c r="K522" s="15"/>
    </row>
    <row r="523" spans="2:11" x14ac:dyDescent="0.3">
      <c r="B523" s="37"/>
      <c r="C523" s="12" t="s">
        <v>72</v>
      </c>
      <c r="D523" s="12" t="s">
        <v>147</v>
      </c>
      <c r="E523" s="12" t="s">
        <v>160</v>
      </c>
      <c r="F523" s="12">
        <v>24.01</v>
      </c>
      <c r="G523" s="12"/>
      <c r="H523" s="12">
        <f>F523-$G$505</f>
        <v>6.8800000000000026</v>
      </c>
      <c r="I523" s="12">
        <f t="shared" si="14"/>
        <v>0.84901161134848147</v>
      </c>
      <c r="J523" s="12">
        <f>GEOMEAN(I523:I525)</f>
        <v>0.89949646890623414</v>
      </c>
      <c r="K523" s="15">
        <f>J526/J523</f>
        <v>1.1460473619700058</v>
      </c>
    </row>
    <row r="524" spans="2:11" x14ac:dyDescent="0.3">
      <c r="B524" s="37"/>
      <c r="C524" s="12" t="s">
        <v>73</v>
      </c>
      <c r="D524" s="12" t="s">
        <v>147</v>
      </c>
      <c r="E524" s="12" t="s">
        <v>160</v>
      </c>
      <c r="F524" s="12">
        <v>23.87</v>
      </c>
      <c r="G524" s="12"/>
      <c r="H524" s="12">
        <f>F524-$G$505</f>
        <v>6.740000000000002</v>
      </c>
      <c r="I524" s="12">
        <f t="shared" si="14"/>
        <v>0.93553023798353641</v>
      </c>
      <c r="J524" s="12"/>
      <c r="K524" s="15"/>
    </row>
    <row r="525" spans="2:11" x14ac:dyDescent="0.3">
      <c r="B525" s="37"/>
      <c r="C525" s="12" t="s">
        <v>74</v>
      </c>
      <c r="D525" s="12" t="s">
        <v>147</v>
      </c>
      <c r="E525" s="12" t="s">
        <v>160</v>
      </c>
      <c r="F525" s="12">
        <v>23.9</v>
      </c>
      <c r="G525" s="12"/>
      <c r="H525" s="12">
        <f>F525-$G$505</f>
        <v>6.77</v>
      </c>
      <c r="I525" s="12">
        <f t="shared" si="14"/>
        <v>0.91627730408740549</v>
      </c>
      <c r="J525" s="12"/>
      <c r="K525" s="15"/>
    </row>
    <row r="526" spans="2:11" x14ac:dyDescent="0.3">
      <c r="B526" s="37"/>
      <c r="C526" s="12" t="s">
        <v>75</v>
      </c>
      <c r="D526" s="12" t="s">
        <v>147</v>
      </c>
      <c r="E526" s="12" t="s">
        <v>166</v>
      </c>
      <c r="F526" s="12">
        <v>23.35</v>
      </c>
      <c r="G526" s="12"/>
      <c r="H526" s="12">
        <f>F526-$G$508</f>
        <v>6.6066666666666656</v>
      </c>
      <c r="I526" s="12">
        <f t="shared" si="14"/>
        <v>1.0261129342800035</v>
      </c>
      <c r="J526" s="12">
        <f>GEOMEAN(I526:I528)</f>
        <v>1.0308655552913251</v>
      </c>
      <c r="K526" s="15"/>
    </row>
    <row r="527" spans="2:11" x14ac:dyDescent="0.3">
      <c r="B527" s="37"/>
      <c r="C527" s="12" t="s">
        <v>76</v>
      </c>
      <c r="D527" s="12" t="s">
        <v>147</v>
      </c>
      <c r="E527" s="12" t="s">
        <v>166</v>
      </c>
      <c r="F527" s="12">
        <v>23.3</v>
      </c>
      <c r="G527" s="12"/>
      <c r="H527" s="12">
        <f>F527-$G$508</f>
        <v>6.5566666666666649</v>
      </c>
      <c r="I527" s="12">
        <f t="shared" si="14"/>
        <v>1.0622987287600405</v>
      </c>
      <c r="J527" s="12"/>
      <c r="K527" s="15"/>
    </row>
    <row r="528" spans="2:11" x14ac:dyDescent="0.3">
      <c r="B528" s="37"/>
      <c r="C528" s="12" t="s">
        <v>77</v>
      </c>
      <c r="D528" s="12" t="s">
        <v>147</v>
      </c>
      <c r="E528" s="12" t="s">
        <v>166</v>
      </c>
      <c r="F528" s="12">
        <v>23.38</v>
      </c>
      <c r="G528" s="12"/>
      <c r="H528" s="12">
        <f>F528-$G$508</f>
        <v>6.6366666666666632</v>
      </c>
      <c r="I528" s="12">
        <f t="shared" si="14"/>
        <v>1.0049958354503175</v>
      </c>
      <c r="J528" s="12"/>
      <c r="K528" s="15"/>
    </row>
    <row r="529" spans="2:11" x14ac:dyDescent="0.3">
      <c r="B529" s="37"/>
      <c r="C529" s="12" t="s">
        <v>78</v>
      </c>
      <c r="D529" s="12" t="s">
        <v>148</v>
      </c>
      <c r="E529" s="12" t="s">
        <v>160</v>
      </c>
      <c r="F529" s="12">
        <v>23.09</v>
      </c>
      <c r="G529" s="12"/>
      <c r="H529" s="12">
        <f>F529-$G$505</f>
        <v>5.9600000000000009</v>
      </c>
      <c r="I529" s="12">
        <f t="shared" si="14"/>
        <v>1.6064278541501034</v>
      </c>
      <c r="J529" s="12">
        <f>GEOMEAN(I529:I531)</f>
        <v>1.628852751314251</v>
      </c>
      <c r="K529" s="15">
        <f>J532/J529</f>
        <v>1.0842268703014213</v>
      </c>
    </row>
    <row r="530" spans="2:11" x14ac:dyDescent="0.3">
      <c r="B530" s="37"/>
      <c r="C530" s="12" t="s">
        <v>79</v>
      </c>
      <c r="D530" s="12" t="s">
        <v>148</v>
      </c>
      <c r="E530" s="12" t="s">
        <v>160</v>
      </c>
      <c r="F530" s="12">
        <v>23.05</v>
      </c>
      <c r="G530" s="12"/>
      <c r="H530" s="12">
        <f>F530-$G$505</f>
        <v>5.9200000000000017</v>
      </c>
      <c r="I530" s="12">
        <f t="shared" si="14"/>
        <v>1.6515906883771554</v>
      </c>
      <c r="J530" s="12"/>
      <c r="K530" s="15"/>
    </row>
    <row r="531" spans="2:11" x14ac:dyDescent="0.3">
      <c r="B531" s="37"/>
      <c r="C531" s="12" t="s">
        <v>80</v>
      </c>
      <c r="D531" s="12" t="s">
        <v>148</v>
      </c>
      <c r="E531" s="12" t="s">
        <v>160</v>
      </c>
      <c r="F531" s="12">
        <v>23.07</v>
      </c>
      <c r="G531" s="12"/>
      <c r="H531" s="12">
        <f>F531-$G$505</f>
        <v>5.9400000000000013</v>
      </c>
      <c r="I531" s="12">
        <f t="shared" si="14"/>
        <v>1.6288527513142512</v>
      </c>
      <c r="J531" s="12"/>
      <c r="K531" s="15"/>
    </row>
    <row r="532" spans="2:11" x14ac:dyDescent="0.3">
      <c r="B532" s="37"/>
      <c r="C532" s="12" t="s">
        <v>81</v>
      </c>
      <c r="D532" s="12" t="s">
        <v>148</v>
      </c>
      <c r="E532" s="12" t="s">
        <v>166</v>
      </c>
      <c r="F532" s="12">
        <v>22.64</v>
      </c>
      <c r="G532" s="12"/>
      <c r="H532" s="12">
        <f>F532-$G$508</f>
        <v>5.8966666666666647</v>
      </c>
      <c r="I532" s="12">
        <f t="shared" si="14"/>
        <v>1.6785197625207606</v>
      </c>
      <c r="J532" s="12">
        <f>GEOMEAN(I532:I534)</f>
        <v>1.7660459207393098</v>
      </c>
      <c r="K532" s="15"/>
    </row>
    <row r="533" spans="2:11" x14ac:dyDescent="0.3">
      <c r="B533" s="37"/>
      <c r="C533" s="12" t="s">
        <v>82</v>
      </c>
      <c r="D533" s="12" t="s">
        <v>148</v>
      </c>
      <c r="E533" s="12" t="s">
        <v>166</v>
      </c>
      <c r="F533" s="12">
        <v>22.49</v>
      </c>
      <c r="G533" s="12"/>
      <c r="H533" s="12">
        <f>F533-$G$508</f>
        <v>5.7466666666666626</v>
      </c>
      <c r="I533" s="12">
        <f t="shared" si="14"/>
        <v>1.8624342867556081</v>
      </c>
      <c r="J533" s="12"/>
      <c r="K533" s="15"/>
    </row>
    <row r="534" spans="2:11" x14ac:dyDescent="0.3">
      <c r="B534" s="37"/>
      <c r="C534" s="12" t="s">
        <v>83</v>
      </c>
      <c r="D534" s="12" t="s">
        <v>148</v>
      </c>
      <c r="E534" s="12" t="s">
        <v>166</v>
      </c>
      <c r="F534" s="12">
        <v>22.57</v>
      </c>
      <c r="G534" s="12"/>
      <c r="H534" s="12">
        <f>F534-$G$508</f>
        <v>5.8266666666666644</v>
      </c>
      <c r="I534" s="12">
        <f t="shared" si="14"/>
        <v>1.761970198509073</v>
      </c>
      <c r="J534" s="12"/>
      <c r="K534" s="15"/>
    </row>
    <row r="535" spans="2:11" x14ac:dyDescent="0.3">
      <c r="B535" s="37"/>
      <c r="C535" s="12" t="s">
        <v>84</v>
      </c>
      <c r="D535" s="12" t="s">
        <v>149</v>
      </c>
      <c r="E535" s="12" t="s">
        <v>160</v>
      </c>
      <c r="F535" s="12">
        <v>23.97</v>
      </c>
      <c r="G535" s="12"/>
      <c r="H535" s="12">
        <f>F535-$G$505</f>
        <v>6.84</v>
      </c>
      <c r="I535" s="12">
        <f t="shared" si="14"/>
        <v>0.87288057661892193</v>
      </c>
      <c r="J535" s="12">
        <f>GEOMEAN(I535:I537)</f>
        <v>0.90575296162155339</v>
      </c>
      <c r="K535" s="15">
        <f>J538/J535</f>
        <v>2.2501169693776264</v>
      </c>
    </row>
    <row r="536" spans="2:11" x14ac:dyDescent="0.3">
      <c r="B536" s="37"/>
      <c r="C536" s="12" t="s">
        <v>85</v>
      </c>
      <c r="D536" s="12" t="s">
        <v>149</v>
      </c>
      <c r="E536" s="12" t="s">
        <v>160</v>
      </c>
      <c r="F536" s="12">
        <v>23.84</v>
      </c>
      <c r="G536" s="12"/>
      <c r="H536" s="12">
        <f>F536-$G$505</f>
        <v>6.7100000000000009</v>
      </c>
      <c r="I536" s="12">
        <f t="shared" si="14"/>
        <v>0.95518771694692772</v>
      </c>
      <c r="J536" s="12"/>
      <c r="K536" s="15"/>
    </row>
    <row r="537" spans="2:11" x14ac:dyDescent="0.3">
      <c r="B537" s="37"/>
      <c r="C537" s="12" t="s">
        <v>86</v>
      </c>
      <c r="D537" s="12" t="s">
        <v>149</v>
      </c>
      <c r="E537" s="12" t="s">
        <v>160</v>
      </c>
      <c r="F537" s="12">
        <v>23.94</v>
      </c>
      <c r="G537" s="12"/>
      <c r="H537" s="12">
        <f>F537-$G$505</f>
        <v>6.8100000000000023</v>
      </c>
      <c r="I537" s="12">
        <f t="shared" si="14"/>
        <v>0.89122165302220435</v>
      </c>
      <c r="J537" s="12"/>
      <c r="K537" s="15"/>
    </row>
    <row r="538" spans="2:11" x14ac:dyDescent="0.3">
      <c r="B538" s="37"/>
      <c r="C538" s="12" t="s">
        <v>87</v>
      </c>
      <c r="D538" s="12" t="s">
        <v>149</v>
      </c>
      <c r="E538" s="12" t="s">
        <v>166</v>
      </c>
      <c r="F538" s="12">
        <v>22.36</v>
      </c>
      <c r="G538" s="12"/>
      <c r="H538" s="12">
        <f>F538-$G$508</f>
        <v>5.6166666666666636</v>
      </c>
      <c r="I538" s="12">
        <f t="shared" si="14"/>
        <v>2.0380501090086991</v>
      </c>
      <c r="J538" s="12">
        <f>GEOMEAN(I538:I540)</f>
        <v>2.0380501090086991</v>
      </c>
      <c r="K538" s="15"/>
    </row>
    <row r="539" spans="2:11" x14ac:dyDescent="0.3">
      <c r="B539" s="37"/>
      <c r="C539" s="12" t="s">
        <v>88</v>
      </c>
      <c r="D539" s="12" t="s">
        <v>149</v>
      </c>
      <c r="E539" s="12" t="s">
        <v>166</v>
      </c>
      <c r="F539" s="12">
        <v>22.52</v>
      </c>
      <c r="G539" s="12"/>
      <c r="H539" s="12">
        <f>F539-$G$508</f>
        <v>5.7766666666666637</v>
      </c>
      <c r="I539" s="12">
        <f t="shared" si="14"/>
        <v>1.8241059433702731</v>
      </c>
      <c r="J539" s="12"/>
      <c r="K539" s="15"/>
    </row>
    <row r="540" spans="2:11" x14ac:dyDescent="0.3">
      <c r="B540" s="37"/>
      <c r="C540" s="12" t="s">
        <v>89</v>
      </c>
      <c r="D540" s="12" t="s">
        <v>149</v>
      </c>
      <c r="E540" s="12" t="s">
        <v>166</v>
      </c>
      <c r="F540" s="12">
        <v>22.2</v>
      </c>
      <c r="G540" s="12"/>
      <c r="H540" s="12">
        <f>F540-$G$508</f>
        <v>5.4566666666666634</v>
      </c>
      <c r="I540" s="12">
        <f t="shared" si="14"/>
        <v>2.277087173542105</v>
      </c>
      <c r="J540" s="12"/>
      <c r="K540" s="15"/>
    </row>
    <row r="541" spans="2:11" x14ac:dyDescent="0.3">
      <c r="B541" s="37"/>
      <c r="C541" s="12" t="s">
        <v>102</v>
      </c>
      <c r="D541" s="12" t="s">
        <v>150</v>
      </c>
      <c r="E541" s="12" t="s">
        <v>160</v>
      </c>
      <c r="F541" s="12">
        <v>24.28</v>
      </c>
      <c r="G541" s="12"/>
      <c r="H541" s="12">
        <f>F541-$G$505</f>
        <v>7.1500000000000021</v>
      </c>
      <c r="I541" s="12">
        <f t="shared" si="14"/>
        <v>0.70410192391471038</v>
      </c>
      <c r="J541" s="12">
        <f>GEOMEAN(I541:I543)</f>
        <v>0.67541971195926886</v>
      </c>
      <c r="K541" s="15">
        <f>J544/J541</f>
        <v>1.8703824957006427</v>
      </c>
    </row>
    <row r="542" spans="2:11" x14ac:dyDescent="0.3">
      <c r="B542" s="37"/>
      <c r="C542" s="12" t="s">
        <v>103</v>
      </c>
      <c r="D542" s="12" t="s">
        <v>150</v>
      </c>
      <c r="E542" s="12" t="s">
        <v>160</v>
      </c>
      <c r="F542" s="12">
        <v>24.35</v>
      </c>
      <c r="G542" s="12"/>
      <c r="H542" s="12">
        <f>F542-$G$505</f>
        <v>7.2200000000000024</v>
      </c>
      <c r="I542" s="12">
        <f t="shared" si="14"/>
        <v>0.67075424721699439</v>
      </c>
      <c r="J542" s="12"/>
      <c r="K542" s="15"/>
    </row>
    <row r="543" spans="2:11" x14ac:dyDescent="0.3">
      <c r="B543" s="37"/>
      <c r="C543" s="12" t="s">
        <v>104</v>
      </c>
      <c r="D543" s="12" t="s">
        <v>150</v>
      </c>
      <c r="E543" s="12" t="s">
        <v>160</v>
      </c>
      <c r="F543" s="12">
        <v>24.39</v>
      </c>
      <c r="G543" s="12"/>
      <c r="H543" s="12">
        <f>F543-$G$505</f>
        <v>7.2600000000000016</v>
      </c>
      <c r="I543" s="12">
        <f t="shared" si="14"/>
        <v>0.65241243705341256</v>
      </c>
      <c r="J543" s="12"/>
      <c r="K543" s="15"/>
    </row>
    <row r="544" spans="2:11" x14ac:dyDescent="0.3">
      <c r="B544" s="37"/>
      <c r="C544" s="12" t="s">
        <v>105</v>
      </c>
      <c r="D544" s="12" t="s">
        <v>150</v>
      </c>
      <c r="E544" s="12" t="s">
        <v>166</v>
      </c>
      <c r="F544" s="12">
        <v>22.94</v>
      </c>
      <c r="G544" s="12"/>
      <c r="H544" s="12">
        <f>F544-$G$508</f>
        <v>6.1966666666666654</v>
      </c>
      <c r="I544" s="12">
        <f t="shared" si="14"/>
        <v>1.3633816994387871</v>
      </c>
      <c r="J544" s="12">
        <f>GEOMEAN(I544:I546)</f>
        <v>1.2632932064997866</v>
      </c>
      <c r="K544" s="15"/>
    </row>
    <row r="545" spans="2:11" x14ac:dyDescent="0.3">
      <c r="B545" s="37"/>
      <c r="C545" s="12" t="s">
        <v>106</v>
      </c>
      <c r="D545" s="12" t="s">
        <v>150</v>
      </c>
      <c r="E545" s="12" t="s">
        <v>166</v>
      </c>
      <c r="F545" s="12">
        <v>23.19</v>
      </c>
      <c r="G545" s="12"/>
      <c r="H545" s="12">
        <f>F545-$G$508</f>
        <v>6.4466666666666654</v>
      </c>
      <c r="I545" s="12">
        <f t="shared" si="14"/>
        <v>1.1464627836805938</v>
      </c>
      <c r="J545" s="12"/>
      <c r="K545" s="15"/>
    </row>
    <row r="546" spans="2:11" x14ac:dyDescent="0.3">
      <c r="B546" s="37"/>
      <c r="C546" s="12" t="s">
        <v>107</v>
      </c>
      <c r="D546" s="12" t="s">
        <v>150</v>
      </c>
      <c r="E546" s="12" t="s">
        <v>166</v>
      </c>
      <c r="F546" s="12">
        <v>23.02</v>
      </c>
      <c r="G546" s="12"/>
      <c r="H546" s="12">
        <f>F546-$G$508</f>
        <v>6.2766666666666637</v>
      </c>
      <c r="I546" s="12">
        <f t="shared" si="14"/>
        <v>1.2898376821598045</v>
      </c>
      <c r="J546" s="12"/>
      <c r="K546" s="15"/>
    </row>
    <row r="547" spans="2:11" x14ac:dyDescent="0.3">
      <c r="B547" s="37"/>
      <c r="C547" s="12" t="s">
        <v>108</v>
      </c>
      <c r="D547" s="12" t="s">
        <v>151</v>
      </c>
      <c r="E547" s="12" t="s">
        <v>160</v>
      </c>
      <c r="F547" s="12">
        <v>21.18</v>
      </c>
      <c r="G547" s="12"/>
      <c r="H547" s="12">
        <f>F547-$G$505</f>
        <v>4.0500000000000007</v>
      </c>
      <c r="I547" s="12">
        <f t="shared" si="14"/>
        <v>6.0371020557802826</v>
      </c>
      <c r="J547" s="12">
        <f>GEOMEAN(I547:I549)</f>
        <v>6.5607292726441679</v>
      </c>
      <c r="K547" s="15">
        <f>J550/J547</f>
        <v>0.77378249677119637</v>
      </c>
    </row>
    <row r="548" spans="2:11" x14ac:dyDescent="0.3">
      <c r="B548" s="37"/>
      <c r="C548" s="12" t="s">
        <v>109</v>
      </c>
      <c r="D548" s="12" t="s">
        <v>151</v>
      </c>
      <c r="E548" s="12" t="s">
        <v>160</v>
      </c>
      <c r="F548" s="12">
        <v>20.83</v>
      </c>
      <c r="G548" s="12"/>
      <c r="H548" s="12">
        <f>F548-$G$505</f>
        <v>3.6999999999999993</v>
      </c>
      <c r="I548" s="12">
        <f t="shared" si="14"/>
        <v>7.6946525834057313</v>
      </c>
      <c r="J548" s="12"/>
      <c r="K548" s="15"/>
    </row>
    <row r="549" spans="2:11" x14ac:dyDescent="0.3">
      <c r="B549" s="37"/>
      <c r="C549" s="12" t="s">
        <v>110</v>
      </c>
      <c r="D549" s="12" t="s">
        <v>151</v>
      </c>
      <c r="E549" s="12" t="s">
        <v>160</v>
      </c>
      <c r="F549" s="12">
        <v>21.17</v>
      </c>
      <c r="G549" s="12"/>
      <c r="H549" s="12">
        <f>F549-$G$505</f>
        <v>4.0400000000000027</v>
      </c>
      <c r="I549" s="12">
        <f t="shared" si="14"/>
        <v>6.0790934213267738</v>
      </c>
      <c r="J549" s="12"/>
      <c r="K549" s="15"/>
    </row>
    <row r="550" spans="2:11" x14ac:dyDescent="0.3">
      <c r="B550" s="37"/>
      <c r="C550" s="12" t="s">
        <v>111</v>
      </c>
      <c r="D550" s="12" t="s">
        <v>151</v>
      </c>
      <c r="E550" s="12" t="s">
        <v>166</v>
      </c>
      <c r="F550" s="12">
        <v>21.19</v>
      </c>
      <c r="G550" s="12"/>
      <c r="H550" s="12">
        <f>F550-$G$508</f>
        <v>4.4466666666666654</v>
      </c>
      <c r="I550" s="12">
        <f t="shared" si="14"/>
        <v>4.5858511347223736</v>
      </c>
      <c r="J550" s="12">
        <f>GEOMEAN(I550:I552)</f>
        <v>5.0765774772264791</v>
      </c>
      <c r="K550" s="15"/>
    </row>
    <row r="551" spans="2:11" x14ac:dyDescent="0.3">
      <c r="B551" s="37"/>
      <c r="C551" s="12" t="s">
        <v>112</v>
      </c>
      <c r="D551" s="12" t="s">
        <v>151</v>
      </c>
      <c r="E551" s="12" t="s">
        <v>166</v>
      </c>
      <c r="F551" s="12">
        <v>21.02</v>
      </c>
      <c r="G551" s="12"/>
      <c r="H551" s="12">
        <f>F551-$G$508</f>
        <v>4.2766666666666637</v>
      </c>
      <c r="I551" s="12">
        <f t="shared" si="14"/>
        <v>5.1593507286392155</v>
      </c>
      <c r="J551" s="12"/>
      <c r="K551" s="15"/>
    </row>
    <row r="552" spans="2:11" x14ac:dyDescent="0.3">
      <c r="B552" s="37"/>
      <c r="C552" s="12" t="s">
        <v>113</v>
      </c>
      <c r="D552" s="12" t="s">
        <v>151</v>
      </c>
      <c r="E552" s="12" t="s">
        <v>166</v>
      </c>
      <c r="F552" s="12">
        <v>20.92</v>
      </c>
      <c r="G552" s="12"/>
      <c r="H552" s="12">
        <f>F552-$G$508</f>
        <v>4.1766666666666659</v>
      </c>
      <c r="I552" s="12">
        <f t="shared" si="14"/>
        <v>5.5296551948727926</v>
      </c>
      <c r="J552" s="12"/>
      <c r="K552" s="15"/>
    </row>
    <row r="553" spans="2:11" x14ac:dyDescent="0.3">
      <c r="B553" s="37"/>
      <c r="C553" s="12" t="s">
        <v>114</v>
      </c>
      <c r="D553" s="12" t="s">
        <v>155</v>
      </c>
      <c r="E553" s="12" t="s">
        <v>160</v>
      </c>
      <c r="F553" s="12">
        <v>25.64</v>
      </c>
      <c r="G553" s="12"/>
      <c r="H553" s="12">
        <f>F553-$G$505</f>
        <v>8.5100000000000016</v>
      </c>
      <c r="I553" s="12">
        <f t="shared" si="14"/>
        <v>0.27430563979257727</v>
      </c>
      <c r="J553" s="12">
        <f>GEOMEAN(I553:I555)</f>
        <v>0.2426904969699086</v>
      </c>
      <c r="K553" s="15">
        <f>J556/J553</f>
        <v>0.64916929408079016</v>
      </c>
    </row>
    <row r="554" spans="2:11" x14ac:dyDescent="0.3">
      <c r="B554" s="37"/>
      <c r="C554" s="12" t="s">
        <v>115</v>
      </c>
      <c r="D554" s="12" t="s">
        <v>155</v>
      </c>
      <c r="E554" s="12" t="s">
        <v>160</v>
      </c>
      <c r="F554" s="12">
        <v>25.8</v>
      </c>
      <c r="G554" s="12"/>
      <c r="H554" s="12">
        <f>F554-$G$505</f>
        <v>8.6700000000000017</v>
      </c>
      <c r="I554" s="12">
        <f t="shared" si="14"/>
        <v>0.24551042471129439</v>
      </c>
      <c r="J554" s="12"/>
      <c r="K554" s="15"/>
    </row>
    <row r="555" spans="2:11" x14ac:dyDescent="0.3">
      <c r="B555" s="37"/>
      <c r="C555" s="12" t="s">
        <v>116</v>
      </c>
      <c r="D555" s="12" t="s">
        <v>155</v>
      </c>
      <c r="E555" s="12" t="s">
        <v>160</v>
      </c>
      <c r="F555" s="12">
        <v>26.01</v>
      </c>
      <c r="G555" s="12"/>
      <c r="H555" s="12">
        <f>F555-$G$505</f>
        <v>8.8800000000000026</v>
      </c>
      <c r="I555" s="12">
        <f t="shared" si="14"/>
        <v>0.21225290283712048</v>
      </c>
      <c r="J555" s="12"/>
      <c r="K555" s="15"/>
    </row>
    <row r="556" spans="2:11" x14ac:dyDescent="0.3">
      <c r="B556" s="37"/>
      <c r="C556" s="12" t="s">
        <v>117</v>
      </c>
      <c r="D556" s="12" t="s">
        <v>155</v>
      </c>
      <c r="E556" s="12" t="s">
        <v>166</v>
      </c>
      <c r="F556" s="12">
        <v>25.94</v>
      </c>
      <c r="G556" s="12"/>
      <c r="H556" s="12">
        <f>F556-$G$508</f>
        <v>9.1966666666666654</v>
      </c>
      <c r="I556" s="12">
        <f t="shared" si="14"/>
        <v>0.17042271242984833</v>
      </c>
      <c r="J556" s="12">
        <f>GEOMEAN(I556:I558)</f>
        <v>0.15754721859807172</v>
      </c>
      <c r="K556" s="15"/>
    </row>
    <row r="557" spans="2:11" x14ac:dyDescent="0.3">
      <c r="B557" s="37"/>
      <c r="C557" s="12" t="s">
        <v>118</v>
      </c>
      <c r="D557" s="12" t="s">
        <v>155</v>
      </c>
      <c r="E557" s="12" t="s">
        <v>166</v>
      </c>
      <c r="F557" s="12">
        <v>25.96</v>
      </c>
      <c r="G557" s="12"/>
      <c r="H557" s="12">
        <f>F557-$G$508</f>
        <v>9.216666666666665</v>
      </c>
      <c r="I557" s="12">
        <f t="shared" si="14"/>
        <v>0.16807645258678341</v>
      </c>
      <c r="J557" s="12"/>
      <c r="K557" s="15"/>
    </row>
    <row r="558" spans="2:11" x14ac:dyDescent="0.3">
      <c r="B558" s="37"/>
      <c r="C558" s="12" t="s">
        <v>119</v>
      </c>
      <c r="D558" s="12" t="s">
        <v>155</v>
      </c>
      <c r="E558" s="12" t="s">
        <v>166</v>
      </c>
      <c r="F558" s="12">
        <v>26.26</v>
      </c>
      <c r="G558" s="12"/>
      <c r="H558" s="12">
        <f>F558-$G$508</f>
        <v>9.5166666666666657</v>
      </c>
      <c r="I558" s="12">
        <f t="shared" si="14"/>
        <v>0.13652050138467003</v>
      </c>
      <c r="J558" s="12"/>
      <c r="K558" s="15"/>
    </row>
    <row r="559" spans="2:11" x14ac:dyDescent="0.3">
      <c r="B559" s="37"/>
      <c r="C559" s="12" t="s">
        <v>126</v>
      </c>
      <c r="D559" s="12" t="s">
        <v>152</v>
      </c>
      <c r="E559" s="12" t="s">
        <v>160</v>
      </c>
      <c r="F559" s="12">
        <v>28.84</v>
      </c>
      <c r="G559" s="12"/>
      <c r="H559" s="12">
        <f>F559-$G$505</f>
        <v>11.71</v>
      </c>
      <c r="I559" s="12">
        <f t="shared" si="14"/>
        <v>2.984961615459153E-2</v>
      </c>
      <c r="J559" s="12">
        <f>GEOMEAN(I559:I561)</f>
        <v>2.8966372922570486E-2</v>
      </c>
      <c r="K559" s="15">
        <f>J562/J559</f>
        <v>1.6471820345351498</v>
      </c>
    </row>
    <row r="560" spans="2:11" x14ac:dyDescent="0.3">
      <c r="B560" s="37"/>
      <c r="C560" s="12" t="s">
        <v>127</v>
      </c>
      <c r="D560" s="12" t="s">
        <v>152</v>
      </c>
      <c r="E560" s="12" t="s">
        <v>160</v>
      </c>
      <c r="F560" s="12">
        <v>29.08</v>
      </c>
      <c r="G560" s="12"/>
      <c r="H560" s="12">
        <f>F560-$G$505</f>
        <v>11.95</v>
      </c>
      <c r="I560" s="12">
        <f t="shared" si="14"/>
        <v>2.5275022554721159E-2</v>
      </c>
      <c r="J560" s="12"/>
      <c r="K560" s="15"/>
    </row>
    <row r="561" spans="2:11" x14ac:dyDescent="0.3">
      <c r="B561" s="37"/>
      <c r="C561" s="12" t="s">
        <v>128</v>
      </c>
      <c r="D561" s="12" t="s">
        <v>152</v>
      </c>
      <c r="E561" s="12" t="s">
        <v>160</v>
      </c>
      <c r="F561" s="12">
        <v>28.73</v>
      </c>
      <c r="G561" s="12"/>
      <c r="H561" s="12">
        <f>F561-$G$505</f>
        <v>11.600000000000001</v>
      </c>
      <c r="I561" s="12">
        <f t="shared" si="14"/>
        <v>3.2214548602853832E-2</v>
      </c>
      <c r="J561" s="12"/>
      <c r="K561" s="15"/>
    </row>
    <row r="562" spans="2:11" x14ac:dyDescent="0.3">
      <c r="B562" s="37"/>
      <c r="C562" s="12" t="s">
        <v>129</v>
      </c>
      <c r="D562" s="12" t="s">
        <v>152</v>
      </c>
      <c r="E562" s="12" t="s">
        <v>166</v>
      </c>
      <c r="F562" s="12">
        <v>27.59</v>
      </c>
      <c r="G562" s="12"/>
      <c r="H562" s="12">
        <f>F562-$G$508</f>
        <v>10.846666666666664</v>
      </c>
      <c r="I562" s="12">
        <f t="shared" si="14"/>
        <v>5.4303519816009484E-2</v>
      </c>
      <c r="J562" s="12">
        <f>GEOMEAN(I562:I564)</f>
        <v>4.7712889083703525E-2</v>
      </c>
      <c r="K562" s="15"/>
    </row>
    <row r="563" spans="2:11" x14ac:dyDescent="0.3">
      <c r="B563" s="37"/>
      <c r="C563" s="12" t="s">
        <v>130</v>
      </c>
      <c r="D563" s="12" t="s">
        <v>152</v>
      </c>
      <c r="E563" s="12" t="s">
        <v>166</v>
      </c>
      <c r="F563" s="12">
        <v>27.63</v>
      </c>
      <c r="G563" s="12"/>
      <c r="H563" s="12">
        <f>F563-$G$508</f>
        <v>10.886666666666663</v>
      </c>
      <c r="I563" s="12">
        <f t="shared" si="14"/>
        <v>5.2818587210942756E-2</v>
      </c>
      <c r="J563" s="12"/>
      <c r="K563" s="15"/>
    </row>
    <row r="564" spans="2:11" x14ac:dyDescent="0.3">
      <c r="B564" s="37"/>
      <c r="C564" s="12" t="s">
        <v>131</v>
      </c>
      <c r="D564" s="12" t="s">
        <v>152</v>
      </c>
      <c r="E564" s="12" t="s">
        <v>166</v>
      </c>
      <c r="F564" s="12">
        <v>28.11</v>
      </c>
      <c r="G564" s="12"/>
      <c r="H564" s="12">
        <f>F564-$G$508</f>
        <v>11.366666666666664</v>
      </c>
      <c r="I564" s="12">
        <f t="shared" si="14"/>
        <v>3.78697451619565E-2</v>
      </c>
      <c r="J564" s="12"/>
      <c r="K564" s="15"/>
    </row>
    <row r="565" spans="2:11" x14ac:dyDescent="0.3">
      <c r="B565" s="37"/>
      <c r="C565" s="12" t="s">
        <v>132</v>
      </c>
      <c r="D565" s="12" t="s">
        <v>153</v>
      </c>
      <c r="E565" s="12" t="s">
        <v>160</v>
      </c>
      <c r="F565" s="12">
        <v>28.42</v>
      </c>
      <c r="G565" s="21"/>
      <c r="H565" s="12">
        <f>F565-$G$505</f>
        <v>11.290000000000003</v>
      </c>
      <c r="I565" s="12">
        <f t="shared" si="14"/>
        <v>3.9936623953016594E-2</v>
      </c>
      <c r="J565" s="12">
        <f>GEOMEAN(I565:I567)</f>
        <v>4.3500913971696191E-2</v>
      </c>
      <c r="K565" s="15">
        <f>J568/J565</f>
        <v>2.0705298476827636</v>
      </c>
    </row>
    <row r="566" spans="2:11" x14ac:dyDescent="0.3">
      <c r="B566" s="37"/>
      <c r="C566" s="12" t="s">
        <v>133</v>
      </c>
      <c r="D566" s="12" t="s">
        <v>153</v>
      </c>
      <c r="E566" s="12" t="s">
        <v>160</v>
      </c>
      <c r="F566" s="12">
        <v>28.21</v>
      </c>
      <c r="G566" s="21"/>
      <c r="H566" s="12">
        <f>F566-$G$505</f>
        <v>11.080000000000002</v>
      </c>
      <c r="I566" s="12">
        <f t="shared" si="14"/>
        <v>4.6194221031523174E-2</v>
      </c>
      <c r="J566" s="12"/>
      <c r="K566" s="15"/>
    </row>
    <row r="567" spans="2:11" x14ac:dyDescent="0.3">
      <c r="B567" s="37"/>
      <c r="C567" s="12" t="s">
        <v>134</v>
      </c>
      <c r="D567" s="12" t="s">
        <v>153</v>
      </c>
      <c r="E567" s="12" t="s">
        <v>160</v>
      </c>
      <c r="F567" s="12">
        <v>28.26</v>
      </c>
      <c r="G567" s="21"/>
      <c r="H567" s="12">
        <f>F567-$G$505</f>
        <v>11.130000000000003</v>
      </c>
      <c r="I567" s="12">
        <f t="shared" si="14"/>
        <v>4.4620676280732373E-2</v>
      </c>
      <c r="J567" s="12"/>
      <c r="K567" s="15"/>
    </row>
    <row r="568" spans="2:11" x14ac:dyDescent="0.3">
      <c r="B568" s="37"/>
      <c r="C568" s="12" t="s">
        <v>135</v>
      </c>
      <c r="D568" s="12" t="s">
        <v>153</v>
      </c>
      <c r="E568" s="12" t="s">
        <v>166</v>
      </c>
      <c r="F568" s="12">
        <v>26.77</v>
      </c>
      <c r="G568" s="21"/>
      <c r="H568" s="12">
        <f>F568-$G$508</f>
        <v>10.026666666666664</v>
      </c>
      <c r="I568" s="12">
        <f t="shared" si="14"/>
        <v>9.5867759301441119E-2</v>
      </c>
      <c r="J568" s="12">
        <f>GEOMEAN(I568:I570)</f>
        <v>9.0069940779877108E-2</v>
      </c>
      <c r="K568" s="15"/>
    </row>
    <row r="569" spans="2:11" x14ac:dyDescent="0.3">
      <c r="B569" s="37"/>
      <c r="C569" s="12" t="s">
        <v>136</v>
      </c>
      <c r="D569" s="12" t="s">
        <v>153</v>
      </c>
      <c r="E569" s="12" t="s">
        <v>166</v>
      </c>
      <c r="F569" s="12">
        <v>26.77</v>
      </c>
      <c r="G569" s="21"/>
      <c r="H569" s="12">
        <f>F569-$G$508</f>
        <v>10.026666666666664</v>
      </c>
      <c r="I569" s="12">
        <f t="shared" si="14"/>
        <v>9.5867759301441119E-2</v>
      </c>
      <c r="J569" s="12"/>
      <c r="K569" s="15"/>
    </row>
    <row r="570" spans="2:11" x14ac:dyDescent="0.3">
      <c r="B570" s="37"/>
      <c r="C570" s="12" t="s">
        <v>137</v>
      </c>
      <c r="D570" s="12" t="s">
        <v>153</v>
      </c>
      <c r="E570" s="12" t="s">
        <v>166</v>
      </c>
      <c r="F570" s="12">
        <v>27.04</v>
      </c>
      <c r="G570" s="21"/>
      <c r="H570" s="12">
        <f>F570-$G$508</f>
        <v>10.296666666666663</v>
      </c>
      <c r="I570" s="12">
        <f t="shared" si="14"/>
        <v>7.9505006602119357E-2</v>
      </c>
      <c r="J570" s="12"/>
      <c r="K570" s="15"/>
    </row>
    <row r="571" spans="2:11" x14ac:dyDescent="0.3">
      <c r="B571" s="37"/>
      <c r="C571" s="12" t="s">
        <v>139</v>
      </c>
      <c r="D571" s="12" t="s">
        <v>154</v>
      </c>
      <c r="E571" s="12" t="s">
        <v>160</v>
      </c>
      <c r="F571" s="12">
        <v>21.52</v>
      </c>
      <c r="G571" s="12"/>
      <c r="H571" s="12">
        <f>F571-$G$505</f>
        <v>4.3900000000000006</v>
      </c>
      <c r="I571" s="12">
        <f t="shared" si="14"/>
        <v>4.7695600280017469</v>
      </c>
      <c r="J571" s="12">
        <f>GEOMEAN(I571:I573)</f>
        <v>4.4914756830591251</v>
      </c>
      <c r="K571" s="15">
        <f>J574/J571</f>
        <v>1.958840595173859</v>
      </c>
    </row>
    <row r="572" spans="2:11" x14ac:dyDescent="0.3">
      <c r="B572" s="37"/>
      <c r="C572" s="12" t="s">
        <v>140</v>
      </c>
      <c r="D572" s="12" t="s">
        <v>154</v>
      </c>
      <c r="E572" s="12" t="s">
        <v>160</v>
      </c>
      <c r="F572" s="12">
        <v>21.38</v>
      </c>
      <c r="G572" s="12"/>
      <c r="H572" s="12">
        <f>F572-$G$505</f>
        <v>4.25</v>
      </c>
      <c r="I572" s="12">
        <f t="shared" si="14"/>
        <v>5.2556025953357164</v>
      </c>
      <c r="J572" s="12"/>
      <c r="K572" s="15"/>
    </row>
    <row r="573" spans="2:11" x14ac:dyDescent="0.3">
      <c r="B573" s="37"/>
      <c r="C573" s="12" t="s">
        <v>141</v>
      </c>
      <c r="D573" s="12" t="s">
        <v>154</v>
      </c>
      <c r="E573" s="12" t="s">
        <v>160</v>
      </c>
      <c r="F573" s="12">
        <v>21.92</v>
      </c>
      <c r="G573" s="12"/>
      <c r="H573" s="12">
        <f>F573-$G$505</f>
        <v>4.7900000000000027</v>
      </c>
      <c r="I573" s="12">
        <f t="shared" si="14"/>
        <v>3.6146505747040161</v>
      </c>
      <c r="J573" s="12"/>
      <c r="K573" s="15"/>
    </row>
    <row r="574" spans="2:11" x14ac:dyDescent="0.3">
      <c r="B574" s="37"/>
      <c r="C574" s="12" t="s">
        <v>142</v>
      </c>
      <c r="D574" s="12" t="s">
        <v>154</v>
      </c>
      <c r="E574" s="12" t="s">
        <v>166</v>
      </c>
      <c r="F574" s="12">
        <v>20.46</v>
      </c>
      <c r="G574" s="12"/>
      <c r="H574" s="12">
        <f>F574-$G$508</f>
        <v>3.716666666666665</v>
      </c>
      <c r="I574" s="12">
        <f t="shared" si="14"/>
        <v>7.6062719604412017</v>
      </c>
      <c r="J574" s="12">
        <f>GEOMEAN(I574:I576)</f>
        <v>8.7980849002124515</v>
      </c>
      <c r="K574" s="15"/>
    </row>
    <row r="575" spans="2:11" x14ac:dyDescent="0.3">
      <c r="B575" s="37"/>
      <c r="C575" s="12" t="s">
        <v>143</v>
      </c>
      <c r="D575" s="12" t="s">
        <v>154</v>
      </c>
      <c r="E575" s="12" t="s">
        <v>166</v>
      </c>
      <c r="F575" s="12">
        <v>19.97</v>
      </c>
      <c r="G575" s="12"/>
      <c r="H575" s="12">
        <f>F575-$G$508</f>
        <v>3.226666666666663</v>
      </c>
      <c r="I575" s="12">
        <f t="shared" si="14"/>
        <v>10.682589678311274</v>
      </c>
      <c r="J575" s="12"/>
      <c r="K575" s="15"/>
    </row>
    <row r="576" spans="2:11" ht="15" thickBot="1" x14ac:dyDescent="0.35">
      <c r="B576" s="38"/>
      <c r="C576" s="17" t="s">
        <v>144</v>
      </c>
      <c r="D576" s="17" t="s">
        <v>154</v>
      </c>
      <c r="E576" s="17" t="s">
        <v>166</v>
      </c>
      <c r="F576" s="17">
        <v>20.32</v>
      </c>
      <c r="G576" s="17"/>
      <c r="H576" s="17">
        <f>F576-$G$508</f>
        <v>3.5766666666666644</v>
      </c>
      <c r="I576" s="17">
        <f>2^(-H576)*100</f>
        <v>8.3813899859589824</v>
      </c>
      <c r="J576" s="17"/>
      <c r="K576" s="19"/>
    </row>
    <row r="577" spans="2:11" x14ac:dyDescent="0.3">
      <c r="B577" s="21"/>
      <c r="C577" s="12"/>
      <c r="D577" s="13"/>
      <c r="E577" s="12"/>
      <c r="F577" s="12"/>
      <c r="G577" s="12"/>
      <c r="H577" s="12"/>
      <c r="I577" s="12"/>
      <c r="J577" s="12"/>
      <c r="K577" s="12"/>
    </row>
    <row r="578" spans="2:11" x14ac:dyDescent="0.3">
      <c r="B578" s="21"/>
      <c r="C578" s="12"/>
      <c r="D578" s="13"/>
      <c r="E578" s="12"/>
      <c r="F578" s="12"/>
      <c r="G578" s="12"/>
      <c r="H578" s="12"/>
      <c r="I578" s="12"/>
      <c r="J578" s="12"/>
      <c r="K578" s="12"/>
    </row>
    <row r="579" spans="2:11" x14ac:dyDescent="0.3">
      <c r="B579" s="21"/>
      <c r="C579" s="12"/>
      <c r="D579" s="13"/>
      <c r="E579" s="12"/>
      <c r="F579" s="12"/>
      <c r="G579" s="12"/>
      <c r="H579" s="12"/>
      <c r="I579" s="12"/>
      <c r="J579" s="12"/>
      <c r="K579" s="12"/>
    </row>
    <row r="580" spans="2:11" x14ac:dyDescent="0.3">
      <c r="B580" s="21"/>
      <c r="C580" s="12"/>
      <c r="D580" s="13"/>
      <c r="E580" s="12"/>
      <c r="F580" s="12"/>
      <c r="G580" s="12"/>
      <c r="H580" s="12"/>
      <c r="I580" s="12"/>
      <c r="J580" s="12"/>
      <c r="K580" s="12"/>
    </row>
    <row r="581" spans="2:11" x14ac:dyDescent="0.3">
      <c r="B581" s="21"/>
      <c r="C581" s="12"/>
      <c r="D581" s="13"/>
      <c r="E581" s="12"/>
      <c r="F581" s="12"/>
      <c r="G581" s="12"/>
      <c r="H581" s="12"/>
      <c r="I581" s="12"/>
      <c r="J581" s="12"/>
      <c r="K581" s="12"/>
    </row>
    <row r="582" spans="2:11" x14ac:dyDescent="0.3">
      <c r="B582" s="21"/>
      <c r="C582" s="12"/>
      <c r="D582" s="13"/>
      <c r="E582" s="12"/>
      <c r="F582" s="12"/>
      <c r="G582" s="12"/>
      <c r="H582" s="12"/>
      <c r="I582" s="12"/>
      <c r="J582" s="12"/>
      <c r="K582" s="12"/>
    </row>
    <row r="583" spans="2:11" x14ac:dyDescent="0.3">
      <c r="F583" s="12"/>
    </row>
    <row r="584" spans="2:11" x14ac:dyDescent="0.3">
      <c r="B584" s="21"/>
      <c r="C584" s="21"/>
      <c r="D584" s="21"/>
      <c r="E584" s="21"/>
      <c r="F584" s="21"/>
      <c r="G584" s="21"/>
      <c r="H584" s="21"/>
      <c r="I584" s="21"/>
      <c r="J584" s="21"/>
      <c r="K584" s="21"/>
    </row>
    <row r="585" spans="2:11" x14ac:dyDescent="0.3">
      <c r="B585" s="21"/>
      <c r="C585" s="21"/>
      <c r="D585" s="21"/>
      <c r="E585" s="21"/>
      <c r="F585" s="21"/>
      <c r="G585" s="21"/>
      <c r="H585" s="21"/>
      <c r="I585" s="21"/>
      <c r="J585" s="21"/>
      <c r="K585" s="21"/>
    </row>
    <row r="586" spans="2:11" x14ac:dyDescent="0.3">
      <c r="B586" s="21"/>
      <c r="C586" s="21"/>
      <c r="D586" s="21"/>
      <c r="E586" s="21"/>
      <c r="F586" s="21"/>
      <c r="G586" s="21"/>
      <c r="H586" s="21"/>
      <c r="I586" s="21"/>
      <c r="J586" s="21"/>
      <c r="K586" s="21"/>
    </row>
    <row r="587" spans="2:11" x14ac:dyDescent="0.3">
      <c r="B587" s="21"/>
      <c r="C587" s="21"/>
      <c r="D587" s="21"/>
      <c r="E587" s="21"/>
      <c r="F587" s="21"/>
      <c r="G587" s="21"/>
      <c r="H587" s="21"/>
      <c r="I587" s="21"/>
      <c r="J587" s="21"/>
      <c r="K587" s="21"/>
    </row>
    <row r="588" spans="2:11" x14ac:dyDescent="0.3">
      <c r="B588" s="21"/>
      <c r="C588" s="21"/>
      <c r="D588" s="21"/>
      <c r="E588" s="21"/>
      <c r="F588" s="21"/>
      <c r="G588" s="21"/>
      <c r="H588" s="21"/>
      <c r="I588" s="21"/>
      <c r="J588" s="21"/>
      <c r="K588" s="21"/>
    </row>
    <row r="589" spans="2:11" x14ac:dyDescent="0.3">
      <c r="B589" s="21"/>
      <c r="C589" s="21"/>
      <c r="D589" s="21"/>
      <c r="E589" s="21"/>
      <c r="F589" s="21"/>
      <c r="G589" s="21"/>
      <c r="H589" s="21"/>
      <c r="I589" s="21"/>
      <c r="J589" s="21"/>
      <c r="K589" s="21"/>
    </row>
    <row r="590" spans="2:11" x14ac:dyDescent="0.3">
      <c r="B590" s="21"/>
      <c r="C590" s="21"/>
      <c r="D590" s="21"/>
      <c r="E590" s="21"/>
      <c r="F590" s="21"/>
      <c r="G590" s="21"/>
      <c r="H590" s="21"/>
      <c r="I590" s="21"/>
      <c r="J590" s="21"/>
      <c r="K590" s="21"/>
    </row>
    <row r="591" spans="2:11" x14ac:dyDescent="0.3">
      <c r="B591" s="21"/>
      <c r="C591" s="21"/>
      <c r="D591" s="21"/>
      <c r="E591" s="21"/>
      <c r="F591" s="21"/>
      <c r="G591" s="21"/>
      <c r="H591" s="21"/>
      <c r="I591" s="21"/>
      <c r="J591" s="21"/>
      <c r="K591" s="21"/>
    </row>
    <row r="592" spans="2:11" x14ac:dyDescent="0.3">
      <c r="B592" s="21"/>
      <c r="C592" s="21"/>
      <c r="D592" s="21"/>
      <c r="E592" s="21"/>
      <c r="F592" s="21"/>
      <c r="G592" s="21"/>
      <c r="H592" s="21"/>
      <c r="I592" s="21"/>
      <c r="J592" s="21"/>
      <c r="K592" s="21"/>
    </row>
    <row r="593" spans="2:11" x14ac:dyDescent="0.3">
      <c r="B593" s="21"/>
      <c r="C593" s="21"/>
      <c r="D593" s="21"/>
      <c r="E593" s="21"/>
      <c r="F593" s="21"/>
      <c r="G593" s="21"/>
      <c r="H593" s="21"/>
      <c r="I593" s="21"/>
      <c r="J593" s="21"/>
      <c r="K593" s="21"/>
    </row>
    <row r="594" spans="2:11" x14ac:dyDescent="0.3">
      <c r="B594" s="21"/>
      <c r="C594" s="21"/>
      <c r="D594" s="21"/>
      <c r="E594" s="21"/>
      <c r="F594" s="21"/>
      <c r="G594" s="21"/>
      <c r="H594" s="21"/>
      <c r="I594" s="21"/>
      <c r="J594" s="21"/>
      <c r="K594" s="21"/>
    </row>
    <row r="595" spans="2:11" x14ac:dyDescent="0.3">
      <c r="B595" s="21"/>
      <c r="C595" s="21"/>
      <c r="D595" s="21"/>
      <c r="E595" s="21"/>
      <c r="F595" s="21"/>
      <c r="G595" s="21"/>
      <c r="H595" s="21"/>
      <c r="I595" s="21"/>
      <c r="J595" s="21"/>
      <c r="K595" s="21"/>
    </row>
    <row r="596" spans="2:11" x14ac:dyDescent="0.3">
      <c r="B596" s="21"/>
      <c r="C596" s="21"/>
      <c r="D596" s="21"/>
      <c r="E596" s="21"/>
      <c r="F596" s="21"/>
      <c r="G596" s="21"/>
      <c r="H596" s="21"/>
      <c r="I596" s="21"/>
      <c r="J596" s="21"/>
      <c r="K596" s="21"/>
    </row>
    <row r="597" spans="2:11" x14ac:dyDescent="0.3">
      <c r="B597" s="21"/>
      <c r="C597" s="21"/>
      <c r="D597" s="21"/>
      <c r="E597" s="21"/>
      <c r="F597" s="21"/>
      <c r="G597" s="21"/>
      <c r="H597" s="21"/>
      <c r="I597" s="21"/>
      <c r="J597" s="21"/>
      <c r="K597" s="21"/>
    </row>
    <row r="598" spans="2:11" x14ac:dyDescent="0.3">
      <c r="B598" s="21"/>
      <c r="C598" s="21"/>
      <c r="D598" s="21"/>
      <c r="E598" s="21"/>
      <c r="F598" s="21"/>
      <c r="G598" s="21"/>
      <c r="H598" s="21"/>
      <c r="I598" s="21"/>
      <c r="J598" s="21"/>
      <c r="K598" s="21"/>
    </row>
    <row r="599" spans="2:11" x14ac:dyDescent="0.3">
      <c r="B599" s="21"/>
      <c r="C599" s="21"/>
      <c r="D599" s="21"/>
      <c r="E599" s="21"/>
      <c r="F599" s="21"/>
      <c r="G599" s="21"/>
      <c r="H599" s="21"/>
      <c r="I599" s="21"/>
      <c r="J599" s="21"/>
      <c r="K599" s="21"/>
    </row>
    <row r="600" spans="2:11" x14ac:dyDescent="0.3">
      <c r="B600" s="21"/>
      <c r="C600" s="21"/>
      <c r="D600" s="21"/>
      <c r="E600" s="21"/>
      <c r="F600" s="21"/>
      <c r="G600" s="21"/>
      <c r="H600" s="21"/>
      <c r="I600" s="21"/>
      <c r="J600" s="21"/>
      <c r="K600" s="21"/>
    </row>
    <row r="601" spans="2:11" x14ac:dyDescent="0.3">
      <c r="B601" s="21"/>
      <c r="C601" s="21"/>
      <c r="D601" s="21"/>
      <c r="E601" s="21"/>
      <c r="F601" s="21"/>
      <c r="G601" s="21"/>
      <c r="H601" s="21"/>
      <c r="I601" s="21"/>
      <c r="J601" s="21"/>
      <c r="K601" s="21"/>
    </row>
    <row r="602" spans="2:11" x14ac:dyDescent="0.3">
      <c r="B602" s="21"/>
      <c r="C602" s="21"/>
      <c r="D602" s="21"/>
      <c r="E602" s="21"/>
      <c r="F602" s="21"/>
      <c r="G602" s="21"/>
      <c r="H602" s="21"/>
      <c r="I602" s="21"/>
      <c r="J602" s="21"/>
      <c r="K602" s="21"/>
    </row>
    <row r="603" spans="2:11" x14ac:dyDescent="0.3">
      <c r="B603" s="21"/>
      <c r="C603" s="21"/>
      <c r="D603" s="21"/>
      <c r="E603" s="21"/>
      <c r="F603" s="21"/>
      <c r="G603" s="21"/>
      <c r="H603" s="21"/>
      <c r="I603" s="21"/>
      <c r="J603" s="21"/>
      <c r="K603" s="21"/>
    </row>
    <row r="604" spans="2:11" x14ac:dyDescent="0.3">
      <c r="B604" s="21"/>
      <c r="C604" s="21"/>
      <c r="D604" s="21"/>
      <c r="E604" s="21"/>
      <c r="F604" s="21"/>
      <c r="G604" s="21"/>
      <c r="H604" s="21"/>
      <c r="I604" s="21"/>
      <c r="J604" s="21"/>
      <c r="K604" s="21"/>
    </row>
    <row r="605" spans="2:11" x14ac:dyDescent="0.3">
      <c r="B605" s="21"/>
      <c r="C605" s="21"/>
      <c r="D605" s="21"/>
      <c r="E605" s="21"/>
      <c r="F605" s="21"/>
      <c r="G605" s="21"/>
      <c r="H605" s="21"/>
      <c r="I605" s="21"/>
      <c r="J605" s="21"/>
      <c r="K605" s="21"/>
    </row>
    <row r="606" spans="2:11" x14ac:dyDescent="0.3">
      <c r="B606" s="21"/>
      <c r="C606" s="21"/>
      <c r="D606" s="21"/>
      <c r="E606" s="21"/>
      <c r="F606" s="21"/>
      <c r="G606" s="21"/>
      <c r="H606" s="21"/>
      <c r="I606" s="21"/>
      <c r="J606" s="21"/>
      <c r="K606" s="21"/>
    </row>
    <row r="607" spans="2:11" x14ac:dyDescent="0.3">
      <c r="B607" s="21"/>
      <c r="C607" s="21"/>
      <c r="D607" s="21"/>
      <c r="E607" s="21"/>
      <c r="F607" s="21"/>
      <c r="G607" s="21"/>
      <c r="H607" s="21"/>
      <c r="I607" s="21"/>
      <c r="J607" s="21"/>
      <c r="K607" s="21"/>
    </row>
    <row r="608" spans="2:11" x14ac:dyDescent="0.3">
      <c r="B608" s="21"/>
      <c r="C608" s="21"/>
      <c r="D608" s="21"/>
      <c r="E608" s="21"/>
      <c r="F608" s="21"/>
      <c r="G608" s="21"/>
      <c r="H608" s="21"/>
      <c r="I608" s="21"/>
      <c r="J608" s="21"/>
      <c r="K608" s="21"/>
    </row>
    <row r="609" spans="2:11" x14ac:dyDescent="0.3"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 spans="2:11" x14ac:dyDescent="0.3"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 spans="2:11" x14ac:dyDescent="0.3"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 spans="2:11" x14ac:dyDescent="0.3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 spans="2:11" x14ac:dyDescent="0.3">
      <c r="B613" s="21"/>
      <c r="C613" s="21"/>
      <c r="D613" s="21"/>
      <c r="E613" s="21"/>
      <c r="F613" s="21"/>
      <c r="G613" s="21"/>
      <c r="H613" s="21"/>
      <c r="I613" s="21"/>
      <c r="J613" s="21"/>
      <c r="K613" s="21"/>
    </row>
    <row r="614" spans="2:11" x14ac:dyDescent="0.3">
      <c r="B614" s="21"/>
      <c r="C614" s="21"/>
      <c r="D614" s="21"/>
      <c r="E614" s="21"/>
      <c r="F614" s="21"/>
      <c r="G614" s="21"/>
      <c r="H614" s="21"/>
      <c r="I614" s="21"/>
      <c r="J614" s="21"/>
      <c r="K614" s="21"/>
    </row>
    <row r="615" spans="2:11" x14ac:dyDescent="0.3">
      <c r="B615" s="21"/>
      <c r="C615" s="21"/>
      <c r="D615" s="21"/>
      <c r="E615" s="21"/>
      <c r="F615" s="21"/>
      <c r="G615" s="21"/>
      <c r="H615" s="21"/>
      <c r="I615" s="21"/>
      <c r="J615" s="21"/>
      <c r="K615" s="21"/>
    </row>
    <row r="616" spans="2:11" x14ac:dyDescent="0.3">
      <c r="B616" s="21"/>
      <c r="C616" s="21"/>
      <c r="D616" s="21"/>
      <c r="E616" s="21"/>
      <c r="F616" s="21"/>
      <c r="G616" s="21"/>
      <c r="H616" s="21"/>
      <c r="I616" s="21"/>
      <c r="J616" s="21"/>
      <c r="K616" s="21"/>
    </row>
    <row r="617" spans="2:11" x14ac:dyDescent="0.3">
      <c r="B617" s="21"/>
      <c r="C617" s="21"/>
      <c r="D617" s="21"/>
      <c r="E617" s="21"/>
      <c r="F617" s="21"/>
      <c r="G617" s="21"/>
      <c r="H617" s="21"/>
      <c r="I617" s="21"/>
      <c r="J617" s="21"/>
      <c r="K617" s="21"/>
    </row>
    <row r="618" spans="2:11" x14ac:dyDescent="0.3">
      <c r="B618" s="21"/>
      <c r="C618" s="21"/>
      <c r="D618" s="21"/>
      <c r="E618" s="21"/>
      <c r="F618" s="21"/>
      <c r="G618" s="21"/>
      <c r="H618" s="21"/>
      <c r="I618" s="21"/>
      <c r="J618" s="21"/>
      <c r="K618" s="21"/>
    </row>
    <row r="619" spans="2:11" x14ac:dyDescent="0.3">
      <c r="B619" s="21"/>
      <c r="C619" s="21"/>
      <c r="D619" s="21"/>
      <c r="E619" s="21"/>
      <c r="F619" s="21"/>
      <c r="G619" s="21"/>
      <c r="H619" s="21"/>
      <c r="I619" s="21"/>
      <c r="J619" s="21"/>
      <c r="K619" s="21"/>
    </row>
    <row r="620" spans="2:11" x14ac:dyDescent="0.3">
      <c r="B620" s="21"/>
      <c r="C620" s="21"/>
      <c r="D620" s="21"/>
      <c r="E620" s="21"/>
      <c r="F620" s="21"/>
      <c r="G620" s="21"/>
      <c r="H620" s="21"/>
      <c r="I620" s="21"/>
      <c r="J620" s="21"/>
      <c r="K620" s="21"/>
    </row>
    <row r="621" spans="2:11" x14ac:dyDescent="0.3">
      <c r="B621" s="21"/>
      <c r="C621" s="21"/>
      <c r="D621" s="21"/>
      <c r="E621" s="21"/>
      <c r="F621" s="21"/>
      <c r="G621" s="21"/>
      <c r="H621" s="21"/>
      <c r="I621" s="21"/>
      <c r="J621" s="21"/>
      <c r="K621" s="21"/>
    </row>
    <row r="622" spans="2:11" x14ac:dyDescent="0.3">
      <c r="B622" s="21"/>
      <c r="C622" s="21"/>
      <c r="D622" s="21"/>
      <c r="E622" s="21"/>
      <c r="F622" s="21"/>
      <c r="G622" s="21"/>
      <c r="H622" s="21"/>
      <c r="I622" s="21"/>
      <c r="J622" s="21"/>
      <c r="K622" s="21"/>
    </row>
    <row r="623" spans="2:11" x14ac:dyDescent="0.3">
      <c r="B623" s="21"/>
      <c r="C623" s="21"/>
      <c r="D623" s="21"/>
      <c r="E623" s="21"/>
      <c r="F623" s="21"/>
      <c r="G623" s="21"/>
      <c r="H623" s="21"/>
      <c r="I623" s="21"/>
      <c r="J623" s="21"/>
      <c r="K623" s="21"/>
    </row>
    <row r="624" spans="2:11" x14ac:dyDescent="0.3">
      <c r="B624" s="21"/>
      <c r="C624" s="21"/>
      <c r="D624" s="21"/>
      <c r="E624" s="21"/>
      <c r="F624" s="21"/>
      <c r="G624" s="21"/>
      <c r="H624" s="21"/>
      <c r="I624" s="21"/>
      <c r="J624" s="21"/>
      <c r="K624" s="21"/>
    </row>
    <row r="625" spans="2:11" x14ac:dyDescent="0.3">
      <c r="B625" s="21"/>
      <c r="C625" s="21"/>
      <c r="D625" s="21"/>
      <c r="E625" s="21"/>
      <c r="F625" s="21"/>
      <c r="G625" s="21"/>
      <c r="H625" s="21"/>
      <c r="I625" s="21"/>
      <c r="J625" s="21"/>
      <c r="K625" s="21"/>
    </row>
    <row r="626" spans="2:11" x14ac:dyDescent="0.3">
      <c r="B626" s="21"/>
      <c r="C626" s="21"/>
      <c r="D626" s="21"/>
      <c r="E626" s="21"/>
      <c r="F626" s="21"/>
      <c r="G626" s="21"/>
      <c r="H626" s="21"/>
      <c r="I626" s="21"/>
      <c r="J626" s="21"/>
      <c r="K626" s="21"/>
    </row>
    <row r="627" spans="2:11" x14ac:dyDescent="0.3">
      <c r="B627" s="21"/>
      <c r="C627" s="21"/>
      <c r="D627" s="21"/>
      <c r="E627" s="21"/>
      <c r="F627" s="21"/>
      <c r="G627" s="21"/>
      <c r="H627" s="21"/>
      <c r="I627" s="21"/>
      <c r="J627" s="21"/>
      <c r="K627" s="21"/>
    </row>
    <row r="628" spans="2:11" x14ac:dyDescent="0.3">
      <c r="B628" s="21"/>
      <c r="C628" s="21"/>
      <c r="D628" s="21"/>
      <c r="E628" s="21"/>
      <c r="F628" s="21"/>
      <c r="G628" s="21"/>
      <c r="H628" s="21"/>
      <c r="I628" s="21"/>
      <c r="J628" s="21"/>
      <c r="K628" s="21"/>
    </row>
    <row r="629" spans="2:11" x14ac:dyDescent="0.3">
      <c r="B629" s="21"/>
      <c r="C629" s="21"/>
      <c r="D629" s="21"/>
      <c r="E629" s="21"/>
      <c r="F629" s="21"/>
      <c r="G629" s="21"/>
      <c r="H629" s="21"/>
      <c r="I629" s="21"/>
      <c r="J629" s="21"/>
      <c r="K629" s="21"/>
    </row>
    <row r="630" spans="2:11" x14ac:dyDescent="0.3">
      <c r="B630" s="21"/>
      <c r="C630" s="21"/>
      <c r="D630" s="21"/>
      <c r="E630" s="21"/>
      <c r="F630" s="21"/>
      <c r="G630" s="21"/>
      <c r="H630" s="21"/>
      <c r="I630" s="21"/>
      <c r="J630" s="21"/>
      <c r="K630" s="21"/>
    </row>
    <row r="631" spans="2:11" x14ac:dyDescent="0.3">
      <c r="B631" s="21"/>
      <c r="C631" s="21"/>
      <c r="D631" s="21"/>
      <c r="E631" s="21"/>
      <c r="F631" s="21"/>
      <c r="G631" s="21"/>
      <c r="H631" s="21"/>
      <c r="I631" s="21"/>
      <c r="J631" s="21"/>
      <c r="K631" s="21"/>
    </row>
    <row r="632" spans="2:11" x14ac:dyDescent="0.3">
      <c r="B632" s="21"/>
      <c r="C632" s="21"/>
      <c r="D632" s="21"/>
      <c r="E632" s="21"/>
      <c r="F632" s="21"/>
      <c r="G632" s="21"/>
      <c r="H632" s="21"/>
      <c r="I632" s="21"/>
      <c r="J632" s="21"/>
      <c r="K632" s="21"/>
    </row>
    <row r="633" spans="2:11" x14ac:dyDescent="0.3">
      <c r="B633" s="21"/>
      <c r="C633" s="21"/>
      <c r="D633" s="21"/>
      <c r="E633" s="21"/>
      <c r="F633" s="21"/>
      <c r="G633" s="21"/>
      <c r="H633" s="21"/>
      <c r="I633" s="21"/>
      <c r="J633" s="21"/>
      <c r="K633" s="21"/>
    </row>
    <row r="634" spans="2:11" x14ac:dyDescent="0.3">
      <c r="B634" s="21"/>
      <c r="C634" s="21"/>
      <c r="D634" s="21"/>
      <c r="E634" s="21"/>
      <c r="F634" s="21"/>
      <c r="G634" s="21"/>
      <c r="H634" s="21"/>
      <c r="I634" s="21"/>
      <c r="J634" s="21"/>
      <c r="K634" s="21"/>
    </row>
    <row r="635" spans="2:11" x14ac:dyDescent="0.3">
      <c r="B635" s="21"/>
      <c r="C635" s="21"/>
      <c r="D635" s="21"/>
      <c r="E635" s="21"/>
      <c r="F635" s="21"/>
      <c r="G635" s="21"/>
      <c r="H635" s="21"/>
      <c r="I635" s="21"/>
      <c r="J635" s="21"/>
      <c r="K635" s="21"/>
    </row>
    <row r="636" spans="2:11" x14ac:dyDescent="0.3">
      <c r="B636" s="21"/>
      <c r="C636" s="21"/>
      <c r="D636" s="21"/>
      <c r="E636" s="21"/>
      <c r="F636" s="21"/>
      <c r="G636" s="21"/>
      <c r="H636" s="21"/>
      <c r="I636" s="21"/>
      <c r="J636" s="21"/>
      <c r="K636" s="21"/>
    </row>
    <row r="637" spans="2:11" x14ac:dyDescent="0.3">
      <c r="B637" s="21"/>
      <c r="C637" s="21"/>
      <c r="D637" s="21"/>
      <c r="E637" s="21"/>
      <c r="F637" s="21"/>
      <c r="G637" s="21"/>
      <c r="H637" s="21"/>
      <c r="I637" s="21"/>
      <c r="J637" s="21"/>
      <c r="K637" s="21"/>
    </row>
    <row r="638" spans="2:11" x14ac:dyDescent="0.3">
      <c r="B638" s="21"/>
      <c r="C638" s="21"/>
      <c r="D638" s="21"/>
      <c r="E638" s="21"/>
      <c r="F638" s="21"/>
      <c r="G638" s="21"/>
      <c r="H638" s="21"/>
      <c r="I638" s="21"/>
      <c r="J638" s="21"/>
      <c r="K638" s="21"/>
    </row>
    <row r="639" spans="2:11" x14ac:dyDescent="0.3">
      <c r="B639" s="21"/>
      <c r="C639" s="21"/>
      <c r="D639" s="21"/>
      <c r="E639" s="21"/>
      <c r="F639" s="21"/>
      <c r="G639" s="21"/>
      <c r="H639" s="21"/>
      <c r="I639" s="21"/>
      <c r="J639" s="21"/>
      <c r="K639" s="21"/>
    </row>
    <row r="640" spans="2:11" x14ac:dyDescent="0.3">
      <c r="B640" s="21"/>
      <c r="C640" s="21"/>
      <c r="D640" s="21"/>
      <c r="E640" s="21"/>
      <c r="F640" s="21"/>
      <c r="G640" s="21"/>
      <c r="H640" s="21"/>
      <c r="I640" s="21"/>
      <c r="J640" s="21"/>
      <c r="K640" s="21"/>
    </row>
    <row r="641" spans="2:11" x14ac:dyDescent="0.3">
      <c r="B641" s="21"/>
      <c r="C641" s="21"/>
      <c r="D641" s="21"/>
      <c r="E641" s="21"/>
      <c r="F641" s="21"/>
      <c r="G641" s="21"/>
      <c r="H641" s="21"/>
      <c r="I641" s="21"/>
      <c r="J641" s="21"/>
      <c r="K641" s="21"/>
    </row>
    <row r="642" spans="2:11" x14ac:dyDescent="0.3">
      <c r="B642" s="21"/>
      <c r="C642" s="21"/>
      <c r="D642" s="21"/>
      <c r="E642" s="21"/>
      <c r="F642" s="21"/>
      <c r="G642" s="21"/>
      <c r="H642" s="21"/>
      <c r="I642" s="21"/>
      <c r="J642" s="21"/>
      <c r="K642" s="21"/>
    </row>
    <row r="643" spans="2:11" x14ac:dyDescent="0.3">
      <c r="B643" s="21"/>
      <c r="C643" s="21"/>
      <c r="D643" s="21"/>
      <c r="E643" s="21"/>
      <c r="F643" s="21"/>
      <c r="G643" s="21"/>
      <c r="H643" s="21"/>
      <c r="I643" s="21"/>
      <c r="J643" s="21"/>
      <c r="K643" s="21"/>
    </row>
    <row r="644" spans="2:11" x14ac:dyDescent="0.3">
      <c r="B644" s="21"/>
      <c r="C644" s="21"/>
      <c r="D644" s="21"/>
      <c r="E644" s="21"/>
      <c r="F644" s="21"/>
      <c r="G644" s="21"/>
      <c r="H644" s="21"/>
      <c r="I644" s="21"/>
      <c r="J644" s="21"/>
      <c r="K644" s="21"/>
    </row>
    <row r="645" spans="2:11" x14ac:dyDescent="0.3">
      <c r="B645" s="21"/>
      <c r="C645" s="21"/>
      <c r="D645" s="21"/>
      <c r="E645" s="21"/>
      <c r="F645" s="21"/>
      <c r="G645" s="21"/>
      <c r="H645" s="21"/>
      <c r="I645" s="21"/>
      <c r="J645" s="21"/>
      <c r="K645" s="21"/>
    </row>
    <row r="646" spans="2:11" x14ac:dyDescent="0.3">
      <c r="B646" s="21"/>
      <c r="C646" s="21"/>
      <c r="D646" s="21"/>
      <c r="E646" s="21"/>
      <c r="F646" s="21"/>
      <c r="G646" s="21"/>
      <c r="H646" s="21"/>
      <c r="I646" s="21"/>
      <c r="J646" s="21"/>
      <c r="K646" s="21"/>
    </row>
    <row r="647" spans="2:11" x14ac:dyDescent="0.3">
      <c r="B647" s="21"/>
      <c r="C647" s="21"/>
      <c r="D647" s="21"/>
      <c r="E647" s="21"/>
      <c r="F647" s="21"/>
      <c r="G647" s="21"/>
      <c r="H647" s="21"/>
      <c r="I647" s="21"/>
      <c r="J647" s="21"/>
      <c r="K647" s="21"/>
    </row>
    <row r="648" spans="2:11" x14ac:dyDescent="0.3">
      <c r="B648" s="21"/>
      <c r="C648" s="21"/>
      <c r="D648" s="21"/>
      <c r="E648" s="21"/>
      <c r="F648" s="21"/>
      <c r="G648" s="21"/>
      <c r="H648" s="21"/>
      <c r="I648" s="21"/>
      <c r="J648" s="21"/>
      <c r="K648" s="21"/>
    </row>
    <row r="649" spans="2:11" x14ac:dyDescent="0.3">
      <c r="B649" s="21"/>
      <c r="C649" s="21"/>
      <c r="D649" s="21"/>
      <c r="E649" s="21"/>
      <c r="F649" s="21"/>
      <c r="G649" s="21"/>
      <c r="H649" s="21"/>
      <c r="I649" s="21"/>
      <c r="J649" s="21"/>
      <c r="K649" s="21"/>
    </row>
    <row r="650" spans="2:11" x14ac:dyDescent="0.3">
      <c r="B650" s="21"/>
      <c r="C650" s="21"/>
      <c r="D650" s="21"/>
      <c r="E650" s="21"/>
      <c r="F650" s="21"/>
      <c r="G650" s="21"/>
      <c r="H650" s="21"/>
      <c r="I650" s="21"/>
      <c r="J650" s="21"/>
      <c r="K650" s="21"/>
    </row>
    <row r="651" spans="2:11" x14ac:dyDescent="0.3">
      <c r="B651" s="21"/>
      <c r="C651" s="21"/>
      <c r="D651" s="21"/>
      <c r="E651" s="21"/>
      <c r="F651" s="21"/>
      <c r="G651" s="21"/>
      <c r="H651" s="21"/>
      <c r="I651" s="21"/>
      <c r="J651" s="21"/>
      <c r="K651" s="21"/>
    </row>
    <row r="652" spans="2:11" x14ac:dyDescent="0.3">
      <c r="B652" s="21"/>
      <c r="C652" s="21"/>
      <c r="D652" s="21"/>
      <c r="E652" s="21"/>
      <c r="F652" s="21"/>
      <c r="G652" s="21"/>
      <c r="H652" s="21"/>
      <c r="I652" s="21"/>
      <c r="J652" s="21"/>
      <c r="K652" s="21"/>
    </row>
    <row r="653" spans="2:11" x14ac:dyDescent="0.3">
      <c r="B653" s="21"/>
      <c r="C653" s="21"/>
      <c r="D653" s="21"/>
      <c r="E653" s="21"/>
      <c r="F653" s="21"/>
      <c r="G653" s="21"/>
      <c r="H653" s="21"/>
      <c r="I653" s="21"/>
      <c r="J653" s="21"/>
      <c r="K653" s="21"/>
    </row>
    <row r="654" spans="2:11" x14ac:dyDescent="0.3">
      <c r="B654" s="21"/>
      <c r="C654" s="21"/>
      <c r="D654" s="21"/>
      <c r="E654" s="21"/>
      <c r="F654" s="21"/>
      <c r="G654" s="21"/>
      <c r="H654" s="21"/>
      <c r="I654" s="21"/>
      <c r="J654" s="21"/>
      <c r="K654" s="21"/>
    </row>
    <row r="655" spans="2:11" x14ac:dyDescent="0.3">
      <c r="B655" s="21"/>
      <c r="C655" s="21"/>
      <c r="D655" s="21"/>
      <c r="E655" s="21"/>
      <c r="F655" s="21"/>
      <c r="G655" s="21"/>
      <c r="H655" s="21"/>
      <c r="I655" s="21"/>
      <c r="J655" s="21"/>
      <c r="K655" s="21"/>
    </row>
    <row r="656" spans="2:11" x14ac:dyDescent="0.3">
      <c r="B656" s="21"/>
      <c r="C656" s="21"/>
      <c r="D656" s="21"/>
      <c r="E656" s="21"/>
      <c r="F656" s="21"/>
      <c r="G656" s="21"/>
      <c r="H656" s="21"/>
      <c r="I656" s="21"/>
      <c r="J656" s="21"/>
      <c r="K656" s="21"/>
    </row>
    <row r="657" spans="2:11" x14ac:dyDescent="0.3">
      <c r="B657" s="21"/>
      <c r="C657" s="21"/>
      <c r="D657" s="21"/>
      <c r="E657" s="21"/>
      <c r="F657" s="21"/>
      <c r="G657" s="21"/>
      <c r="H657" s="21"/>
      <c r="I657" s="21"/>
      <c r="J657" s="21"/>
      <c r="K657" s="21"/>
    </row>
    <row r="658" spans="2:11" x14ac:dyDescent="0.3">
      <c r="B658" s="21"/>
      <c r="C658" s="21"/>
      <c r="D658" s="21"/>
      <c r="E658" s="21"/>
      <c r="F658" s="21"/>
      <c r="G658" s="21"/>
      <c r="H658" s="21"/>
      <c r="I658" s="21"/>
      <c r="J658" s="21"/>
      <c r="K658" s="21"/>
    </row>
    <row r="659" spans="2:11" x14ac:dyDescent="0.3">
      <c r="B659" s="21"/>
      <c r="C659" s="21"/>
      <c r="D659" s="21"/>
      <c r="E659" s="21"/>
      <c r="F659" s="21"/>
      <c r="G659" s="21"/>
      <c r="H659" s="21"/>
      <c r="I659" s="21"/>
      <c r="J659" s="21"/>
      <c r="K659" s="21"/>
    </row>
    <row r="660" spans="2:11" x14ac:dyDescent="0.3">
      <c r="B660" s="21"/>
      <c r="C660" s="21"/>
      <c r="D660" s="21"/>
      <c r="E660" s="21"/>
      <c r="F660" s="21"/>
      <c r="G660" s="21"/>
      <c r="H660" s="21"/>
      <c r="I660" s="21"/>
      <c r="J660" s="21"/>
      <c r="K660" s="21"/>
    </row>
    <row r="661" spans="2:11" x14ac:dyDescent="0.3">
      <c r="B661" s="21"/>
      <c r="C661" s="21"/>
      <c r="D661" s="21"/>
      <c r="E661" s="21"/>
      <c r="F661" s="21"/>
      <c r="G661" s="21"/>
      <c r="H661" s="21"/>
      <c r="I661" s="21"/>
      <c r="J661" s="21"/>
      <c r="K661" s="21"/>
    </row>
    <row r="662" spans="2:11" x14ac:dyDescent="0.3">
      <c r="B662" s="21"/>
      <c r="C662" s="21"/>
      <c r="D662" s="21"/>
      <c r="E662" s="21"/>
      <c r="F662" s="21"/>
      <c r="G662" s="21"/>
      <c r="H662" s="21"/>
      <c r="I662" s="21"/>
      <c r="J662" s="21"/>
      <c r="K662" s="21"/>
    </row>
    <row r="663" spans="2:11" x14ac:dyDescent="0.3">
      <c r="B663" s="21"/>
      <c r="C663" s="21"/>
      <c r="D663" s="21"/>
      <c r="E663" s="21"/>
      <c r="F663" s="21"/>
      <c r="G663" s="21"/>
      <c r="H663" s="21"/>
      <c r="I663" s="21"/>
      <c r="J663" s="21"/>
      <c r="K663" s="21"/>
    </row>
    <row r="664" spans="2:11" x14ac:dyDescent="0.3">
      <c r="B664" s="21"/>
      <c r="C664" s="21"/>
      <c r="D664" s="21"/>
      <c r="E664" s="21"/>
      <c r="F664" s="21"/>
      <c r="G664" s="21"/>
      <c r="H664" s="21"/>
      <c r="I664" s="21"/>
      <c r="J664" s="21"/>
      <c r="K664" s="21"/>
    </row>
    <row r="665" spans="2:11" x14ac:dyDescent="0.3">
      <c r="B665" s="21"/>
      <c r="C665" s="21"/>
      <c r="D665" s="21"/>
      <c r="E665" s="21"/>
      <c r="F665" s="21"/>
      <c r="G665" s="21"/>
      <c r="H665" s="21"/>
      <c r="I665" s="21"/>
      <c r="J665" s="21"/>
      <c r="K665" s="21"/>
    </row>
    <row r="666" spans="2:11" x14ac:dyDescent="0.3">
      <c r="B666" s="21"/>
      <c r="C666" s="21"/>
      <c r="D666" s="21"/>
      <c r="E666" s="21"/>
      <c r="F666" s="21"/>
      <c r="G666" s="21"/>
      <c r="H666" s="21"/>
      <c r="I666" s="21"/>
      <c r="J666" s="21"/>
      <c r="K666" s="21"/>
    </row>
    <row r="667" spans="2:11" x14ac:dyDescent="0.3">
      <c r="B667" s="21"/>
      <c r="C667" s="21"/>
      <c r="D667" s="21"/>
      <c r="E667" s="21"/>
      <c r="F667" s="21"/>
      <c r="G667" s="21"/>
      <c r="H667" s="21"/>
      <c r="I667" s="21"/>
      <c r="J667" s="21"/>
      <c r="K667" s="21"/>
    </row>
    <row r="668" spans="2:11" x14ac:dyDescent="0.3">
      <c r="B668" s="21"/>
      <c r="C668" s="21"/>
      <c r="D668" s="21"/>
      <c r="E668" s="21"/>
      <c r="F668" s="21"/>
      <c r="G668" s="21"/>
      <c r="H668" s="21"/>
      <c r="I668" s="21"/>
      <c r="J668" s="21"/>
      <c r="K668" s="21"/>
    </row>
    <row r="669" spans="2:11" x14ac:dyDescent="0.3">
      <c r="B669" s="21"/>
      <c r="C669" s="21"/>
      <c r="D669" s="21"/>
      <c r="E669" s="21"/>
      <c r="F669" s="21"/>
      <c r="G669" s="21"/>
      <c r="H669" s="21"/>
      <c r="I669" s="21"/>
      <c r="J669" s="21"/>
      <c r="K669" s="21"/>
    </row>
    <row r="670" spans="2:11" x14ac:dyDescent="0.3">
      <c r="B670" s="21"/>
      <c r="C670" s="21"/>
      <c r="D670" s="21"/>
      <c r="E670" s="21"/>
      <c r="F670" s="21"/>
      <c r="G670" s="21"/>
      <c r="H670" s="21"/>
      <c r="I670" s="21"/>
      <c r="J670" s="21"/>
      <c r="K670" s="21"/>
    </row>
    <row r="671" spans="2:11" x14ac:dyDescent="0.3">
      <c r="B671" s="21"/>
      <c r="C671" s="21"/>
      <c r="D671" s="21"/>
      <c r="E671" s="21"/>
      <c r="F671" s="21"/>
      <c r="G671" s="21"/>
      <c r="H671" s="21"/>
      <c r="I671" s="21"/>
      <c r="J671" s="21"/>
      <c r="K671" s="21"/>
    </row>
    <row r="672" spans="2:11" x14ac:dyDescent="0.3">
      <c r="B672" s="21"/>
      <c r="C672" s="21"/>
      <c r="D672" s="21"/>
      <c r="E672" s="21"/>
      <c r="F672" s="21"/>
      <c r="G672" s="21"/>
      <c r="H672" s="21"/>
      <c r="I672" s="21"/>
      <c r="J672" s="21"/>
      <c r="K672" s="21"/>
    </row>
    <row r="673" spans="2:11" x14ac:dyDescent="0.3">
      <c r="B673" s="21"/>
      <c r="C673" s="21"/>
      <c r="D673" s="21"/>
      <c r="E673" s="21"/>
      <c r="F673" s="21"/>
      <c r="G673" s="21"/>
      <c r="H673" s="21"/>
      <c r="I673" s="21"/>
      <c r="J673" s="21"/>
      <c r="K673" s="21"/>
    </row>
    <row r="674" spans="2:11" x14ac:dyDescent="0.3">
      <c r="B674" s="21"/>
      <c r="C674" s="21"/>
      <c r="D674" s="21"/>
      <c r="E674" s="21"/>
      <c r="F674" s="21"/>
      <c r="G674" s="21"/>
      <c r="H674" s="21"/>
      <c r="I674" s="21"/>
      <c r="J674" s="21"/>
      <c r="K674" s="21"/>
    </row>
    <row r="675" spans="2:11" x14ac:dyDescent="0.3">
      <c r="B675" s="21"/>
      <c r="C675" s="21"/>
      <c r="D675" s="21"/>
      <c r="E675" s="21"/>
      <c r="F675" s="21"/>
      <c r="G675" s="21"/>
      <c r="H675" s="21"/>
      <c r="I675" s="21"/>
      <c r="J675" s="21"/>
      <c r="K675" s="21"/>
    </row>
    <row r="676" spans="2:11" x14ac:dyDescent="0.3">
      <c r="B676" s="21"/>
      <c r="C676" s="21"/>
      <c r="D676" s="21"/>
      <c r="E676" s="21"/>
      <c r="F676" s="21"/>
      <c r="G676" s="21"/>
      <c r="H676" s="21"/>
      <c r="I676" s="21"/>
      <c r="J676" s="21"/>
      <c r="K676" s="21"/>
    </row>
    <row r="677" spans="2:11" x14ac:dyDescent="0.3"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 spans="2:11" x14ac:dyDescent="0.3"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 spans="2:11" x14ac:dyDescent="0.3"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 spans="2:11" x14ac:dyDescent="0.3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 spans="2:11" x14ac:dyDescent="0.3">
      <c r="B681" s="21"/>
      <c r="C681" s="21"/>
      <c r="D681" s="21"/>
      <c r="E681" s="21"/>
      <c r="F681" s="21"/>
      <c r="G681" s="21"/>
      <c r="H681" s="21"/>
      <c r="I681" s="21"/>
      <c r="J681" s="21"/>
      <c r="K681" s="21"/>
    </row>
    <row r="682" spans="2:11" x14ac:dyDescent="0.3">
      <c r="B682" s="21"/>
      <c r="C682" s="21"/>
      <c r="D682" s="21"/>
      <c r="E682" s="21"/>
      <c r="F682" s="21"/>
      <c r="G682" s="21"/>
      <c r="H682" s="21"/>
      <c r="I682" s="21"/>
      <c r="J682" s="21"/>
      <c r="K682" s="21"/>
    </row>
    <row r="683" spans="2:11" x14ac:dyDescent="0.3">
      <c r="B683" s="21"/>
      <c r="C683" s="21"/>
      <c r="D683" s="21"/>
      <c r="E683" s="21"/>
      <c r="F683" s="21"/>
      <c r="G683" s="21"/>
      <c r="H683" s="21"/>
      <c r="I683" s="21"/>
      <c r="J683" s="21"/>
      <c r="K683" s="21"/>
    </row>
    <row r="684" spans="2:11" x14ac:dyDescent="0.3">
      <c r="B684" s="21"/>
      <c r="C684" s="21"/>
      <c r="D684" s="21"/>
      <c r="E684" s="21"/>
      <c r="F684" s="21"/>
      <c r="G684" s="21"/>
      <c r="H684" s="21"/>
      <c r="I684" s="21"/>
      <c r="J684" s="21"/>
      <c r="K684" s="21"/>
    </row>
    <row r="685" spans="2:11" x14ac:dyDescent="0.3">
      <c r="B685" s="21"/>
      <c r="C685" s="21"/>
      <c r="D685" s="21"/>
      <c r="E685" s="21"/>
      <c r="F685" s="21"/>
      <c r="G685" s="21"/>
      <c r="H685" s="21"/>
      <c r="I685" s="21"/>
      <c r="J685" s="21"/>
      <c r="K685" s="21"/>
    </row>
    <row r="686" spans="2:11" x14ac:dyDescent="0.3">
      <c r="B686" s="21"/>
      <c r="C686" s="21"/>
      <c r="D686" s="21"/>
      <c r="E686" s="21"/>
      <c r="F686" s="21"/>
      <c r="G686" s="21"/>
      <c r="H686" s="21"/>
      <c r="I686" s="21"/>
      <c r="J686" s="21"/>
      <c r="K686" s="21"/>
    </row>
    <row r="687" spans="2:11" x14ac:dyDescent="0.3">
      <c r="B687" s="21"/>
      <c r="C687" s="21"/>
      <c r="D687" s="21"/>
      <c r="E687" s="21"/>
      <c r="F687" s="21"/>
      <c r="G687" s="21"/>
      <c r="H687" s="21"/>
      <c r="I687" s="21"/>
      <c r="J687" s="21"/>
      <c r="K687" s="21"/>
    </row>
    <row r="688" spans="2:11" x14ac:dyDescent="0.3">
      <c r="B688" s="21"/>
      <c r="C688" s="21"/>
      <c r="D688" s="21"/>
      <c r="E688" s="21"/>
      <c r="F688" s="21"/>
      <c r="G688" s="21"/>
      <c r="H688" s="21"/>
      <c r="I688" s="21"/>
      <c r="J688" s="21"/>
      <c r="K688" s="21"/>
    </row>
    <row r="689" spans="2:11" x14ac:dyDescent="0.3">
      <c r="B689" s="21"/>
      <c r="C689" s="21"/>
      <c r="D689" s="21"/>
      <c r="E689" s="21"/>
      <c r="F689" s="21"/>
      <c r="G689" s="21"/>
      <c r="H689" s="21"/>
      <c r="I689" s="21"/>
      <c r="J689" s="21"/>
      <c r="K689" s="21"/>
    </row>
    <row r="690" spans="2:11" x14ac:dyDescent="0.3">
      <c r="B690" s="21"/>
      <c r="C690" s="21"/>
      <c r="D690" s="21"/>
      <c r="E690" s="21"/>
      <c r="F690" s="21"/>
      <c r="G690" s="21"/>
      <c r="H690" s="21"/>
      <c r="I690" s="21"/>
      <c r="J690" s="21"/>
      <c r="K690" s="21"/>
    </row>
    <row r="691" spans="2:11" x14ac:dyDescent="0.3">
      <c r="B691" s="21"/>
      <c r="C691" s="21"/>
      <c r="D691" s="21"/>
      <c r="E691" s="21"/>
      <c r="F691" s="21"/>
      <c r="G691" s="21"/>
      <c r="H691" s="21"/>
      <c r="I691" s="21"/>
      <c r="J691" s="21"/>
      <c r="K691" s="21"/>
    </row>
    <row r="692" spans="2:11" x14ac:dyDescent="0.3">
      <c r="B692" s="21"/>
      <c r="C692" s="21"/>
      <c r="D692" s="21"/>
      <c r="E692" s="21"/>
      <c r="F692" s="21"/>
      <c r="G692" s="21"/>
      <c r="H692" s="21"/>
      <c r="I692" s="21"/>
      <c r="J692" s="21"/>
      <c r="K692" s="21"/>
    </row>
    <row r="693" spans="2:11" x14ac:dyDescent="0.3">
      <c r="B693" s="21"/>
      <c r="C693" s="21"/>
      <c r="D693" s="21"/>
      <c r="E693" s="21"/>
      <c r="F693" s="21"/>
      <c r="G693" s="21"/>
      <c r="H693" s="21"/>
      <c r="I693" s="21"/>
      <c r="J693" s="21"/>
      <c r="K693" s="21"/>
    </row>
    <row r="694" spans="2:11" x14ac:dyDescent="0.3">
      <c r="B694" s="21"/>
      <c r="C694" s="21"/>
      <c r="D694" s="21"/>
      <c r="E694" s="21"/>
      <c r="F694" s="21"/>
      <c r="G694" s="21"/>
      <c r="H694" s="21"/>
      <c r="I694" s="21"/>
      <c r="J694" s="21"/>
      <c r="K694" s="21"/>
    </row>
    <row r="695" spans="2:11" x14ac:dyDescent="0.3">
      <c r="B695" s="21"/>
      <c r="C695" s="21"/>
      <c r="D695" s="21"/>
      <c r="E695" s="21"/>
      <c r="F695" s="21"/>
      <c r="G695" s="21"/>
      <c r="H695" s="21"/>
      <c r="I695" s="21"/>
      <c r="J695" s="21"/>
      <c r="K695" s="21"/>
    </row>
    <row r="696" spans="2:11" x14ac:dyDescent="0.3">
      <c r="B696" s="21"/>
      <c r="C696" s="21"/>
      <c r="D696" s="21"/>
      <c r="E696" s="21"/>
      <c r="F696" s="21"/>
      <c r="G696" s="21"/>
      <c r="H696" s="21"/>
      <c r="I696" s="21"/>
      <c r="J696" s="21"/>
      <c r="K696" s="21"/>
    </row>
    <row r="697" spans="2:11" x14ac:dyDescent="0.3">
      <c r="B697" s="21"/>
      <c r="C697" s="21"/>
      <c r="D697" s="21"/>
      <c r="E697" s="21"/>
      <c r="F697" s="21"/>
      <c r="G697" s="21"/>
      <c r="H697" s="21"/>
      <c r="I697" s="21"/>
      <c r="J697" s="21"/>
      <c r="K697" s="21"/>
    </row>
    <row r="698" spans="2:11" x14ac:dyDescent="0.3">
      <c r="B698" s="21"/>
      <c r="C698" s="21"/>
      <c r="D698" s="21"/>
      <c r="E698" s="21"/>
      <c r="F698" s="21"/>
      <c r="G698" s="21"/>
      <c r="H698" s="21"/>
      <c r="I698" s="21"/>
      <c r="J698" s="21"/>
      <c r="K698" s="21"/>
    </row>
    <row r="699" spans="2:11" x14ac:dyDescent="0.3">
      <c r="B699" s="21"/>
      <c r="C699" s="21"/>
      <c r="D699" s="21"/>
      <c r="E699" s="21"/>
      <c r="F699" s="21"/>
      <c r="G699" s="21"/>
      <c r="H699" s="21"/>
      <c r="I699" s="21"/>
      <c r="J699" s="21"/>
      <c r="K699" s="21"/>
    </row>
    <row r="700" spans="2:11" x14ac:dyDescent="0.3">
      <c r="B700" s="21"/>
      <c r="C700" s="21"/>
      <c r="D700" s="21"/>
      <c r="E700" s="21"/>
      <c r="F700" s="21"/>
      <c r="G700" s="21"/>
      <c r="H700" s="21"/>
      <c r="I700" s="21"/>
      <c r="J700" s="21"/>
      <c r="K700" s="21"/>
    </row>
    <row r="701" spans="2:11" x14ac:dyDescent="0.3">
      <c r="B701" s="21"/>
      <c r="C701" s="21"/>
      <c r="D701" s="21"/>
      <c r="E701" s="21"/>
      <c r="F701" s="21"/>
      <c r="G701" s="21"/>
      <c r="H701" s="21"/>
      <c r="I701" s="21"/>
      <c r="J701" s="21"/>
      <c r="K701" s="21"/>
    </row>
    <row r="702" spans="2:11" x14ac:dyDescent="0.3">
      <c r="B702" s="21"/>
      <c r="C702" s="21"/>
      <c r="D702" s="21"/>
      <c r="E702" s="21"/>
      <c r="F702" s="21"/>
      <c r="G702" s="21"/>
      <c r="H702" s="21"/>
      <c r="I702" s="21"/>
      <c r="J702" s="21"/>
      <c r="K702" s="21"/>
    </row>
    <row r="703" spans="2:11" x14ac:dyDescent="0.3">
      <c r="B703" s="21"/>
      <c r="C703" s="21"/>
      <c r="D703" s="21"/>
      <c r="E703" s="21"/>
      <c r="F703" s="21"/>
      <c r="G703" s="21"/>
      <c r="H703" s="21"/>
      <c r="I703" s="21"/>
      <c r="J703" s="21"/>
      <c r="K703" s="21"/>
    </row>
    <row r="704" spans="2:11" x14ac:dyDescent="0.3">
      <c r="B704" s="21"/>
      <c r="C704" s="21"/>
      <c r="D704" s="21"/>
      <c r="E704" s="21"/>
      <c r="F704" s="21"/>
      <c r="G704" s="21"/>
      <c r="H704" s="21"/>
      <c r="I704" s="21"/>
      <c r="J704" s="21"/>
      <c r="K704" s="21"/>
    </row>
    <row r="705" spans="2:11" x14ac:dyDescent="0.3">
      <c r="B705" s="21"/>
      <c r="C705" s="21"/>
      <c r="D705" s="21"/>
      <c r="E705" s="21"/>
      <c r="F705" s="21"/>
      <c r="G705" s="21"/>
      <c r="H705" s="21"/>
      <c r="I705" s="21"/>
      <c r="J705" s="21"/>
      <c r="K705" s="21"/>
    </row>
    <row r="706" spans="2:11" x14ac:dyDescent="0.3">
      <c r="B706" s="21"/>
      <c r="C706" s="21"/>
      <c r="D706" s="21"/>
      <c r="E706" s="21"/>
      <c r="F706" s="21"/>
      <c r="G706" s="21"/>
      <c r="H706" s="21"/>
      <c r="I706" s="21"/>
      <c r="J706" s="21"/>
      <c r="K706" s="21"/>
    </row>
    <row r="707" spans="2:11" x14ac:dyDescent="0.3">
      <c r="B707" s="21"/>
      <c r="C707" s="21"/>
      <c r="D707" s="21"/>
      <c r="E707" s="21"/>
      <c r="F707" s="21"/>
      <c r="G707" s="21"/>
      <c r="H707" s="21"/>
      <c r="I707" s="21"/>
      <c r="J707" s="21"/>
      <c r="K707" s="21"/>
    </row>
    <row r="708" spans="2:11" x14ac:dyDescent="0.3">
      <c r="B708" s="21"/>
      <c r="C708" s="21"/>
      <c r="D708" s="21"/>
      <c r="E708" s="21"/>
      <c r="F708" s="21"/>
      <c r="G708" s="21"/>
      <c r="H708" s="21"/>
      <c r="I708" s="21"/>
      <c r="J708" s="21"/>
      <c r="K708" s="21"/>
    </row>
    <row r="709" spans="2:11" x14ac:dyDescent="0.3">
      <c r="B709" s="21"/>
      <c r="C709" s="21"/>
      <c r="D709" s="21"/>
      <c r="E709" s="21"/>
      <c r="F709" s="21"/>
      <c r="G709" s="21"/>
      <c r="H709" s="21"/>
      <c r="I709" s="21"/>
      <c r="J709" s="21"/>
      <c r="K709" s="21"/>
    </row>
    <row r="710" spans="2:11" x14ac:dyDescent="0.3">
      <c r="B710" s="21"/>
      <c r="C710" s="21"/>
      <c r="D710" s="21"/>
      <c r="E710" s="21"/>
      <c r="F710" s="21"/>
      <c r="G710" s="21"/>
      <c r="H710" s="21"/>
      <c r="I710" s="21"/>
      <c r="J710" s="21"/>
      <c r="K710" s="21"/>
    </row>
    <row r="711" spans="2:11" x14ac:dyDescent="0.3">
      <c r="B711" s="21"/>
      <c r="C711" s="21"/>
      <c r="D711" s="21"/>
      <c r="E711" s="21"/>
      <c r="F711" s="21"/>
      <c r="G711" s="21"/>
      <c r="H711" s="21"/>
      <c r="I711" s="21"/>
      <c r="J711" s="21"/>
      <c r="K711" s="21"/>
    </row>
    <row r="712" spans="2:11" x14ac:dyDescent="0.3">
      <c r="B712" s="21"/>
      <c r="C712" s="21"/>
      <c r="D712" s="21"/>
      <c r="E712" s="21"/>
      <c r="F712" s="21"/>
      <c r="G712" s="21"/>
      <c r="H712" s="21"/>
      <c r="I712" s="21"/>
      <c r="J712" s="21"/>
      <c r="K712" s="21"/>
    </row>
    <row r="713" spans="2:11" x14ac:dyDescent="0.3">
      <c r="B713" s="21"/>
      <c r="C713" s="21"/>
      <c r="D713" s="21"/>
      <c r="E713" s="21"/>
      <c r="F713" s="21"/>
      <c r="G713" s="21"/>
      <c r="H713" s="21"/>
      <c r="I713" s="21"/>
      <c r="J713" s="21"/>
      <c r="K713" s="21"/>
    </row>
    <row r="714" spans="2:11" x14ac:dyDescent="0.3">
      <c r="B714" s="21"/>
      <c r="C714" s="21"/>
      <c r="D714" s="21"/>
      <c r="E714" s="21"/>
      <c r="F714" s="21"/>
      <c r="G714" s="21"/>
      <c r="H714" s="21"/>
      <c r="I714" s="21"/>
      <c r="J714" s="21"/>
      <c r="K714" s="21"/>
    </row>
    <row r="715" spans="2:11" x14ac:dyDescent="0.3">
      <c r="B715" s="21"/>
      <c r="C715" s="21"/>
      <c r="D715" s="21"/>
      <c r="E715" s="21"/>
      <c r="F715" s="21"/>
      <c r="G715" s="21"/>
      <c r="H715" s="21"/>
      <c r="I715" s="21"/>
      <c r="J715" s="21"/>
      <c r="K715" s="21"/>
    </row>
    <row r="716" spans="2:11" x14ac:dyDescent="0.3">
      <c r="B716" s="21"/>
      <c r="C716" s="21"/>
      <c r="D716" s="21"/>
      <c r="E716" s="21"/>
      <c r="F716" s="21"/>
      <c r="G716" s="21"/>
      <c r="H716" s="21"/>
      <c r="I716" s="21"/>
      <c r="J716" s="21"/>
      <c r="K716" s="21"/>
    </row>
    <row r="717" spans="2:11" x14ac:dyDescent="0.3">
      <c r="B717" s="21"/>
      <c r="C717" s="21"/>
      <c r="D717" s="21"/>
      <c r="E717" s="21"/>
      <c r="F717" s="21"/>
      <c r="G717" s="21"/>
      <c r="H717" s="21"/>
      <c r="I717" s="21"/>
      <c r="J717" s="21"/>
      <c r="K717" s="21"/>
    </row>
    <row r="718" spans="2:11" x14ac:dyDescent="0.3">
      <c r="B718" s="21"/>
      <c r="C718" s="21"/>
      <c r="D718" s="21"/>
      <c r="E718" s="21"/>
      <c r="F718" s="21"/>
      <c r="G718" s="21"/>
      <c r="H718" s="21"/>
      <c r="I718" s="21"/>
      <c r="J718" s="21"/>
      <c r="K718" s="21"/>
    </row>
    <row r="719" spans="2:11" x14ac:dyDescent="0.3">
      <c r="B719" s="21"/>
      <c r="C719" s="21"/>
      <c r="D719" s="21"/>
      <c r="E719" s="21"/>
      <c r="F719" s="21"/>
      <c r="G719" s="21"/>
      <c r="H719" s="21"/>
      <c r="I719" s="21"/>
      <c r="J719" s="21"/>
      <c r="K719" s="21"/>
    </row>
    <row r="720" spans="2:11" x14ac:dyDescent="0.3">
      <c r="B720" s="21"/>
      <c r="C720" s="21"/>
      <c r="D720" s="21"/>
      <c r="E720" s="21"/>
      <c r="F720" s="21"/>
      <c r="G720" s="21"/>
      <c r="H720" s="21"/>
      <c r="I720" s="21"/>
      <c r="J720" s="21"/>
      <c r="K720" s="21"/>
    </row>
    <row r="721" spans="2:11" x14ac:dyDescent="0.3">
      <c r="B721" s="21"/>
      <c r="C721" s="21"/>
      <c r="D721" s="21"/>
      <c r="E721" s="21"/>
      <c r="F721" s="21"/>
      <c r="G721" s="21"/>
      <c r="H721" s="21"/>
      <c r="I721" s="21"/>
      <c r="J721" s="21"/>
      <c r="K721" s="21"/>
    </row>
    <row r="722" spans="2:11" x14ac:dyDescent="0.3">
      <c r="B722" s="21"/>
      <c r="C722" s="21"/>
      <c r="D722" s="21"/>
      <c r="E722" s="21"/>
      <c r="F722" s="21"/>
      <c r="G722" s="21"/>
      <c r="H722" s="21"/>
      <c r="I722" s="21"/>
      <c r="J722" s="21"/>
      <c r="K722" s="21"/>
    </row>
    <row r="723" spans="2:11" x14ac:dyDescent="0.3">
      <c r="B723" s="21"/>
      <c r="C723" s="21"/>
      <c r="D723" s="21"/>
      <c r="E723" s="21"/>
      <c r="F723" s="21"/>
      <c r="G723" s="21"/>
      <c r="H723" s="21"/>
      <c r="I723" s="21"/>
      <c r="J723" s="21"/>
      <c r="K723" s="21"/>
    </row>
    <row r="724" spans="2:11" x14ac:dyDescent="0.3">
      <c r="B724" s="21"/>
      <c r="C724" s="21"/>
      <c r="D724" s="21"/>
      <c r="E724" s="21"/>
      <c r="F724" s="21"/>
      <c r="G724" s="21"/>
      <c r="H724" s="21"/>
      <c r="I724" s="21"/>
      <c r="J724" s="21"/>
      <c r="K724" s="21"/>
    </row>
    <row r="725" spans="2:11" x14ac:dyDescent="0.3">
      <c r="B725" s="21"/>
      <c r="C725" s="21"/>
      <c r="D725" s="21"/>
      <c r="E725" s="21"/>
      <c r="F725" s="21"/>
      <c r="G725" s="21"/>
      <c r="H725" s="21"/>
      <c r="I725" s="21"/>
      <c r="J725" s="21"/>
      <c r="K725" s="21"/>
    </row>
    <row r="726" spans="2:11" x14ac:dyDescent="0.3">
      <c r="B726" s="21"/>
      <c r="C726" s="21"/>
      <c r="D726" s="21"/>
      <c r="E726" s="21"/>
      <c r="F726" s="21"/>
      <c r="G726" s="21"/>
      <c r="H726" s="21"/>
      <c r="I726" s="21"/>
      <c r="J726" s="21"/>
      <c r="K726" s="21"/>
    </row>
    <row r="727" spans="2:11" x14ac:dyDescent="0.3">
      <c r="B727" s="21"/>
      <c r="C727" s="21"/>
      <c r="D727" s="21"/>
      <c r="E727" s="21"/>
      <c r="F727" s="21"/>
      <c r="G727" s="21"/>
      <c r="H727" s="21"/>
      <c r="I727" s="21"/>
      <c r="J727" s="21"/>
      <c r="K727" s="21"/>
    </row>
  </sheetData>
  <mergeCells count="26">
    <mergeCell ref="B4:B147"/>
    <mergeCell ref="G4:G6"/>
    <mergeCell ref="G7:G9"/>
    <mergeCell ref="G64:G66"/>
    <mergeCell ref="G67:G69"/>
    <mergeCell ref="G130:G132"/>
    <mergeCell ref="G133:G135"/>
    <mergeCell ref="B149:B292"/>
    <mergeCell ref="G149:G151"/>
    <mergeCell ref="G152:G154"/>
    <mergeCell ref="G209:G211"/>
    <mergeCell ref="G212:G214"/>
    <mergeCell ref="G275:G277"/>
    <mergeCell ref="G278:G280"/>
    <mergeCell ref="B294:B437"/>
    <mergeCell ref="G294:G296"/>
    <mergeCell ref="G297:G299"/>
    <mergeCell ref="G354:G356"/>
    <mergeCell ref="G357:G359"/>
    <mergeCell ref="G420:G422"/>
    <mergeCell ref="G423:G425"/>
    <mergeCell ref="G439:G441"/>
    <mergeCell ref="G442:G444"/>
    <mergeCell ref="G505:G507"/>
    <mergeCell ref="G508:G510"/>
    <mergeCell ref="B439:B57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B391"/>
  <sheetViews>
    <sheetView zoomScale="80" zoomScaleNormal="80" workbookViewId="0">
      <selection activeCell="AB31" sqref="AB31"/>
    </sheetView>
  </sheetViews>
  <sheetFormatPr defaultRowHeight="14.4" x14ac:dyDescent="0.3"/>
  <cols>
    <col min="1" max="1" width="70.33203125" customWidth="1"/>
    <col min="2" max="2" width="18" bestFit="1" customWidth="1"/>
    <col min="3" max="3" width="18.109375" customWidth="1"/>
    <col min="4" max="4" width="15.33203125" customWidth="1"/>
    <col min="5" max="5" width="16.44140625" customWidth="1"/>
    <col min="6" max="6" width="20.33203125" customWidth="1"/>
    <col min="13" max="13" width="20.88671875" customWidth="1"/>
    <col min="14" max="14" width="15.33203125" customWidth="1"/>
    <col min="19" max="19" width="16.5546875" customWidth="1"/>
    <col min="20" max="20" width="12.5546875" customWidth="1"/>
  </cols>
  <sheetData>
    <row r="3" spans="1:25" x14ac:dyDescent="0.3">
      <c r="M3" t="s">
        <v>27</v>
      </c>
    </row>
    <row r="4" spans="1:25" ht="15" thickBot="1" x14ac:dyDescent="0.35">
      <c r="A4" t="s">
        <v>167</v>
      </c>
      <c r="B4" t="s">
        <v>17</v>
      </c>
      <c r="C4" t="s">
        <v>172</v>
      </c>
      <c r="D4" t="s">
        <v>20</v>
      </c>
      <c r="E4" s="12" t="s">
        <v>171</v>
      </c>
      <c r="F4" t="s">
        <v>174</v>
      </c>
      <c r="G4" t="s">
        <v>25</v>
      </c>
      <c r="H4" t="s">
        <v>26</v>
      </c>
    </row>
    <row r="5" spans="1:25" x14ac:dyDescent="0.3">
      <c r="A5" s="36" t="s">
        <v>168</v>
      </c>
      <c r="B5" s="39">
        <v>1</v>
      </c>
      <c r="C5" s="8" t="s">
        <v>173</v>
      </c>
      <c r="D5" s="8" t="s">
        <v>28</v>
      </c>
      <c r="E5" s="23">
        <v>12846895890.334499</v>
      </c>
      <c r="F5" s="8"/>
      <c r="G5" s="8"/>
      <c r="H5" s="11"/>
    </row>
    <row r="6" spans="1:25" x14ac:dyDescent="0.3">
      <c r="A6" s="37"/>
      <c r="B6" s="40"/>
      <c r="C6" s="12" t="s">
        <v>173</v>
      </c>
      <c r="D6" s="12" t="s">
        <v>28</v>
      </c>
      <c r="E6" s="24">
        <v>12703118878.847401</v>
      </c>
      <c r="F6" s="12"/>
      <c r="G6" s="12"/>
      <c r="H6" s="15"/>
      <c r="M6" s="44" t="s">
        <v>175</v>
      </c>
      <c r="N6" s="44"/>
      <c r="O6" s="44"/>
      <c r="P6" s="44"/>
      <c r="S6" s="44" t="s">
        <v>177</v>
      </c>
      <c r="T6" s="44"/>
      <c r="U6" s="44"/>
      <c r="V6" s="44"/>
    </row>
    <row r="7" spans="1:25" x14ac:dyDescent="0.3">
      <c r="A7" s="37"/>
      <c r="B7" s="40"/>
      <c r="C7" s="12" t="s">
        <v>173</v>
      </c>
      <c r="D7" s="12" t="s">
        <v>28</v>
      </c>
      <c r="E7" s="24">
        <v>11329690424.8461</v>
      </c>
      <c r="F7" s="12"/>
      <c r="G7" s="12"/>
      <c r="H7" s="15"/>
    </row>
    <row r="8" spans="1:25" x14ac:dyDescent="0.3">
      <c r="A8" s="37"/>
      <c r="B8" s="40"/>
      <c r="C8" s="12" t="s">
        <v>168</v>
      </c>
      <c r="D8" s="12" t="s">
        <v>28</v>
      </c>
      <c r="E8" s="24">
        <v>36450033.441197097</v>
      </c>
      <c r="F8" s="12">
        <f>E8/E5</f>
        <v>2.8372638614298003E-3</v>
      </c>
      <c r="G8" s="12">
        <f>GEOMEAN(F8:F10)</f>
        <v>2.8903840083197396E-3</v>
      </c>
      <c r="H8" s="15">
        <f>G14/G8</f>
        <v>3.578868024747893</v>
      </c>
      <c r="M8" s="4" t="s">
        <v>168</v>
      </c>
      <c r="S8" s="4" t="s">
        <v>168</v>
      </c>
    </row>
    <row r="9" spans="1:25" x14ac:dyDescent="0.3">
      <c r="A9" s="37"/>
      <c r="B9" s="40"/>
      <c r="C9" s="12" t="s">
        <v>168</v>
      </c>
      <c r="D9" s="12" t="s">
        <v>28</v>
      </c>
      <c r="E9" s="24">
        <v>35053141.388397299</v>
      </c>
      <c r="F9" s="12">
        <f>E9/E6</f>
        <v>2.7594122138592308E-3</v>
      </c>
      <c r="G9" s="12"/>
      <c r="H9" s="15"/>
      <c r="N9" t="s">
        <v>52</v>
      </c>
      <c r="O9" t="s">
        <v>46</v>
      </c>
      <c r="P9" t="s">
        <v>53</v>
      </c>
      <c r="T9" t="s">
        <v>52</v>
      </c>
      <c r="U9" t="s">
        <v>12</v>
      </c>
      <c r="V9" t="s">
        <v>53</v>
      </c>
    </row>
    <row r="10" spans="1:25" x14ac:dyDescent="0.3">
      <c r="A10" s="37"/>
      <c r="B10" s="40"/>
      <c r="C10" s="12" t="s">
        <v>168</v>
      </c>
      <c r="D10" s="12" t="s">
        <v>28</v>
      </c>
      <c r="E10" s="24">
        <v>34943658.449916802</v>
      </c>
      <c r="F10" s="12">
        <f>E10/E7</f>
        <v>3.0842553626430152E-3</v>
      </c>
      <c r="G10" s="12"/>
      <c r="H10" s="15"/>
      <c r="M10" t="s">
        <v>47</v>
      </c>
      <c r="N10">
        <v>2.8903840083197396E-3</v>
      </c>
      <c r="O10">
        <v>1.0344302906618164E-2</v>
      </c>
      <c r="P10">
        <f>O10/N10</f>
        <v>3.578868024747893</v>
      </c>
      <c r="S10" t="s">
        <v>47</v>
      </c>
      <c r="T10">
        <v>4.8439041992134205E-3</v>
      </c>
      <c r="U10">
        <v>1.8640344025431924E-2</v>
      </c>
      <c r="V10">
        <f>U10/T10</f>
        <v>3.8482065827104597</v>
      </c>
    </row>
    <row r="11" spans="1:25" x14ac:dyDescent="0.3">
      <c r="A11" s="37"/>
      <c r="B11" s="40"/>
      <c r="C11" s="12" t="s">
        <v>173</v>
      </c>
      <c r="D11" s="12" t="s">
        <v>30</v>
      </c>
      <c r="E11" s="24">
        <v>20157302261.778198</v>
      </c>
      <c r="F11" s="12"/>
      <c r="G11" s="12"/>
      <c r="H11" s="15"/>
      <c r="M11" t="s">
        <v>48</v>
      </c>
      <c r="N11">
        <v>2.2127844313287841E-3</v>
      </c>
      <c r="O11">
        <v>1.3064504557453633E-2</v>
      </c>
      <c r="P11">
        <f>O11/N11</f>
        <v>5.9041018060708046</v>
      </c>
      <c r="S11" t="s">
        <v>48</v>
      </c>
      <c r="T11">
        <v>3.2788630857627206E-3</v>
      </c>
      <c r="U11">
        <v>1.3140814201902294E-2</v>
      </c>
      <c r="V11">
        <f>U11/T11</f>
        <v>4.0077349551317152</v>
      </c>
    </row>
    <row r="12" spans="1:25" x14ac:dyDescent="0.3">
      <c r="A12" s="37"/>
      <c r="B12" s="40"/>
      <c r="C12" s="12" t="s">
        <v>173</v>
      </c>
      <c r="D12" s="12" t="s">
        <v>30</v>
      </c>
      <c r="E12" s="24">
        <v>19648369900.415901</v>
      </c>
      <c r="F12" s="12"/>
      <c r="G12" s="12"/>
      <c r="H12" s="15"/>
      <c r="M12" t="s">
        <v>49</v>
      </c>
      <c r="N12">
        <v>2.5894186659879011E-3</v>
      </c>
      <c r="O12">
        <v>8.4848158515874201E-3</v>
      </c>
      <c r="P12">
        <f>O12/N12</f>
        <v>3.2767261482415933</v>
      </c>
      <c r="S12" t="s">
        <v>49</v>
      </c>
      <c r="T12">
        <v>3.8980209783224234E-3</v>
      </c>
      <c r="U12">
        <v>8.3808615883839491E-3</v>
      </c>
      <c r="V12">
        <f>U12/T12</f>
        <v>2.1500298831102724</v>
      </c>
    </row>
    <row r="13" spans="1:25" x14ac:dyDescent="0.3">
      <c r="A13" s="37"/>
      <c r="B13" s="40"/>
      <c r="C13" s="12" t="s">
        <v>173</v>
      </c>
      <c r="D13" s="12" t="s">
        <v>30</v>
      </c>
      <c r="E13" s="24">
        <v>22650270990.210999</v>
      </c>
      <c r="F13" s="12"/>
      <c r="G13" s="12"/>
      <c r="H13" s="15"/>
      <c r="M13" t="s">
        <v>50</v>
      </c>
      <c r="N13" s="12">
        <v>2.088090032987155E-3</v>
      </c>
      <c r="O13" s="12">
        <v>9.2199411455827843E-3</v>
      </c>
      <c r="P13">
        <f>O13/N13</f>
        <v>4.4154902326663716</v>
      </c>
      <c r="S13" t="s">
        <v>50</v>
      </c>
      <c r="T13">
        <v>3.0288149323119771E-3</v>
      </c>
      <c r="U13">
        <v>1.7066341578994709E-2</v>
      </c>
      <c r="V13">
        <f>U13/T13</f>
        <v>5.6346597465984836</v>
      </c>
      <c r="Y13" s="12"/>
    </row>
    <row r="14" spans="1:25" x14ac:dyDescent="0.3">
      <c r="A14" s="37"/>
      <c r="B14" s="40"/>
      <c r="C14" s="12" t="s">
        <v>168</v>
      </c>
      <c r="D14" s="12" t="s">
        <v>30</v>
      </c>
      <c r="E14" s="24">
        <v>216455047.02611601</v>
      </c>
      <c r="F14" s="12">
        <f>E14/E11</f>
        <v>1.0738294451066152E-2</v>
      </c>
      <c r="G14" s="12">
        <f>GEOMEAN(F14:F16)</f>
        <v>1.0344302906618164E-2</v>
      </c>
      <c r="H14" s="15"/>
      <c r="Y14" s="12"/>
    </row>
    <row r="15" spans="1:25" x14ac:dyDescent="0.3">
      <c r="A15" s="37"/>
      <c r="B15" s="40"/>
      <c r="C15" s="12" t="s">
        <v>168</v>
      </c>
      <c r="D15" s="12" t="s">
        <v>30</v>
      </c>
      <c r="E15" s="24">
        <v>205959344.88859099</v>
      </c>
      <c r="F15" s="12">
        <f>E15/E12</f>
        <v>1.0482261171407986E-2</v>
      </c>
      <c r="G15" s="12"/>
      <c r="H15" s="15"/>
      <c r="M15" s="4" t="s">
        <v>169</v>
      </c>
      <c r="S15" s="4" t="s">
        <v>169</v>
      </c>
    </row>
    <row r="16" spans="1:25" x14ac:dyDescent="0.3">
      <c r="A16" s="37"/>
      <c r="B16" s="40"/>
      <c r="C16" s="6" t="s">
        <v>168</v>
      </c>
      <c r="D16" s="6" t="s">
        <v>30</v>
      </c>
      <c r="E16" s="26">
        <v>222734148.235612</v>
      </c>
      <c r="F16" s="6">
        <f>E16/E13</f>
        <v>9.833619577084677E-3</v>
      </c>
      <c r="G16" s="6"/>
      <c r="H16" s="16"/>
      <c r="N16" t="s">
        <v>52</v>
      </c>
      <c r="O16" t="s">
        <v>46</v>
      </c>
      <c r="P16" t="s">
        <v>53</v>
      </c>
      <c r="T16" t="s">
        <v>52</v>
      </c>
      <c r="U16" t="s">
        <v>12</v>
      </c>
      <c r="V16" t="s">
        <v>53</v>
      </c>
    </row>
    <row r="17" spans="1:28" x14ac:dyDescent="0.3">
      <c r="A17" s="37"/>
      <c r="B17" s="40"/>
      <c r="C17" s="12" t="s">
        <v>173</v>
      </c>
      <c r="D17" s="12" t="s">
        <v>28</v>
      </c>
      <c r="E17" s="22">
        <v>4155126643</v>
      </c>
      <c r="F17" s="12"/>
      <c r="G17" s="12"/>
      <c r="H17" s="15"/>
      <c r="M17" t="s">
        <v>47</v>
      </c>
      <c r="N17">
        <v>1.8971204831391052E-2</v>
      </c>
      <c r="O17">
        <v>3.699277058445103E-2</v>
      </c>
      <c r="P17">
        <f>O17/N17</f>
        <v>1.9499431329337746</v>
      </c>
      <c r="S17" t="s">
        <v>47</v>
      </c>
      <c r="T17">
        <v>1.0045175234710791E-2</v>
      </c>
      <c r="U17">
        <v>3.0543091376857328E-2</v>
      </c>
      <c r="V17">
        <f>U17/T17</f>
        <v>3.0405732765434124</v>
      </c>
    </row>
    <row r="18" spans="1:28" x14ac:dyDescent="0.3">
      <c r="A18" s="37"/>
      <c r="B18" s="40"/>
      <c r="C18" s="12" t="s">
        <v>173</v>
      </c>
      <c r="D18" s="12" t="s">
        <v>28</v>
      </c>
      <c r="E18" s="22">
        <v>4695739762</v>
      </c>
      <c r="F18" s="12"/>
      <c r="G18" s="12"/>
      <c r="H18" s="15"/>
      <c r="M18" t="s">
        <v>48</v>
      </c>
      <c r="N18">
        <v>2.4109597450861615E-2</v>
      </c>
      <c r="O18">
        <v>3.6530886069735813E-2</v>
      </c>
      <c r="P18">
        <f>O18/N18</f>
        <v>1.5152009959598183</v>
      </c>
      <c r="S18" t="s">
        <v>48</v>
      </c>
      <c r="T18">
        <v>9.0197344418623607E-3</v>
      </c>
      <c r="U18">
        <v>2.6968075537652746E-2</v>
      </c>
      <c r="V18">
        <f>U18/T18</f>
        <v>2.9898968435798516</v>
      </c>
      <c r="X18" s="12"/>
      <c r="Y18" s="12"/>
    </row>
    <row r="19" spans="1:28" x14ac:dyDescent="0.3">
      <c r="A19" s="37"/>
      <c r="B19" s="40"/>
      <c r="C19" s="12" t="s">
        <v>173</v>
      </c>
      <c r="D19" s="12" t="s">
        <v>28</v>
      </c>
      <c r="E19" s="22">
        <v>4799205426</v>
      </c>
      <c r="F19" s="12"/>
      <c r="G19" s="12"/>
      <c r="H19" s="15"/>
      <c r="M19" t="s">
        <v>49</v>
      </c>
      <c r="N19">
        <v>1.9756489551892072E-2</v>
      </c>
      <c r="O19">
        <v>3.3164581581784869E-2</v>
      </c>
      <c r="P19">
        <f>O19/N19</f>
        <v>1.6786677357166779</v>
      </c>
      <c r="S19" t="s">
        <v>49</v>
      </c>
      <c r="T19">
        <v>1.0002494818597876E-2</v>
      </c>
      <c r="U19">
        <v>2.1614788943957665E-2</v>
      </c>
      <c r="V19">
        <f>U19/T19</f>
        <v>2.1609397791207825</v>
      </c>
    </row>
    <row r="20" spans="1:28" x14ac:dyDescent="0.3">
      <c r="A20" s="37"/>
      <c r="B20" s="40"/>
      <c r="C20" s="12" t="s">
        <v>168</v>
      </c>
      <c r="D20" s="12" t="s">
        <v>28</v>
      </c>
      <c r="E20" s="22">
        <v>21433009</v>
      </c>
      <c r="F20" s="12">
        <f>E20/E17</f>
        <v>5.1582083631812907E-3</v>
      </c>
      <c r="G20" s="12">
        <f>GEOMEAN(F20:F22)</f>
        <v>4.8439041992134205E-3</v>
      </c>
      <c r="H20" s="15">
        <f>G26/G20</f>
        <v>3.8482065827104597</v>
      </c>
      <c r="M20" t="s">
        <v>50</v>
      </c>
      <c r="N20">
        <v>1.4620315839891842E-2</v>
      </c>
      <c r="O20">
        <v>3.114242909452062E-2</v>
      </c>
      <c r="P20">
        <f>O20/N20</f>
        <v>2.1300790923782809</v>
      </c>
      <c r="S20" t="s">
        <v>50</v>
      </c>
      <c r="T20">
        <v>8.4852234235651709E-3</v>
      </c>
      <c r="U20">
        <v>2.9450554272489046E-2</v>
      </c>
      <c r="V20">
        <f>U20/T20</f>
        <v>3.4708048100064093</v>
      </c>
    </row>
    <row r="21" spans="1:28" x14ac:dyDescent="0.3">
      <c r="A21" s="37"/>
      <c r="B21" s="40"/>
      <c r="C21" s="12" t="s">
        <v>168</v>
      </c>
      <c r="D21" s="12" t="s">
        <v>28</v>
      </c>
      <c r="E21" s="22">
        <v>22511205</v>
      </c>
      <c r="F21" s="12">
        <f>E21/E18</f>
        <v>4.7939634947768211E-3</v>
      </c>
      <c r="G21" s="12"/>
      <c r="H21" s="15"/>
    </row>
    <row r="22" spans="1:28" x14ac:dyDescent="0.3">
      <c r="A22" s="37"/>
      <c r="B22" s="40"/>
      <c r="C22" s="12" t="s">
        <v>168</v>
      </c>
      <c r="D22" s="12" t="s">
        <v>28</v>
      </c>
      <c r="E22" s="22">
        <v>22057809</v>
      </c>
      <c r="F22" s="12">
        <f>E22/E19</f>
        <v>4.5961377023997392E-3</v>
      </c>
      <c r="G22" s="12"/>
      <c r="H22" s="15"/>
      <c r="M22" s="4" t="s">
        <v>170</v>
      </c>
      <c r="S22" s="4" t="s">
        <v>170</v>
      </c>
    </row>
    <row r="23" spans="1:28" x14ac:dyDescent="0.3">
      <c r="A23" s="37"/>
      <c r="B23" s="40"/>
      <c r="C23" s="12" t="s">
        <v>173</v>
      </c>
      <c r="D23" s="12" t="s">
        <v>138</v>
      </c>
      <c r="E23" s="22">
        <v>2916274478</v>
      </c>
      <c r="F23" s="12"/>
      <c r="G23" s="12"/>
      <c r="H23" s="15"/>
      <c r="N23" t="s">
        <v>52</v>
      </c>
      <c r="O23" t="s">
        <v>46</v>
      </c>
      <c r="P23" t="s">
        <v>53</v>
      </c>
      <c r="T23" t="s">
        <v>52</v>
      </c>
      <c r="U23" t="s">
        <v>12</v>
      </c>
      <c r="V23" t="s">
        <v>53</v>
      </c>
    </row>
    <row r="24" spans="1:28" x14ac:dyDescent="0.3">
      <c r="A24" s="37"/>
      <c r="B24" s="40"/>
      <c r="C24" s="12" t="s">
        <v>173</v>
      </c>
      <c r="D24" s="12" t="s">
        <v>138</v>
      </c>
      <c r="E24" s="22">
        <v>2687684517</v>
      </c>
      <c r="F24" s="12"/>
      <c r="G24" s="12"/>
      <c r="H24" s="15"/>
      <c r="M24" t="s">
        <v>47</v>
      </c>
      <c r="N24">
        <v>1.7141197241997596E-2</v>
      </c>
      <c r="O24">
        <v>2.5023195562596745E-2</v>
      </c>
      <c r="P24">
        <f>O24/N24</f>
        <v>1.4598277593637095</v>
      </c>
      <c r="S24" t="s">
        <v>47</v>
      </c>
      <c r="T24">
        <v>7.4903281343686144E-3</v>
      </c>
      <c r="U24">
        <v>0.94042891154964681</v>
      </c>
      <c r="V24">
        <f>U24/T24</f>
        <v>125.55243170650745</v>
      </c>
    </row>
    <row r="25" spans="1:28" x14ac:dyDescent="0.3">
      <c r="A25" s="37"/>
      <c r="B25" s="40"/>
      <c r="C25" s="12" t="s">
        <v>173</v>
      </c>
      <c r="D25" s="12" t="s">
        <v>138</v>
      </c>
      <c r="E25" s="22">
        <v>2467192422</v>
      </c>
      <c r="F25" s="12"/>
      <c r="G25" s="12"/>
      <c r="H25" s="15"/>
      <c r="M25" t="s">
        <v>48</v>
      </c>
      <c r="N25">
        <v>8.8468359340781299E-3</v>
      </c>
      <c r="O25">
        <v>1.5144941971990953E-2</v>
      </c>
      <c r="P25">
        <f>O25/N25</f>
        <v>1.7119049211314561</v>
      </c>
      <c r="S25" t="s">
        <v>48</v>
      </c>
      <c r="T25">
        <v>1.0394142352787896E-2</v>
      </c>
      <c r="U25">
        <v>0.93060858723545392</v>
      </c>
      <c r="V25">
        <f>U25/T25</f>
        <v>89.532022522844116</v>
      </c>
    </row>
    <row r="26" spans="1:28" x14ac:dyDescent="0.3">
      <c r="A26" s="37"/>
      <c r="B26" s="40"/>
      <c r="C26" s="12" t="s">
        <v>168</v>
      </c>
      <c r="D26" s="12" t="s">
        <v>138</v>
      </c>
      <c r="E26" s="22">
        <v>49094364</v>
      </c>
      <c r="F26" s="12">
        <f>E26/E23</f>
        <v>1.6834617032917023E-2</v>
      </c>
      <c r="G26" s="12">
        <f>GEOMEAN(F26:F28)</f>
        <v>1.8640344025431924E-2</v>
      </c>
      <c r="H26" s="15"/>
      <c r="M26" t="s">
        <v>49</v>
      </c>
      <c r="N26">
        <v>6.7793086964841849E-3</v>
      </c>
      <c r="O26">
        <v>9.8608083799331912E-3</v>
      </c>
      <c r="P26">
        <f>O26/N26</f>
        <v>1.4545448247617196</v>
      </c>
      <c r="S26" t="s">
        <v>49</v>
      </c>
      <c r="T26">
        <v>7.33460569110592E-3</v>
      </c>
      <c r="U26">
        <v>0.93220208660717718</v>
      </c>
      <c r="V26">
        <f>U26/T26</f>
        <v>127.09641470400827</v>
      </c>
      <c r="Z26" s="12"/>
    </row>
    <row r="27" spans="1:28" x14ac:dyDescent="0.3">
      <c r="A27" s="37"/>
      <c r="B27" s="40"/>
      <c r="C27" s="12" t="s">
        <v>168</v>
      </c>
      <c r="D27" s="12" t="s">
        <v>138</v>
      </c>
      <c r="E27" s="22">
        <v>49063525</v>
      </c>
      <c r="F27" s="12">
        <f>E27/E24</f>
        <v>1.82549420103684E-2</v>
      </c>
      <c r="G27" s="12"/>
      <c r="H27" s="15"/>
      <c r="M27" t="s">
        <v>50</v>
      </c>
      <c r="N27">
        <v>5.0047856890185136E-3</v>
      </c>
      <c r="O27">
        <v>8.6091194119247462E-3</v>
      </c>
      <c r="P27">
        <f>O27/N27</f>
        <v>1.7201774355323249</v>
      </c>
      <c r="S27" t="s">
        <v>50</v>
      </c>
      <c r="T27">
        <v>1.5608405648343066E-2</v>
      </c>
      <c r="U27">
        <v>0.92562952776558394</v>
      </c>
      <c r="V27">
        <f>U27/T27</f>
        <v>59.303272135539707</v>
      </c>
      <c r="Z27" s="12"/>
    </row>
    <row r="28" spans="1:28" x14ac:dyDescent="0.3">
      <c r="A28" s="37"/>
      <c r="B28" s="42"/>
      <c r="C28" s="6" t="s">
        <v>168</v>
      </c>
      <c r="D28" s="6" t="s">
        <v>138</v>
      </c>
      <c r="E28" s="22">
        <v>51997336</v>
      </c>
      <c r="F28" s="6">
        <f>E28/E25</f>
        <v>2.1075508961659741E-2</v>
      </c>
      <c r="G28" s="12"/>
      <c r="H28" s="15"/>
    </row>
    <row r="29" spans="1:28" x14ac:dyDescent="0.3">
      <c r="A29" s="37"/>
      <c r="B29" s="41">
        <v>2</v>
      </c>
      <c r="C29" s="27" t="s">
        <v>173</v>
      </c>
      <c r="D29" s="27" t="s">
        <v>156</v>
      </c>
      <c r="E29" s="28">
        <v>13751117208.2857</v>
      </c>
      <c r="F29" s="27"/>
      <c r="G29" s="27"/>
      <c r="H29" s="29"/>
      <c r="M29" s="4" t="s">
        <v>176</v>
      </c>
      <c r="S29" s="4" t="s">
        <v>176</v>
      </c>
      <c r="AB29" s="12"/>
    </row>
    <row r="30" spans="1:28" x14ac:dyDescent="0.3">
      <c r="A30" s="37"/>
      <c r="B30" s="40"/>
      <c r="C30" s="12" t="s">
        <v>173</v>
      </c>
      <c r="D30" s="12" t="s">
        <v>156</v>
      </c>
      <c r="E30" s="24">
        <v>14847422440.9009</v>
      </c>
      <c r="F30" s="12"/>
      <c r="G30" s="12"/>
      <c r="H30" s="15"/>
      <c r="N30" t="s">
        <v>52</v>
      </c>
      <c r="O30" t="s">
        <v>46</v>
      </c>
      <c r="P30" t="s">
        <v>53</v>
      </c>
      <c r="T30" t="s">
        <v>52</v>
      </c>
      <c r="U30" t="s">
        <v>12</v>
      </c>
      <c r="V30" t="s">
        <v>53</v>
      </c>
      <c r="AB30" s="12"/>
    </row>
    <row r="31" spans="1:28" x14ac:dyDescent="0.3">
      <c r="A31" s="37"/>
      <c r="B31" s="40"/>
      <c r="C31" s="12" t="s">
        <v>173</v>
      </c>
      <c r="D31" s="12" t="s">
        <v>156</v>
      </c>
      <c r="E31" s="24">
        <v>12476466265.117001</v>
      </c>
      <c r="F31" s="12"/>
      <c r="G31" s="12"/>
      <c r="H31" s="15"/>
      <c r="M31" t="s">
        <v>47</v>
      </c>
      <c r="N31">
        <v>7.2278429244827358E-2</v>
      </c>
      <c r="O31">
        <v>0.1460942033972028</v>
      </c>
      <c r="P31">
        <f>O31/N31</f>
        <v>2.0212697608900805</v>
      </c>
      <c r="S31" t="s">
        <v>47</v>
      </c>
      <c r="T31">
        <v>4.9992168904678331E-3</v>
      </c>
      <c r="U31">
        <v>1.8828118393472215</v>
      </c>
      <c r="V31">
        <f>U31/T31</f>
        <v>376.6213550240717</v>
      </c>
    </row>
    <row r="32" spans="1:28" x14ac:dyDescent="0.3">
      <c r="A32" s="37"/>
      <c r="B32" s="40"/>
      <c r="C32" s="12" t="s">
        <v>168</v>
      </c>
      <c r="D32" s="12" t="s">
        <v>156</v>
      </c>
      <c r="E32" s="24">
        <v>32406918.957187802</v>
      </c>
      <c r="F32" s="12">
        <f>E32/E29</f>
        <v>2.3566753498152934E-3</v>
      </c>
      <c r="G32" s="12">
        <f>GEOMEAN(F32:F34)</f>
        <v>2.2127844313287841E-3</v>
      </c>
      <c r="H32" s="15">
        <f>G38/G32</f>
        <v>5.9041018060708046</v>
      </c>
      <c r="M32" t="s">
        <v>48</v>
      </c>
      <c r="N32">
        <v>4.0004495405964395E-2</v>
      </c>
      <c r="O32">
        <v>7.0780339313948684E-2</v>
      </c>
      <c r="P32">
        <f>O32/N32</f>
        <v>1.769309638721148</v>
      </c>
      <c r="S32" t="s">
        <v>48</v>
      </c>
      <c r="T32">
        <v>6.0257425249939213E-3</v>
      </c>
      <c r="U32">
        <v>2.2540942729983273</v>
      </c>
      <c r="V32">
        <f>U32/T32</f>
        <v>374.07742923775209</v>
      </c>
    </row>
    <row r="33" spans="1:24" x14ac:dyDescent="0.3">
      <c r="A33" s="37"/>
      <c r="B33" s="40"/>
      <c r="C33" s="12" t="s">
        <v>168</v>
      </c>
      <c r="D33" s="12" t="s">
        <v>156</v>
      </c>
      <c r="E33" s="24">
        <v>28929330.5846528</v>
      </c>
      <c r="F33" s="12">
        <f>E33/E30</f>
        <v>1.9484412664759775E-3</v>
      </c>
      <c r="G33" s="12"/>
      <c r="H33" s="15"/>
      <c r="M33" t="s">
        <v>49</v>
      </c>
      <c r="N33">
        <v>4.0484975189217107E-2</v>
      </c>
      <c r="O33">
        <v>6.9783543095019343E-2</v>
      </c>
      <c r="P33">
        <f>O33/N33</f>
        <v>1.7236899064126314</v>
      </c>
      <c r="S33" t="s">
        <v>49</v>
      </c>
      <c r="T33">
        <v>7.4538432928181854E-3</v>
      </c>
      <c r="U33">
        <v>2.4185042056654735</v>
      </c>
      <c r="V33">
        <f>U33/T33</f>
        <v>324.46405306048143</v>
      </c>
      <c r="X33" s="12"/>
    </row>
    <row r="34" spans="1:24" x14ac:dyDescent="0.3">
      <c r="A34" s="37"/>
      <c r="B34" s="40"/>
      <c r="C34" s="12" t="s">
        <v>168</v>
      </c>
      <c r="D34" s="12" t="s">
        <v>156</v>
      </c>
      <c r="E34" s="24">
        <v>29438917.732619099</v>
      </c>
      <c r="F34" s="12">
        <f>E34/E31</f>
        <v>2.3595557513690782E-3</v>
      </c>
      <c r="G34" s="12"/>
      <c r="H34" s="15"/>
      <c r="M34" t="s">
        <v>50</v>
      </c>
      <c r="N34">
        <v>2.7875823192014284E-2</v>
      </c>
      <c r="O34">
        <v>4.7497842012108799E-2</v>
      </c>
      <c r="P34">
        <f>O34/N34</f>
        <v>1.7039081387815562</v>
      </c>
      <c r="S34" t="s">
        <v>50</v>
      </c>
      <c r="T34">
        <v>1.1433026484068576E-2</v>
      </c>
      <c r="U34">
        <v>3.251962024455282</v>
      </c>
      <c r="V34">
        <f>U34/T34</f>
        <v>284.43579912866898</v>
      </c>
      <c r="X34" s="12"/>
    </row>
    <row r="35" spans="1:24" x14ac:dyDescent="0.3">
      <c r="A35" s="37"/>
      <c r="B35" s="40"/>
      <c r="C35" s="12" t="s">
        <v>173</v>
      </c>
      <c r="D35" s="12" t="s">
        <v>157</v>
      </c>
      <c r="E35" s="24">
        <v>17952098336.897598</v>
      </c>
      <c r="F35" s="12"/>
      <c r="G35" s="12"/>
      <c r="H35" s="15"/>
    </row>
    <row r="36" spans="1:24" x14ac:dyDescent="0.3">
      <c r="A36" s="37"/>
      <c r="B36" s="40"/>
      <c r="C36" s="12" t="s">
        <v>173</v>
      </c>
      <c r="D36" s="12" t="s">
        <v>157</v>
      </c>
      <c r="E36" s="24">
        <v>17921435653.484501</v>
      </c>
      <c r="F36" s="12"/>
      <c r="G36" s="12"/>
      <c r="H36" s="15"/>
    </row>
    <row r="37" spans="1:24" x14ac:dyDescent="0.3">
      <c r="A37" s="37"/>
      <c r="B37" s="40"/>
      <c r="C37" s="12" t="s">
        <v>173</v>
      </c>
      <c r="D37" s="12" t="s">
        <v>157</v>
      </c>
      <c r="E37" s="24">
        <v>16859784977.130199</v>
      </c>
      <c r="F37" s="12"/>
      <c r="G37" s="12"/>
      <c r="H37" s="15"/>
    </row>
    <row r="38" spans="1:24" x14ac:dyDescent="0.3">
      <c r="A38" s="37"/>
      <c r="B38" s="40"/>
      <c r="C38" s="12" t="s">
        <v>168</v>
      </c>
      <c r="D38" s="12" t="s">
        <v>157</v>
      </c>
      <c r="E38" s="24">
        <v>239718371.45021901</v>
      </c>
      <c r="F38" s="12">
        <f>E38/E35</f>
        <v>1.3353222946507436E-2</v>
      </c>
      <c r="G38" s="12">
        <f>GEOMEAN(F38:F40)</f>
        <v>1.3064504557453633E-2</v>
      </c>
      <c r="H38" s="15"/>
    </row>
    <row r="39" spans="1:24" x14ac:dyDescent="0.3">
      <c r="A39" s="37"/>
      <c r="B39" s="40"/>
      <c r="C39" s="12" t="s">
        <v>168</v>
      </c>
      <c r="D39" s="12" t="s">
        <v>157</v>
      </c>
      <c r="E39" s="24">
        <v>230498074.85556</v>
      </c>
      <c r="F39" s="12">
        <f>E39/E36</f>
        <v>1.286158538368793E-2</v>
      </c>
      <c r="G39" s="12"/>
      <c r="H39" s="15"/>
    </row>
    <row r="40" spans="1:24" x14ac:dyDescent="0.3">
      <c r="A40" s="37"/>
      <c r="B40" s="40"/>
      <c r="C40" s="6" t="s">
        <v>168</v>
      </c>
      <c r="D40" s="6" t="s">
        <v>157</v>
      </c>
      <c r="E40" s="26">
        <v>218902267.56572899</v>
      </c>
      <c r="F40" s="6">
        <f>E40/E37</f>
        <v>1.2983692725776957E-2</v>
      </c>
      <c r="G40" s="6"/>
      <c r="H40" s="16"/>
    </row>
    <row r="41" spans="1:24" x14ac:dyDescent="0.3">
      <c r="A41" s="37"/>
      <c r="B41" s="40"/>
      <c r="C41" s="27" t="s">
        <v>173</v>
      </c>
      <c r="D41" s="27" t="s">
        <v>156</v>
      </c>
      <c r="E41" s="22">
        <v>2669406810</v>
      </c>
      <c r="F41" s="12"/>
      <c r="G41" s="12"/>
      <c r="H41" s="15"/>
    </row>
    <row r="42" spans="1:24" x14ac:dyDescent="0.3">
      <c r="A42" s="37"/>
      <c r="B42" s="40"/>
      <c r="C42" s="12" t="s">
        <v>173</v>
      </c>
      <c r="D42" s="12" t="s">
        <v>156</v>
      </c>
      <c r="E42" s="22">
        <v>3500873086</v>
      </c>
      <c r="F42" s="12"/>
      <c r="G42" s="12"/>
      <c r="H42" s="15"/>
    </row>
    <row r="43" spans="1:24" x14ac:dyDescent="0.3">
      <c r="A43" s="37"/>
      <c r="B43" s="40"/>
      <c r="C43" s="12" t="s">
        <v>173</v>
      </c>
      <c r="D43" s="12" t="s">
        <v>156</v>
      </c>
      <c r="E43" s="22">
        <v>3278470742</v>
      </c>
      <c r="F43" s="12"/>
      <c r="G43" s="12"/>
      <c r="H43" s="15"/>
    </row>
    <row r="44" spans="1:24" x14ac:dyDescent="0.3">
      <c r="A44" s="37"/>
      <c r="B44" s="40"/>
      <c r="C44" s="12" t="s">
        <v>168</v>
      </c>
      <c r="D44" s="12" t="s">
        <v>156</v>
      </c>
      <c r="E44" s="22">
        <v>10066187</v>
      </c>
      <c r="F44" s="12">
        <f>E44/E41</f>
        <v>3.7709452760405597E-3</v>
      </c>
      <c r="G44" s="12">
        <f>GEOMEAN(F44:F46)</f>
        <v>3.2788630857627206E-3</v>
      </c>
      <c r="H44" s="15">
        <f>G50/G44</f>
        <v>4.0077349551317152</v>
      </c>
    </row>
    <row r="45" spans="1:24" x14ac:dyDescent="0.3">
      <c r="A45" s="37"/>
      <c r="B45" s="40"/>
      <c r="C45" s="12" t="s">
        <v>168</v>
      </c>
      <c r="D45" s="12" t="s">
        <v>156</v>
      </c>
      <c r="E45" s="22">
        <v>10528581</v>
      </c>
      <c r="F45" s="12">
        <f>E45/E42</f>
        <v>3.007415790679137E-3</v>
      </c>
      <c r="G45" s="12"/>
      <c r="H45" s="15"/>
    </row>
    <row r="46" spans="1:24" x14ac:dyDescent="0.3">
      <c r="A46" s="37"/>
      <c r="B46" s="40"/>
      <c r="C46" s="12" t="s">
        <v>168</v>
      </c>
      <c r="D46" s="12" t="s">
        <v>156</v>
      </c>
      <c r="E46" s="22">
        <v>10190546</v>
      </c>
      <c r="F46" s="12">
        <f>E46/E43</f>
        <v>3.1083229962831252E-3</v>
      </c>
      <c r="G46" s="12"/>
      <c r="H46" s="15"/>
    </row>
    <row r="47" spans="1:24" x14ac:dyDescent="0.3">
      <c r="A47" s="37"/>
      <c r="B47" s="40"/>
      <c r="C47" s="12" t="s">
        <v>173</v>
      </c>
      <c r="D47" s="12" t="s">
        <v>164</v>
      </c>
      <c r="E47" s="22">
        <v>3465326540</v>
      </c>
      <c r="F47" s="12"/>
      <c r="G47" s="12"/>
      <c r="H47" s="15"/>
    </row>
    <row r="48" spans="1:24" x14ac:dyDescent="0.3">
      <c r="A48" s="37"/>
      <c r="B48" s="40"/>
      <c r="C48" s="12" t="s">
        <v>173</v>
      </c>
      <c r="D48" s="12" t="s">
        <v>164</v>
      </c>
      <c r="E48" s="22">
        <v>4297806763</v>
      </c>
      <c r="F48" s="12"/>
      <c r="G48" s="12"/>
      <c r="H48" s="15"/>
    </row>
    <row r="49" spans="1:8" x14ac:dyDescent="0.3">
      <c r="A49" s="37"/>
      <c r="B49" s="40"/>
      <c r="C49" s="12" t="s">
        <v>173</v>
      </c>
      <c r="D49" s="12" t="s">
        <v>164</v>
      </c>
      <c r="E49" s="22">
        <v>3836380115</v>
      </c>
      <c r="F49" s="12"/>
      <c r="G49" s="12"/>
      <c r="H49" s="15"/>
    </row>
    <row r="50" spans="1:8" x14ac:dyDescent="0.3">
      <c r="A50" s="37"/>
      <c r="B50" s="40"/>
      <c r="C50" s="12" t="s">
        <v>168</v>
      </c>
      <c r="D50" s="12" t="s">
        <v>164</v>
      </c>
      <c r="E50" s="22">
        <v>49636859</v>
      </c>
      <c r="F50" s="12">
        <f>E50/E47</f>
        <v>1.4323861958475058E-2</v>
      </c>
      <c r="G50" s="12">
        <f>GEOMEAN(F50:F52)</f>
        <v>1.3140814201902294E-2</v>
      </c>
      <c r="H50" s="15"/>
    </row>
    <row r="51" spans="1:8" x14ac:dyDescent="0.3">
      <c r="A51" s="37"/>
      <c r="B51" s="40"/>
      <c r="C51" s="12" t="s">
        <v>168</v>
      </c>
      <c r="D51" s="12" t="s">
        <v>164</v>
      </c>
      <c r="E51" s="22">
        <v>49778751</v>
      </c>
      <c r="F51" s="12">
        <f>E51/E48</f>
        <v>1.1582361363602332E-2</v>
      </c>
      <c r="G51" s="12"/>
      <c r="H51" s="15"/>
    </row>
    <row r="52" spans="1:8" x14ac:dyDescent="0.3">
      <c r="A52" s="37"/>
      <c r="B52" s="42"/>
      <c r="C52" s="6" t="s">
        <v>168</v>
      </c>
      <c r="D52" s="6" t="s">
        <v>164</v>
      </c>
      <c r="E52" s="22">
        <v>52472435</v>
      </c>
      <c r="F52" s="6">
        <f>E52/E49</f>
        <v>1.3677590183213637E-2</v>
      </c>
      <c r="G52" s="12"/>
      <c r="H52" s="15"/>
    </row>
    <row r="53" spans="1:8" x14ac:dyDescent="0.3">
      <c r="A53" s="37"/>
      <c r="B53" s="41">
        <v>3</v>
      </c>
      <c r="C53" s="27" t="s">
        <v>173</v>
      </c>
      <c r="D53" s="27" t="s">
        <v>158</v>
      </c>
      <c r="E53" s="28">
        <v>14590484796.632299</v>
      </c>
      <c r="F53" s="27"/>
      <c r="G53" s="27"/>
      <c r="H53" s="29"/>
    </row>
    <row r="54" spans="1:8" x14ac:dyDescent="0.3">
      <c r="A54" s="37"/>
      <c r="B54" s="40"/>
      <c r="C54" s="12" t="s">
        <v>173</v>
      </c>
      <c r="D54" s="12" t="s">
        <v>158</v>
      </c>
      <c r="E54" s="24">
        <v>15888829038.1315</v>
      </c>
      <c r="F54" s="12"/>
      <c r="G54" s="12"/>
      <c r="H54" s="15"/>
    </row>
    <row r="55" spans="1:8" x14ac:dyDescent="0.3">
      <c r="A55" s="37"/>
      <c r="B55" s="40"/>
      <c r="C55" s="12" t="s">
        <v>173</v>
      </c>
      <c r="D55" s="12" t="s">
        <v>158</v>
      </c>
      <c r="E55" s="24">
        <v>14194914221.617901</v>
      </c>
      <c r="F55" s="12"/>
      <c r="G55" s="12"/>
      <c r="H55" s="15"/>
    </row>
    <row r="56" spans="1:8" x14ac:dyDescent="0.3">
      <c r="A56" s="37"/>
      <c r="B56" s="40"/>
      <c r="C56" s="12" t="s">
        <v>168</v>
      </c>
      <c r="D56" s="12" t="s">
        <v>158</v>
      </c>
      <c r="E56" s="24">
        <v>41347500.013752997</v>
      </c>
      <c r="F56" s="12">
        <f>E56/E53</f>
        <v>2.8338674547192986E-3</v>
      </c>
      <c r="G56" s="12">
        <f>GEOMEAN(F56:F58)</f>
        <v>2.5894186659879011E-3</v>
      </c>
      <c r="H56" s="15">
        <f>G62/G56</f>
        <v>3.2767261482415933</v>
      </c>
    </row>
    <row r="57" spans="1:8" x14ac:dyDescent="0.3">
      <c r="A57" s="37"/>
      <c r="B57" s="40"/>
      <c r="C57" s="12" t="s">
        <v>168</v>
      </c>
      <c r="D57" s="12" t="s">
        <v>158</v>
      </c>
      <c r="E57" s="24">
        <v>38690136.535810098</v>
      </c>
      <c r="F57" s="12">
        <f>E57/E54</f>
        <v>2.4350527306296697E-3</v>
      </c>
      <c r="G57" s="12"/>
      <c r="H57" s="15"/>
    </row>
    <row r="58" spans="1:8" x14ac:dyDescent="0.3">
      <c r="A58" s="37"/>
      <c r="B58" s="40"/>
      <c r="C58" s="12" t="s">
        <v>168</v>
      </c>
      <c r="D58" s="12" t="s">
        <v>158</v>
      </c>
      <c r="E58" s="24">
        <v>35715085.289444298</v>
      </c>
      <c r="F58" s="12">
        <f>E58/E55</f>
        <v>2.5160479825269127E-3</v>
      </c>
      <c r="G58" s="12"/>
      <c r="H58" s="15"/>
    </row>
    <row r="59" spans="1:8" x14ac:dyDescent="0.3">
      <c r="A59" s="37"/>
      <c r="B59" s="40"/>
      <c r="C59" s="12" t="s">
        <v>173</v>
      </c>
      <c r="D59" s="12" t="s">
        <v>159</v>
      </c>
      <c r="E59" s="24">
        <v>13626009842.2626</v>
      </c>
      <c r="F59" s="12"/>
      <c r="G59" s="12"/>
      <c r="H59" s="15"/>
    </row>
    <row r="60" spans="1:8" x14ac:dyDescent="0.3">
      <c r="A60" s="37"/>
      <c r="B60" s="40"/>
      <c r="C60" s="12" t="s">
        <v>173</v>
      </c>
      <c r="D60" s="12" t="s">
        <v>159</v>
      </c>
      <c r="E60" s="24">
        <v>13916595135.2155</v>
      </c>
      <c r="F60" s="12"/>
      <c r="G60" s="12"/>
      <c r="H60" s="15"/>
    </row>
    <row r="61" spans="1:8" x14ac:dyDescent="0.3">
      <c r="A61" s="37"/>
      <c r="B61" s="40"/>
      <c r="C61" s="12" t="s">
        <v>173</v>
      </c>
      <c r="D61" s="12" t="s">
        <v>159</v>
      </c>
      <c r="E61" s="24">
        <v>13555724676.8258</v>
      </c>
      <c r="F61" s="12"/>
      <c r="G61" s="12"/>
      <c r="H61" s="15"/>
    </row>
    <row r="62" spans="1:8" x14ac:dyDescent="0.3">
      <c r="A62" s="37"/>
      <c r="B62" s="40"/>
      <c r="C62" s="12" t="s">
        <v>168</v>
      </c>
      <c r="D62" s="12" t="s">
        <v>159</v>
      </c>
      <c r="E62" s="24">
        <v>126976364.86714</v>
      </c>
      <c r="F62" s="12">
        <f>E62/E59</f>
        <v>9.3186755577783706E-3</v>
      </c>
      <c r="G62" s="12">
        <f>GEOMEAN(F62:F64)</f>
        <v>8.4848158515874201E-3</v>
      </c>
      <c r="H62" s="15"/>
    </row>
    <row r="63" spans="1:8" x14ac:dyDescent="0.3">
      <c r="A63" s="37"/>
      <c r="B63" s="40"/>
      <c r="C63" s="12" t="s">
        <v>168</v>
      </c>
      <c r="D63" s="12" t="s">
        <v>159</v>
      </c>
      <c r="E63" s="24">
        <v>122049821.990541</v>
      </c>
      <c r="F63" s="12">
        <f>E63/E60</f>
        <v>8.7700921672786043E-3</v>
      </c>
      <c r="G63" s="12"/>
      <c r="H63" s="15"/>
    </row>
    <row r="64" spans="1:8" x14ac:dyDescent="0.3">
      <c r="A64" s="37"/>
      <c r="B64" s="40"/>
      <c r="C64" s="6" t="s">
        <v>168</v>
      </c>
      <c r="D64" s="6" t="s">
        <v>159</v>
      </c>
      <c r="E64" s="26">
        <v>101319177.129613</v>
      </c>
      <c r="F64" s="6">
        <f>E64/E61</f>
        <v>7.4742722757436403E-3</v>
      </c>
      <c r="G64" s="6"/>
      <c r="H64" s="16"/>
    </row>
    <row r="65" spans="1:8" x14ac:dyDescent="0.3">
      <c r="A65" s="37"/>
      <c r="B65" s="40"/>
      <c r="C65" s="27" t="s">
        <v>173</v>
      </c>
      <c r="D65" s="27" t="s">
        <v>158</v>
      </c>
      <c r="E65" s="22">
        <v>3653041723</v>
      </c>
      <c r="F65" s="12"/>
      <c r="G65" s="12"/>
      <c r="H65" s="15"/>
    </row>
    <row r="66" spans="1:8" x14ac:dyDescent="0.3">
      <c r="A66" s="37"/>
      <c r="B66" s="40"/>
      <c r="C66" s="12" t="s">
        <v>173</v>
      </c>
      <c r="D66" s="12" t="s">
        <v>158</v>
      </c>
      <c r="E66" s="22">
        <v>2870997039</v>
      </c>
      <c r="F66" s="12"/>
      <c r="G66" s="12"/>
      <c r="H66" s="15"/>
    </row>
    <row r="67" spans="1:8" x14ac:dyDescent="0.3">
      <c r="A67" s="37"/>
      <c r="B67" s="40"/>
      <c r="C67" s="12" t="s">
        <v>173</v>
      </c>
      <c r="D67" s="12" t="s">
        <v>158</v>
      </c>
      <c r="E67" s="22">
        <v>2636241632</v>
      </c>
      <c r="F67" s="12"/>
      <c r="G67" s="12"/>
      <c r="H67" s="15"/>
    </row>
    <row r="68" spans="1:8" x14ac:dyDescent="0.3">
      <c r="A68" s="37"/>
      <c r="B68" s="40"/>
      <c r="C68" s="12" t="s">
        <v>168</v>
      </c>
      <c r="D68" s="12" t="s">
        <v>158</v>
      </c>
      <c r="E68" s="22">
        <v>12227397</v>
      </c>
      <c r="F68" s="12">
        <f>E68/E65</f>
        <v>3.3471824104868019E-3</v>
      </c>
      <c r="G68" s="12">
        <f>GEOMEAN(F68:F70)</f>
        <v>3.8980209783224234E-3</v>
      </c>
      <c r="H68" s="15">
        <f>G74/G68</f>
        <v>2.1500298831102724</v>
      </c>
    </row>
    <row r="69" spans="1:8" x14ac:dyDescent="0.3">
      <c r="A69" s="37"/>
      <c r="B69" s="40"/>
      <c r="C69" s="12" t="s">
        <v>168</v>
      </c>
      <c r="D69" s="12" t="s">
        <v>158</v>
      </c>
      <c r="E69" s="22">
        <v>11331512</v>
      </c>
      <c r="F69" s="12">
        <f>E69/E66</f>
        <v>3.946890869642586E-3</v>
      </c>
      <c r="G69" s="12"/>
      <c r="H69" s="15"/>
    </row>
    <row r="70" spans="1:8" x14ac:dyDescent="0.3">
      <c r="A70" s="37"/>
      <c r="B70" s="40"/>
      <c r="C70" s="12" t="s">
        <v>168</v>
      </c>
      <c r="D70" s="12" t="s">
        <v>158</v>
      </c>
      <c r="E70" s="22">
        <v>11819068</v>
      </c>
      <c r="F70" s="12">
        <f>E70/E67</f>
        <v>4.4833022347171552E-3</v>
      </c>
      <c r="G70" s="12"/>
      <c r="H70" s="15"/>
    </row>
    <row r="71" spans="1:8" x14ac:dyDescent="0.3">
      <c r="A71" s="37"/>
      <c r="B71" s="40"/>
      <c r="C71" s="12" t="s">
        <v>173</v>
      </c>
      <c r="D71" s="12" t="s">
        <v>165</v>
      </c>
      <c r="E71" s="22">
        <v>5077625209</v>
      </c>
      <c r="F71" s="12"/>
      <c r="G71" s="12"/>
      <c r="H71" s="15"/>
    </row>
    <row r="72" spans="1:8" x14ac:dyDescent="0.3">
      <c r="A72" s="37"/>
      <c r="B72" s="40"/>
      <c r="C72" s="12" t="s">
        <v>173</v>
      </c>
      <c r="D72" s="12" t="s">
        <v>165</v>
      </c>
      <c r="E72" s="22">
        <v>3846822948</v>
      </c>
      <c r="F72" s="12"/>
      <c r="G72" s="12"/>
      <c r="H72" s="15"/>
    </row>
    <row r="73" spans="1:8" x14ac:dyDescent="0.3">
      <c r="A73" s="37"/>
      <c r="B73" s="40"/>
      <c r="C73" s="12" t="s">
        <v>173</v>
      </c>
      <c r="D73" s="12" t="s">
        <v>165</v>
      </c>
      <c r="E73" s="22">
        <v>5505239892</v>
      </c>
      <c r="F73" s="12"/>
      <c r="G73" s="12"/>
      <c r="H73" s="15"/>
    </row>
    <row r="74" spans="1:8" x14ac:dyDescent="0.3">
      <c r="A74" s="37"/>
      <c r="B74" s="40"/>
      <c r="C74" s="12" t="s">
        <v>168</v>
      </c>
      <c r="D74" s="12" t="s">
        <v>165</v>
      </c>
      <c r="E74" s="22">
        <v>40884387</v>
      </c>
      <c r="F74" s="12">
        <f>E74/E71</f>
        <v>8.0518717544440181E-3</v>
      </c>
      <c r="G74" s="12">
        <f>GEOMEAN(F74:F76)</f>
        <v>8.3808615883839491E-3</v>
      </c>
      <c r="H74" s="15"/>
    </row>
    <row r="75" spans="1:8" x14ac:dyDescent="0.3">
      <c r="A75" s="37"/>
      <c r="B75" s="40"/>
      <c r="C75" s="12" t="s">
        <v>168</v>
      </c>
      <c r="D75" s="12" t="s">
        <v>165</v>
      </c>
      <c r="E75" s="22">
        <v>39151751</v>
      </c>
      <c r="F75" s="12">
        <f>E75/E72</f>
        <v>1.0177684684020971E-2</v>
      </c>
      <c r="G75" s="12"/>
      <c r="H75" s="15"/>
    </row>
    <row r="76" spans="1:8" x14ac:dyDescent="0.3">
      <c r="A76" s="37"/>
      <c r="B76" s="42"/>
      <c r="C76" s="6" t="s">
        <v>168</v>
      </c>
      <c r="D76" s="6" t="s">
        <v>165</v>
      </c>
      <c r="E76" s="26">
        <v>39545440</v>
      </c>
      <c r="F76" s="6">
        <f>E76/E73</f>
        <v>7.1832364757557421E-3</v>
      </c>
      <c r="G76" s="6"/>
      <c r="H76" s="16"/>
    </row>
    <row r="77" spans="1:8" x14ac:dyDescent="0.3">
      <c r="A77" s="37"/>
      <c r="B77" s="41">
        <v>4</v>
      </c>
      <c r="C77" s="12" t="s">
        <v>173</v>
      </c>
      <c r="D77" s="12" t="s">
        <v>160</v>
      </c>
      <c r="E77" s="24">
        <v>14589728709.8279</v>
      </c>
      <c r="F77" s="12"/>
      <c r="G77" s="12"/>
      <c r="H77" s="15"/>
    </row>
    <row r="78" spans="1:8" x14ac:dyDescent="0.3">
      <c r="A78" s="37"/>
      <c r="B78" s="40"/>
      <c r="C78" s="12" t="s">
        <v>173</v>
      </c>
      <c r="D78" s="12" t="s">
        <v>160</v>
      </c>
      <c r="E78" s="24">
        <v>12676578697.059401</v>
      </c>
      <c r="F78" s="12"/>
      <c r="G78" s="12"/>
      <c r="H78" s="15"/>
    </row>
    <row r="79" spans="1:8" x14ac:dyDescent="0.3">
      <c r="A79" s="37"/>
      <c r="B79" s="40"/>
      <c r="C79" s="12" t="s">
        <v>173</v>
      </c>
      <c r="D79" s="12" t="s">
        <v>160</v>
      </c>
      <c r="E79" s="24">
        <v>14452638539.5418</v>
      </c>
      <c r="F79" s="12"/>
      <c r="G79" s="12"/>
      <c r="H79" s="15"/>
    </row>
    <row r="80" spans="1:8" x14ac:dyDescent="0.3">
      <c r="A80" s="37"/>
      <c r="B80" s="40"/>
      <c r="C80" s="12" t="s">
        <v>168</v>
      </c>
      <c r="D80" s="12" t="s">
        <v>160</v>
      </c>
      <c r="E80" s="24">
        <v>29269451.560684498</v>
      </c>
      <c r="F80" s="12">
        <f>E80/E77</f>
        <v>2.006168321756941E-3</v>
      </c>
      <c r="G80" s="12">
        <f>GEOMEAN(F80:F82)</f>
        <v>2.088090032987155E-3</v>
      </c>
      <c r="H80" s="15">
        <f>G86/G80</f>
        <v>4.4154902326663716</v>
      </c>
    </row>
    <row r="81" spans="1:8" x14ac:dyDescent="0.3">
      <c r="A81" s="37"/>
      <c r="B81" s="40"/>
      <c r="C81" s="12" t="s">
        <v>168</v>
      </c>
      <c r="D81" s="12" t="s">
        <v>160</v>
      </c>
      <c r="E81" s="24">
        <v>28014060.605730999</v>
      </c>
      <c r="F81" s="12">
        <f>E81/E78</f>
        <v>2.2099070478874125E-3</v>
      </c>
      <c r="G81" s="12"/>
      <c r="H81" s="15"/>
    </row>
    <row r="82" spans="1:8" x14ac:dyDescent="0.3">
      <c r="A82" s="37"/>
      <c r="B82" s="40"/>
      <c r="C82" s="12" t="s">
        <v>168</v>
      </c>
      <c r="D82" s="12" t="s">
        <v>160</v>
      </c>
      <c r="E82" s="24">
        <v>29679284.496799398</v>
      </c>
      <c r="F82" s="12">
        <f>E82/E79</f>
        <v>2.0535547481934282E-3</v>
      </c>
      <c r="G82" s="12"/>
      <c r="H82" s="15"/>
    </row>
    <row r="83" spans="1:8" x14ac:dyDescent="0.3">
      <c r="A83" s="37"/>
      <c r="B83" s="40"/>
      <c r="C83" s="12" t="s">
        <v>173</v>
      </c>
      <c r="D83" s="12" t="s">
        <v>161</v>
      </c>
      <c r="E83" s="24">
        <v>13962270684.509001</v>
      </c>
      <c r="F83" s="12"/>
      <c r="G83" s="12"/>
      <c r="H83" s="15"/>
    </row>
    <row r="84" spans="1:8" x14ac:dyDescent="0.3">
      <c r="A84" s="37"/>
      <c r="B84" s="40"/>
      <c r="C84" s="12" t="s">
        <v>173</v>
      </c>
      <c r="D84" s="12" t="s">
        <v>161</v>
      </c>
      <c r="E84" s="24">
        <v>13739534553.6189</v>
      </c>
      <c r="F84" s="12"/>
      <c r="G84" s="12"/>
      <c r="H84" s="15"/>
    </row>
    <row r="85" spans="1:8" x14ac:dyDescent="0.3">
      <c r="A85" s="37"/>
      <c r="B85" s="40"/>
      <c r="C85" s="12" t="s">
        <v>173</v>
      </c>
      <c r="D85" s="12" t="s">
        <v>161</v>
      </c>
      <c r="E85" s="24">
        <v>13241341641.546</v>
      </c>
      <c r="F85" s="12"/>
      <c r="G85" s="12"/>
      <c r="H85" s="15"/>
    </row>
    <row r="86" spans="1:8" x14ac:dyDescent="0.3">
      <c r="A86" s="37"/>
      <c r="B86" s="40"/>
      <c r="C86" s="12" t="s">
        <v>168</v>
      </c>
      <c r="D86" s="12" t="s">
        <v>161</v>
      </c>
      <c r="E86" s="24">
        <v>127814007.653303</v>
      </c>
      <c r="F86" s="12">
        <f>E86/E83</f>
        <v>9.1542422104100418E-3</v>
      </c>
      <c r="G86" s="12">
        <f>GEOMEAN(F86:F88)</f>
        <v>9.2199411455827843E-3</v>
      </c>
      <c r="H86" s="15"/>
    </row>
    <row r="87" spans="1:8" x14ac:dyDescent="0.3">
      <c r="A87" s="37"/>
      <c r="B87" s="40"/>
      <c r="C87" s="12" t="s">
        <v>168</v>
      </c>
      <c r="D87" s="12" t="s">
        <v>161</v>
      </c>
      <c r="E87" s="24">
        <v>123536396.214881</v>
      </c>
      <c r="F87" s="12">
        <f>E87/E84</f>
        <v>8.9913086744515917E-3</v>
      </c>
      <c r="G87" s="12"/>
      <c r="H87" s="15"/>
    </row>
    <row r="88" spans="1:8" x14ac:dyDescent="0.3">
      <c r="A88" s="37"/>
      <c r="B88" s="40"/>
      <c r="C88" s="6" t="s">
        <v>168</v>
      </c>
      <c r="D88" s="6" t="s">
        <v>161</v>
      </c>
      <c r="E88" s="26">
        <v>126087237.83292601</v>
      </c>
      <c r="F88" s="6">
        <f>E88/E85</f>
        <v>9.5222403625109271E-3</v>
      </c>
      <c r="G88" s="6"/>
      <c r="H88" s="16"/>
    </row>
    <row r="89" spans="1:8" x14ac:dyDescent="0.3">
      <c r="A89" s="37"/>
      <c r="B89" s="40"/>
      <c r="C89" s="12" t="s">
        <v>173</v>
      </c>
      <c r="D89" s="12" t="s">
        <v>160</v>
      </c>
      <c r="E89" s="22">
        <v>4161855361</v>
      </c>
      <c r="F89" s="12"/>
      <c r="G89" s="12"/>
      <c r="H89" s="15"/>
    </row>
    <row r="90" spans="1:8" x14ac:dyDescent="0.3">
      <c r="A90" s="37"/>
      <c r="B90" s="40"/>
      <c r="C90" s="12" t="s">
        <v>173</v>
      </c>
      <c r="D90" s="12" t="s">
        <v>160</v>
      </c>
      <c r="E90" s="22">
        <v>4788854573</v>
      </c>
      <c r="F90" s="12"/>
      <c r="G90" s="12"/>
      <c r="H90" s="15"/>
    </row>
    <row r="91" spans="1:8" x14ac:dyDescent="0.3">
      <c r="A91" s="37"/>
      <c r="B91" s="40"/>
      <c r="C91" s="12" t="s">
        <v>173</v>
      </c>
      <c r="D91" s="12" t="s">
        <v>160</v>
      </c>
      <c r="E91" s="22">
        <v>5505268889</v>
      </c>
      <c r="F91" s="12"/>
      <c r="G91" s="12"/>
      <c r="H91" s="15"/>
    </row>
    <row r="92" spans="1:8" x14ac:dyDescent="0.3">
      <c r="A92" s="37"/>
      <c r="B92" s="40"/>
      <c r="C92" s="12" t="s">
        <v>168</v>
      </c>
      <c r="D92" s="12" t="s">
        <v>160</v>
      </c>
      <c r="E92" s="22">
        <v>15152850</v>
      </c>
      <c r="F92" s="12">
        <f t="shared" ref="F92:F100" si="0">E92/E89</f>
        <v>3.6408881822262828E-3</v>
      </c>
      <c r="G92" s="12">
        <f>GEOMEAN(F92:F94)</f>
        <v>3.0288149323119771E-3</v>
      </c>
      <c r="H92" s="15">
        <f>G98/G92</f>
        <v>5.6346597465984836</v>
      </c>
    </row>
    <row r="93" spans="1:8" x14ac:dyDescent="0.3">
      <c r="A93" s="37"/>
      <c r="B93" s="40"/>
      <c r="C93" s="12" t="s">
        <v>168</v>
      </c>
      <c r="D93" s="12" t="s">
        <v>160</v>
      </c>
      <c r="E93" s="22">
        <v>15207514</v>
      </c>
      <c r="F93" s="12">
        <f t="shared" si="0"/>
        <v>3.1756057253735275E-3</v>
      </c>
      <c r="G93" s="12"/>
      <c r="H93" s="15"/>
    </row>
    <row r="94" spans="1:8" x14ac:dyDescent="0.3">
      <c r="A94" s="37"/>
      <c r="B94" s="40"/>
      <c r="C94" s="12" t="s">
        <v>168</v>
      </c>
      <c r="D94" s="12" t="s">
        <v>160</v>
      </c>
      <c r="E94" s="22">
        <v>13230091</v>
      </c>
      <c r="F94" s="12">
        <f t="shared" si="0"/>
        <v>2.4031689035997604E-3</v>
      </c>
      <c r="G94" s="12"/>
      <c r="H94" s="15"/>
    </row>
    <row r="95" spans="1:8" x14ac:dyDescent="0.3">
      <c r="A95" s="37"/>
      <c r="B95" s="40"/>
      <c r="C95" s="12" t="s">
        <v>173</v>
      </c>
      <c r="D95" s="12" t="s">
        <v>166</v>
      </c>
      <c r="E95" s="22">
        <v>2447760778</v>
      </c>
      <c r="F95" s="12"/>
      <c r="G95" s="12"/>
      <c r="H95" s="15"/>
    </row>
    <row r="96" spans="1:8" x14ac:dyDescent="0.3">
      <c r="A96" s="37"/>
      <c r="B96" s="40"/>
      <c r="C96" s="12" t="s">
        <v>173</v>
      </c>
      <c r="D96" s="12" t="s">
        <v>166</v>
      </c>
      <c r="E96" s="22">
        <v>2376617805</v>
      </c>
      <c r="F96" s="12"/>
      <c r="G96" s="12"/>
      <c r="H96" s="15"/>
    </row>
    <row r="97" spans="1:8" x14ac:dyDescent="0.3">
      <c r="A97" s="37"/>
      <c r="B97" s="40"/>
      <c r="C97" s="12" t="s">
        <v>173</v>
      </c>
      <c r="D97" s="12" t="s">
        <v>166</v>
      </c>
      <c r="E97" s="22">
        <v>2823806152</v>
      </c>
      <c r="F97" s="12"/>
      <c r="G97" s="12"/>
      <c r="H97" s="15"/>
    </row>
    <row r="98" spans="1:8" x14ac:dyDescent="0.3">
      <c r="A98" s="37"/>
      <c r="B98" s="40"/>
      <c r="C98" s="12" t="s">
        <v>168</v>
      </c>
      <c r="D98" s="12" t="s">
        <v>166</v>
      </c>
      <c r="E98" s="22">
        <v>44835484</v>
      </c>
      <c r="F98" s="12">
        <f t="shared" si="0"/>
        <v>1.8316938649794806E-2</v>
      </c>
      <c r="G98" s="12">
        <f>GEOMEAN(F98:F100)</f>
        <v>1.7066341578994709E-2</v>
      </c>
      <c r="H98" s="15"/>
    </row>
    <row r="99" spans="1:8" x14ac:dyDescent="0.3">
      <c r="A99" s="37"/>
      <c r="B99" s="40"/>
      <c r="C99" s="12" t="s">
        <v>168</v>
      </c>
      <c r="D99" s="12" t="s">
        <v>166</v>
      </c>
      <c r="E99" s="22">
        <v>43138533</v>
      </c>
      <c r="F99" s="12">
        <f t="shared" si="0"/>
        <v>1.8151228569121991E-2</v>
      </c>
      <c r="G99" s="12"/>
      <c r="H99" s="15"/>
    </row>
    <row r="100" spans="1:8" ht="15" thickBot="1" x14ac:dyDescent="0.35">
      <c r="A100" s="38"/>
      <c r="B100" s="43"/>
      <c r="C100" s="17" t="s">
        <v>168</v>
      </c>
      <c r="D100" s="17" t="s">
        <v>166</v>
      </c>
      <c r="E100" s="25">
        <v>42217962</v>
      </c>
      <c r="F100" s="17">
        <f t="shared" si="0"/>
        <v>1.4950729521606341E-2</v>
      </c>
      <c r="G100" s="17"/>
      <c r="H100" s="19"/>
    </row>
    <row r="101" spans="1:8" ht="15" thickBot="1" x14ac:dyDescent="0.35">
      <c r="E101" s="17"/>
    </row>
    <row r="102" spans="1:8" x14ac:dyDescent="0.3">
      <c r="A102" s="36" t="s">
        <v>169</v>
      </c>
      <c r="B102" s="39">
        <v>1</v>
      </c>
      <c r="C102" s="8" t="s">
        <v>173</v>
      </c>
      <c r="D102" s="8" t="s">
        <v>28</v>
      </c>
      <c r="E102" s="32">
        <v>3072202758.3558998</v>
      </c>
      <c r="F102" s="8"/>
      <c r="G102" s="8"/>
      <c r="H102" s="11"/>
    </row>
    <row r="103" spans="1:8" x14ac:dyDescent="0.3">
      <c r="A103" s="37"/>
      <c r="B103" s="40"/>
      <c r="C103" s="12" t="s">
        <v>173</v>
      </c>
      <c r="D103" s="12" t="s">
        <v>28</v>
      </c>
      <c r="E103" s="31">
        <v>2988643949.4372401</v>
      </c>
      <c r="F103" s="12"/>
      <c r="G103" s="12"/>
      <c r="H103" s="15"/>
    </row>
    <row r="104" spans="1:8" x14ac:dyDescent="0.3">
      <c r="A104" s="37"/>
      <c r="B104" s="40"/>
      <c r="C104" s="12" t="s">
        <v>173</v>
      </c>
      <c r="D104" s="12" t="s">
        <v>28</v>
      </c>
      <c r="E104" s="31">
        <v>2930291854.3276501</v>
      </c>
      <c r="F104" s="12"/>
      <c r="G104" s="12"/>
      <c r="H104" s="15"/>
    </row>
    <row r="105" spans="1:8" x14ac:dyDescent="0.3">
      <c r="A105" s="37"/>
      <c r="B105" s="40"/>
      <c r="C105" s="12" t="s">
        <v>178</v>
      </c>
      <c r="D105" s="12" t="s">
        <v>28</v>
      </c>
      <c r="E105" s="31">
        <v>51884419.370531999</v>
      </c>
      <c r="F105" s="12">
        <f>E105/E102</f>
        <v>1.6888344764815631E-2</v>
      </c>
      <c r="G105" s="12">
        <f>GEOMEAN(F105:F107)</f>
        <v>1.8971204831391052E-2</v>
      </c>
      <c r="H105" s="15">
        <f>G111/G105</f>
        <v>1.9499431329337746</v>
      </c>
    </row>
    <row r="106" spans="1:8" x14ac:dyDescent="0.3">
      <c r="A106" s="37"/>
      <c r="B106" s="40"/>
      <c r="C106" s="12" t="s">
        <v>178</v>
      </c>
      <c r="D106" s="12" t="s">
        <v>28</v>
      </c>
      <c r="E106" s="31">
        <v>63272775.650256798</v>
      </c>
      <c r="F106" s="12">
        <f>E106/E103</f>
        <v>2.1171065112045556E-2</v>
      </c>
      <c r="G106" s="12"/>
      <c r="H106" s="15"/>
    </row>
    <row r="107" spans="1:8" x14ac:dyDescent="0.3">
      <c r="A107" s="37"/>
      <c r="B107" s="40"/>
      <c r="C107" s="12" t="s">
        <v>178</v>
      </c>
      <c r="D107" s="12" t="s">
        <v>28</v>
      </c>
      <c r="E107" s="31">
        <v>55958468.905006804</v>
      </c>
      <c r="F107" s="12">
        <f>E107/E104</f>
        <v>1.9096551363088157E-2</v>
      </c>
      <c r="G107" s="12"/>
      <c r="H107" s="15"/>
    </row>
    <row r="108" spans="1:8" x14ac:dyDescent="0.3">
      <c r="A108" s="37"/>
      <c r="B108" s="40"/>
      <c r="C108" s="12" t="s">
        <v>173</v>
      </c>
      <c r="D108" s="12" t="s">
        <v>30</v>
      </c>
      <c r="E108" s="31">
        <v>3119209096.9492602</v>
      </c>
      <c r="F108" s="12"/>
      <c r="G108" s="12"/>
      <c r="H108" s="15"/>
    </row>
    <row r="109" spans="1:8" x14ac:dyDescent="0.3">
      <c r="A109" s="37"/>
      <c r="B109" s="40"/>
      <c r="C109" s="12" t="s">
        <v>173</v>
      </c>
      <c r="D109" s="12" t="s">
        <v>30</v>
      </c>
      <c r="E109" s="31">
        <v>3208013917.8876901</v>
      </c>
      <c r="F109" s="12"/>
      <c r="G109" s="12"/>
      <c r="H109" s="15"/>
    </row>
    <row r="110" spans="1:8" x14ac:dyDescent="0.3">
      <c r="A110" s="37"/>
      <c r="B110" s="40"/>
      <c r="C110" s="12" t="s">
        <v>173</v>
      </c>
      <c r="D110" s="12" t="s">
        <v>30</v>
      </c>
      <c r="E110" s="31">
        <v>3095081713.7786002</v>
      </c>
      <c r="F110" s="12"/>
      <c r="G110" s="12"/>
      <c r="H110" s="15"/>
    </row>
    <row r="111" spans="1:8" x14ac:dyDescent="0.3">
      <c r="A111" s="37"/>
      <c r="B111" s="40"/>
      <c r="C111" s="12" t="s">
        <v>178</v>
      </c>
      <c r="D111" s="12" t="s">
        <v>30</v>
      </c>
      <c r="E111" s="31">
        <v>112657896.53849</v>
      </c>
      <c r="F111" s="12">
        <f>E111/E108</f>
        <v>3.6117455751419475E-2</v>
      </c>
      <c r="G111" s="12">
        <f>GEOMEAN(F111:F113)</f>
        <v>3.699277058445103E-2</v>
      </c>
      <c r="H111" s="15"/>
    </row>
    <row r="112" spans="1:8" x14ac:dyDescent="0.3">
      <c r="A112" s="37"/>
      <c r="B112" s="40"/>
      <c r="C112" s="12" t="s">
        <v>178</v>
      </c>
      <c r="D112" s="12" t="s">
        <v>30</v>
      </c>
      <c r="E112" s="31">
        <v>113511371.60735799</v>
      </c>
      <c r="F112" s="12">
        <f>E112/E109</f>
        <v>3.5383690505338988E-2</v>
      </c>
      <c r="G112" s="12"/>
      <c r="H112" s="15"/>
    </row>
    <row r="113" spans="1:8" x14ac:dyDescent="0.3">
      <c r="A113" s="37"/>
      <c r="B113" s="40"/>
      <c r="C113" s="6" t="s">
        <v>178</v>
      </c>
      <c r="D113" s="6" t="s">
        <v>30</v>
      </c>
      <c r="E113" s="30">
        <v>122603373.373733</v>
      </c>
      <c r="F113" s="6">
        <f>E113/E110</f>
        <v>3.9612321971316831E-2</v>
      </c>
      <c r="G113" s="6"/>
      <c r="H113" s="16"/>
    </row>
    <row r="114" spans="1:8" x14ac:dyDescent="0.3">
      <c r="A114" s="37"/>
      <c r="B114" s="40"/>
      <c r="C114" s="12" t="s">
        <v>173</v>
      </c>
      <c r="D114" s="12" t="s">
        <v>28</v>
      </c>
      <c r="E114" s="22">
        <v>4618945145</v>
      </c>
      <c r="F114" s="12"/>
      <c r="G114" s="12"/>
      <c r="H114" s="15"/>
    </row>
    <row r="115" spans="1:8" x14ac:dyDescent="0.3">
      <c r="A115" s="37"/>
      <c r="B115" s="40"/>
      <c r="C115" s="12" t="s">
        <v>173</v>
      </c>
      <c r="D115" s="12" t="s">
        <v>28</v>
      </c>
      <c r="E115" s="22">
        <v>4698234393</v>
      </c>
      <c r="F115" s="12"/>
      <c r="G115" s="12"/>
      <c r="H115" s="15"/>
    </row>
    <row r="116" spans="1:8" x14ac:dyDescent="0.3">
      <c r="A116" s="37"/>
      <c r="B116" s="40"/>
      <c r="C116" s="12" t="s">
        <v>173</v>
      </c>
      <c r="D116" s="12" t="s">
        <v>28</v>
      </c>
      <c r="E116" s="22">
        <v>4702049185</v>
      </c>
      <c r="F116" s="12"/>
      <c r="G116" s="12"/>
      <c r="H116" s="15"/>
    </row>
    <row r="117" spans="1:8" x14ac:dyDescent="0.3">
      <c r="A117" s="37"/>
      <c r="B117" s="40"/>
      <c r="C117" s="12" t="s">
        <v>178</v>
      </c>
      <c r="D117" s="12" t="s">
        <v>28</v>
      </c>
      <c r="E117" s="22">
        <v>46230622</v>
      </c>
      <c r="F117" s="12">
        <f>E117/E114</f>
        <v>1.000891340960058E-2</v>
      </c>
      <c r="G117" s="12">
        <f>GEOMEAN(F117:F119)</f>
        <v>1.0045175234710791E-2</v>
      </c>
      <c r="H117" s="15">
        <f>G123/G117</f>
        <v>3.0405732765434124</v>
      </c>
    </row>
    <row r="118" spans="1:8" x14ac:dyDescent="0.3">
      <c r="A118" s="37"/>
      <c r="B118" s="40"/>
      <c r="C118" s="12" t="s">
        <v>178</v>
      </c>
      <c r="D118" s="12" t="s">
        <v>28</v>
      </c>
      <c r="E118" s="22">
        <v>44114523</v>
      </c>
      <c r="F118" s="12">
        <f>E118/E115</f>
        <v>9.3895960290374548E-3</v>
      </c>
      <c r="G118" s="12"/>
      <c r="H118" s="15"/>
    </row>
    <row r="119" spans="1:8" x14ac:dyDescent="0.3">
      <c r="A119" s="37"/>
      <c r="B119" s="40"/>
      <c r="C119" s="12" t="s">
        <v>178</v>
      </c>
      <c r="D119" s="12" t="s">
        <v>28</v>
      </c>
      <c r="E119" s="22">
        <v>50713768</v>
      </c>
      <c r="F119" s="12">
        <f>E119/E116</f>
        <v>1.0785460977690731E-2</v>
      </c>
      <c r="G119" s="12"/>
      <c r="H119" s="15"/>
    </row>
    <row r="120" spans="1:8" x14ac:dyDescent="0.3">
      <c r="A120" s="37"/>
      <c r="B120" s="40"/>
      <c r="C120" s="12" t="s">
        <v>173</v>
      </c>
      <c r="D120" s="12" t="s">
        <v>138</v>
      </c>
      <c r="E120" s="22">
        <v>4087528611</v>
      </c>
      <c r="F120" s="12"/>
      <c r="G120" s="12"/>
      <c r="H120" s="15"/>
    </row>
    <row r="121" spans="1:8" x14ac:dyDescent="0.3">
      <c r="A121" s="37"/>
      <c r="B121" s="40"/>
      <c r="C121" s="12" t="s">
        <v>173</v>
      </c>
      <c r="D121" s="12" t="s">
        <v>138</v>
      </c>
      <c r="E121" s="22">
        <v>4135509509</v>
      </c>
      <c r="F121" s="12"/>
      <c r="G121" s="12"/>
      <c r="H121" s="15"/>
    </row>
    <row r="122" spans="1:8" x14ac:dyDescent="0.3">
      <c r="A122" s="37"/>
      <c r="B122" s="40"/>
      <c r="C122" s="12" t="s">
        <v>173</v>
      </c>
      <c r="D122" s="12" t="s">
        <v>138</v>
      </c>
      <c r="E122" s="22">
        <v>4116866492</v>
      </c>
      <c r="F122" s="12"/>
      <c r="G122" s="12"/>
      <c r="H122" s="15"/>
    </row>
    <row r="123" spans="1:8" x14ac:dyDescent="0.3">
      <c r="A123" s="37"/>
      <c r="B123" s="40"/>
      <c r="C123" s="12" t="s">
        <v>178</v>
      </c>
      <c r="D123" s="12" t="s">
        <v>138</v>
      </c>
      <c r="E123" s="22">
        <v>125992723</v>
      </c>
      <c r="F123" s="12">
        <f>E123/E120</f>
        <v>3.0823692013051452E-2</v>
      </c>
      <c r="G123" s="12">
        <f>GEOMEAN(F123:F125)</f>
        <v>3.0543091376857328E-2</v>
      </c>
      <c r="H123" s="15"/>
    </row>
    <row r="124" spans="1:8" x14ac:dyDescent="0.3">
      <c r="A124" s="37"/>
      <c r="B124" s="40"/>
      <c r="C124" s="12" t="s">
        <v>178</v>
      </c>
      <c r="D124" s="12" t="s">
        <v>138</v>
      </c>
      <c r="E124" s="22">
        <v>120584805</v>
      </c>
      <c r="F124" s="12">
        <f>E124/E121</f>
        <v>2.9158391423734966E-2</v>
      </c>
      <c r="G124" s="12"/>
      <c r="H124" s="15"/>
    </row>
    <row r="125" spans="1:8" x14ac:dyDescent="0.3">
      <c r="A125" s="37"/>
      <c r="B125" s="42"/>
      <c r="C125" s="6" t="s">
        <v>178</v>
      </c>
      <c r="D125" s="6" t="s">
        <v>138</v>
      </c>
      <c r="E125" s="26">
        <v>130514132</v>
      </c>
      <c r="F125" s="6">
        <f>E125/E122</f>
        <v>3.1702298885236721E-2</v>
      </c>
      <c r="G125" s="6"/>
      <c r="H125" s="16"/>
    </row>
    <row r="126" spans="1:8" x14ac:dyDescent="0.3">
      <c r="A126" s="37"/>
      <c r="B126" s="41">
        <v>2</v>
      </c>
      <c r="C126" s="27" t="s">
        <v>173</v>
      </c>
      <c r="D126" s="27" t="s">
        <v>156</v>
      </c>
      <c r="E126" s="31">
        <v>2885091589.0458398</v>
      </c>
      <c r="F126" s="27"/>
      <c r="G126" s="27"/>
      <c r="H126" s="29"/>
    </row>
    <row r="127" spans="1:8" x14ac:dyDescent="0.3">
      <c r="A127" s="37"/>
      <c r="B127" s="40"/>
      <c r="C127" s="12" t="s">
        <v>173</v>
      </c>
      <c r="D127" s="12" t="s">
        <v>156</v>
      </c>
      <c r="E127" s="31">
        <v>2859625084.0636201</v>
      </c>
      <c r="F127" s="12"/>
      <c r="G127" s="12"/>
      <c r="H127" s="15"/>
    </row>
    <row r="128" spans="1:8" x14ac:dyDescent="0.3">
      <c r="A128" s="37"/>
      <c r="B128" s="40"/>
      <c r="C128" s="12" t="s">
        <v>173</v>
      </c>
      <c r="D128" s="12" t="s">
        <v>156</v>
      </c>
      <c r="E128" s="31">
        <v>2841163422.9015999</v>
      </c>
      <c r="F128" s="12"/>
      <c r="G128" s="12"/>
      <c r="H128" s="15"/>
    </row>
    <row r="129" spans="1:8" x14ac:dyDescent="0.3">
      <c r="A129" s="37"/>
      <c r="B129" s="40"/>
      <c r="C129" s="12" t="s">
        <v>178</v>
      </c>
      <c r="D129" s="12" t="s">
        <v>156</v>
      </c>
      <c r="E129" s="31">
        <v>62732201.055439003</v>
      </c>
      <c r="F129" s="12">
        <f>E129/E126</f>
        <v>2.1743573512058193E-2</v>
      </c>
      <c r="G129" s="12">
        <f>GEOMEAN(F129:F131)</f>
        <v>2.4109597450861615E-2</v>
      </c>
      <c r="H129" s="15">
        <f>G135/G129</f>
        <v>1.5152009959598183</v>
      </c>
    </row>
    <row r="130" spans="1:8" x14ac:dyDescent="0.3">
      <c r="A130" s="37"/>
      <c r="B130" s="40"/>
      <c r="C130" s="12" t="s">
        <v>178</v>
      </c>
      <c r="D130" s="12" t="s">
        <v>156</v>
      </c>
      <c r="E130" s="31">
        <v>68377376.992852807</v>
      </c>
      <c r="F130" s="12">
        <f>E130/E127</f>
        <v>2.3911308294892398E-2</v>
      </c>
      <c r="G130" s="12"/>
      <c r="H130" s="15"/>
    </row>
    <row r="131" spans="1:8" x14ac:dyDescent="0.3">
      <c r="A131" s="37"/>
      <c r="B131" s="40"/>
      <c r="C131" s="12" t="s">
        <v>178</v>
      </c>
      <c r="D131" s="12" t="s">
        <v>156</v>
      </c>
      <c r="E131" s="31">
        <v>76582904.326083094</v>
      </c>
      <c r="F131" s="12">
        <f>E131/E128</f>
        <v>2.6954769200805469E-2</v>
      </c>
      <c r="G131" s="12"/>
      <c r="H131" s="15"/>
    </row>
    <row r="132" spans="1:8" x14ac:dyDescent="0.3">
      <c r="A132" s="37"/>
      <c r="B132" s="40"/>
      <c r="C132" s="12" t="s">
        <v>173</v>
      </c>
      <c r="D132" s="12" t="s">
        <v>157</v>
      </c>
      <c r="E132" s="31">
        <v>3235887302.3682098</v>
      </c>
      <c r="F132" s="12"/>
      <c r="G132" s="12"/>
      <c r="H132" s="15"/>
    </row>
    <row r="133" spans="1:8" x14ac:dyDescent="0.3">
      <c r="A133" s="37"/>
      <c r="B133" s="40"/>
      <c r="C133" s="12" t="s">
        <v>173</v>
      </c>
      <c r="D133" s="12" t="s">
        <v>157</v>
      </c>
      <c r="E133" s="31">
        <v>3321331816.10783</v>
      </c>
      <c r="F133" s="12"/>
      <c r="G133" s="12"/>
      <c r="H133" s="15"/>
    </row>
    <row r="134" spans="1:8" x14ac:dyDescent="0.3">
      <c r="A134" s="37"/>
      <c r="B134" s="40"/>
      <c r="C134" s="12" t="s">
        <v>173</v>
      </c>
      <c r="D134" s="12" t="s">
        <v>157</v>
      </c>
      <c r="E134" s="31">
        <v>3242655762.6773</v>
      </c>
      <c r="F134" s="12"/>
      <c r="G134" s="12"/>
      <c r="H134" s="15"/>
    </row>
    <row r="135" spans="1:8" x14ac:dyDescent="0.3">
      <c r="A135" s="37"/>
      <c r="B135" s="40"/>
      <c r="C135" s="12" t="s">
        <v>178</v>
      </c>
      <c r="D135" s="12" t="s">
        <v>157</v>
      </c>
      <c r="E135" s="31">
        <v>119695803.013983</v>
      </c>
      <c r="F135" s="12">
        <f>E135/E132</f>
        <v>3.6990102506469454E-2</v>
      </c>
      <c r="G135" s="12">
        <f>GEOMEAN(F135:F137)</f>
        <v>3.6530886069735813E-2</v>
      </c>
      <c r="H135" s="15"/>
    </row>
    <row r="136" spans="1:8" x14ac:dyDescent="0.3">
      <c r="A136" s="37"/>
      <c r="B136" s="40"/>
      <c r="C136" s="12" t="s">
        <v>178</v>
      </c>
      <c r="D136" s="12" t="s">
        <v>157</v>
      </c>
      <c r="E136" s="31">
        <v>120962251.333167</v>
      </c>
      <c r="F136" s="12">
        <f>E136/E133</f>
        <v>3.6419803268834205E-2</v>
      </c>
      <c r="G136" s="12"/>
      <c r="H136" s="15"/>
    </row>
    <row r="137" spans="1:8" x14ac:dyDescent="0.3">
      <c r="A137" s="37"/>
      <c r="B137" s="40"/>
      <c r="C137" s="6" t="s">
        <v>178</v>
      </c>
      <c r="D137" s="6" t="s">
        <v>157</v>
      </c>
      <c r="E137" s="30">
        <v>117343310.229848</v>
      </c>
      <c r="F137" s="6">
        <f>E137/E134</f>
        <v>3.6187408969049324E-2</v>
      </c>
      <c r="G137" s="6"/>
      <c r="H137" s="16"/>
    </row>
    <row r="138" spans="1:8" x14ac:dyDescent="0.3">
      <c r="A138" s="37"/>
      <c r="B138" s="40"/>
      <c r="C138" s="27" t="s">
        <v>173</v>
      </c>
      <c r="D138" s="27" t="s">
        <v>156</v>
      </c>
      <c r="E138" s="22">
        <v>4635727574</v>
      </c>
      <c r="F138" s="12"/>
      <c r="G138" s="12"/>
      <c r="H138" s="15"/>
    </row>
    <row r="139" spans="1:8" x14ac:dyDescent="0.3">
      <c r="A139" s="37"/>
      <c r="B139" s="40"/>
      <c r="C139" s="12" t="s">
        <v>173</v>
      </c>
      <c r="D139" s="12" t="s">
        <v>156</v>
      </c>
      <c r="E139" s="22">
        <v>4630645157</v>
      </c>
      <c r="F139" s="12"/>
      <c r="G139" s="12"/>
      <c r="H139" s="15"/>
    </row>
    <row r="140" spans="1:8" x14ac:dyDescent="0.3">
      <c r="A140" s="37"/>
      <c r="B140" s="40"/>
      <c r="C140" s="12" t="s">
        <v>173</v>
      </c>
      <c r="D140" s="12" t="s">
        <v>156</v>
      </c>
      <c r="E140" s="22">
        <v>4675315684</v>
      </c>
      <c r="F140" s="12"/>
      <c r="G140" s="12"/>
      <c r="H140" s="15"/>
    </row>
    <row r="141" spans="1:8" x14ac:dyDescent="0.3">
      <c r="A141" s="37"/>
      <c r="B141" s="40"/>
      <c r="C141" s="12" t="s">
        <v>178</v>
      </c>
      <c r="D141" s="12" t="s">
        <v>156</v>
      </c>
      <c r="E141" s="22">
        <v>37115531</v>
      </c>
      <c r="F141" s="12">
        <f>E141/E138</f>
        <v>8.006409006466781E-3</v>
      </c>
      <c r="G141" s="12">
        <f>GEOMEAN(F141:F143)</f>
        <v>9.0197344418623607E-3</v>
      </c>
      <c r="H141" s="15">
        <f>G147/G141</f>
        <v>2.9898968435798516</v>
      </c>
    </row>
    <row r="142" spans="1:8" x14ac:dyDescent="0.3">
      <c r="A142" s="37"/>
      <c r="B142" s="40"/>
      <c r="C142" s="12" t="s">
        <v>178</v>
      </c>
      <c r="D142" s="12" t="s">
        <v>156</v>
      </c>
      <c r="E142" s="22">
        <v>45084710</v>
      </c>
      <c r="F142" s="12">
        <f>E142/E139</f>
        <v>9.7361616948443714E-3</v>
      </c>
      <c r="G142" s="12"/>
      <c r="H142" s="15"/>
    </row>
    <row r="143" spans="1:8" x14ac:dyDescent="0.3">
      <c r="A143" s="37"/>
      <c r="B143" s="40"/>
      <c r="C143" s="12" t="s">
        <v>178</v>
      </c>
      <c r="D143" s="12" t="s">
        <v>156</v>
      </c>
      <c r="E143" s="22">
        <v>44011548</v>
      </c>
      <c r="F143" s="12">
        <f>E143/E140</f>
        <v>9.4135992037110115E-3</v>
      </c>
      <c r="G143" s="12"/>
      <c r="H143" s="15"/>
    </row>
    <row r="144" spans="1:8" x14ac:dyDescent="0.3">
      <c r="A144" s="37"/>
      <c r="B144" s="40"/>
      <c r="C144" s="12" t="s">
        <v>173</v>
      </c>
      <c r="D144" s="12" t="s">
        <v>164</v>
      </c>
      <c r="E144" s="22">
        <v>4732564750</v>
      </c>
      <c r="F144" s="12"/>
      <c r="G144" s="12"/>
      <c r="H144" s="15"/>
    </row>
    <row r="145" spans="1:8" x14ac:dyDescent="0.3">
      <c r="A145" s="37"/>
      <c r="B145" s="40"/>
      <c r="C145" s="12" t="s">
        <v>173</v>
      </c>
      <c r="D145" s="12" t="s">
        <v>164</v>
      </c>
      <c r="E145" s="22">
        <v>4802701082</v>
      </c>
      <c r="F145" s="12"/>
      <c r="G145" s="12"/>
      <c r="H145" s="15"/>
    </row>
    <row r="146" spans="1:8" x14ac:dyDescent="0.3">
      <c r="A146" s="37"/>
      <c r="B146" s="40"/>
      <c r="C146" s="12" t="s">
        <v>173</v>
      </c>
      <c r="D146" s="12" t="s">
        <v>164</v>
      </c>
      <c r="E146" s="22">
        <v>4765989737</v>
      </c>
      <c r="F146" s="12"/>
      <c r="G146" s="12"/>
      <c r="H146" s="15"/>
    </row>
    <row r="147" spans="1:8" x14ac:dyDescent="0.3">
      <c r="A147" s="37"/>
      <c r="B147" s="40"/>
      <c r="C147" s="12" t="s">
        <v>178</v>
      </c>
      <c r="D147" s="12" t="s">
        <v>164</v>
      </c>
      <c r="E147" s="22">
        <v>119845685</v>
      </c>
      <c r="F147" s="12">
        <f>E147/E144</f>
        <v>2.5323622883342483E-2</v>
      </c>
      <c r="G147" s="12">
        <f>GEOMEAN(F147:F149)</f>
        <v>2.6968075537652746E-2</v>
      </c>
      <c r="H147" s="15"/>
    </row>
    <row r="148" spans="1:8" x14ac:dyDescent="0.3">
      <c r="A148" s="37"/>
      <c r="B148" s="40"/>
      <c r="C148" s="12" t="s">
        <v>178</v>
      </c>
      <c r="D148" s="12" t="s">
        <v>164</v>
      </c>
      <c r="E148" s="22">
        <v>134543328</v>
      </c>
      <c r="F148" s="12">
        <f>E148/E145</f>
        <v>2.8014095756293E-2</v>
      </c>
      <c r="G148" s="12"/>
      <c r="H148" s="15"/>
    </row>
    <row r="149" spans="1:8" x14ac:dyDescent="0.3">
      <c r="A149" s="37"/>
      <c r="B149" s="42"/>
      <c r="C149" s="6" t="s">
        <v>178</v>
      </c>
      <c r="D149" s="6" t="s">
        <v>164</v>
      </c>
      <c r="E149" s="26">
        <v>131765139</v>
      </c>
      <c r="F149" s="6">
        <f>E149/E146</f>
        <v>2.7646962387909146E-2</v>
      </c>
      <c r="G149" s="6"/>
      <c r="H149" s="16"/>
    </row>
    <row r="150" spans="1:8" x14ac:dyDescent="0.3">
      <c r="A150" s="37"/>
      <c r="B150" s="41">
        <v>3</v>
      </c>
      <c r="C150" s="27" t="s">
        <v>173</v>
      </c>
      <c r="D150" s="27" t="s">
        <v>158</v>
      </c>
      <c r="E150" s="31">
        <v>2984439704.71596</v>
      </c>
      <c r="F150" s="27"/>
      <c r="G150" s="27"/>
      <c r="H150" s="29"/>
    </row>
    <row r="151" spans="1:8" x14ac:dyDescent="0.3">
      <c r="A151" s="37"/>
      <c r="B151" s="40"/>
      <c r="C151" s="12" t="s">
        <v>173</v>
      </c>
      <c r="D151" s="12" t="s">
        <v>158</v>
      </c>
      <c r="E151" s="31">
        <v>3007474568.62749</v>
      </c>
      <c r="F151" s="12"/>
      <c r="G151" s="12"/>
      <c r="H151" s="15"/>
    </row>
    <row r="152" spans="1:8" x14ac:dyDescent="0.3">
      <c r="A152" s="37"/>
      <c r="B152" s="40"/>
      <c r="C152" s="12" t="s">
        <v>173</v>
      </c>
      <c r="D152" s="12" t="s">
        <v>158</v>
      </c>
      <c r="E152" s="31">
        <v>2953283814.9429402</v>
      </c>
      <c r="F152" s="12"/>
      <c r="G152" s="12"/>
      <c r="H152" s="15"/>
    </row>
    <row r="153" spans="1:8" x14ac:dyDescent="0.3">
      <c r="A153" s="37"/>
      <c r="B153" s="40"/>
      <c r="C153" s="12" t="s">
        <v>178</v>
      </c>
      <c r="D153" s="12" t="s">
        <v>158</v>
      </c>
      <c r="E153" s="31">
        <v>58055841.136716701</v>
      </c>
      <c r="F153" s="12">
        <f>E153/E150</f>
        <v>1.9452844379793589E-2</v>
      </c>
      <c r="G153" s="12">
        <f>GEOMEAN(F153:F155)</f>
        <v>1.9756489551892072E-2</v>
      </c>
      <c r="H153" s="15">
        <f>G159/G153</f>
        <v>1.6786677357166779</v>
      </c>
    </row>
    <row r="154" spans="1:8" x14ac:dyDescent="0.3">
      <c r="A154" s="37"/>
      <c r="B154" s="40"/>
      <c r="C154" s="12" t="s">
        <v>178</v>
      </c>
      <c r="D154" s="12" t="s">
        <v>158</v>
      </c>
      <c r="E154" s="31">
        <v>58259587.541870899</v>
      </c>
      <c r="F154" s="12">
        <f>E154/E151</f>
        <v>1.9371597735058692E-2</v>
      </c>
      <c r="G154" s="12"/>
      <c r="H154" s="15"/>
    </row>
    <row r="155" spans="1:8" x14ac:dyDescent="0.3">
      <c r="A155" s="37"/>
      <c r="B155" s="40"/>
      <c r="C155" s="12" t="s">
        <v>178</v>
      </c>
      <c r="D155" s="12" t="s">
        <v>158</v>
      </c>
      <c r="E155" s="31">
        <v>60434644.000390097</v>
      </c>
      <c r="F155" s="12">
        <f>E155/E152</f>
        <v>2.0463540853948622E-2</v>
      </c>
      <c r="G155" s="12"/>
      <c r="H155" s="15"/>
    </row>
    <row r="156" spans="1:8" x14ac:dyDescent="0.3">
      <c r="A156" s="37"/>
      <c r="B156" s="40"/>
      <c r="C156" s="12" t="s">
        <v>173</v>
      </c>
      <c r="D156" s="12" t="s">
        <v>159</v>
      </c>
      <c r="E156" s="31">
        <v>3064633535.1494999</v>
      </c>
      <c r="F156" s="12"/>
      <c r="G156" s="12"/>
      <c r="H156" s="15"/>
    </row>
    <row r="157" spans="1:8" x14ac:dyDescent="0.3">
      <c r="A157" s="37"/>
      <c r="B157" s="40"/>
      <c r="C157" s="12" t="s">
        <v>173</v>
      </c>
      <c r="D157" s="12" t="s">
        <v>159</v>
      </c>
      <c r="E157" s="31">
        <v>3124246748.9267702</v>
      </c>
      <c r="F157" s="12"/>
      <c r="G157" s="12"/>
      <c r="H157" s="15"/>
    </row>
    <row r="158" spans="1:8" x14ac:dyDescent="0.3">
      <c r="A158" s="37"/>
      <c r="B158" s="40"/>
      <c r="C158" s="12" t="s">
        <v>173</v>
      </c>
      <c r="D158" s="12" t="s">
        <v>159</v>
      </c>
      <c r="E158" s="31">
        <v>3073629964.4844799</v>
      </c>
      <c r="F158" s="12"/>
      <c r="G158" s="12"/>
      <c r="H158" s="15"/>
    </row>
    <row r="159" spans="1:8" x14ac:dyDescent="0.3">
      <c r="A159" s="37"/>
      <c r="B159" s="40"/>
      <c r="C159" s="12" t="s">
        <v>178</v>
      </c>
      <c r="D159" s="12" t="s">
        <v>159</v>
      </c>
      <c r="E159" s="31">
        <v>100215791.109851</v>
      </c>
      <c r="F159" s="12">
        <f>E159/E156</f>
        <v>3.2700742180243172E-2</v>
      </c>
      <c r="G159" s="12">
        <f>GEOMEAN(F159:F161)</f>
        <v>3.3164581581784869E-2</v>
      </c>
      <c r="H159" s="15"/>
    </row>
    <row r="160" spans="1:8" x14ac:dyDescent="0.3">
      <c r="A160" s="37"/>
      <c r="B160" s="40"/>
      <c r="C160" s="12" t="s">
        <v>178</v>
      </c>
      <c r="D160" s="12" t="s">
        <v>159</v>
      </c>
      <c r="E160" s="31">
        <v>95853089.996060595</v>
      </c>
      <c r="F160" s="12">
        <f>E160/E157</f>
        <v>3.0680384009037602E-2</v>
      </c>
      <c r="G160" s="12"/>
      <c r="H160" s="15"/>
    </row>
    <row r="161" spans="1:8" x14ac:dyDescent="0.3">
      <c r="A161" s="37"/>
      <c r="B161" s="40"/>
      <c r="C161" s="6" t="s">
        <v>178</v>
      </c>
      <c r="D161" s="6" t="s">
        <v>159</v>
      </c>
      <c r="E161" s="30">
        <v>111752371.48238499</v>
      </c>
      <c r="F161" s="6">
        <f>E161/E158</f>
        <v>3.6358433765181129E-2</v>
      </c>
      <c r="G161" s="6"/>
      <c r="H161" s="16"/>
    </row>
    <row r="162" spans="1:8" x14ac:dyDescent="0.3">
      <c r="A162" s="37"/>
      <c r="B162" s="40"/>
      <c r="C162" s="27" t="s">
        <v>173</v>
      </c>
      <c r="D162" s="27" t="s">
        <v>158</v>
      </c>
      <c r="E162" s="22">
        <v>5020432846</v>
      </c>
      <c r="F162" s="12"/>
      <c r="G162" s="12"/>
      <c r="H162" s="15"/>
    </row>
    <row r="163" spans="1:8" x14ac:dyDescent="0.3">
      <c r="A163" s="37"/>
      <c r="B163" s="40"/>
      <c r="C163" s="12" t="s">
        <v>173</v>
      </c>
      <c r="D163" s="12" t="s">
        <v>158</v>
      </c>
      <c r="E163" s="22">
        <v>4902534866</v>
      </c>
      <c r="F163" s="12"/>
      <c r="G163" s="12"/>
      <c r="H163" s="15"/>
    </row>
    <row r="164" spans="1:8" x14ac:dyDescent="0.3">
      <c r="A164" s="37"/>
      <c r="B164" s="40"/>
      <c r="C164" s="12" t="s">
        <v>173</v>
      </c>
      <c r="D164" s="12" t="s">
        <v>158</v>
      </c>
      <c r="E164" s="22">
        <v>4909598632</v>
      </c>
      <c r="F164" s="12"/>
      <c r="G164" s="12"/>
      <c r="H164" s="15"/>
    </row>
    <row r="165" spans="1:8" x14ac:dyDescent="0.3">
      <c r="A165" s="37"/>
      <c r="B165" s="40"/>
      <c r="C165" s="12" t="s">
        <v>178</v>
      </c>
      <c r="D165" s="12" t="s">
        <v>158</v>
      </c>
      <c r="E165" s="22">
        <v>48052510</v>
      </c>
      <c r="F165" s="12">
        <f>E165/E162</f>
        <v>9.5713878611653081E-3</v>
      </c>
      <c r="G165" s="12">
        <f>GEOMEAN(F165:F167)</f>
        <v>1.0002494818597876E-2</v>
      </c>
      <c r="H165" s="15">
        <f>G171/G165</f>
        <v>2.1609397791207825</v>
      </c>
    </row>
    <row r="166" spans="1:8" x14ac:dyDescent="0.3">
      <c r="A166" s="37"/>
      <c r="B166" s="40"/>
      <c r="C166" s="12" t="s">
        <v>178</v>
      </c>
      <c r="D166" s="12" t="s">
        <v>158</v>
      </c>
      <c r="E166" s="22">
        <v>48275886</v>
      </c>
      <c r="F166" s="12">
        <f>E166/E163</f>
        <v>9.8471275206633083E-3</v>
      </c>
      <c r="G166" s="12"/>
      <c r="H166" s="15"/>
    </row>
    <row r="167" spans="1:8" x14ac:dyDescent="0.3">
      <c r="A167" s="37"/>
      <c r="B167" s="40"/>
      <c r="C167" s="12" t="s">
        <v>178</v>
      </c>
      <c r="D167" s="12" t="s">
        <v>158</v>
      </c>
      <c r="E167" s="22">
        <v>52129855</v>
      </c>
      <c r="F167" s="12">
        <f>E167/E164</f>
        <v>1.0617946375539889E-2</v>
      </c>
      <c r="G167" s="12"/>
      <c r="H167" s="15"/>
    </row>
    <row r="168" spans="1:8" x14ac:dyDescent="0.3">
      <c r="A168" s="37"/>
      <c r="B168" s="40"/>
      <c r="C168" s="12" t="s">
        <v>173</v>
      </c>
      <c r="D168" s="12" t="s">
        <v>165</v>
      </c>
      <c r="E168" s="22">
        <v>4949301719</v>
      </c>
      <c r="F168" s="12"/>
      <c r="G168" s="12"/>
      <c r="H168" s="15"/>
    </row>
    <row r="169" spans="1:8" x14ac:dyDescent="0.3">
      <c r="A169" s="37"/>
      <c r="B169" s="40"/>
      <c r="C169" s="12" t="s">
        <v>173</v>
      </c>
      <c r="D169" s="12" t="s">
        <v>165</v>
      </c>
      <c r="E169" s="22">
        <v>4908543459</v>
      </c>
      <c r="F169" s="12"/>
      <c r="G169" s="12"/>
      <c r="H169" s="15"/>
    </row>
    <row r="170" spans="1:8" x14ac:dyDescent="0.3">
      <c r="A170" s="37"/>
      <c r="B170" s="40"/>
      <c r="C170" s="12" t="s">
        <v>173</v>
      </c>
      <c r="D170" s="12" t="s">
        <v>165</v>
      </c>
      <c r="E170" s="22">
        <v>4905368120</v>
      </c>
      <c r="F170" s="12"/>
      <c r="G170" s="12"/>
      <c r="H170" s="15"/>
    </row>
    <row r="171" spans="1:8" x14ac:dyDescent="0.3">
      <c r="A171" s="37"/>
      <c r="B171" s="40"/>
      <c r="C171" s="12" t="s">
        <v>178</v>
      </c>
      <c r="D171" s="12" t="s">
        <v>165</v>
      </c>
      <c r="E171" s="22">
        <v>112253167</v>
      </c>
      <c r="F171" s="12">
        <f>E171/E168</f>
        <v>2.2680606956950809E-2</v>
      </c>
      <c r="G171" s="12">
        <f>GEOMEAN(F171:F173)</f>
        <v>2.1614788943957665E-2</v>
      </c>
      <c r="H171" s="15"/>
    </row>
    <row r="172" spans="1:8" x14ac:dyDescent="0.3">
      <c r="A172" s="37"/>
      <c r="B172" s="40"/>
      <c r="C172" s="12" t="s">
        <v>178</v>
      </c>
      <c r="D172" s="12" t="s">
        <v>165</v>
      </c>
      <c r="E172" s="22">
        <v>104193648</v>
      </c>
      <c r="F172" s="12">
        <f>E172/E169</f>
        <v>2.1226999184240085E-2</v>
      </c>
      <c r="G172" s="12"/>
      <c r="H172" s="15"/>
    </row>
    <row r="173" spans="1:8" x14ac:dyDescent="0.3">
      <c r="A173" s="37"/>
      <c r="B173" s="40"/>
      <c r="C173" s="6" t="s">
        <v>178</v>
      </c>
      <c r="D173" s="6" t="s">
        <v>165</v>
      </c>
      <c r="E173" s="26">
        <v>102891933</v>
      </c>
      <c r="F173" s="6">
        <f>E173/E170</f>
        <v>2.0975374423071839E-2</v>
      </c>
      <c r="G173" s="6"/>
      <c r="H173" s="16"/>
    </row>
    <row r="174" spans="1:8" x14ac:dyDescent="0.3">
      <c r="A174" s="37"/>
      <c r="B174" s="40">
        <v>4</v>
      </c>
      <c r="C174" s="12" t="s">
        <v>173</v>
      </c>
      <c r="D174" s="12" t="s">
        <v>160</v>
      </c>
      <c r="E174" s="31">
        <v>2966399324.4686999</v>
      </c>
      <c r="F174" s="12"/>
      <c r="G174" s="12"/>
      <c r="H174" s="15"/>
    </row>
    <row r="175" spans="1:8" x14ac:dyDescent="0.3">
      <c r="A175" s="37"/>
      <c r="B175" s="40"/>
      <c r="C175" s="12" t="s">
        <v>173</v>
      </c>
      <c r="D175" s="12" t="s">
        <v>160</v>
      </c>
      <c r="E175" s="31">
        <v>2905403737.0043602</v>
      </c>
      <c r="F175" s="12"/>
      <c r="G175" s="12"/>
      <c r="H175" s="15"/>
    </row>
    <row r="176" spans="1:8" x14ac:dyDescent="0.3">
      <c r="A176" s="37"/>
      <c r="B176" s="40"/>
      <c r="C176" s="12" t="s">
        <v>173</v>
      </c>
      <c r="D176" s="12" t="s">
        <v>160</v>
      </c>
      <c r="E176" s="31">
        <v>2849341370.61238</v>
      </c>
      <c r="F176" s="12"/>
      <c r="G176" s="12"/>
      <c r="H176" s="15"/>
    </row>
    <row r="177" spans="1:8" x14ac:dyDescent="0.3">
      <c r="A177" s="37"/>
      <c r="B177" s="40"/>
      <c r="C177" s="12" t="s">
        <v>178</v>
      </c>
      <c r="D177" s="12" t="s">
        <v>160</v>
      </c>
      <c r="E177" s="31">
        <v>38977505.647138797</v>
      </c>
      <c r="F177" s="12">
        <f>E177/E174</f>
        <v>1.3139669135449221E-2</v>
      </c>
      <c r="G177" s="12">
        <f>GEOMEAN(F177:F179)</f>
        <v>1.4620315839891842E-2</v>
      </c>
      <c r="H177" s="15">
        <f>G183/G177</f>
        <v>2.1300790923782809</v>
      </c>
    </row>
    <row r="178" spans="1:8" x14ac:dyDescent="0.3">
      <c r="A178" s="37"/>
      <c r="B178" s="40"/>
      <c r="C178" s="12" t="s">
        <v>178</v>
      </c>
      <c r="D178" s="12" t="s">
        <v>160</v>
      </c>
      <c r="E178" s="31">
        <v>45457387.110706396</v>
      </c>
      <c r="F178" s="12">
        <f>E178/E175</f>
        <v>1.5645807338836703E-2</v>
      </c>
      <c r="G178" s="12"/>
      <c r="H178" s="15"/>
    </row>
    <row r="179" spans="1:8" x14ac:dyDescent="0.3">
      <c r="A179" s="37"/>
      <c r="B179" s="40"/>
      <c r="C179" s="12" t="s">
        <v>178</v>
      </c>
      <c r="D179" s="12" t="s">
        <v>160</v>
      </c>
      <c r="E179" s="31">
        <v>43314403.733342297</v>
      </c>
      <c r="F179" s="12">
        <f>E179/E176</f>
        <v>1.5201549445805145E-2</v>
      </c>
      <c r="G179" s="12"/>
      <c r="H179" s="15"/>
    </row>
    <row r="180" spans="1:8" x14ac:dyDescent="0.3">
      <c r="A180" s="37"/>
      <c r="B180" s="40"/>
      <c r="C180" s="12" t="s">
        <v>173</v>
      </c>
      <c r="D180" s="12" t="s">
        <v>161</v>
      </c>
      <c r="E180" s="31">
        <v>3395689576.6835399</v>
      </c>
      <c r="F180" s="12"/>
      <c r="G180" s="12"/>
      <c r="H180" s="15"/>
    </row>
    <row r="181" spans="1:8" x14ac:dyDescent="0.3">
      <c r="A181" s="37"/>
      <c r="B181" s="40"/>
      <c r="C181" s="12" t="s">
        <v>173</v>
      </c>
      <c r="D181" s="12" t="s">
        <v>161</v>
      </c>
      <c r="E181" s="31">
        <v>3402665573.2005701</v>
      </c>
      <c r="F181" s="12"/>
      <c r="G181" s="12"/>
      <c r="H181" s="15"/>
    </row>
    <row r="182" spans="1:8" x14ac:dyDescent="0.3">
      <c r="A182" s="37"/>
      <c r="B182" s="40"/>
      <c r="C182" s="12" t="s">
        <v>173</v>
      </c>
      <c r="D182" s="12" t="s">
        <v>161</v>
      </c>
      <c r="E182" s="31">
        <v>3407650971.6582499</v>
      </c>
      <c r="F182" s="12"/>
      <c r="G182" s="12"/>
      <c r="H182" s="15"/>
    </row>
    <row r="183" spans="1:8" x14ac:dyDescent="0.3">
      <c r="A183" s="37"/>
      <c r="B183" s="40"/>
      <c r="C183" s="12" t="s">
        <v>178</v>
      </c>
      <c r="D183" s="12" t="s">
        <v>161</v>
      </c>
      <c r="E183" s="31">
        <v>102429666.642121</v>
      </c>
      <c r="F183" s="12">
        <f>E183/E180</f>
        <v>3.016461438214289E-2</v>
      </c>
      <c r="G183" s="12">
        <f>GEOMEAN(F183:F185)</f>
        <v>3.114242909452062E-2</v>
      </c>
      <c r="H183" s="15"/>
    </row>
    <row r="184" spans="1:8" x14ac:dyDescent="0.3">
      <c r="A184" s="37"/>
      <c r="B184" s="40"/>
      <c r="C184" s="12" t="s">
        <v>178</v>
      </c>
      <c r="D184" s="12" t="s">
        <v>161</v>
      </c>
      <c r="E184" s="31">
        <v>104026376.374531</v>
      </c>
      <c r="F184" s="12">
        <f>E184/E181</f>
        <v>3.0572024824844331E-2</v>
      </c>
      <c r="G184" s="12"/>
      <c r="H184" s="15"/>
    </row>
    <row r="185" spans="1:8" x14ac:dyDescent="0.3">
      <c r="A185" s="37"/>
      <c r="B185" s="40"/>
      <c r="C185" s="6" t="s">
        <v>178</v>
      </c>
      <c r="D185" s="6" t="s">
        <v>161</v>
      </c>
      <c r="E185" s="30">
        <v>111606779.757992</v>
      </c>
      <c r="F185" s="6">
        <f>E185/E182</f>
        <v>3.2751822497736997E-2</v>
      </c>
      <c r="G185" s="6"/>
      <c r="H185" s="16"/>
    </row>
    <row r="186" spans="1:8" x14ac:dyDescent="0.3">
      <c r="A186" s="37"/>
      <c r="B186" s="40"/>
      <c r="C186" s="12" t="s">
        <v>173</v>
      </c>
      <c r="D186" s="12" t="s">
        <v>160</v>
      </c>
      <c r="E186" s="22">
        <v>5077519573</v>
      </c>
      <c r="F186" s="12"/>
      <c r="G186" s="12"/>
      <c r="H186" s="15"/>
    </row>
    <row r="187" spans="1:8" x14ac:dyDescent="0.3">
      <c r="A187" s="37"/>
      <c r="B187" s="40"/>
      <c r="C187" s="12" t="s">
        <v>173</v>
      </c>
      <c r="D187" s="12" t="s">
        <v>160</v>
      </c>
      <c r="E187" s="22">
        <v>5177137880</v>
      </c>
      <c r="F187" s="12"/>
      <c r="G187" s="12"/>
      <c r="H187" s="15"/>
    </row>
    <row r="188" spans="1:8" x14ac:dyDescent="0.3">
      <c r="A188" s="37"/>
      <c r="B188" s="40"/>
      <c r="C188" s="12" t="s">
        <v>173</v>
      </c>
      <c r="D188" s="12" t="s">
        <v>160</v>
      </c>
      <c r="E188" s="22">
        <v>5179826933</v>
      </c>
      <c r="F188" s="12"/>
      <c r="G188" s="12"/>
      <c r="H188" s="15"/>
    </row>
    <row r="189" spans="1:8" x14ac:dyDescent="0.3">
      <c r="A189" s="37"/>
      <c r="B189" s="40"/>
      <c r="C189" s="12" t="s">
        <v>178</v>
      </c>
      <c r="D189" s="12" t="s">
        <v>160</v>
      </c>
      <c r="E189" s="22">
        <v>46958526</v>
      </c>
      <c r="F189" s="12">
        <f t="shared" ref="F189:F197" si="1">E189/E186</f>
        <v>9.2483200359688694E-3</v>
      </c>
      <c r="G189" s="12">
        <f>GEOMEAN(F189:F191)</f>
        <v>8.4852234235651709E-3</v>
      </c>
      <c r="H189" s="15">
        <f>G195/G189</f>
        <v>3.4708048100064093</v>
      </c>
    </row>
    <row r="190" spans="1:8" x14ac:dyDescent="0.3">
      <c r="A190" s="37"/>
      <c r="B190" s="40"/>
      <c r="C190" s="12" t="s">
        <v>178</v>
      </c>
      <c r="D190" s="12" t="s">
        <v>160</v>
      </c>
      <c r="E190" s="22">
        <v>36096984</v>
      </c>
      <c r="F190" s="12">
        <f t="shared" si="1"/>
        <v>6.9723821997184285E-3</v>
      </c>
      <c r="G190" s="12"/>
      <c r="H190" s="15"/>
    </row>
    <row r="191" spans="1:8" x14ac:dyDescent="0.3">
      <c r="A191" s="37"/>
      <c r="B191" s="40"/>
      <c r="C191" s="12" t="s">
        <v>178</v>
      </c>
      <c r="D191" s="12" t="s">
        <v>160</v>
      </c>
      <c r="E191" s="22">
        <v>49075085</v>
      </c>
      <c r="F191" s="12">
        <f t="shared" si="1"/>
        <v>9.4742711744574028E-3</v>
      </c>
      <c r="G191" s="12"/>
      <c r="H191" s="15"/>
    </row>
    <row r="192" spans="1:8" x14ac:dyDescent="0.3">
      <c r="A192" s="37"/>
      <c r="B192" s="40"/>
      <c r="C192" s="12" t="s">
        <v>173</v>
      </c>
      <c r="D192" s="12" t="s">
        <v>166</v>
      </c>
      <c r="E192" s="22">
        <v>4672698274</v>
      </c>
      <c r="F192" s="12"/>
      <c r="G192" s="12"/>
      <c r="H192" s="15"/>
    </row>
    <row r="193" spans="1:8" x14ac:dyDescent="0.3">
      <c r="A193" s="37"/>
      <c r="B193" s="40"/>
      <c r="C193" s="12" t="s">
        <v>173</v>
      </c>
      <c r="D193" s="12" t="s">
        <v>166</v>
      </c>
      <c r="E193" s="22">
        <v>4737299222</v>
      </c>
      <c r="F193" s="12"/>
      <c r="G193" s="12"/>
      <c r="H193" s="15"/>
    </row>
    <row r="194" spans="1:8" x14ac:dyDescent="0.3">
      <c r="A194" s="37"/>
      <c r="B194" s="40"/>
      <c r="C194" s="12" t="s">
        <v>173</v>
      </c>
      <c r="D194" s="12" t="s">
        <v>166</v>
      </c>
      <c r="E194" s="22">
        <v>4676893489</v>
      </c>
      <c r="F194" s="12"/>
      <c r="G194" s="12"/>
      <c r="H194" s="15"/>
    </row>
    <row r="195" spans="1:8" x14ac:dyDescent="0.3">
      <c r="A195" s="37"/>
      <c r="B195" s="40"/>
      <c r="C195" s="12" t="s">
        <v>178</v>
      </c>
      <c r="D195" s="12" t="s">
        <v>166</v>
      </c>
      <c r="E195" s="22">
        <v>135680370</v>
      </c>
      <c r="F195" s="12">
        <f t="shared" si="1"/>
        <v>2.9036835259609574E-2</v>
      </c>
      <c r="G195" s="12">
        <f>GEOMEAN(F195:F197)</f>
        <v>2.9450554272489046E-2</v>
      </c>
      <c r="H195" s="15"/>
    </row>
    <row r="196" spans="1:8" x14ac:dyDescent="0.3">
      <c r="A196" s="37"/>
      <c r="B196" s="40"/>
      <c r="C196" s="12" t="s">
        <v>178</v>
      </c>
      <c r="D196" s="12" t="s">
        <v>166</v>
      </c>
      <c r="E196" s="22">
        <v>141656618</v>
      </c>
      <c r="F196" s="12">
        <f t="shared" si="1"/>
        <v>2.9902400368156435E-2</v>
      </c>
      <c r="G196" s="12"/>
      <c r="H196" s="15"/>
    </row>
    <row r="197" spans="1:8" ht="15" thickBot="1" x14ac:dyDescent="0.35">
      <c r="A197" s="38"/>
      <c r="B197" s="43"/>
      <c r="C197" s="17" t="s">
        <v>178</v>
      </c>
      <c r="D197" s="17" t="s">
        <v>166</v>
      </c>
      <c r="E197" s="25">
        <v>137588636</v>
      </c>
      <c r="F197" s="17">
        <f t="shared" si="1"/>
        <v>2.9418808943074477E-2</v>
      </c>
      <c r="G197" s="17"/>
      <c r="H197" s="19"/>
    </row>
    <row r="198" spans="1:8" ht="15" thickBot="1" x14ac:dyDescent="0.35">
      <c r="E198" s="17"/>
    </row>
    <row r="199" spans="1:8" x14ac:dyDescent="0.3">
      <c r="A199" s="36" t="s">
        <v>170</v>
      </c>
      <c r="B199" s="39">
        <v>1</v>
      </c>
      <c r="C199" s="8" t="s">
        <v>173</v>
      </c>
      <c r="D199" s="8" t="s">
        <v>28</v>
      </c>
      <c r="E199" s="34">
        <v>5493258626.0550404</v>
      </c>
      <c r="F199" s="8"/>
      <c r="G199" s="8"/>
      <c r="H199" s="11"/>
    </row>
    <row r="200" spans="1:8" x14ac:dyDescent="0.3">
      <c r="A200" s="37"/>
      <c r="B200" s="40"/>
      <c r="C200" s="12" t="s">
        <v>173</v>
      </c>
      <c r="D200" s="12" t="s">
        <v>28</v>
      </c>
      <c r="E200" s="33">
        <v>5696126200.7154303</v>
      </c>
      <c r="F200" s="12"/>
      <c r="G200" s="12"/>
      <c r="H200" s="15"/>
    </row>
    <row r="201" spans="1:8" x14ac:dyDescent="0.3">
      <c r="A201" s="37"/>
      <c r="B201" s="40"/>
      <c r="C201" s="12" t="s">
        <v>173</v>
      </c>
      <c r="D201" s="12" t="s">
        <v>28</v>
      </c>
      <c r="E201" s="33">
        <v>5002632001.5191097</v>
      </c>
      <c r="F201" s="12"/>
      <c r="G201" s="12"/>
      <c r="H201" s="15"/>
    </row>
    <row r="202" spans="1:8" x14ac:dyDescent="0.3">
      <c r="A202" s="37"/>
      <c r="B202" s="40"/>
      <c r="C202" s="12" t="s">
        <v>179</v>
      </c>
      <c r="D202" s="12" t="s">
        <v>28</v>
      </c>
      <c r="E202" s="31">
        <v>91342513.241362303</v>
      </c>
      <c r="F202" s="12">
        <f>E202/E199</f>
        <v>1.6628110828082299E-2</v>
      </c>
      <c r="G202" s="12">
        <f>GEOMEAN(F202:F204)</f>
        <v>1.7141197241997596E-2</v>
      </c>
      <c r="H202" s="15">
        <f>G208/G202</f>
        <v>1.4598277593637095</v>
      </c>
    </row>
    <row r="203" spans="1:8" x14ac:dyDescent="0.3">
      <c r="A203" s="37"/>
      <c r="B203" s="40"/>
      <c r="C203" s="12" t="s">
        <v>179</v>
      </c>
      <c r="D203" s="12" t="s">
        <v>28</v>
      </c>
      <c r="E203" s="31">
        <v>94305603.760833099</v>
      </c>
      <c r="F203" s="12">
        <f>E203/E200</f>
        <v>1.6556094517180531E-2</v>
      </c>
      <c r="G203" s="12"/>
      <c r="H203" s="15"/>
    </row>
    <row r="204" spans="1:8" x14ac:dyDescent="0.3">
      <c r="A204" s="37"/>
      <c r="B204" s="40"/>
      <c r="C204" s="12" t="s">
        <v>179</v>
      </c>
      <c r="D204" s="12" t="s">
        <v>28</v>
      </c>
      <c r="E204" s="31">
        <v>91521094.745657906</v>
      </c>
      <c r="F204" s="12">
        <f>E204/E201</f>
        <v>1.8294588672096292E-2</v>
      </c>
      <c r="G204" s="12"/>
      <c r="H204" s="15"/>
    </row>
    <row r="205" spans="1:8" x14ac:dyDescent="0.3">
      <c r="A205" s="37"/>
      <c r="B205" s="40"/>
      <c r="C205" s="12" t="s">
        <v>173</v>
      </c>
      <c r="D205" s="12" t="s">
        <v>30</v>
      </c>
      <c r="E205" s="33">
        <v>4890540702.5819798</v>
      </c>
      <c r="F205" s="12"/>
      <c r="G205" s="12"/>
      <c r="H205" s="15"/>
    </row>
    <row r="206" spans="1:8" x14ac:dyDescent="0.3">
      <c r="A206" s="37"/>
      <c r="B206" s="40"/>
      <c r="C206" s="12" t="s">
        <v>173</v>
      </c>
      <c r="D206" s="12" t="s">
        <v>30</v>
      </c>
      <c r="E206" s="33">
        <v>4856122705.5372496</v>
      </c>
      <c r="F206" s="12"/>
      <c r="G206" s="12"/>
      <c r="H206" s="15"/>
    </row>
    <row r="207" spans="1:8" x14ac:dyDescent="0.3">
      <c r="A207" s="37"/>
      <c r="B207" s="40"/>
      <c r="C207" s="12" t="s">
        <v>173</v>
      </c>
      <c r="D207" s="12" t="s">
        <v>30</v>
      </c>
      <c r="E207" s="33">
        <v>4836956512.4155598</v>
      </c>
      <c r="F207" s="12"/>
      <c r="G207" s="12"/>
      <c r="H207" s="15"/>
    </row>
    <row r="208" spans="1:8" x14ac:dyDescent="0.3">
      <c r="A208" s="37"/>
      <c r="B208" s="40"/>
      <c r="C208" s="12" t="s">
        <v>179</v>
      </c>
      <c r="D208" s="12" t="s">
        <v>30</v>
      </c>
      <c r="E208" s="31">
        <v>118200643.41097499</v>
      </c>
      <c r="F208" s="12">
        <f>E208/E205</f>
        <v>2.4169238249785042E-2</v>
      </c>
      <c r="G208" s="12">
        <f>GEOMEAN(F208:F210)</f>
        <v>2.5023195562596745E-2</v>
      </c>
      <c r="H208" s="15"/>
    </row>
    <row r="209" spans="1:8" x14ac:dyDescent="0.3">
      <c r="A209" s="37"/>
      <c r="B209" s="40"/>
      <c r="C209" s="12" t="s">
        <v>179</v>
      </c>
      <c r="D209" s="12" t="s">
        <v>30</v>
      </c>
      <c r="E209" s="31">
        <v>118296776.306352</v>
      </c>
      <c r="F209" s="12">
        <f>E209/E206</f>
        <v>2.4360335082032163E-2</v>
      </c>
      <c r="G209" s="12"/>
      <c r="H209" s="15"/>
    </row>
    <row r="210" spans="1:8" x14ac:dyDescent="0.3">
      <c r="A210" s="37"/>
      <c r="B210" s="40"/>
      <c r="C210" s="6" t="s">
        <v>179</v>
      </c>
      <c r="D210" s="6" t="s">
        <v>30</v>
      </c>
      <c r="E210" s="30">
        <v>128722442.62722801</v>
      </c>
      <c r="F210" s="6">
        <f>E210/E207</f>
        <v>2.6612280324791352E-2</v>
      </c>
      <c r="G210" s="6"/>
      <c r="H210" s="16"/>
    </row>
    <row r="211" spans="1:8" x14ac:dyDescent="0.3">
      <c r="A211" s="37"/>
      <c r="B211" s="40"/>
      <c r="C211" s="12" t="s">
        <v>173</v>
      </c>
      <c r="D211" s="12" t="s">
        <v>28</v>
      </c>
      <c r="E211" s="28">
        <v>5631168724</v>
      </c>
      <c r="F211" s="12"/>
      <c r="G211" s="12"/>
      <c r="H211" s="15"/>
    </row>
    <row r="212" spans="1:8" x14ac:dyDescent="0.3">
      <c r="A212" s="37"/>
      <c r="B212" s="40"/>
      <c r="C212" s="12" t="s">
        <v>173</v>
      </c>
      <c r="D212" s="12" t="s">
        <v>28</v>
      </c>
      <c r="E212" s="24">
        <v>5597630122</v>
      </c>
      <c r="F212" s="12"/>
      <c r="G212" s="12"/>
      <c r="H212" s="15"/>
    </row>
    <row r="213" spans="1:8" x14ac:dyDescent="0.3">
      <c r="A213" s="37"/>
      <c r="B213" s="40"/>
      <c r="C213" s="12" t="s">
        <v>173</v>
      </c>
      <c r="D213" s="12" t="s">
        <v>28</v>
      </c>
      <c r="E213" s="24">
        <v>5619438648</v>
      </c>
      <c r="F213" s="12"/>
      <c r="G213" s="12"/>
      <c r="H213" s="15"/>
    </row>
    <row r="214" spans="1:8" x14ac:dyDescent="0.3">
      <c r="A214" s="37"/>
      <c r="B214" s="40"/>
      <c r="C214" s="12" t="s">
        <v>179</v>
      </c>
      <c r="D214" s="12" t="s">
        <v>28</v>
      </c>
      <c r="E214" s="24">
        <v>41623641</v>
      </c>
      <c r="F214" s="12">
        <f>E214/E211</f>
        <v>7.3916522555256331E-3</v>
      </c>
      <c r="G214" s="12">
        <f>GEOMEAN(F214:F216)</f>
        <v>7.4899878900612591E-3</v>
      </c>
      <c r="H214" s="15">
        <f>G220/G214</f>
        <v>125.55812854211428</v>
      </c>
    </row>
    <row r="215" spans="1:8" x14ac:dyDescent="0.3">
      <c r="A215" s="37"/>
      <c r="B215" s="40"/>
      <c r="C215" s="12" t="s">
        <v>179</v>
      </c>
      <c r="D215" s="12" t="s">
        <v>28</v>
      </c>
      <c r="E215" s="24">
        <v>42303556</v>
      </c>
      <c r="F215" s="12">
        <f>E215/E212</f>
        <v>7.5574046655453525E-3</v>
      </c>
      <c r="G215" s="12"/>
      <c r="H215" s="15"/>
    </row>
    <row r="216" spans="1:8" x14ac:dyDescent="0.3">
      <c r="A216" s="37"/>
      <c r="B216" s="40"/>
      <c r="C216" s="12" t="s">
        <v>179</v>
      </c>
      <c r="D216" s="12" t="s">
        <v>28</v>
      </c>
      <c r="E216" s="24">
        <v>42269010</v>
      </c>
      <c r="F216" s="12">
        <f>E216/E213</f>
        <v>7.5219274820348568E-3</v>
      </c>
      <c r="G216" s="12"/>
      <c r="H216" s="15"/>
    </row>
    <row r="217" spans="1:8" x14ac:dyDescent="0.3">
      <c r="A217" s="37"/>
      <c r="B217" s="40"/>
      <c r="C217" s="12" t="s">
        <v>173</v>
      </c>
      <c r="D217" s="12" t="s">
        <v>138</v>
      </c>
      <c r="E217" s="24">
        <v>179358087</v>
      </c>
      <c r="F217" s="12"/>
      <c r="G217" s="12"/>
      <c r="H217" s="15"/>
    </row>
    <row r="218" spans="1:8" x14ac:dyDescent="0.3">
      <c r="A218" s="37"/>
      <c r="B218" s="40"/>
      <c r="C218" s="12" t="s">
        <v>173</v>
      </c>
      <c r="D218" s="12" t="s">
        <v>138</v>
      </c>
      <c r="E218" s="24">
        <v>182210615</v>
      </c>
      <c r="F218" s="12"/>
      <c r="G218" s="12"/>
      <c r="H218" s="15"/>
    </row>
    <row r="219" spans="1:8" x14ac:dyDescent="0.3">
      <c r="A219" s="37"/>
      <c r="B219" s="40"/>
      <c r="C219" s="12" t="s">
        <v>173</v>
      </c>
      <c r="D219" s="12" t="s">
        <v>138</v>
      </c>
      <c r="E219" s="24">
        <v>183089148</v>
      </c>
      <c r="F219" s="12"/>
      <c r="G219" s="12"/>
      <c r="H219" s="15"/>
    </row>
    <row r="220" spans="1:8" x14ac:dyDescent="0.3">
      <c r="A220" s="37"/>
      <c r="B220" s="40"/>
      <c r="C220" s="12" t="s">
        <v>179</v>
      </c>
      <c r="D220" s="12" t="s">
        <v>138</v>
      </c>
      <c r="E220" s="24">
        <v>168728940</v>
      </c>
      <c r="F220" s="12">
        <f>E220/E217</f>
        <v>0.94073784361894985</v>
      </c>
      <c r="G220" s="12">
        <f>GEOMEAN(F220:F222)</f>
        <v>0.94042886227919087</v>
      </c>
      <c r="H220" s="15"/>
    </row>
    <row r="221" spans="1:8" x14ac:dyDescent="0.3">
      <c r="A221" s="37"/>
      <c r="B221" s="40"/>
      <c r="C221" s="12" t="s">
        <v>179</v>
      </c>
      <c r="D221" s="12" t="s">
        <v>138</v>
      </c>
      <c r="E221" s="24">
        <v>171375294</v>
      </c>
      <c r="F221" s="12">
        <f>E221/E218</f>
        <v>0.94053408469094957</v>
      </c>
      <c r="G221" s="12"/>
      <c r="H221" s="15"/>
    </row>
    <row r="222" spans="1:8" x14ac:dyDescent="0.3">
      <c r="A222" s="37"/>
      <c r="B222" s="42"/>
      <c r="C222" s="6" t="s">
        <v>179</v>
      </c>
      <c r="D222" s="6" t="s">
        <v>138</v>
      </c>
      <c r="E222" s="26">
        <v>172106510</v>
      </c>
      <c r="F222" s="6">
        <f>E222/E219</f>
        <v>0.94001480633904089</v>
      </c>
      <c r="G222" s="6"/>
      <c r="H222" s="16"/>
    </row>
    <row r="223" spans="1:8" x14ac:dyDescent="0.3">
      <c r="A223" s="37"/>
      <c r="B223" s="41">
        <v>2</v>
      </c>
      <c r="C223" s="27" t="s">
        <v>173</v>
      </c>
      <c r="D223" s="27" t="s">
        <v>156</v>
      </c>
      <c r="E223" s="33">
        <v>4635198842.2824001</v>
      </c>
      <c r="F223" s="27"/>
      <c r="G223" s="27"/>
      <c r="H223" s="29"/>
    </row>
    <row r="224" spans="1:8" x14ac:dyDescent="0.3">
      <c r="A224" s="37"/>
      <c r="B224" s="40"/>
      <c r="C224" s="12" t="s">
        <v>173</v>
      </c>
      <c r="D224" s="12" t="s">
        <v>156</v>
      </c>
      <c r="E224" s="33">
        <v>4783834174.6266499</v>
      </c>
      <c r="F224" s="12"/>
      <c r="G224" s="12"/>
      <c r="H224" s="15"/>
    </row>
    <row r="225" spans="1:8" x14ac:dyDescent="0.3">
      <c r="A225" s="37"/>
      <c r="B225" s="40"/>
      <c r="C225" s="12" t="s">
        <v>173</v>
      </c>
      <c r="D225" s="12" t="s">
        <v>156</v>
      </c>
      <c r="E225" s="33">
        <v>4695323049.9820499</v>
      </c>
      <c r="F225" s="12"/>
      <c r="G225" s="12"/>
      <c r="H225" s="15"/>
    </row>
    <row r="226" spans="1:8" x14ac:dyDescent="0.3">
      <c r="A226" s="37"/>
      <c r="B226" s="40"/>
      <c r="C226" s="12" t="s">
        <v>179</v>
      </c>
      <c r="D226" s="12" t="s">
        <v>156</v>
      </c>
      <c r="E226" s="31">
        <v>39626128.657739997</v>
      </c>
      <c r="F226" s="12">
        <f>E226/E223</f>
        <v>8.5489598194298504E-3</v>
      </c>
      <c r="G226" s="12">
        <f>GEOMEAN(F226:F228)</f>
        <v>8.8468359340781299E-3</v>
      </c>
      <c r="H226" s="15">
        <f>G232/G226</f>
        <v>1.7119049211314561</v>
      </c>
    </row>
    <row r="227" spans="1:8" x14ac:dyDescent="0.3">
      <c r="A227" s="37"/>
      <c r="B227" s="40"/>
      <c r="C227" s="12" t="s">
        <v>179</v>
      </c>
      <c r="D227" s="12" t="s">
        <v>156</v>
      </c>
      <c r="E227" s="31">
        <v>40595024.5221413</v>
      </c>
      <c r="F227" s="12">
        <f>E227/E224</f>
        <v>8.4858761905787644E-3</v>
      </c>
      <c r="G227" s="12"/>
      <c r="H227" s="15"/>
    </row>
    <row r="228" spans="1:8" x14ac:dyDescent="0.3">
      <c r="A228" s="37"/>
      <c r="B228" s="40"/>
      <c r="C228" s="12" t="s">
        <v>179</v>
      </c>
      <c r="D228" s="12" t="s">
        <v>156</v>
      </c>
      <c r="E228" s="31">
        <v>44814590.368266001</v>
      </c>
      <c r="F228" s="12">
        <f>E228/E225</f>
        <v>9.5445169355146547E-3</v>
      </c>
      <c r="G228" s="12"/>
      <c r="H228" s="15"/>
    </row>
    <row r="229" spans="1:8" x14ac:dyDescent="0.3">
      <c r="A229" s="37"/>
      <c r="B229" s="40"/>
      <c r="C229" s="12" t="s">
        <v>173</v>
      </c>
      <c r="D229" s="12" t="s">
        <v>157</v>
      </c>
      <c r="E229" s="33">
        <v>5189914823.25453</v>
      </c>
      <c r="F229" s="12"/>
      <c r="G229" s="12"/>
      <c r="H229" s="15"/>
    </row>
    <row r="230" spans="1:8" x14ac:dyDescent="0.3">
      <c r="A230" s="37"/>
      <c r="B230" s="40"/>
      <c r="C230" s="12" t="s">
        <v>173</v>
      </c>
      <c r="D230" s="12" t="s">
        <v>157</v>
      </c>
      <c r="E230" s="33">
        <v>5041099559.1560001</v>
      </c>
      <c r="F230" s="12"/>
      <c r="G230" s="12"/>
      <c r="H230" s="15"/>
    </row>
    <row r="231" spans="1:8" x14ac:dyDescent="0.3">
      <c r="A231" s="37"/>
      <c r="B231" s="40"/>
      <c r="C231" s="12" t="s">
        <v>173</v>
      </c>
      <c r="D231" s="12" t="s">
        <v>157</v>
      </c>
      <c r="E231" s="33">
        <v>5288026153.5870705</v>
      </c>
      <c r="F231" s="12"/>
      <c r="G231" s="12"/>
      <c r="H231" s="15"/>
    </row>
    <row r="232" spans="1:8" x14ac:dyDescent="0.3">
      <c r="A232" s="37"/>
      <c r="B232" s="40"/>
      <c r="C232" s="12" t="s">
        <v>179</v>
      </c>
      <c r="D232" s="12" t="s">
        <v>157</v>
      </c>
      <c r="E232" s="31">
        <v>75810356.643355101</v>
      </c>
      <c r="F232" s="12">
        <f>E232/E229</f>
        <v>1.4607244863378199E-2</v>
      </c>
      <c r="G232" s="12">
        <f>GEOMEAN(F232:F234)</f>
        <v>1.5144941971990953E-2</v>
      </c>
      <c r="H232" s="15"/>
    </row>
    <row r="233" spans="1:8" x14ac:dyDescent="0.3">
      <c r="A233" s="37"/>
      <c r="B233" s="40"/>
      <c r="C233" s="12" t="s">
        <v>179</v>
      </c>
      <c r="D233" s="12" t="s">
        <v>157</v>
      </c>
      <c r="E233" s="31">
        <v>78430410.301875398</v>
      </c>
      <c r="F233" s="12">
        <f>E233/E230</f>
        <v>1.5558195068658099E-2</v>
      </c>
      <c r="G233" s="12"/>
      <c r="H233" s="15"/>
    </row>
    <row r="234" spans="1:8" x14ac:dyDescent="0.3">
      <c r="A234" s="37"/>
      <c r="B234" s="40"/>
      <c r="C234" s="6" t="s">
        <v>179</v>
      </c>
      <c r="D234" s="6" t="s">
        <v>157</v>
      </c>
      <c r="E234" s="30">
        <v>80829317.841073304</v>
      </c>
      <c r="F234" s="6">
        <f>E234/E231</f>
        <v>1.5285347593495483E-2</v>
      </c>
      <c r="G234" s="6"/>
      <c r="H234" s="16"/>
    </row>
    <row r="235" spans="1:8" x14ac:dyDescent="0.3">
      <c r="A235" s="37"/>
      <c r="B235" s="40"/>
      <c r="C235" s="27" t="s">
        <v>173</v>
      </c>
      <c r="D235" s="27" t="s">
        <v>156</v>
      </c>
      <c r="E235" s="22">
        <v>5698673567</v>
      </c>
      <c r="F235" s="12"/>
      <c r="G235" s="12"/>
      <c r="H235" s="15"/>
    </row>
    <row r="236" spans="1:8" x14ac:dyDescent="0.3">
      <c r="A236" s="37"/>
      <c r="B236" s="40"/>
      <c r="C236" s="12" t="s">
        <v>173</v>
      </c>
      <c r="D236" s="12" t="s">
        <v>156</v>
      </c>
      <c r="E236" s="22">
        <v>5732741105</v>
      </c>
      <c r="F236" s="12"/>
      <c r="G236" s="12"/>
      <c r="H236" s="15"/>
    </row>
    <row r="237" spans="1:8" x14ac:dyDescent="0.3">
      <c r="A237" s="37"/>
      <c r="B237" s="40"/>
      <c r="C237" s="12" t="s">
        <v>173</v>
      </c>
      <c r="D237" s="12" t="s">
        <v>156</v>
      </c>
      <c r="E237" s="22">
        <v>5695206071</v>
      </c>
      <c r="F237" s="12"/>
      <c r="G237" s="12"/>
      <c r="H237" s="15"/>
    </row>
    <row r="238" spans="1:8" x14ac:dyDescent="0.3">
      <c r="A238" s="37"/>
      <c r="B238" s="40"/>
      <c r="C238" s="12" t="s">
        <v>179</v>
      </c>
      <c r="D238" s="12" t="s">
        <v>156</v>
      </c>
      <c r="E238" s="22">
        <v>59011551</v>
      </c>
      <c r="F238" s="12">
        <f>E238/E235</f>
        <v>1.0355313443767923E-2</v>
      </c>
      <c r="G238" s="12">
        <f>GEOMEAN(F238:F240)</f>
        <v>1.0394106044081662E-2</v>
      </c>
      <c r="H238" s="15">
        <f>G244/G238</f>
        <v>89.532328523369188</v>
      </c>
    </row>
    <row r="239" spans="1:8" x14ac:dyDescent="0.3">
      <c r="A239" s="37"/>
      <c r="B239" s="40"/>
      <c r="C239" s="12" t="s">
        <v>179</v>
      </c>
      <c r="D239" s="12" t="s">
        <v>156</v>
      </c>
      <c r="E239" s="22">
        <v>59697445</v>
      </c>
      <c r="F239" s="12">
        <f>E239/E236</f>
        <v>1.0413420719092459E-2</v>
      </c>
      <c r="G239" s="12"/>
      <c r="H239" s="15"/>
    </row>
    <row r="240" spans="1:8" x14ac:dyDescent="0.3">
      <c r="A240" s="37"/>
      <c r="B240" s="40"/>
      <c r="C240" s="12" t="s">
        <v>179</v>
      </c>
      <c r="D240" s="12" t="s">
        <v>156</v>
      </c>
      <c r="E240" s="22">
        <v>59308127</v>
      </c>
      <c r="F240" s="12">
        <f>E240/E237</f>
        <v>1.0413692895503307E-2</v>
      </c>
      <c r="G240" s="12"/>
      <c r="H240" s="15"/>
    </row>
    <row r="241" spans="1:8" x14ac:dyDescent="0.3">
      <c r="A241" s="37"/>
      <c r="B241" s="40"/>
      <c r="C241" s="12" t="s">
        <v>173</v>
      </c>
      <c r="D241" s="12" t="s">
        <v>164</v>
      </c>
      <c r="E241" s="22">
        <v>172924647</v>
      </c>
      <c r="F241" s="12"/>
      <c r="G241" s="12"/>
      <c r="H241" s="15"/>
    </row>
    <row r="242" spans="1:8" x14ac:dyDescent="0.3">
      <c r="A242" s="37"/>
      <c r="B242" s="40"/>
      <c r="C242" s="12" t="s">
        <v>173</v>
      </c>
      <c r="D242" s="12" t="s">
        <v>164</v>
      </c>
      <c r="E242" s="22">
        <v>172937805</v>
      </c>
      <c r="F242" s="12"/>
      <c r="G242" s="12"/>
      <c r="H242" s="15"/>
    </row>
    <row r="243" spans="1:8" x14ac:dyDescent="0.3">
      <c r="A243" s="37"/>
      <c r="B243" s="40"/>
      <c r="C243" s="12" t="s">
        <v>173</v>
      </c>
      <c r="D243" s="12" t="s">
        <v>164</v>
      </c>
      <c r="E243" s="22">
        <v>175296178</v>
      </c>
      <c r="F243" s="12"/>
      <c r="G243" s="12"/>
      <c r="H243" s="15"/>
    </row>
    <row r="244" spans="1:8" x14ac:dyDescent="0.3">
      <c r="A244" s="37"/>
      <c r="B244" s="40"/>
      <c r="C244" s="12" t="s">
        <v>179</v>
      </c>
      <c r="D244" s="12" t="s">
        <v>164</v>
      </c>
      <c r="E244" s="22">
        <v>160974410</v>
      </c>
      <c r="F244" s="12">
        <f>E244/E241</f>
        <v>0.93089338502451879</v>
      </c>
      <c r="G244" s="12">
        <f>GEOMEAN(F244:F246)</f>
        <v>0.93060851704545666</v>
      </c>
      <c r="H244" s="15"/>
    </row>
    <row r="245" spans="1:8" x14ac:dyDescent="0.3">
      <c r="A245" s="37"/>
      <c r="B245" s="40"/>
      <c r="C245" s="12" t="s">
        <v>179</v>
      </c>
      <c r="D245" s="12" t="s">
        <v>164</v>
      </c>
      <c r="E245" s="22">
        <v>160976343</v>
      </c>
      <c r="F245" s="12">
        <f>E245/E242</f>
        <v>0.93083373528419655</v>
      </c>
      <c r="G245" s="12"/>
      <c r="H245" s="15"/>
    </row>
    <row r="246" spans="1:8" x14ac:dyDescent="0.3">
      <c r="A246" s="37"/>
      <c r="B246" s="42"/>
      <c r="C246" s="6" t="s">
        <v>179</v>
      </c>
      <c r="D246" s="6" t="s">
        <v>164</v>
      </c>
      <c r="E246" s="26">
        <v>163042737</v>
      </c>
      <c r="F246" s="6">
        <f>E246/E243</f>
        <v>0.93009864139764642</v>
      </c>
      <c r="G246" s="6"/>
      <c r="H246" s="16"/>
    </row>
    <row r="247" spans="1:8" x14ac:dyDescent="0.3">
      <c r="A247" s="37"/>
      <c r="B247" s="41">
        <v>3</v>
      </c>
      <c r="C247" s="27" t="s">
        <v>173</v>
      </c>
      <c r="D247" s="27" t="s">
        <v>158</v>
      </c>
      <c r="E247" s="33">
        <v>5663591177.4396896</v>
      </c>
      <c r="F247" s="27"/>
      <c r="G247" s="27"/>
      <c r="H247" s="29"/>
    </row>
    <row r="248" spans="1:8" x14ac:dyDescent="0.3">
      <c r="A248" s="37"/>
      <c r="B248" s="40"/>
      <c r="C248" s="12" t="s">
        <v>173</v>
      </c>
      <c r="D248" s="12" t="s">
        <v>158</v>
      </c>
      <c r="E248" s="33">
        <v>6036297940.1691198</v>
      </c>
      <c r="F248" s="12"/>
      <c r="G248" s="12"/>
      <c r="H248" s="15"/>
    </row>
    <row r="249" spans="1:8" x14ac:dyDescent="0.3">
      <c r="A249" s="37"/>
      <c r="B249" s="40"/>
      <c r="C249" s="12" t="s">
        <v>173</v>
      </c>
      <c r="D249" s="12" t="s">
        <v>158</v>
      </c>
      <c r="E249" s="33">
        <v>6185105995.0015497</v>
      </c>
      <c r="F249" s="12"/>
      <c r="G249" s="12"/>
      <c r="H249" s="15"/>
    </row>
    <row r="250" spans="1:8" x14ac:dyDescent="0.3">
      <c r="A250" s="37"/>
      <c r="B250" s="40"/>
      <c r="C250" s="12" t="s">
        <v>179</v>
      </c>
      <c r="D250" s="12" t="s">
        <v>158</v>
      </c>
      <c r="E250" s="31">
        <v>39551234.367536597</v>
      </c>
      <c r="F250" s="12">
        <f>E250/E247</f>
        <v>6.9834197293555918E-3</v>
      </c>
      <c r="G250" s="12">
        <f>GEOMEAN(F250:F252)</f>
        <v>6.7793086964841849E-3</v>
      </c>
      <c r="H250" s="15">
        <f>G256/G250</f>
        <v>1.4545448247617196</v>
      </c>
    </row>
    <row r="251" spans="1:8" x14ac:dyDescent="0.3">
      <c r="A251" s="37"/>
      <c r="B251" s="40"/>
      <c r="C251" s="12" t="s">
        <v>179</v>
      </c>
      <c r="D251" s="12" t="s">
        <v>158</v>
      </c>
      <c r="E251" s="31">
        <v>39702007.583870299</v>
      </c>
      <c r="F251" s="12">
        <f>E251/E248</f>
        <v>6.5772113930410072E-3</v>
      </c>
      <c r="G251" s="12"/>
      <c r="H251" s="15"/>
    </row>
    <row r="252" spans="1:8" x14ac:dyDescent="0.3">
      <c r="A252" s="37"/>
      <c r="B252" s="40"/>
      <c r="C252" s="12" t="s">
        <v>179</v>
      </c>
      <c r="D252" s="12" t="s">
        <v>158</v>
      </c>
      <c r="E252" s="31">
        <v>41955937.584206797</v>
      </c>
      <c r="F252" s="12">
        <f>E252/E249</f>
        <v>6.7833821470663878E-3</v>
      </c>
      <c r="G252" s="12"/>
      <c r="H252" s="15"/>
    </row>
    <row r="253" spans="1:8" x14ac:dyDescent="0.3">
      <c r="A253" s="37"/>
      <c r="B253" s="40"/>
      <c r="C253" s="12" t="s">
        <v>173</v>
      </c>
      <c r="D253" s="12" t="s">
        <v>159</v>
      </c>
      <c r="E253" s="33">
        <v>5976964905.3685503</v>
      </c>
      <c r="F253" s="12"/>
      <c r="G253" s="12"/>
      <c r="H253" s="15"/>
    </row>
    <row r="254" spans="1:8" x14ac:dyDescent="0.3">
      <c r="A254" s="37"/>
      <c r="B254" s="40"/>
      <c r="C254" s="12" t="s">
        <v>173</v>
      </c>
      <c r="D254" s="12" t="s">
        <v>159</v>
      </c>
      <c r="E254" s="33">
        <v>5787723879.7550898</v>
      </c>
      <c r="F254" s="12"/>
      <c r="G254" s="12"/>
      <c r="H254" s="15"/>
    </row>
    <row r="255" spans="1:8" x14ac:dyDescent="0.3">
      <c r="A255" s="37"/>
      <c r="B255" s="40"/>
      <c r="C255" s="12" t="s">
        <v>173</v>
      </c>
      <c r="D255" s="12" t="s">
        <v>159</v>
      </c>
      <c r="E255" s="33">
        <v>5973402525.2735996</v>
      </c>
      <c r="F255" s="12"/>
      <c r="G255" s="12"/>
      <c r="H255" s="15"/>
    </row>
    <row r="256" spans="1:8" x14ac:dyDescent="0.3">
      <c r="A256" s="37"/>
      <c r="B256" s="40"/>
      <c r="C256" s="12" t="s">
        <v>179</v>
      </c>
      <c r="D256" s="12" t="s">
        <v>159</v>
      </c>
      <c r="E256" s="31">
        <v>55558487.023725398</v>
      </c>
      <c r="F256" s="12">
        <f>E256/E253</f>
        <v>9.2954347069734988E-3</v>
      </c>
      <c r="G256" s="12">
        <f>GEOMEAN(F256:F258)</f>
        <v>9.8608083799331912E-3</v>
      </c>
      <c r="H256" s="15"/>
    </row>
    <row r="257" spans="1:8" x14ac:dyDescent="0.3">
      <c r="A257" s="37"/>
      <c r="B257" s="40"/>
      <c r="C257" s="12" t="s">
        <v>179</v>
      </c>
      <c r="D257" s="12" t="s">
        <v>159</v>
      </c>
      <c r="E257" s="31">
        <v>62029826.035824999</v>
      </c>
      <c r="F257" s="12">
        <f>E257/E254</f>
        <v>1.0717481919412131E-2</v>
      </c>
      <c r="G257" s="12"/>
      <c r="H257" s="15"/>
    </row>
    <row r="258" spans="1:8" x14ac:dyDescent="0.3">
      <c r="A258" s="37"/>
      <c r="B258" s="40"/>
      <c r="C258" s="6" t="s">
        <v>179</v>
      </c>
      <c r="D258" s="6" t="s">
        <v>159</v>
      </c>
      <c r="E258" s="30">
        <v>57490604.534171</v>
      </c>
      <c r="F258" s="6">
        <f>E258/E255</f>
        <v>9.6244316854467733E-3</v>
      </c>
      <c r="G258" s="6"/>
      <c r="H258" s="16"/>
    </row>
    <row r="259" spans="1:8" x14ac:dyDescent="0.3">
      <c r="A259" s="37"/>
      <c r="B259" s="40"/>
      <c r="C259" s="27" t="s">
        <v>173</v>
      </c>
      <c r="D259" s="27" t="s">
        <v>158</v>
      </c>
      <c r="E259" s="28">
        <v>5875041653</v>
      </c>
      <c r="F259" s="12"/>
      <c r="G259" s="12"/>
      <c r="H259" s="15"/>
    </row>
    <row r="260" spans="1:8" x14ac:dyDescent="0.3">
      <c r="A260" s="37"/>
      <c r="B260" s="40"/>
      <c r="C260" s="12" t="s">
        <v>173</v>
      </c>
      <c r="D260" s="12" t="s">
        <v>158</v>
      </c>
      <c r="E260" s="24">
        <v>5847765077</v>
      </c>
      <c r="F260" s="12"/>
      <c r="G260" s="12"/>
      <c r="H260" s="15"/>
    </row>
    <row r="261" spans="1:8" x14ac:dyDescent="0.3">
      <c r="A261" s="37"/>
      <c r="B261" s="40"/>
      <c r="C261" s="12" t="s">
        <v>173</v>
      </c>
      <c r="D261" s="12" t="s">
        <v>158</v>
      </c>
      <c r="E261" s="24">
        <v>5838369650</v>
      </c>
      <c r="F261" s="12"/>
      <c r="G261" s="12"/>
      <c r="H261" s="15"/>
    </row>
    <row r="262" spans="1:8" x14ac:dyDescent="0.3">
      <c r="A262" s="37"/>
      <c r="B262" s="40"/>
      <c r="C262" s="12" t="s">
        <v>179</v>
      </c>
      <c r="D262" s="12" t="s">
        <v>158</v>
      </c>
      <c r="E262" s="24">
        <v>42452575</v>
      </c>
      <c r="F262" s="12">
        <f>E262/E259</f>
        <v>7.2259189819228334E-3</v>
      </c>
      <c r="G262" s="12">
        <f>GEOMEAN(F262:F264)</f>
        <v>7.3341883836180472E-3</v>
      </c>
      <c r="H262" s="15">
        <f>G268/G262</f>
        <v>127.10362420847434</v>
      </c>
    </row>
    <row r="263" spans="1:8" x14ac:dyDescent="0.3">
      <c r="A263" s="37"/>
      <c r="B263" s="40"/>
      <c r="C263" s="12" t="s">
        <v>179</v>
      </c>
      <c r="D263" s="12" t="s">
        <v>158</v>
      </c>
      <c r="E263" s="24">
        <v>43307154</v>
      </c>
      <c r="F263" s="12">
        <f>E263/E260</f>
        <v>7.4057615909251407E-3</v>
      </c>
      <c r="G263" s="12"/>
      <c r="H263" s="15"/>
    </row>
    <row r="264" spans="1:8" x14ac:dyDescent="0.3">
      <c r="A264" s="37"/>
      <c r="B264" s="40"/>
      <c r="C264" s="12" t="s">
        <v>179</v>
      </c>
      <c r="D264" s="12" t="s">
        <v>158</v>
      </c>
      <c r="E264" s="24">
        <v>43041258</v>
      </c>
      <c r="F264" s="12">
        <f>E264/E261</f>
        <v>7.3721365004697842E-3</v>
      </c>
      <c r="G264" s="12"/>
      <c r="H264" s="15"/>
    </row>
    <row r="265" spans="1:8" x14ac:dyDescent="0.3">
      <c r="A265" s="37"/>
      <c r="B265" s="40"/>
      <c r="C265" s="12" t="s">
        <v>173</v>
      </c>
      <c r="D265" s="12" t="s">
        <v>165</v>
      </c>
      <c r="E265" s="24">
        <v>159712048</v>
      </c>
      <c r="F265" s="12"/>
      <c r="G265" s="12"/>
      <c r="H265" s="15"/>
    </row>
    <row r="266" spans="1:8" x14ac:dyDescent="0.3">
      <c r="A266" s="37"/>
      <c r="B266" s="40"/>
      <c r="C266" s="12" t="s">
        <v>173</v>
      </c>
      <c r="D266" s="12" t="s">
        <v>165</v>
      </c>
      <c r="E266" s="24">
        <v>162195988</v>
      </c>
      <c r="F266" s="12"/>
      <c r="G266" s="12"/>
      <c r="H266" s="15"/>
    </row>
    <row r="267" spans="1:8" x14ac:dyDescent="0.3">
      <c r="A267" s="37"/>
      <c r="B267" s="40"/>
      <c r="C267" s="12" t="s">
        <v>173</v>
      </c>
      <c r="D267" s="12" t="s">
        <v>165</v>
      </c>
      <c r="E267" s="24">
        <v>164253775</v>
      </c>
      <c r="F267" s="12"/>
      <c r="G267" s="12"/>
      <c r="H267" s="15"/>
    </row>
    <row r="268" spans="1:8" x14ac:dyDescent="0.3">
      <c r="A268" s="37"/>
      <c r="B268" s="40"/>
      <c r="C268" s="12" t="s">
        <v>179</v>
      </c>
      <c r="D268" s="12" t="s">
        <v>165</v>
      </c>
      <c r="E268" s="24">
        <v>148759857</v>
      </c>
      <c r="F268" s="12">
        <f>E268/E265</f>
        <v>0.9314253925289343</v>
      </c>
      <c r="G268" s="12">
        <f>GEOMEAN(F268:F270)</f>
        <v>0.93220192418554615</v>
      </c>
      <c r="H268" s="15"/>
    </row>
    <row r="269" spans="1:8" x14ac:dyDescent="0.3">
      <c r="A269" s="37"/>
      <c r="B269" s="40"/>
      <c r="C269" s="12" t="s">
        <v>179</v>
      </c>
      <c r="D269" s="12" t="s">
        <v>165</v>
      </c>
      <c r="E269" s="24">
        <v>151255809</v>
      </c>
      <c r="F269" s="12">
        <f>E269/E266</f>
        <v>0.93254963248536082</v>
      </c>
      <c r="G269" s="12"/>
      <c r="H269" s="15"/>
    </row>
    <row r="270" spans="1:8" x14ac:dyDescent="0.3">
      <c r="A270" s="37"/>
      <c r="B270" s="42"/>
      <c r="C270" s="6" t="s">
        <v>179</v>
      </c>
      <c r="D270" s="6" t="s">
        <v>165</v>
      </c>
      <c r="E270" s="26">
        <v>153188201</v>
      </c>
      <c r="F270" s="6">
        <f>E270/E267</f>
        <v>0.93263123480723653</v>
      </c>
      <c r="G270" s="6"/>
      <c r="H270" s="16"/>
    </row>
    <row r="271" spans="1:8" x14ac:dyDescent="0.3">
      <c r="A271" s="37"/>
      <c r="B271" s="41">
        <v>4</v>
      </c>
      <c r="C271" s="12" t="s">
        <v>173</v>
      </c>
      <c r="D271" s="12" t="s">
        <v>160</v>
      </c>
      <c r="E271" s="33">
        <v>5379050019.8282299</v>
      </c>
      <c r="F271" s="12"/>
      <c r="G271" s="12"/>
      <c r="H271" s="15"/>
    </row>
    <row r="272" spans="1:8" x14ac:dyDescent="0.3">
      <c r="A272" s="37"/>
      <c r="B272" s="40"/>
      <c r="C272" s="12" t="s">
        <v>173</v>
      </c>
      <c r="D272" s="12" t="s">
        <v>160</v>
      </c>
      <c r="E272" s="33">
        <v>5049234145.2824001</v>
      </c>
      <c r="F272" s="12"/>
      <c r="G272" s="12"/>
      <c r="H272" s="15"/>
    </row>
    <row r="273" spans="1:8" x14ac:dyDescent="0.3">
      <c r="A273" s="37"/>
      <c r="B273" s="40"/>
      <c r="C273" s="12" t="s">
        <v>173</v>
      </c>
      <c r="D273" s="12" t="s">
        <v>160</v>
      </c>
      <c r="E273" s="33">
        <v>4986528070.1702805</v>
      </c>
      <c r="F273" s="12"/>
      <c r="G273" s="12"/>
      <c r="H273" s="15"/>
    </row>
    <row r="274" spans="1:8" x14ac:dyDescent="0.3">
      <c r="A274" s="37"/>
      <c r="B274" s="40"/>
      <c r="C274" s="12" t="s">
        <v>179</v>
      </c>
      <c r="D274" s="12" t="s">
        <v>160</v>
      </c>
      <c r="E274" s="31">
        <v>24322017.8288294</v>
      </c>
      <c r="F274" s="12">
        <f>E274/E271</f>
        <v>4.5216195683575513E-3</v>
      </c>
      <c r="G274" s="12">
        <f>GEOMEAN(F274:F276)</f>
        <v>5.0047856890185136E-3</v>
      </c>
      <c r="H274" s="15">
        <f>G280/G274</f>
        <v>1.7201774355323249</v>
      </c>
    </row>
    <row r="275" spans="1:8" x14ac:dyDescent="0.3">
      <c r="A275" s="37"/>
      <c r="B275" s="40"/>
      <c r="C275" s="12" t="s">
        <v>179</v>
      </c>
      <c r="D275" s="12" t="s">
        <v>160</v>
      </c>
      <c r="E275" s="31">
        <v>26507175.0156065</v>
      </c>
      <c r="F275" s="12">
        <f>E275/E272</f>
        <v>5.2497416940691256E-3</v>
      </c>
      <c r="G275" s="12"/>
      <c r="H275" s="15"/>
    </row>
    <row r="276" spans="1:8" x14ac:dyDescent="0.3">
      <c r="A276" s="37"/>
      <c r="B276" s="40"/>
      <c r="C276" s="12" t="s">
        <v>179</v>
      </c>
      <c r="D276" s="12" t="s">
        <v>160</v>
      </c>
      <c r="E276" s="31">
        <v>26334360.042236701</v>
      </c>
      <c r="F276" s="12">
        <f>E276/E273</f>
        <v>5.2811013337657666E-3</v>
      </c>
      <c r="G276" s="12"/>
      <c r="H276" s="15"/>
    </row>
    <row r="277" spans="1:8" x14ac:dyDescent="0.3">
      <c r="A277" s="37"/>
      <c r="B277" s="40"/>
      <c r="C277" s="12" t="s">
        <v>173</v>
      </c>
      <c r="D277" s="12" t="s">
        <v>161</v>
      </c>
      <c r="E277" s="33">
        <v>5840086889.8706903</v>
      </c>
      <c r="F277" s="12"/>
      <c r="G277" s="12"/>
      <c r="H277" s="15"/>
    </row>
    <row r="278" spans="1:8" x14ac:dyDescent="0.3">
      <c r="A278" s="37"/>
      <c r="B278" s="40"/>
      <c r="C278" s="12" t="s">
        <v>173</v>
      </c>
      <c r="D278" s="12" t="s">
        <v>161</v>
      </c>
      <c r="E278" s="33">
        <v>5845429074.7607403</v>
      </c>
      <c r="F278" s="12"/>
      <c r="G278" s="12"/>
      <c r="H278" s="15"/>
    </row>
    <row r="279" spans="1:8" x14ac:dyDescent="0.3">
      <c r="A279" s="37"/>
      <c r="B279" s="40"/>
      <c r="C279" s="12" t="s">
        <v>173</v>
      </c>
      <c r="D279" s="12" t="s">
        <v>161</v>
      </c>
      <c r="E279" s="33">
        <v>5962427973.6311102</v>
      </c>
      <c r="F279" s="12"/>
      <c r="G279" s="12"/>
      <c r="H279" s="15"/>
    </row>
    <row r="280" spans="1:8" x14ac:dyDescent="0.3">
      <c r="A280" s="37"/>
      <c r="B280" s="40"/>
      <c r="C280" s="12" t="s">
        <v>179</v>
      </c>
      <c r="D280" s="12" t="s">
        <v>161</v>
      </c>
      <c r="E280" s="31">
        <v>52616346.530697197</v>
      </c>
      <c r="F280" s="12">
        <f>E280/E277</f>
        <v>9.0095143313633497E-3</v>
      </c>
      <c r="G280" s="12">
        <f>GEOMEAN(F280:F282)</f>
        <v>8.6091194119247462E-3</v>
      </c>
      <c r="H280" s="15"/>
    </row>
    <row r="281" spans="1:8" x14ac:dyDescent="0.3">
      <c r="A281" s="37"/>
      <c r="B281" s="40"/>
      <c r="C281" s="12" t="s">
        <v>179</v>
      </c>
      <c r="D281" s="12" t="s">
        <v>161</v>
      </c>
      <c r="E281" s="31">
        <v>49554221.608946502</v>
      </c>
      <c r="F281" s="12">
        <f>E281/E278</f>
        <v>8.477430993545124E-3</v>
      </c>
      <c r="G281" s="12"/>
      <c r="H281" s="15"/>
    </row>
    <row r="282" spans="1:8" x14ac:dyDescent="0.3">
      <c r="A282" s="37"/>
      <c r="B282" s="40"/>
      <c r="C282" s="6" t="s">
        <v>179</v>
      </c>
      <c r="D282" s="6" t="s">
        <v>161</v>
      </c>
      <c r="E282" s="30">
        <v>49811967.621884003</v>
      </c>
      <c r="F282" s="6">
        <f>E282/E279</f>
        <v>8.3543093253583712E-3</v>
      </c>
      <c r="G282" s="6"/>
      <c r="H282" s="16"/>
    </row>
    <row r="283" spans="1:8" x14ac:dyDescent="0.3">
      <c r="A283" s="37"/>
      <c r="B283" s="40"/>
      <c r="C283" s="12" t="s">
        <v>173</v>
      </c>
      <c r="D283" s="12" t="s">
        <v>160</v>
      </c>
      <c r="E283" s="28">
        <v>5911958258</v>
      </c>
      <c r="F283" s="12"/>
      <c r="G283" s="12"/>
      <c r="H283" s="15"/>
    </row>
    <row r="284" spans="1:8" x14ac:dyDescent="0.3">
      <c r="A284" s="37"/>
      <c r="B284" s="40"/>
      <c r="C284" s="12" t="s">
        <v>173</v>
      </c>
      <c r="D284" s="12" t="s">
        <v>160</v>
      </c>
      <c r="E284" s="24">
        <v>5938949858</v>
      </c>
      <c r="F284" s="12"/>
      <c r="G284" s="12"/>
      <c r="H284" s="15"/>
    </row>
    <row r="285" spans="1:8" x14ac:dyDescent="0.3">
      <c r="A285" s="37"/>
      <c r="B285" s="40"/>
      <c r="C285" s="12" t="s">
        <v>173</v>
      </c>
      <c r="D285" s="12" t="s">
        <v>160</v>
      </c>
      <c r="E285" s="24">
        <v>5945742594</v>
      </c>
      <c r="F285" s="12"/>
      <c r="G285" s="12"/>
      <c r="H285" s="15"/>
    </row>
    <row r="286" spans="1:8" x14ac:dyDescent="0.3">
      <c r="A286" s="37"/>
      <c r="B286" s="40"/>
      <c r="C286" s="12" t="s">
        <v>179</v>
      </c>
      <c r="D286" s="12" t="s">
        <v>160</v>
      </c>
      <c r="E286" s="24">
        <v>93552536</v>
      </c>
      <c r="F286" s="12">
        <f>E286/E283</f>
        <v>1.5824288994836132E-2</v>
      </c>
      <c r="G286" s="12">
        <f>GEOMEAN(F286:F288)</f>
        <v>1.5607612940084446E-2</v>
      </c>
      <c r="H286" s="15">
        <f>G292/G286</f>
        <v>59.302843143186692</v>
      </c>
    </row>
    <row r="287" spans="1:8" x14ac:dyDescent="0.3">
      <c r="A287" s="37"/>
      <c r="B287" s="40"/>
      <c r="C287" s="12" t="s">
        <v>179</v>
      </c>
      <c r="D287" s="12" t="s">
        <v>160</v>
      </c>
      <c r="E287" s="24">
        <v>92340810</v>
      </c>
      <c r="F287" s="12">
        <f>E287/E284</f>
        <v>1.5548339724675951E-2</v>
      </c>
      <c r="G287" s="12"/>
      <c r="H287" s="15"/>
    </row>
    <row r="288" spans="1:8" x14ac:dyDescent="0.3">
      <c r="A288" s="37"/>
      <c r="B288" s="40"/>
      <c r="C288" s="12" t="s">
        <v>179</v>
      </c>
      <c r="D288" s="12" t="s">
        <v>160</v>
      </c>
      <c r="E288" s="24">
        <v>91877112</v>
      </c>
      <c r="F288" s="12">
        <f>E288/E285</f>
        <v>1.5452588225517117E-2</v>
      </c>
      <c r="G288" s="12"/>
      <c r="H288" s="15"/>
    </row>
    <row r="289" spans="1:8" x14ac:dyDescent="0.3">
      <c r="A289" s="37"/>
      <c r="B289" s="40"/>
      <c r="C289" s="12" t="s">
        <v>173</v>
      </c>
      <c r="D289" s="12" t="s">
        <v>166</v>
      </c>
      <c r="E289" s="24">
        <v>201378938</v>
      </c>
      <c r="F289" s="12"/>
      <c r="G289" s="12"/>
      <c r="H289" s="15"/>
    </row>
    <row r="290" spans="1:8" x14ac:dyDescent="0.3">
      <c r="A290" s="37"/>
      <c r="B290" s="40"/>
      <c r="C290" s="12" t="s">
        <v>173</v>
      </c>
      <c r="D290" s="12" t="s">
        <v>166</v>
      </c>
      <c r="E290" s="24">
        <v>199831036</v>
      </c>
      <c r="F290" s="12"/>
      <c r="G290" s="12"/>
      <c r="H290" s="15"/>
    </row>
    <row r="291" spans="1:8" x14ac:dyDescent="0.3">
      <c r="A291" s="37"/>
      <c r="B291" s="40"/>
      <c r="C291" s="12" t="s">
        <v>173</v>
      </c>
      <c r="D291" s="12" t="s">
        <v>166</v>
      </c>
      <c r="E291" s="24">
        <v>191741891</v>
      </c>
      <c r="F291" s="12"/>
      <c r="G291" s="12"/>
      <c r="H291" s="15"/>
    </row>
    <row r="292" spans="1:8" x14ac:dyDescent="0.3">
      <c r="A292" s="37"/>
      <c r="B292" s="40"/>
      <c r="C292" s="12" t="s">
        <v>179</v>
      </c>
      <c r="D292" s="12" t="s">
        <v>166</v>
      </c>
      <c r="E292" s="24">
        <v>187779489</v>
      </c>
      <c r="F292" s="12">
        <f>E292/E289</f>
        <v>0.93246836469065097</v>
      </c>
      <c r="G292" s="12">
        <f>GEOMEAN(F292:F294)</f>
        <v>0.92557582202539879</v>
      </c>
      <c r="H292" s="15"/>
    </row>
    <row r="293" spans="1:8" x14ac:dyDescent="0.3">
      <c r="A293" s="37"/>
      <c r="B293" s="40"/>
      <c r="C293" s="12" t="s">
        <v>179</v>
      </c>
      <c r="D293" s="12" t="s">
        <v>166</v>
      </c>
      <c r="E293" s="24">
        <v>186413236</v>
      </c>
      <c r="F293" s="12">
        <f>E293/E290</f>
        <v>0.93285427394771647</v>
      </c>
      <c r="G293" s="12"/>
      <c r="H293" s="15"/>
    </row>
    <row r="294" spans="1:8" ht="15" thickBot="1" x14ac:dyDescent="0.35">
      <c r="A294" s="38"/>
      <c r="B294" s="43"/>
      <c r="C294" s="17" t="s">
        <v>179</v>
      </c>
      <c r="D294" s="17" t="s">
        <v>161</v>
      </c>
      <c r="E294" s="25">
        <v>174785378</v>
      </c>
      <c r="F294" s="6">
        <f>E294/E291</f>
        <v>0.91156594465838459</v>
      </c>
      <c r="G294" s="6"/>
      <c r="H294" s="16"/>
    </row>
    <row r="295" spans="1:8" ht="15" thickBot="1" x14ac:dyDescent="0.35">
      <c r="E295" s="17"/>
    </row>
    <row r="296" spans="1:8" x14ac:dyDescent="0.3">
      <c r="A296" s="36" t="s">
        <v>176</v>
      </c>
      <c r="B296" s="39">
        <v>1</v>
      </c>
      <c r="C296" s="8" t="s">
        <v>173</v>
      </c>
      <c r="D296" s="8" t="s">
        <v>28</v>
      </c>
      <c r="E296" s="34">
        <v>5493258626.0550404</v>
      </c>
      <c r="F296" s="8"/>
      <c r="G296" s="8"/>
      <c r="H296" s="11"/>
    </row>
    <row r="297" spans="1:8" x14ac:dyDescent="0.3">
      <c r="A297" s="37"/>
      <c r="B297" s="40"/>
      <c r="C297" s="12" t="s">
        <v>173</v>
      </c>
      <c r="D297" s="12" t="s">
        <v>28</v>
      </c>
      <c r="E297" s="33">
        <v>5696126200.7154303</v>
      </c>
      <c r="F297" s="12"/>
      <c r="G297" s="12"/>
      <c r="H297" s="15"/>
    </row>
    <row r="298" spans="1:8" x14ac:dyDescent="0.3">
      <c r="A298" s="37"/>
      <c r="B298" s="40"/>
      <c r="C298" s="12" t="s">
        <v>173</v>
      </c>
      <c r="D298" s="12" t="s">
        <v>28</v>
      </c>
      <c r="E298" s="33">
        <v>5002632001.5191097</v>
      </c>
      <c r="F298" s="12"/>
      <c r="G298" s="12"/>
      <c r="H298" s="15"/>
    </row>
    <row r="299" spans="1:8" x14ac:dyDescent="0.3">
      <c r="A299" s="37"/>
      <c r="B299" s="40"/>
      <c r="C299" s="12" t="s">
        <v>180</v>
      </c>
      <c r="D299" s="12" t="s">
        <v>28</v>
      </c>
      <c r="E299" s="31">
        <v>353017735.02318299</v>
      </c>
      <c r="F299" s="12">
        <f>E299/E296</f>
        <v>6.4263811164613077E-2</v>
      </c>
      <c r="G299" s="12">
        <f>GEOMEAN(F299:F301)</f>
        <v>7.2278429244827358E-2</v>
      </c>
      <c r="H299" s="15">
        <f>G305/G299</f>
        <v>2.0212697608900805</v>
      </c>
    </row>
    <row r="300" spans="1:8" x14ac:dyDescent="0.3">
      <c r="A300" s="37"/>
      <c r="B300" s="40"/>
      <c r="C300" s="12" t="s">
        <v>180</v>
      </c>
      <c r="D300" s="12" t="s">
        <v>28</v>
      </c>
      <c r="E300" s="31">
        <v>401515112.67497599</v>
      </c>
      <c r="F300" s="12">
        <f>E300/E297</f>
        <v>7.0489153246735631E-2</v>
      </c>
      <c r="G300" s="12"/>
      <c r="H300" s="15"/>
    </row>
    <row r="301" spans="1:8" x14ac:dyDescent="0.3">
      <c r="A301" s="37"/>
      <c r="B301" s="40"/>
      <c r="C301" s="12" t="s">
        <v>180</v>
      </c>
      <c r="D301" s="12" t="s">
        <v>28</v>
      </c>
      <c r="E301" s="31">
        <v>416999854.27715099</v>
      </c>
      <c r="F301" s="12">
        <f>E301/E298</f>
        <v>8.3356092183179561E-2</v>
      </c>
      <c r="G301" s="12"/>
      <c r="H301" s="15"/>
    </row>
    <row r="302" spans="1:8" x14ac:dyDescent="0.3">
      <c r="A302" s="37"/>
      <c r="B302" s="40"/>
      <c r="C302" s="12" t="s">
        <v>173</v>
      </c>
      <c r="D302" s="12" t="s">
        <v>30</v>
      </c>
      <c r="E302" s="33">
        <v>4890540702.5819798</v>
      </c>
      <c r="F302" s="12"/>
      <c r="G302" s="12"/>
      <c r="H302" s="15"/>
    </row>
    <row r="303" spans="1:8" x14ac:dyDescent="0.3">
      <c r="A303" s="37"/>
      <c r="B303" s="40"/>
      <c r="C303" s="12" t="s">
        <v>173</v>
      </c>
      <c r="D303" s="12" t="s">
        <v>30</v>
      </c>
      <c r="E303" s="33">
        <v>4856122705.5372496</v>
      </c>
      <c r="F303" s="12"/>
      <c r="G303" s="12"/>
      <c r="H303" s="15"/>
    </row>
    <row r="304" spans="1:8" x14ac:dyDescent="0.3">
      <c r="A304" s="37"/>
      <c r="B304" s="40"/>
      <c r="C304" s="12" t="s">
        <v>173</v>
      </c>
      <c r="D304" s="12" t="s">
        <v>30</v>
      </c>
      <c r="E304" s="33">
        <v>4836956512.4155598</v>
      </c>
      <c r="F304" s="12"/>
      <c r="G304" s="12"/>
      <c r="H304" s="15"/>
    </row>
    <row r="305" spans="1:8" x14ac:dyDescent="0.3">
      <c r="A305" s="37"/>
      <c r="B305" s="40"/>
      <c r="C305" s="12" t="s">
        <v>180</v>
      </c>
      <c r="D305" s="12" t="s">
        <v>30</v>
      </c>
      <c r="E305" s="31">
        <v>672881495.32228398</v>
      </c>
      <c r="F305" s="12">
        <f>E305/E302</f>
        <v>0.13758836420010442</v>
      </c>
      <c r="G305" s="12">
        <f>GEOMEAN(F305:F307)</f>
        <v>0.1460942033972028</v>
      </c>
      <c r="H305" s="15"/>
    </row>
    <row r="306" spans="1:8" x14ac:dyDescent="0.3">
      <c r="A306" s="37"/>
      <c r="B306" s="40"/>
      <c r="C306" s="12" t="s">
        <v>180</v>
      </c>
      <c r="D306" s="12" t="s">
        <v>30</v>
      </c>
      <c r="E306" s="31">
        <v>726045408.78725696</v>
      </c>
      <c r="F306" s="12">
        <f t="shared" ref="F306:F379" si="2">E306/E303</f>
        <v>0.14951133915116588</v>
      </c>
      <c r="G306" s="12"/>
      <c r="H306" s="15"/>
    </row>
    <row r="307" spans="1:8" x14ac:dyDescent="0.3">
      <c r="A307" s="37"/>
      <c r="B307" s="40"/>
      <c r="C307" s="6" t="s">
        <v>180</v>
      </c>
      <c r="D307" s="6" t="s">
        <v>30</v>
      </c>
      <c r="E307" s="30">
        <v>733187915.37796998</v>
      </c>
      <c r="F307" s="6">
        <f t="shared" si="2"/>
        <v>0.15158042324672844</v>
      </c>
      <c r="G307" s="6"/>
      <c r="H307" s="16"/>
    </row>
    <row r="308" spans="1:8" x14ac:dyDescent="0.3">
      <c r="A308" s="37"/>
      <c r="B308" s="40"/>
      <c r="C308" s="12" t="s">
        <v>173</v>
      </c>
      <c r="D308" s="12" t="s">
        <v>28</v>
      </c>
      <c r="E308" s="22">
        <v>5631168724</v>
      </c>
      <c r="F308" s="12"/>
      <c r="G308" s="12"/>
      <c r="H308" s="15"/>
    </row>
    <row r="309" spans="1:8" x14ac:dyDescent="0.3">
      <c r="A309" s="37"/>
      <c r="B309" s="40"/>
      <c r="C309" s="12" t="s">
        <v>173</v>
      </c>
      <c r="D309" s="12" t="s">
        <v>28</v>
      </c>
      <c r="E309" s="22">
        <v>5597630122</v>
      </c>
      <c r="F309" s="12"/>
      <c r="G309" s="12"/>
      <c r="H309" s="15"/>
    </row>
    <row r="310" spans="1:8" x14ac:dyDescent="0.3">
      <c r="A310" s="37"/>
      <c r="B310" s="40"/>
      <c r="C310" s="12" t="s">
        <v>173</v>
      </c>
      <c r="D310" s="12" t="s">
        <v>28</v>
      </c>
      <c r="E310" s="22">
        <v>5619438648</v>
      </c>
      <c r="F310" s="12"/>
      <c r="G310" s="12"/>
      <c r="H310" s="15"/>
    </row>
    <row r="311" spans="1:8" x14ac:dyDescent="0.3">
      <c r="A311" s="37"/>
      <c r="B311" s="40"/>
      <c r="C311" s="12" t="s">
        <v>180</v>
      </c>
      <c r="D311" s="12" t="s">
        <v>28</v>
      </c>
      <c r="E311" s="22">
        <v>24556532</v>
      </c>
      <c r="F311" s="12">
        <f>E311/E308</f>
        <v>4.360823339449987E-3</v>
      </c>
      <c r="G311" s="12">
        <f>GEOMEAN(F311:F313)</f>
        <v>4.9992168904678331E-3</v>
      </c>
      <c r="H311" s="15">
        <f>G317/G311</f>
        <v>376.6213550240717</v>
      </c>
    </row>
    <row r="312" spans="1:8" x14ac:dyDescent="0.3">
      <c r="A312" s="37"/>
      <c r="B312" s="40"/>
      <c r="C312" s="12" t="s">
        <v>180</v>
      </c>
      <c r="D312" s="12" t="s">
        <v>28</v>
      </c>
      <c r="E312" s="22">
        <v>29236420</v>
      </c>
      <c r="F312" s="12">
        <f>E312/E309</f>
        <v>5.2229996199809649E-3</v>
      </c>
      <c r="G312" s="12"/>
      <c r="H312" s="15"/>
    </row>
    <row r="313" spans="1:8" x14ac:dyDescent="0.3">
      <c r="A313" s="37"/>
      <c r="B313" s="40"/>
      <c r="C313" s="12" t="s">
        <v>180</v>
      </c>
      <c r="D313" s="12" t="s">
        <v>28</v>
      </c>
      <c r="E313" s="22">
        <v>30825518</v>
      </c>
      <c r="F313" s="12">
        <f>E313/E310</f>
        <v>5.4855155347182287E-3</v>
      </c>
      <c r="G313" s="12"/>
      <c r="H313" s="15"/>
    </row>
    <row r="314" spans="1:8" x14ac:dyDescent="0.3">
      <c r="A314" s="37"/>
      <c r="B314" s="40"/>
      <c r="C314" s="12" t="s">
        <v>173</v>
      </c>
      <c r="D314" s="12" t="s">
        <v>138</v>
      </c>
      <c r="E314" s="22">
        <v>179358087</v>
      </c>
      <c r="F314" s="12"/>
      <c r="G314" s="12"/>
      <c r="H314" s="15"/>
    </row>
    <row r="315" spans="1:8" x14ac:dyDescent="0.3">
      <c r="A315" s="37"/>
      <c r="B315" s="40"/>
      <c r="C315" s="12" t="s">
        <v>173</v>
      </c>
      <c r="D315" s="12" t="s">
        <v>138</v>
      </c>
      <c r="E315" s="22">
        <v>182210615</v>
      </c>
      <c r="F315" s="12"/>
      <c r="G315" s="12"/>
      <c r="H315" s="15"/>
    </row>
    <row r="316" spans="1:8" x14ac:dyDescent="0.3">
      <c r="A316" s="37"/>
      <c r="B316" s="40"/>
      <c r="C316" s="12" t="s">
        <v>173</v>
      </c>
      <c r="D316" s="12" t="s">
        <v>138</v>
      </c>
      <c r="E316" s="22">
        <v>183089148</v>
      </c>
      <c r="F316" s="12"/>
      <c r="G316" s="12"/>
      <c r="H316" s="15"/>
    </row>
    <row r="317" spans="1:8" x14ac:dyDescent="0.3">
      <c r="A317" s="37"/>
      <c r="B317" s="40"/>
      <c r="C317" s="12" t="s">
        <v>180</v>
      </c>
      <c r="D317" s="12" t="s">
        <v>138</v>
      </c>
      <c r="E317" s="22">
        <v>338105993</v>
      </c>
      <c r="F317" s="12">
        <f>E317/E314</f>
        <v>1.8850892014699063</v>
      </c>
      <c r="G317" s="12">
        <f>GEOMEAN(F317:F319)</f>
        <v>1.8828118393472215</v>
      </c>
      <c r="H317" s="15"/>
    </row>
    <row r="318" spans="1:8" x14ac:dyDescent="0.3">
      <c r="A318" s="37"/>
      <c r="B318" s="40"/>
      <c r="C318" s="12" t="s">
        <v>180</v>
      </c>
      <c r="D318" s="12" t="s">
        <v>138</v>
      </c>
      <c r="E318" s="22">
        <v>336593384</v>
      </c>
      <c r="F318" s="12">
        <f t="shared" ref="F318:F319" si="3">E318/E315</f>
        <v>1.8472764827669343</v>
      </c>
      <c r="G318" s="12"/>
      <c r="H318" s="15"/>
    </row>
    <row r="319" spans="1:8" x14ac:dyDescent="0.3">
      <c r="A319" s="37"/>
      <c r="B319" s="42"/>
      <c r="C319" s="6" t="s">
        <v>180</v>
      </c>
      <c r="D319" s="6" t="s">
        <v>138</v>
      </c>
      <c r="E319" s="26">
        <v>350929242</v>
      </c>
      <c r="F319" s="6">
        <f t="shared" si="3"/>
        <v>1.9167124094105239</v>
      </c>
      <c r="G319" s="6"/>
      <c r="H319" s="16"/>
    </row>
    <row r="320" spans="1:8" x14ac:dyDescent="0.3">
      <c r="A320" s="37"/>
      <c r="B320" s="41">
        <v>2</v>
      </c>
      <c r="C320" s="27" t="s">
        <v>173</v>
      </c>
      <c r="D320" s="27" t="s">
        <v>156</v>
      </c>
      <c r="E320" s="33">
        <v>4635198842.2824001</v>
      </c>
      <c r="F320" s="27"/>
      <c r="G320" s="27"/>
      <c r="H320" s="29"/>
    </row>
    <row r="321" spans="1:8" x14ac:dyDescent="0.3">
      <c r="A321" s="37"/>
      <c r="B321" s="40"/>
      <c r="C321" s="12" t="s">
        <v>173</v>
      </c>
      <c r="D321" s="12" t="s">
        <v>156</v>
      </c>
      <c r="E321" s="33">
        <v>4783834174.6266499</v>
      </c>
      <c r="F321" s="12"/>
      <c r="G321" s="12"/>
      <c r="H321" s="15"/>
    </row>
    <row r="322" spans="1:8" x14ac:dyDescent="0.3">
      <c r="A322" s="37"/>
      <c r="B322" s="40"/>
      <c r="C322" s="12" t="s">
        <v>173</v>
      </c>
      <c r="D322" s="12" t="s">
        <v>156</v>
      </c>
      <c r="E322" s="33">
        <v>4695323049.9820499</v>
      </c>
      <c r="F322" s="12"/>
      <c r="G322" s="12"/>
      <c r="H322" s="15"/>
    </row>
    <row r="323" spans="1:8" x14ac:dyDescent="0.3">
      <c r="A323" s="37"/>
      <c r="B323" s="40"/>
      <c r="C323" s="12" t="s">
        <v>180</v>
      </c>
      <c r="D323" s="12" t="s">
        <v>156</v>
      </c>
      <c r="E323" s="31">
        <v>179729452.20749399</v>
      </c>
      <c r="F323" s="12">
        <f t="shared" si="2"/>
        <v>3.8774917392539326E-2</v>
      </c>
      <c r="G323" s="12">
        <f>GEOMEAN(F323:F325)</f>
        <v>4.0004495405964395E-2</v>
      </c>
      <c r="H323" s="15">
        <f>G329/G323</f>
        <v>1.769309638721148</v>
      </c>
    </row>
    <row r="324" spans="1:8" x14ac:dyDescent="0.3">
      <c r="A324" s="37"/>
      <c r="B324" s="40"/>
      <c r="C324" s="12" t="s">
        <v>180</v>
      </c>
      <c r="D324" s="12" t="s">
        <v>156</v>
      </c>
      <c r="E324" s="31">
        <v>190514674.87651399</v>
      </c>
      <c r="F324" s="12">
        <f t="shared" si="2"/>
        <v>3.9824682027441417E-2</v>
      </c>
      <c r="G324" s="12"/>
      <c r="H324" s="15"/>
    </row>
    <row r="325" spans="1:8" x14ac:dyDescent="0.3">
      <c r="A325" s="37"/>
      <c r="B325" s="40"/>
      <c r="C325" s="12" t="s">
        <v>180</v>
      </c>
      <c r="D325" s="12" t="s">
        <v>156</v>
      </c>
      <c r="E325" s="31">
        <v>194665356.96683601</v>
      </c>
      <c r="F325" s="12">
        <f t="shared" si="2"/>
        <v>4.1459417146511399E-2</v>
      </c>
      <c r="G325" s="12"/>
      <c r="H325" s="15"/>
    </row>
    <row r="326" spans="1:8" x14ac:dyDescent="0.3">
      <c r="A326" s="37"/>
      <c r="B326" s="40"/>
      <c r="C326" s="12" t="s">
        <v>173</v>
      </c>
      <c r="D326" s="12" t="s">
        <v>157</v>
      </c>
      <c r="E326" s="33">
        <v>5189914823.25453</v>
      </c>
      <c r="F326" s="12"/>
      <c r="G326" s="12"/>
      <c r="H326" s="15"/>
    </row>
    <row r="327" spans="1:8" x14ac:dyDescent="0.3">
      <c r="A327" s="37"/>
      <c r="B327" s="40"/>
      <c r="C327" s="12" t="s">
        <v>173</v>
      </c>
      <c r="D327" s="12" t="s">
        <v>157</v>
      </c>
      <c r="E327" s="33">
        <v>5041099559.1560001</v>
      </c>
      <c r="F327" s="12"/>
      <c r="G327" s="12"/>
      <c r="H327" s="15"/>
    </row>
    <row r="328" spans="1:8" x14ac:dyDescent="0.3">
      <c r="A328" s="37"/>
      <c r="B328" s="40"/>
      <c r="C328" s="12" t="s">
        <v>173</v>
      </c>
      <c r="D328" s="12" t="s">
        <v>157</v>
      </c>
      <c r="E328" s="33">
        <v>5288026153.5870705</v>
      </c>
      <c r="F328" s="12"/>
      <c r="G328" s="12"/>
      <c r="H328" s="15"/>
    </row>
    <row r="329" spans="1:8" x14ac:dyDescent="0.3">
      <c r="A329" s="37"/>
      <c r="B329" s="40"/>
      <c r="C329" s="12" t="s">
        <v>180</v>
      </c>
      <c r="D329" s="12" t="s">
        <v>157</v>
      </c>
      <c r="E329" s="31">
        <v>356763402.04883897</v>
      </c>
      <c r="F329" s="12">
        <f t="shared" si="2"/>
        <v>6.8741668061734609E-2</v>
      </c>
      <c r="G329" s="12">
        <f>GEOMEAN(F329:F331)</f>
        <v>7.0780339313948684E-2</v>
      </c>
      <c r="H329" s="15"/>
    </row>
    <row r="330" spans="1:8" x14ac:dyDescent="0.3">
      <c r="A330" s="37"/>
      <c r="B330" s="40"/>
      <c r="C330" s="12" t="s">
        <v>180</v>
      </c>
      <c r="D330" s="12" t="s">
        <v>157</v>
      </c>
      <c r="E330" s="31">
        <v>367875834.667445</v>
      </c>
      <c r="F330" s="12">
        <f t="shared" si="2"/>
        <v>7.2975316267912815E-2</v>
      </c>
      <c r="G330" s="12"/>
      <c r="H330" s="15"/>
    </row>
    <row r="331" spans="1:8" x14ac:dyDescent="0.3">
      <c r="A331" s="37"/>
      <c r="B331" s="40"/>
      <c r="C331" s="6" t="s">
        <v>180</v>
      </c>
      <c r="D331" s="6" t="s">
        <v>157</v>
      </c>
      <c r="E331" s="30">
        <v>373796700.03994399</v>
      </c>
      <c r="F331" s="6">
        <f t="shared" si="2"/>
        <v>7.0687377328189541E-2</v>
      </c>
      <c r="G331" s="6"/>
      <c r="H331" s="16"/>
    </row>
    <row r="332" spans="1:8" x14ac:dyDescent="0.3">
      <c r="A332" s="37"/>
      <c r="B332" s="40"/>
      <c r="C332" s="27" t="s">
        <v>173</v>
      </c>
      <c r="D332" s="27" t="s">
        <v>156</v>
      </c>
      <c r="E332" s="22">
        <v>5698673567</v>
      </c>
      <c r="F332" s="12"/>
      <c r="G332" s="12"/>
      <c r="H332" s="15"/>
    </row>
    <row r="333" spans="1:8" x14ac:dyDescent="0.3">
      <c r="A333" s="37"/>
      <c r="B333" s="40"/>
      <c r="C333" s="12" t="s">
        <v>173</v>
      </c>
      <c r="D333" s="12" t="s">
        <v>156</v>
      </c>
      <c r="E333" s="22">
        <v>5732741105</v>
      </c>
      <c r="F333" s="12"/>
      <c r="G333" s="12"/>
      <c r="H333" s="15"/>
    </row>
    <row r="334" spans="1:8" x14ac:dyDescent="0.3">
      <c r="A334" s="37"/>
      <c r="B334" s="40"/>
      <c r="C334" s="12" t="s">
        <v>173</v>
      </c>
      <c r="D334" s="12" t="s">
        <v>156</v>
      </c>
      <c r="E334" s="22">
        <v>5695206071</v>
      </c>
      <c r="F334" s="12"/>
      <c r="G334" s="12"/>
      <c r="H334" s="15"/>
    </row>
    <row r="335" spans="1:8" x14ac:dyDescent="0.3">
      <c r="A335" s="37"/>
      <c r="B335" s="40"/>
      <c r="C335" s="12" t="s">
        <v>180</v>
      </c>
      <c r="D335" s="12" t="s">
        <v>156</v>
      </c>
      <c r="E335" s="22">
        <v>33235683</v>
      </c>
      <c r="F335" s="12">
        <f t="shared" ref="F335:F337" si="4">E335/E332</f>
        <v>5.8321787709445056E-3</v>
      </c>
      <c r="G335" s="12">
        <f>GEOMEAN(F335:F337)</f>
        <v>6.0257425249939213E-3</v>
      </c>
      <c r="H335" s="15">
        <f>G341/G335</f>
        <v>374.07742923775209</v>
      </c>
    </row>
    <row r="336" spans="1:8" x14ac:dyDescent="0.3">
      <c r="A336" s="37"/>
      <c r="B336" s="40"/>
      <c r="C336" s="12" t="s">
        <v>180</v>
      </c>
      <c r="D336" s="12" t="s">
        <v>156</v>
      </c>
      <c r="E336" s="22">
        <v>34552378</v>
      </c>
      <c r="F336" s="12">
        <f t="shared" si="4"/>
        <v>6.0272001416327697E-3</v>
      </c>
      <c r="G336" s="12"/>
      <c r="H336" s="15"/>
    </row>
    <row r="337" spans="1:8" x14ac:dyDescent="0.3">
      <c r="A337" s="37"/>
      <c r="B337" s="40"/>
      <c r="C337" s="12" t="s">
        <v>180</v>
      </c>
      <c r="D337" s="12" t="s">
        <v>156</v>
      </c>
      <c r="E337" s="22">
        <v>35448243</v>
      </c>
      <c r="F337" s="12">
        <f t="shared" si="4"/>
        <v>6.2242248231372203E-3</v>
      </c>
      <c r="G337" s="12"/>
      <c r="H337" s="15"/>
    </row>
    <row r="338" spans="1:8" x14ac:dyDescent="0.3">
      <c r="A338" s="37"/>
      <c r="B338" s="40"/>
      <c r="C338" s="12" t="s">
        <v>173</v>
      </c>
      <c r="D338" s="12" t="s">
        <v>164</v>
      </c>
      <c r="E338" s="22">
        <v>172924647</v>
      </c>
      <c r="F338" s="12"/>
      <c r="G338" s="12"/>
      <c r="H338" s="15"/>
    </row>
    <row r="339" spans="1:8" x14ac:dyDescent="0.3">
      <c r="A339" s="37"/>
      <c r="B339" s="40"/>
      <c r="C339" s="12" t="s">
        <v>173</v>
      </c>
      <c r="D339" s="12" t="s">
        <v>164</v>
      </c>
      <c r="E339" s="22">
        <v>172937805</v>
      </c>
      <c r="F339" s="12"/>
      <c r="G339" s="12"/>
      <c r="H339" s="15"/>
    </row>
    <row r="340" spans="1:8" x14ac:dyDescent="0.3">
      <c r="A340" s="37"/>
      <c r="B340" s="40"/>
      <c r="C340" s="12" t="s">
        <v>173</v>
      </c>
      <c r="D340" s="12" t="s">
        <v>164</v>
      </c>
      <c r="E340" s="22">
        <v>175296178</v>
      </c>
      <c r="F340" s="12"/>
      <c r="G340" s="12"/>
      <c r="H340" s="15"/>
    </row>
    <row r="341" spans="1:8" x14ac:dyDescent="0.3">
      <c r="A341" s="37"/>
      <c r="B341" s="40"/>
      <c r="C341" s="12" t="s">
        <v>180</v>
      </c>
      <c r="D341" s="12" t="s">
        <v>164</v>
      </c>
      <c r="E341" s="22">
        <v>365357739</v>
      </c>
      <c r="F341" s="12">
        <f t="shared" ref="F341:F343" si="5">E341/E338</f>
        <v>2.1128147163428936</v>
      </c>
      <c r="G341" s="12">
        <f>GEOMEAN(F341:F343)</f>
        <v>2.2540942729983273</v>
      </c>
      <c r="H341" s="15"/>
    </row>
    <row r="342" spans="1:8" x14ac:dyDescent="0.3">
      <c r="A342" s="37"/>
      <c r="B342" s="40"/>
      <c r="C342" s="12" t="s">
        <v>180</v>
      </c>
      <c r="D342" s="12" t="s">
        <v>164</v>
      </c>
      <c r="E342" s="22">
        <v>401100134</v>
      </c>
      <c r="F342" s="12">
        <f t="shared" si="5"/>
        <v>2.3193317042505539</v>
      </c>
      <c r="G342" s="12"/>
      <c r="H342" s="15"/>
    </row>
    <row r="343" spans="1:8" x14ac:dyDescent="0.3">
      <c r="A343" s="37"/>
      <c r="B343" s="42"/>
      <c r="C343" s="6" t="s">
        <v>180</v>
      </c>
      <c r="D343" s="6" t="s">
        <v>164</v>
      </c>
      <c r="E343" s="22">
        <v>409698521</v>
      </c>
      <c r="F343" s="6">
        <f t="shared" si="5"/>
        <v>2.3371788573736048</v>
      </c>
      <c r="G343" s="6"/>
      <c r="H343" s="16"/>
    </row>
    <row r="344" spans="1:8" x14ac:dyDescent="0.3">
      <c r="A344" s="37"/>
      <c r="B344" s="41">
        <v>3</v>
      </c>
      <c r="C344" s="27" t="s">
        <v>173</v>
      </c>
      <c r="D344" s="27" t="s">
        <v>158</v>
      </c>
      <c r="E344" s="35">
        <v>5663591177.4396896</v>
      </c>
      <c r="F344" s="27"/>
      <c r="G344" s="27"/>
      <c r="H344" s="29"/>
    </row>
    <row r="345" spans="1:8" x14ac:dyDescent="0.3">
      <c r="A345" s="37"/>
      <c r="B345" s="40"/>
      <c r="C345" s="12" t="s">
        <v>173</v>
      </c>
      <c r="D345" s="12" t="s">
        <v>158</v>
      </c>
      <c r="E345" s="33">
        <v>6036297940.1691198</v>
      </c>
      <c r="F345" s="12"/>
      <c r="G345" s="12"/>
      <c r="H345" s="15"/>
    </row>
    <row r="346" spans="1:8" x14ac:dyDescent="0.3">
      <c r="A346" s="37"/>
      <c r="B346" s="40"/>
      <c r="C346" s="12" t="s">
        <v>173</v>
      </c>
      <c r="D346" s="12" t="s">
        <v>158</v>
      </c>
      <c r="E346" s="33">
        <v>6185105995.0015497</v>
      </c>
      <c r="F346" s="12"/>
      <c r="G346" s="12"/>
      <c r="H346" s="15"/>
    </row>
    <row r="347" spans="1:8" x14ac:dyDescent="0.3">
      <c r="A347" s="37"/>
      <c r="B347" s="40"/>
      <c r="C347" s="12" t="s">
        <v>180</v>
      </c>
      <c r="D347" s="12" t="s">
        <v>158</v>
      </c>
      <c r="E347" s="31">
        <v>225726999.13935199</v>
      </c>
      <c r="F347" s="12">
        <f t="shared" si="2"/>
        <v>3.9855807396287954E-2</v>
      </c>
      <c r="G347" s="12">
        <f>GEOMEAN(F347:F349)</f>
        <v>4.0484975189217107E-2</v>
      </c>
      <c r="H347" s="15">
        <f>G353/G347</f>
        <v>1.7236899064126314</v>
      </c>
    </row>
    <row r="348" spans="1:8" x14ac:dyDescent="0.3">
      <c r="A348" s="37"/>
      <c r="B348" s="40"/>
      <c r="C348" s="12" t="s">
        <v>180</v>
      </c>
      <c r="D348" s="12" t="s">
        <v>158</v>
      </c>
      <c r="E348" s="31">
        <v>242325326.66562301</v>
      </c>
      <c r="F348" s="12">
        <f t="shared" si="2"/>
        <v>4.0144692834501429E-2</v>
      </c>
      <c r="G348" s="12"/>
      <c r="H348" s="15"/>
    </row>
    <row r="349" spans="1:8" x14ac:dyDescent="0.3">
      <c r="A349" s="37"/>
      <c r="B349" s="40"/>
      <c r="C349" s="12" t="s">
        <v>180</v>
      </c>
      <c r="D349" s="12" t="s">
        <v>158</v>
      </c>
      <c r="E349" s="31">
        <v>256512792.27886701</v>
      </c>
      <c r="F349" s="12">
        <f t="shared" si="2"/>
        <v>4.1472659075877764E-2</v>
      </c>
      <c r="G349" s="12"/>
      <c r="H349" s="15"/>
    </row>
    <row r="350" spans="1:8" x14ac:dyDescent="0.3">
      <c r="A350" s="37"/>
      <c r="B350" s="40"/>
      <c r="C350" s="12" t="s">
        <v>173</v>
      </c>
      <c r="D350" s="12" t="s">
        <v>159</v>
      </c>
      <c r="E350" s="33">
        <v>5976964905.3685503</v>
      </c>
      <c r="F350" s="12"/>
      <c r="G350" s="12"/>
      <c r="H350" s="15"/>
    </row>
    <row r="351" spans="1:8" x14ac:dyDescent="0.3">
      <c r="A351" s="37"/>
      <c r="B351" s="40"/>
      <c r="C351" s="12" t="s">
        <v>173</v>
      </c>
      <c r="D351" s="12" t="s">
        <v>159</v>
      </c>
      <c r="E351" s="33">
        <v>5787723879.7550898</v>
      </c>
      <c r="F351" s="12"/>
      <c r="G351" s="12"/>
      <c r="H351" s="15"/>
    </row>
    <row r="352" spans="1:8" x14ac:dyDescent="0.3">
      <c r="A352" s="37"/>
      <c r="B352" s="40"/>
      <c r="C352" s="12" t="s">
        <v>173</v>
      </c>
      <c r="D352" s="12" t="s">
        <v>159</v>
      </c>
      <c r="E352" s="33">
        <v>5973402525.2735996</v>
      </c>
      <c r="F352" s="12"/>
      <c r="G352" s="12"/>
      <c r="H352" s="15"/>
    </row>
    <row r="353" spans="1:8" x14ac:dyDescent="0.3">
      <c r="A353" s="37"/>
      <c r="B353" s="40"/>
      <c r="C353" s="12" t="s">
        <v>180</v>
      </c>
      <c r="D353" s="12" t="s">
        <v>159</v>
      </c>
      <c r="E353" s="31">
        <v>400816773.40006399</v>
      </c>
      <c r="F353" s="12">
        <f t="shared" si="2"/>
        <v>6.7060252108900237E-2</v>
      </c>
      <c r="G353" s="12">
        <f>GEOMEAN(F353:F355)</f>
        <v>6.9783543095019343E-2</v>
      </c>
      <c r="H353" s="15"/>
    </row>
    <row r="354" spans="1:8" x14ac:dyDescent="0.3">
      <c r="A354" s="37"/>
      <c r="B354" s="40"/>
      <c r="C354" s="12" t="s">
        <v>180</v>
      </c>
      <c r="D354" s="12" t="s">
        <v>159</v>
      </c>
      <c r="E354" s="31">
        <v>418045393.37873298</v>
      </c>
      <c r="F354" s="12">
        <f t="shared" si="2"/>
        <v>7.2229671294620018E-2</v>
      </c>
      <c r="G354" s="12"/>
      <c r="H354" s="15"/>
    </row>
    <row r="355" spans="1:8" x14ac:dyDescent="0.3">
      <c r="A355" s="37"/>
      <c r="B355" s="40"/>
      <c r="C355" s="6" t="s">
        <v>180</v>
      </c>
      <c r="D355" s="6" t="s">
        <v>159</v>
      </c>
      <c r="E355" s="30">
        <v>419082965.90420699</v>
      </c>
      <c r="F355" s="6">
        <f t="shared" si="2"/>
        <v>7.0158165991837579E-2</v>
      </c>
      <c r="G355" s="6"/>
      <c r="H355" s="16"/>
    </row>
    <row r="356" spans="1:8" x14ac:dyDescent="0.3">
      <c r="A356" s="37"/>
      <c r="B356" s="40"/>
      <c r="C356" s="27" t="s">
        <v>173</v>
      </c>
      <c r="D356" s="27" t="s">
        <v>158</v>
      </c>
      <c r="E356" s="28">
        <v>5875041653</v>
      </c>
      <c r="F356" s="12"/>
      <c r="G356" s="12"/>
      <c r="H356" s="15"/>
    </row>
    <row r="357" spans="1:8" x14ac:dyDescent="0.3">
      <c r="A357" s="37"/>
      <c r="B357" s="40"/>
      <c r="C357" s="12" t="s">
        <v>173</v>
      </c>
      <c r="D357" s="12" t="s">
        <v>158</v>
      </c>
      <c r="E357" s="24">
        <v>5847765077</v>
      </c>
      <c r="F357" s="12"/>
      <c r="G357" s="12"/>
      <c r="H357" s="15"/>
    </row>
    <row r="358" spans="1:8" x14ac:dyDescent="0.3">
      <c r="A358" s="37"/>
      <c r="B358" s="40"/>
      <c r="C358" s="12" t="s">
        <v>173</v>
      </c>
      <c r="D358" s="12" t="s">
        <v>158</v>
      </c>
      <c r="E358" s="24">
        <v>5838369650</v>
      </c>
      <c r="F358" s="12"/>
      <c r="G358" s="12"/>
      <c r="H358" s="15"/>
    </row>
    <row r="359" spans="1:8" x14ac:dyDescent="0.3">
      <c r="A359" s="37"/>
      <c r="B359" s="40"/>
      <c r="C359" s="12" t="s">
        <v>180</v>
      </c>
      <c r="D359" s="12" t="s">
        <v>158</v>
      </c>
      <c r="E359" s="24">
        <v>41079349</v>
      </c>
      <c r="F359" s="12">
        <f t="shared" ref="F359:F361" si="6">E359/E356</f>
        <v>6.9921800433573877E-3</v>
      </c>
      <c r="G359" s="12">
        <f>GEOMEAN(F359:F361)</f>
        <v>7.4538432928181854E-3</v>
      </c>
      <c r="H359" s="15">
        <f>G365/G359</f>
        <v>324.46405306048143</v>
      </c>
    </row>
    <row r="360" spans="1:8" x14ac:dyDescent="0.3">
      <c r="A360" s="37"/>
      <c r="B360" s="40"/>
      <c r="C360" s="12" t="s">
        <v>180</v>
      </c>
      <c r="D360" s="12" t="s">
        <v>158</v>
      </c>
      <c r="E360" s="24">
        <v>44955150</v>
      </c>
      <c r="F360" s="12">
        <f t="shared" si="6"/>
        <v>7.6875779734747367E-3</v>
      </c>
      <c r="G360" s="12"/>
      <c r="H360" s="15"/>
    </row>
    <row r="361" spans="1:8" x14ac:dyDescent="0.3">
      <c r="A361" s="37"/>
      <c r="B361" s="40"/>
      <c r="C361" s="12" t="s">
        <v>180</v>
      </c>
      <c r="D361" s="12" t="s">
        <v>158</v>
      </c>
      <c r="E361" s="24">
        <v>44981116</v>
      </c>
      <c r="F361" s="12">
        <f t="shared" si="6"/>
        <v>7.7043967231502719E-3</v>
      </c>
      <c r="G361" s="12"/>
      <c r="H361" s="15"/>
    </row>
    <row r="362" spans="1:8" x14ac:dyDescent="0.3">
      <c r="A362" s="37"/>
      <c r="B362" s="40"/>
      <c r="C362" s="12" t="s">
        <v>173</v>
      </c>
      <c r="D362" s="12" t="s">
        <v>165</v>
      </c>
      <c r="E362" s="24">
        <v>159712048</v>
      </c>
      <c r="F362" s="12"/>
      <c r="G362" s="12"/>
      <c r="H362" s="15"/>
    </row>
    <row r="363" spans="1:8" x14ac:dyDescent="0.3">
      <c r="A363" s="37"/>
      <c r="B363" s="40"/>
      <c r="C363" s="12" t="s">
        <v>173</v>
      </c>
      <c r="D363" s="12" t="s">
        <v>165</v>
      </c>
      <c r="E363" s="24">
        <v>162195988</v>
      </c>
      <c r="F363" s="12"/>
      <c r="G363" s="12"/>
      <c r="H363" s="15"/>
    </row>
    <row r="364" spans="1:8" x14ac:dyDescent="0.3">
      <c r="A364" s="37"/>
      <c r="B364" s="40"/>
      <c r="C364" s="12" t="s">
        <v>173</v>
      </c>
      <c r="D364" s="12" t="s">
        <v>165</v>
      </c>
      <c r="E364" s="24">
        <v>164253775</v>
      </c>
      <c r="F364" s="12"/>
      <c r="G364" s="12"/>
      <c r="H364" s="15"/>
    </row>
    <row r="365" spans="1:8" x14ac:dyDescent="0.3">
      <c r="A365" s="37"/>
      <c r="B365" s="40"/>
      <c r="C365" s="12" t="s">
        <v>180</v>
      </c>
      <c r="D365" s="12" t="s">
        <v>165</v>
      </c>
      <c r="E365" s="24">
        <v>369928907</v>
      </c>
      <c r="F365" s="12">
        <f t="shared" ref="F365:F367" si="7">E365/E362</f>
        <v>2.3162241774020704</v>
      </c>
      <c r="G365" s="12">
        <f>GEOMEAN(F365:F367)</f>
        <v>2.4185042056654735</v>
      </c>
      <c r="H365" s="15"/>
    </row>
    <row r="366" spans="1:8" x14ac:dyDescent="0.3">
      <c r="A366" s="37"/>
      <c r="B366" s="40"/>
      <c r="C366" s="12" t="s">
        <v>180</v>
      </c>
      <c r="D366" s="12" t="s">
        <v>165</v>
      </c>
      <c r="E366" s="24">
        <v>378184724</v>
      </c>
      <c r="F366" s="12">
        <f t="shared" si="7"/>
        <v>2.3316527656652024</v>
      </c>
      <c r="G366" s="12"/>
      <c r="H366" s="15"/>
    </row>
    <row r="367" spans="1:8" x14ac:dyDescent="0.3">
      <c r="A367" s="37"/>
      <c r="B367" s="42"/>
      <c r="C367" s="6" t="s">
        <v>180</v>
      </c>
      <c r="D367" s="6" t="s">
        <v>165</v>
      </c>
      <c r="E367" s="26">
        <v>430240644</v>
      </c>
      <c r="F367" s="6">
        <f t="shared" si="7"/>
        <v>2.6193653326993549</v>
      </c>
      <c r="G367" s="6"/>
      <c r="H367" s="16"/>
    </row>
    <row r="368" spans="1:8" x14ac:dyDescent="0.3">
      <c r="A368" s="37"/>
      <c r="B368" s="41">
        <v>4</v>
      </c>
      <c r="C368" s="12" t="s">
        <v>173</v>
      </c>
      <c r="D368" s="12" t="s">
        <v>160</v>
      </c>
      <c r="E368" s="33">
        <v>5379050019.8282299</v>
      </c>
      <c r="F368" s="12"/>
      <c r="G368" s="12"/>
      <c r="H368" s="15"/>
    </row>
    <row r="369" spans="1:8" x14ac:dyDescent="0.3">
      <c r="A369" s="37"/>
      <c r="B369" s="40"/>
      <c r="C369" s="12" t="s">
        <v>173</v>
      </c>
      <c r="D369" s="12" t="s">
        <v>160</v>
      </c>
      <c r="E369" s="33">
        <v>5049234145.2824001</v>
      </c>
      <c r="F369" s="12"/>
      <c r="G369" s="12"/>
      <c r="H369" s="15"/>
    </row>
    <row r="370" spans="1:8" x14ac:dyDescent="0.3">
      <c r="A370" s="37"/>
      <c r="B370" s="40"/>
      <c r="C370" s="12" t="s">
        <v>173</v>
      </c>
      <c r="D370" s="12" t="s">
        <v>160</v>
      </c>
      <c r="E370" s="33">
        <v>4986528070.1702805</v>
      </c>
      <c r="F370" s="12"/>
      <c r="G370" s="12"/>
      <c r="H370" s="15"/>
    </row>
    <row r="371" spans="1:8" x14ac:dyDescent="0.3">
      <c r="A371" s="37"/>
      <c r="B371" s="40"/>
      <c r="C371" s="12" t="s">
        <v>180</v>
      </c>
      <c r="D371" s="12" t="s">
        <v>160</v>
      </c>
      <c r="E371" s="31">
        <v>143064860.62738699</v>
      </c>
      <c r="F371" s="12">
        <f t="shared" si="2"/>
        <v>2.6596677870631791E-2</v>
      </c>
      <c r="G371" s="12">
        <f>GEOMEAN(F371:F373)</f>
        <v>2.7875823192014284E-2</v>
      </c>
      <c r="H371" s="15">
        <f>G377/G371</f>
        <v>1.7039081387815562</v>
      </c>
    </row>
    <row r="372" spans="1:8" x14ac:dyDescent="0.3">
      <c r="A372" s="37"/>
      <c r="B372" s="40"/>
      <c r="C372" s="12" t="s">
        <v>180</v>
      </c>
      <c r="D372" s="12" t="s">
        <v>160</v>
      </c>
      <c r="E372" s="31">
        <v>145404167.07458299</v>
      </c>
      <c r="F372" s="12">
        <f t="shared" si="2"/>
        <v>2.8797271604137628E-2</v>
      </c>
      <c r="G372" s="12"/>
      <c r="H372" s="15"/>
    </row>
    <row r="373" spans="1:8" x14ac:dyDescent="0.3">
      <c r="A373" s="37"/>
      <c r="B373" s="40"/>
      <c r="C373" s="12" t="s">
        <v>180</v>
      </c>
      <c r="D373" s="12" t="s">
        <v>160</v>
      </c>
      <c r="E373" s="31">
        <v>141027119.69876999</v>
      </c>
      <c r="F373" s="12">
        <f t="shared" si="2"/>
        <v>2.8281625554742777E-2</v>
      </c>
      <c r="G373" s="12"/>
      <c r="H373" s="15"/>
    </row>
    <row r="374" spans="1:8" x14ac:dyDescent="0.3">
      <c r="A374" s="37"/>
      <c r="B374" s="40"/>
      <c r="C374" s="12" t="s">
        <v>173</v>
      </c>
      <c r="D374" s="12" t="s">
        <v>161</v>
      </c>
      <c r="E374" s="33">
        <v>5840086889.8706903</v>
      </c>
      <c r="F374" s="12"/>
      <c r="G374" s="12"/>
      <c r="H374" s="15"/>
    </row>
    <row r="375" spans="1:8" x14ac:dyDescent="0.3">
      <c r="A375" s="37"/>
      <c r="B375" s="40"/>
      <c r="C375" s="12" t="s">
        <v>173</v>
      </c>
      <c r="D375" s="12" t="s">
        <v>161</v>
      </c>
      <c r="E375" s="33">
        <v>5845429074.7607403</v>
      </c>
      <c r="F375" s="12"/>
      <c r="G375" s="12"/>
      <c r="H375" s="15"/>
    </row>
    <row r="376" spans="1:8" x14ac:dyDescent="0.3">
      <c r="A376" s="37"/>
      <c r="B376" s="40"/>
      <c r="C376" s="12" t="s">
        <v>173</v>
      </c>
      <c r="D376" s="12" t="s">
        <v>161</v>
      </c>
      <c r="E376" s="33">
        <v>5962427973.6311102</v>
      </c>
      <c r="F376" s="12"/>
      <c r="G376" s="12"/>
      <c r="H376" s="15"/>
    </row>
    <row r="377" spans="1:8" x14ac:dyDescent="0.3">
      <c r="A377" s="37"/>
      <c r="B377" s="40"/>
      <c r="C377" s="12" t="s">
        <v>180</v>
      </c>
      <c r="D377" s="12" t="s">
        <v>161</v>
      </c>
      <c r="E377" s="31">
        <v>272799848.13230902</v>
      </c>
      <c r="F377" s="12">
        <f t="shared" si="2"/>
        <v>4.6711607768279158E-2</v>
      </c>
      <c r="G377" s="12">
        <f>GEOMEAN(F377:F379)</f>
        <v>4.7497842012108799E-2</v>
      </c>
      <c r="H377" s="15"/>
    </row>
    <row r="378" spans="1:8" x14ac:dyDescent="0.3">
      <c r="A378" s="37"/>
      <c r="B378" s="40"/>
      <c r="C378" s="12" t="s">
        <v>180</v>
      </c>
      <c r="D378" s="12" t="s">
        <v>161</v>
      </c>
      <c r="E378" s="31">
        <v>279318517.38836801</v>
      </c>
      <c r="F378" s="12">
        <f t="shared" si="2"/>
        <v>4.7784091435546301E-2</v>
      </c>
      <c r="G378" s="12"/>
      <c r="H378" s="15"/>
    </row>
    <row r="379" spans="1:8" x14ac:dyDescent="0.3">
      <c r="A379" s="37"/>
      <c r="B379" s="40"/>
      <c r="C379" s="6" t="s">
        <v>180</v>
      </c>
      <c r="D379" s="6" t="s">
        <v>161</v>
      </c>
      <c r="E379" s="30">
        <v>286244158.941953</v>
      </c>
      <c r="F379" s="6">
        <f t="shared" si="2"/>
        <v>4.8007986043247866E-2</v>
      </c>
      <c r="G379" s="6"/>
      <c r="H379" s="16"/>
    </row>
    <row r="380" spans="1:8" x14ac:dyDescent="0.3">
      <c r="A380" s="37"/>
      <c r="B380" s="40"/>
      <c r="C380" s="12" t="s">
        <v>173</v>
      </c>
      <c r="D380" s="12" t="s">
        <v>160</v>
      </c>
      <c r="E380" s="28">
        <v>5911958258</v>
      </c>
      <c r="F380" s="12"/>
      <c r="G380" s="12"/>
      <c r="H380" s="15"/>
    </row>
    <row r="381" spans="1:8" x14ac:dyDescent="0.3">
      <c r="A381" s="37"/>
      <c r="B381" s="40"/>
      <c r="C381" s="12" t="s">
        <v>173</v>
      </c>
      <c r="D381" s="12" t="s">
        <v>160</v>
      </c>
      <c r="E381" s="24">
        <v>5938949858</v>
      </c>
      <c r="F381" s="12"/>
      <c r="G381" s="12"/>
      <c r="H381" s="15"/>
    </row>
    <row r="382" spans="1:8" x14ac:dyDescent="0.3">
      <c r="A382" s="37"/>
      <c r="B382" s="40"/>
      <c r="C382" s="12" t="s">
        <v>173</v>
      </c>
      <c r="D382" s="12" t="s">
        <v>160</v>
      </c>
      <c r="E382" s="24">
        <v>5945742594</v>
      </c>
      <c r="F382" s="12"/>
      <c r="G382" s="12"/>
      <c r="H382" s="15"/>
    </row>
    <row r="383" spans="1:8" x14ac:dyDescent="0.3">
      <c r="A383" s="37"/>
      <c r="B383" s="40"/>
      <c r="C383" s="12" t="s">
        <v>180</v>
      </c>
      <c r="D383" s="12" t="s">
        <v>160</v>
      </c>
      <c r="E383" s="24">
        <v>63707086</v>
      </c>
      <c r="F383" s="12">
        <f t="shared" ref="F383:F385" si="8">E383/E380</f>
        <v>1.0775970197995265E-2</v>
      </c>
      <c r="G383" s="12">
        <f>GEOMEAN(F383:F385)</f>
        <v>1.1433026484068576E-2</v>
      </c>
      <c r="H383" s="15">
        <f>G389/G383</f>
        <v>284.43579912866898</v>
      </c>
    </row>
    <row r="384" spans="1:8" x14ac:dyDescent="0.3">
      <c r="A384" s="37"/>
      <c r="B384" s="40"/>
      <c r="C384" s="12" t="s">
        <v>180</v>
      </c>
      <c r="D384" s="12" t="s">
        <v>160</v>
      </c>
      <c r="E384" s="24">
        <v>68793100</v>
      </c>
      <c r="F384" s="12">
        <f t="shared" si="8"/>
        <v>1.1583377810023599E-2</v>
      </c>
      <c r="G384" s="12"/>
      <c r="H384" s="15"/>
    </row>
    <row r="385" spans="1:8" x14ac:dyDescent="0.3">
      <c r="A385" s="37"/>
      <c r="B385" s="40"/>
      <c r="C385" s="12" t="s">
        <v>180</v>
      </c>
      <c r="D385" s="12" t="s">
        <v>160</v>
      </c>
      <c r="E385" s="24">
        <v>71186580</v>
      </c>
      <c r="F385" s="12">
        <f t="shared" si="8"/>
        <v>1.1972697922011657E-2</v>
      </c>
      <c r="G385" s="12"/>
      <c r="H385" s="15"/>
    </row>
    <row r="386" spans="1:8" x14ac:dyDescent="0.3">
      <c r="A386" s="37"/>
      <c r="B386" s="40"/>
      <c r="C386" s="12" t="s">
        <v>173</v>
      </c>
      <c r="D386" s="12" t="s">
        <v>166</v>
      </c>
      <c r="E386" s="24">
        <v>201378938</v>
      </c>
      <c r="F386" s="12"/>
      <c r="G386" s="12"/>
      <c r="H386" s="15"/>
    </row>
    <row r="387" spans="1:8" x14ac:dyDescent="0.3">
      <c r="A387" s="37"/>
      <c r="B387" s="40"/>
      <c r="C387" s="12" t="s">
        <v>173</v>
      </c>
      <c r="D387" s="12" t="s">
        <v>166</v>
      </c>
      <c r="E387" s="24">
        <v>199831036</v>
      </c>
      <c r="F387" s="12"/>
      <c r="G387" s="12"/>
      <c r="H387" s="15"/>
    </row>
    <row r="388" spans="1:8" x14ac:dyDescent="0.3">
      <c r="A388" s="37"/>
      <c r="B388" s="40"/>
      <c r="C388" s="12" t="s">
        <v>173</v>
      </c>
      <c r="D388" s="12" t="s">
        <v>166</v>
      </c>
      <c r="E388" s="24">
        <v>191741891</v>
      </c>
      <c r="F388" s="12"/>
      <c r="G388" s="12"/>
      <c r="H388" s="15"/>
    </row>
    <row r="389" spans="1:8" x14ac:dyDescent="0.3">
      <c r="A389" s="37"/>
      <c r="B389" s="40"/>
      <c r="C389" s="12" t="s">
        <v>180</v>
      </c>
      <c r="D389" s="12" t="s">
        <v>166</v>
      </c>
      <c r="E389" s="24">
        <v>615580243</v>
      </c>
      <c r="F389" s="12">
        <f t="shared" ref="F389:F391" si="9">E389/E386</f>
        <v>3.0568253518150938</v>
      </c>
      <c r="G389" s="12">
        <f>GEOMEAN(F389:F391)</f>
        <v>3.251962024455282</v>
      </c>
      <c r="H389" s="15"/>
    </row>
    <row r="390" spans="1:8" x14ac:dyDescent="0.3">
      <c r="A390" s="37"/>
      <c r="B390" s="40"/>
      <c r="C390" s="12" t="s">
        <v>180</v>
      </c>
      <c r="D390" s="12" t="s">
        <v>166</v>
      </c>
      <c r="E390" s="24">
        <v>645619099</v>
      </c>
      <c r="F390" s="12">
        <f t="shared" si="9"/>
        <v>3.230824960543166</v>
      </c>
      <c r="G390" s="12"/>
      <c r="H390" s="15"/>
    </row>
    <row r="391" spans="1:8" ht="15" thickBot="1" x14ac:dyDescent="0.35">
      <c r="A391" s="38"/>
      <c r="B391" s="43"/>
      <c r="C391" s="17" t="s">
        <v>180</v>
      </c>
      <c r="D391" s="17" t="s">
        <v>166</v>
      </c>
      <c r="E391" s="25">
        <v>667681505</v>
      </c>
      <c r="F391" s="17">
        <f t="shared" si="9"/>
        <v>3.4821890068873889</v>
      </c>
      <c r="G391" s="17"/>
      <c r="H391" s="19"/>
    </row>
  </sheetData>
  <mergeCells count="22">
    <mergeCell ref="S6:V6"/>
    <mergeCell ref="B102:B125"/>
    <mergeCell ref="B126:B149"/>
    <mergeCell ref="B150:B173"/>
    <mergeCell ref="A102:A197"/>
    <mergeCell ref="M6:P6"/>
    <mergeCell ref="B5:B28"/>
    <mergeCell ref="B29:B52"/>
    <mergeCell ref="B53:B76"/>
    <mergeCell ref="B77:B100"/>
    <mergeCell ref="A5:A100"/>
    <mergeCell ref="B174:B197"/>
    <mergeCell ref="B296:B319"/>
    <mergeCell ref="B320:B343"/>
    <mergeCell ref="B344:B367"/>
    <mergeCell ref="B368:B391"/>
    <mergeCell ref="A296:A391"/>
    <mergeCell ref="B199:B222"/>
    <mergeCell ref="B223:B246"/>
    <mergeCell ref="B247:B270"/>
    <mergeCell ref="A199:A294"/>
    <mergeCell ref="B271:B29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9"/>
  <sheetViews>
    <sheetView workbookViewId="0">
      <selection activeCell="C10" sqref="C10"/>
    </sheetView>
  </sheetViews>
  <sheetFormatPr defaultRowHeight="14.4" x14ac:dyDescent="0.3"/>
  <cols>
    <col min="1" max="1" width="9.6640625" bestFit="1" customWidth="1"/>
    <col min="2" max="2" width="12" bestFit="1" customWidth="1"/>
    <col min="3" max="3" width="41" bestFit="1" customWidth="1"/>
    <col min="22" max="22" width="18.6640625" bestFit="1" customWidth="1"/>
  </cols>
  <sheetData>
    <row r="1" spans="1:22" x14ac:dyDescent="0.3">
      <c r="C1">
        <v>250</v>
      </c>
    </row>
    <row r="2" spans="1:22" x14ac:dyDescent="0.3">
      <c r="C2">
        <v>251</v>
      </c>
    </row>
    <row r="4" spans="1:22" x14ac:dyDescent="0.3">
      <c r="D4" s="45" t="s">
        <v>13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2" x14ac:dyDescent="0.3">
      <c r="A5" t="s">
        <v>10</v>
      </c>
      <c r="B5" t="s">
        <v>9</v>
      </c>
      <c r="C5" t="s">
        <v>0</v>
      </c>
      <c r="D5" s="44" t="s">
        <v>6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2" x14ac:dyDescent="0.3">
      <c r="B6" s="1"/>
      <c r="D6">
        <v>1</v>
      </c>
      <c r="E6">
        <v>2</v>
      </c>
      <c r="F6">
        <v>3</v>
      </c>
      <c r="G6">
        <v>4</v>
      </c>
      <c r="H6">
        <v>5</v>
      </c>
      <c r="I6">
        <v>6</v>
      </c>
      <c r="J6">
        <v>7</v>
      </c>
      <c r="K6">
        <v>8</v>
      </c>
      <c r="L6">
        <v>9</v>
      </c>
      <c r="M6">
        <v>10</v>
      </c>
      <c r="N6">
        <v>11</v>
      </c>
      <c r="O6">
        <v>12</v>
      </c>
      <c r="P6">
        <v>13</v>
      </c>
      <c r="Q6">
        <v>14</v>
      </c>
      <c r="R6">
        <v>15</v>
      </c>
      <c r="S6">
        <v>16</v>
      </c>
      <c r="T6">
        <v>17</v>
      </c>
      <c r="U6">
        <v>18</v>
      </c>
      <c r="V6" s="46" t="s">
        <v>15</v>
      </c>
    </row>
    <row r="7" spans="1:22" x14ac:dyDescent="0.3">
      <c r="A7" s="44" t="s">
        <v>11</v>
      </c>
      <c r="B7" s="44" t="s">
        <v>1</v>
      </c>
      <c r="C7" t="s">
        <v>5</v>
      </c>
      <c r="D7">
        <v>1859.0943776978424</v>
      </c>
      <c r="E7">
        <v>2859.7018920863316</v>
      </c>
      <c r="F7">
        <v>3289.6859028776976</v>
      </c>
      <c r="G7">
        <v>2873.0573417266178</v>
      </c>
      <c r="H7">
        <v>1901.7861798561137</v>
      </c>
      <c r="I7">
        <v>1721.4213633093525</v>
      </c>
      <c r="J7">
        <v>2575.5383093525184</v>
      </c>
      <c r="K7">
        <v>2503.5296546762575</v>
      </c>
      <c r="L7">
        <v>1449.339730215826</v>
      </c>
      <c r="M7">
        <v>1377.6354928057553</v>
      </c>
      <c r="N7">
        <v>2437.4721438848892</v>
      </c>
      <c r="O7">
        <v>2638.8129748201445</v>
      </c>
      <c r="P7">
        <v>2638.1602877697824</v>
      </c>
      <c r="Q7">
        <v>1344.1866906474827</v>
      </c>
      <c r="R7">
        <v>2827.7945863309387</v>
      </c>
      <c r="S7">
        <v>3150.7591402877688</v>
      </c>
      <c r="T7">
        <v>2419.7170683453228</v>
      </c>
      <c r="U7">
        <v>1859.0943776978424</v>
      </c>
      <c r="V7" s="44"/>
    </row>
    <row r="8" spans="1:22" x14ac:dyDescent="0.3">
      <c r="A8" s="44"/>
      <c r="B8" s="44"/>
      <c r="C8" t="s">
        <v>2</v>
      </c>
      <c r="D8">
        <v>1861.967169064749</v>
      </c>
      <c r="E8">
        <v>2349.2766923402446</v>
      </c>
      <c r="F8">
        <v>2317.0495719424443</v>
      </c>
      <c r="G8">
        <v>2251.9062913669072</v>
      </c>
      <c r="H8">
        <v>2207.2846618705044</v>
      </c>
      <c r="I8">
        <v>2230.6341701715555</v>
      </c>
      <c r="J8">
        <v>2272.5935578537201</v>
      </c>
      <c r="K8">
        <v>2244.476490843691</v>
      </c>
      <c r="L8">
        <v>2217.9718053956863</v>
      </c>
      <c r="M8">
        <v>2303.2724000799381</v>
      </c>
      <c r="N8">
        <v>2418.435294514391</v>
      </c>
      <c r="O8">
        <v>2415.2406726618697</v>
      </c>
      <c r="P8">
        <v>2376.9730497601922</v>
      </c>
      <c r="Q8">
        <v>2323.8307964028772</v>
      </c>
      <c r="R8">
        <v>2568.4579073740983</v>
      </c>
      <c r="S8">
        <v>2480.5882601918406</v>
      </c>
      <c r="T8">
        <v>2142.9173543165484</v>
      </c>
      <c r="U8">
        <v>1861.967169064749</v>
      </c>
      <c r="V8" s="44"/>
    </row>
    <row r="9" spans="1:22" x14ac:dyDescent="0.3">
      <c r="A9" s="44"/>
      <c r="B9" s="44"/>
      <c r="D9" s="2">
        <f>D7/D8</f>
        <v>0.99845712028942513</v>
      </c>
      <c r="E9" s="2">
        <f t="shared" ref="E9:U9" si="0">E7/E8</f>
        <v>1.2172690860171196</v>
      </c>
      <c r="F9" s="2">
        <f t="shared" si="0"/>
        <v>1.4197736391629576</v>
      </c>
      <c r="G9" s="2">
        <f t="shared" si="0"/>
        <v>1.2758334362051416</v>
      </c>
      <c r="H9" s="2">
        <f t="shared" si="0"/>
        <v>0.86159534051421161</v>
      </c>
      <c r="I9" s="2">
        <f t="shared" si="0"/>
        <v>0.77171836885156297</v>
      </c>
      <c r="J9" s="2">
        <f t="shared" si="0"/>
        <v>1.1333035335121273</v>
      </c>
      <c r="K9" s="2">
        <f t="shared" si="0"/>
        <v>1.1154180785093406</v>
      </c>
      <c r="L9" s="2">
        <f t="shared" si="0"/>
        <v>0.65345272951170974</v>
      </c>
      <c r="M9" s="2">
        <f t="shared" si="0"/>
        <v>0.59812095727710834</v>
      </c>
      <c r="N9" s="2">
        <f t="shared" si="0"/>
        <v>1.00787155621392</v>
      </c>
      <c r="O9" s="2">
        <f t="shared" si="0"/>
        <v>1.0925672976150542</v>
      </c>
      <c r="P9" s="2">
        <f t="shared" si="0"/>
        <v>1.1098822883313468</v>
      </c>
      <c r="Q9" s="2">
        <f t="shared" si="0"/>
        <v>0.57843569881601831</v>
      </c>
      <c r="R9" s="2">
        <f t="shared" si="0"/>
        <v>1.100969799120429</v>
      </c>
      <c r="S9" s="2">
        <f t="shared" si="0"/>
        <v>1.2701661097291896</v>
      </c>
      <c r="T9" s="2">
        <f t="shared" si="0"/>
        <v>1.1291695703855342</v>
      </c>
      <c r="U9" s="2">
        <f t="shared" si="0"/>
        <v>0.99845712028942513</v>
      </c>
      <c r="V9" s="44"/>
    </row>
    <row r="10" spans="1:22" x14ac:dyDescent="0.3">
      <c r="A10" s="44"/>
      <c r="B10" s="1"/>
      <c r="V10" s="44"/>
    </row>
    <row r="11" spans="1:22" x14ac:dyDescent="0.3">
      <c r="A11" s="44"/>
      <c r="V11" s="44"/>
    </row>
    <row r="12" spans="1:22" x14ac:dyDescent="0.3">
      <c r="A12" s="44"/>
      <c r="B12" s="44" t="s">
        <v>3</v>
      </c>
      <c r="C12" t="s">
        <v>5</v>
      </c>
      <c r="D12">
        <v>722.5311733870966</v>
      </c>
      <c r="E12">
        <v>909.83745967741936</v>
      </c>
      <c r="F12">
        <v>1021.0581854838701</v>
      </c>
      <c r="G12">
        <v>640.43324193548347</v>
      </c>
      <c r="H12">
        <v>709.35404032258077</v>
      </c>
      <c r="I12">
        <v>991.30565322580628</v>
      </c>
      <c r="J12">
        <v>795.08570161290345</v>
      </c>
      <c r="K12">
        <v>590.23043548387068</v>
      </c>
      <c r="L12">
        <v>680.40611290322579</v>
      </c>
      <c r="M12">
        <v>979.77308467741886</v>
      </c>
      <c r="N12">
        <v>1033.2593951612905</v>
      </c>
      <c r="O12">
        <v>834.89700403225822</v>
      </c>
      <c r="P12">
        <v>673.46525806451587</v>
      </c>
      <c r="Q12">
        <v>1085.2452580645167</v>
      </c>
      <c r="R12">
        <v>863.71645564516052</v>
      </c>
      <c r="S12">
        <v>687.51603629032252</v>
      </c>
      <c r="V12" s="44"/>
    </row>
    <row r="13" spans="1:22" x14ac:dyDescent="0.3">
      <c r="A13" s="44"/>
      <c r="B13" s="44"/>
      <c r="C13" t="s">
        <v>7</v>
      </c>
      <c r="D13">
        <v>782.98500657894738</v>
      </c>
      <c r="E13">
        <v>1049.1237105263153</v>
      </c>
      <c r="F13">
        <v>845.48597039473634</v>
      </c>
      <c r="G13">
        <v>579.93488486842114</v>
      </c>
      <c r="H13">
        <v>905.45224999999994</v>
      </c>
      <c r="I13">
        <v>1159.729490131579</v>
      </c>
      <c r="J13">
        <v>828.10924999999975</v>
      </c>
      <c r="K13">
        <v>566.89072697368442</v>
      </c>
      <c r="L13">
        <v>817.76056907894736</v>
      </c>
      <c r="M13">
        <v>1161.024404605263</v>
      </c>
      <c r="N13">
        <v>1266.6152631578941</v>
      </c>
      <c r="O13">
        <v>988.26235526315747</v>
      </c>
      <c r="P13">
        <v>638.33985526315769</v>
      </c>
      <c r="Q13">
        <v>886.03503618421018</v>
      </c>
      <c r="R13">
        <v>1007.3245131578942</v>
      </c>
      <c r="S13">
        <v>930.3671513157891</v>
      </c>
      <c r="V13" s="44"/>
    </row>
    <row r="14" spans="1:22" x14ac:dyDescent="0.3">
      <c r="A14" s="44"/>
      <c r="B14" s="44"/>
      <c r="D14" s="2">
        <f>D12/D13</f>
        <v>0.92279056088699796</v>
      </c>
      <c r="E14" s="2">
        <f t="shared" ref="E14:S14" si="1">E12/E13</f>
        <v>0.86723562774210861</v>
      </c>
      <c r="F14" s="2">
        <f t="shared" si="1"/>
        <v>1.2076583423461935</v>
      </c>
      <c r="G14" s="2">
        <f t="shared" si="1"/>
        <v>1.1043192238397395</v>
      </c>
      <c r="H14" s="2">
        <f t="shared" si="1"/>
        <v>0.78342512299525546</v>
      </c>
      <c r="I14" s="2">
        <f t="shared" si="1"/>
        <v>0.85477317052042545</v>
      </c>
      <c r="J14" s="2">
        <f t="shared" si="1"/>
        <v>0.96012174916884907</v>
      </c>
      <c r="K14" s="2">
        <f t="shared" si="1"/>
        <v>1.041171441689978</v>
      </c>
      <c r="L14" s="2">
        <f t="shared" si="1"/>
        <v>0.8320358533177683</v>
      </c>
      <c r="M14" s="2">
        <f t="shared" si="1"/>
        <v>0.84388672692072497</v>
      </c>
      <c r="N14" s="2">
        <f t="shared" si="1"/>
        <v>0.81576420655566195</v>
      </c>
      <c r="O14" s="2">
        <f t="shared" si="1"/>
        <v>0.84481312030745048</v>
      </c>
      <c r="P14" s="2">
        <f t="shared" si="1"/>
        <v>1.055026178471776</v>
      </c>
      <c r="Q14" s="2">
        <f t="shared" si="1"/>
        <v>1.2248333460245808</v>
      </c>
      <c r="R14" s="2">
        <f t="shared" si="1"/>
        <v>0.85743615325856393</v>
      </c>
      <c r="S14" s="2">
        <f t="shared" si="1"/>
        <v>0.73897281876084098</v>
      </c>
      <c r="V14" s="44"/>
    </row>
    <row r="15" spans="1:22" x14ac:dyDescent="0.3">
      <c r="A15" s="44"/>
      <c r="B15" s="1"/>
      <c r="V15" s="44"/>
    </row>
    <row r="16" spans="1:22" x14ac:dyDescent="0.3">
      <c r="A16" s="44"/>
      <c r="V16" s="44"/>
    </row>
    <row r="17" spans="1:22" x14ac:dyDescent="0.3">
      <c r="A17" s="44"/>
      <c r="B17" s="44" t="s">
        <v>4</v>
      </c>
      <c r="C17" t="s">
        <v>8</v>
      </c>
      <c r="D17">
        <v>2861.0593508064521</v>
      </c>
      <c r="E17">
        <v>2303.2130524193549</v>
      </c>
      <c r="F17">
        <v>2287.3489475806455</v>
      </c>
      <c r="G17">
        <v>1262.3746774193553</v>
      </c>
      <c r="H17">
        <v>1151.3976290322573</v>
      </c>
      <c r="I17">
        <v>1716.6176532258057</v>
      </c>
      <c r="J17">
        <v>1490.0643225806455</v>
      </c>
      <c r="K17">
        <v>869.21406451612881</v>
      </c>
      <c r="L17">
        <v>1096.7907298387092</v>
      </c>
      <c r="M17">
        <v>1501.2956653225804</v>
      </c>
      <c r="N17">
        <v>1590.4414556451609</v>
      </c>
      <c r="O17">
        <v>1221.6122379032258</v>
      </c>
      <c r="P17">
        <v>1097.9238870967745</v>
      </c>
      <c r="Q17">
        <v>1993.0137217741933</v>
      </c>
      <c r="R17">
        <v>1448.2528467741931</v>
      </c>
      <c r="S17">
        <v>1685.722717741935</v>
      </c>
      <c r="V17" s="44"/>
    </row>
    <row r="18" spans="1:22" x14ac:dyDescent="0.3">
      <c r="A18" s="44"/>
      <c r="B18" s="44"/>
      <c r="C18" t="s">
        <v>7</v>
      </c>
      <c r="D18">
        <v>2832.2623749999989</v>
      </c>
      <c r="E18">
        <v>2719.9072960526328</v>
      </c>
      <c r="F18">
        <v>2081.3479407894747</v>
      </c>
      <c r="G18">
        <v>1425.5909144736831</v>
      </c>
      <c r="H18">
        <v>1936.4839671052609</v>
      </c>
      <c r="I18">
        <v>2126.7502039473698</v>
      </c>
      <c r="J18">
        <v>1938.6408618421058</v>
      </c>
      <c r="K18">
        <v>1065.1251249999993</v>
      </c>
      <c r="L18">
        <v>1737.3417532894741</v>
      </c>
      <c r="M18">
        <v>2065.7742894736825</v>
      </c>
      <c r="N18">
        <v>1861.6136677631589</v>
      </c>
      <c r="O18">
        <v>1516.4258881578953</v>
      </c>
      <c r="P18">
        <v>1258.4388322368425</v>
      </c>
      <c r="Q18">
        <v>1825.5773684210515</v>
      </c>
      <c r="R18">
        <v>1834.9189638157895</v>
      </c>
      <c r="S18">
        <v>1979.5352631578953</v>
      </c>
      <c r="V18" s="44"/>
    </row>
    <row r="19" spans="1:22" x14ac:dyDescent="0.3">
      <c r="A19" s="44"/>
      <c r="B19" s="44"/>
      <c r="D19" s="2">
        <f>D17/D18</f>
        <v>1.0101674816784774</v>
      </c>
      <c r="E19" s="2">
        <f t="shared" ref="E19:S19" si="2">E17/E18</f>
        <v>0.84679836543031406</v>
      </c>
      <c r="F19" s="2">
        <f t="shared" si="2"/>
        <v>1.0989748051030011</v>
      </c>
      <c r="G19" s="2">
        <f t="shared" si="2"/>
        <v>0.88550976623291267</v>
      </c>
      <c r="H19" s="2">
        <f t="shared" si="2"/>
        <v>0.59458154500159155</v>
      </c>
      <c r="I19" s="2">
        <f t="shared" si="2"/>
        <v>0.80715527852761715</v>
      </c>
      <c r="J19" s="2">
        <f t="shared" si="2"/>
        <v>0.76861287302320624</v>
      </c>
      <c r="K19" s="2">
        <f t="shared" si="2"/>
        <v>0.81606756249987944</v>
      </c>
      <c r="L19" s="2">
        <f t="shared" si="2"/>
        <v>0.63130396064104899</v>
      </c>
      <c r="M19" s="2">
        <f t="shared" si="2"/>
        <v>0.72674719255271591</v>
      </c>
      <c r="N19" s="2">
        <f t="shared" si="2"/>
        <v>0.8543348618385318</v>
      </c>
      <c r="O19" s="2">
        <f t="shared" si="2"/>
        <v>0.8055865093329424</v>
      </c>
      <c r="P19" s="2">
        <f t="shared" si="2"/>
        <v>0.87244914808075591</v>
      </c>
      <c r="Q19" s="2">
        <f t="shared" si="2"/>
        <v>1.091716930900583</v>
      </c>
      <c r="R19" s="2">
        <f t="shared" si="2"/>
        <v>0.78927346402398701</v>
      </c>
      <c r="S19" s="2">
        <f t="shared" si="2"/>
        <v>0.85157498788516162</v>
      </c>
      <c r="V19" s="44"/>
    </row>
    <row r="20" spans="1:22" x14ac:dyDescent="0.3">
      <c r="A20" s="1"/>
      <c r="B20" s="1"/>
    </row>
    <row r="24" spans="1:22" x14ac:dyDescent="0.3">
      <c r="D24" s="45" t="s">
        <v>14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</row>
    <row r="25" spans="1:22" x14ac:dyDescent="0.3">
      <c r="A25" t="s">
        <v>10</v>
      </c>
      <c r="B25" t="s">
        <v>9</v>
      </c>
      <c r="C25" t="s">
        <v>0</v>
      </c>
      <c r="D25" s="44" t="s">
        <v>6</v>
      </c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  <row r="26" spans="1:22" x14ac:dyDescent="0.3">
      <c r="D26">
        <v>1</v>
      </c>
      <c r="E26">
        <v>2</v>
      </c>
      <c r="F26">
        <v>3</v>
      </c>
      <c r="G26">
        <v>4</v>
      </c>
      <c r="H26">
        <v>5</v>
      </c>
      <c r="I26">
        <v>6</v>
      </c>
      <c r="J26">
        <v>7</v>
      </c>
      <c r="K26">
        <v>8</v>
      </c>
      <c r="L26">
        <v>9</v>
      </c>
      <c r="M26">
        <v>10</v>
      </c>
      <c r="N26">
        <v>11</v>
      </c>
      <c r="O26">
        <v>12</v>
      </c>
      <c r="P26">
        <v>13</v>
      </c>
      <c r="Q26">
        <v>14</v>
      </c>
      <c r="R26">
        <v>15</v>
      </c>
      <c r="S26">
        <v>16</v>
      </c>
      <c r="T26">
        <v>17</v>
      </c>
      <c r="V26" s="46" t="s">
        <v>16</v>
      </c>
    </row>
    <row r="27" spans="1:22" x14ac:dyDescent="0.3">
      <c r="A27" s="44" t="s">
        <v>12</v>
      </c>
      <c r="B27" s="44" t="s">
        <v>3</v>
      </c>
      <c r="C27" t="s">
        <v>5</v>
      </c>
      <c r="D27">
        <v>2796.8840323741015</v>
      </c>
      <c r="E27">
        <v>3479.5868597122299</v>
      </c>
      <c r="F27">
        <v>3146.069010791367</v>
      </c>
      <c r="G27">
        <v>2640.4255719424464</v>
      </c>
      <c r="H27">
        <v>1675.6524532374106</v>
      </c>
      <c r="I27">
        <v>1634.5263273381292</v>
      </c>
      <c r="J27">
        <v>2846.2938741007206</v>
      </c>
      <c r="K27">
        <v>2891.6139388489187</v>
      </c>
      <c r="L27">
        <v>1589.5868956834533</v>
      </c>
      <c r="M27">
        <v>3288.0976510791406</v>
      </c>
      <c r="N27">
        <v>3488.0056402877694</v>
      </c>
      <c r="O27">
        <v>1857.6894640287769</v>
      </c>
      <c r="P27">
        <v>1976.6289100719428</v>
      </c>
      <c r="Q27">
        <v>3664.4285575539598</v>
      </c>
      <c r="R27">
        <v>3965.9558741007213</v>
      </c>
      <c r="S27">
        <v>3779.2579316546758</v>
      </c>
      <c r="T27">
        <v>2862.688823741008</v>
      </c>
      <c r="V27" s="46"/>
    </row>
    <row r="28" spans="1:22" x14ac:dyDescent="0.3">
      <c r="A28" s="44"/>
      <c r="B28" s="44"/>
      <c r="C28" t="s">
        <v>7</v>
      </c>
      <c r="D28">
        <v>2305.169911184209</v>
      </c>
      <c r="E28">
        <v>3559.6236282894747</v>
      </c>
      <c r="F28">
        <v>3287.3951743421048</v>
      </c>
      <c r="G28">
        <v>1770.9414342105267</v>
      </c>
      <c r="H28">
        <v>1293.7008157894741</v>
      </c>
      <c r="I28">
        <v>1901.8639769736837</v>
      </c>
      <c r="J28">
        <v>2526.7342467105263</v>
      </c>
      <c r="K28">
        <v>2124.9595296052626</v>
      </c>
      <c r="L28">
        <v>1317.5367236842114</v>
      </c>
      <c r="M28">
        <v>2756.5178355263174</v>
      </c>
      <c r="N28">
        <v>3483.549664473685</v>
      </c>
      <c r="O28">
        <v>2362.6446874999988</v>
      </c>
      <c r="P28">
        <v>1579.2101611842113</v>
      </c>
      <c r="Q28">
        <v>2931.6657664473664</v>
      </c>
      <c r="R28">
        <v>4516.9459736842073</v>
      </c>
      <c r="S28">
        <v>4018.5327796052602</v>
      </c>
      <c r="T28">
        <v>2513.6868355263155</v>
      </c>
      <c r="V28" s="46"/>
    </row>
    <row r="29" spans="1:22" x14ac:dyDescent="0.3">
      <c r="A29" s="44"/>
      <c r="B29" s="44"/>
      <c r="D29" s="2">
        <f>D27/D28</f>
        <v>1.2133092744288381</v>
      </c>
      <c r="E29" s="2">
        <f t="shared" ref="E29:T29" si="3">E27/E28</f>
        <v>0.97751538450830389</v>
      </c>
      <c r="F29" s="2">
        <f t="shared" si="3"/>
        <v>0.95700968211738613</v>
      </c>
      <c r="G29" s="2">
        <f t="shared" si="3"/>
        <v>1.4909728356542347</v>
      </c>
      <c r="H29" s="2">
        <f t="shared" si="3"/>
        <v>1.2952395428574053</v>
      </c>
      <c r="I29" s="2">
        <f t="shared" si="3"/>
        <v>0.85943387493938861</v>
      </c>
      <c r="J29" s="2">
        <f t="shared" si="3"/>
        <v>1.1264714038709132</v>
      </c>
      <c r="K29" s="2">
        <f t="shared" si="3"/>
        <v>1.3607854166455922</v>
      </c>
      <c r="L29" s="2">
        <f t="shared" si="3"/>
        <v>1.2064839386324742</v>
      </c>
      <c r="M29" s="2">
        <f t="shared" si="3"/>
        <v>1.1928446856761679</v>
      </c>
      <c r="N29" s="2">
        <f t="shared" si="3"/>
        <v>1.0012791480654137</v>
      </c>
      <c r="O29" s="2">
        <f t="shared" si="3"/>
        <v>0.7862754284879232</v>
      </c>
      <c r="P29" s="2">
        <f t="shared" si="3"/>
        <v>1.2516566563817679</v>
      </c>
      <c r="Q29" s="2">
        <f t="shared" si="3"/>
        <v>1.2499475893510759</v>
      </c>
      <c r="R29" s="2">
        <f t="shared" si="3"/>
        <v>0.87801711537096916</v>
      </c>
      <c r="S29" s="2">
        <f t="shared" si="3"/>
        <v>0.94045716158769566</v>
      </c>
      <c r="T29" s="2">
        <f t="shared" si="3"/>
        <v>1.1388406794681798</v>
      </c>
      <c r="V29" s="46"/>
    </row>
    <row r="30" spans="1:22" x14ac:dyDescent="0.3">
      <c r="A30" s="44"/>
      <c r="V30" s="46"/>
    </row>
    <row r="31" spans="1:22" x14ac:dyDescent="0.3">
      <c r="A31" s="44"/>
      <c r="V31" s="46"/>
    </row>
    <row r="32" spans="1:22" x14ac:dyDescent="0.3">
      <c r="A32" s="44"/>
      <c r="B32" s="44" t="s">
        <v>3</v>
      </c>
      <c r="C32" t="s">
        <v>5</v>
      </c>
      <c r="D32">
        <v>4500.7129919354838</v>
      </c>
      <c r="E32">
        <v>4396.3354919354897</v>
      </c>
      <c r="F32">
        <v>3919.8336169354834</v>
      </c>
      <c r="G32">
        <v>2449.4663024193537</v>
      </c>
      <c r="H32">
        <v>2857.5327620967741</v>
      </c>
      <c r="I32">
        <v>3564.8569758064523</v>
      </c>
      <c r="J32">
        <v>3193.6364717741944</v>
      </c>
      <c r="K32">
        <v>2645.5584556451613</v>
      </c>
      <c r="L32">
        <v>1989.2750241935496</v>
      </c>
      <c r="M32">
        <v>3074.9217983870963</v>
      </c>
      <c r="N32">
        <v>3106.0562056451599</v>
      </c>
      <c r="O32">
        <v>2762.6329717741919</v>
      </c>
      <c r="P32">
        <v>2084.3896814516133</v>
      </c>
      <c r="Q32">
        <v>2967.803564516129</v>
      </c>
      <c r="R32">
        <v>4227.9045645161295</v>
      </c>
      <c r="S32">
        <v>4714.9412016129018</v>
      </c>
      <c r="T32">
        <v>3592.0355766129037</v>
      </c>
      <c r="V32" s="46"/>
    </row>
    <row r="33" spans="1:22" x14ac:dyDescent="0.3">
      <c r="A33" s="44"/>
      <c r="B33" s="44"/>
      <c r="C33" t="s">
        <v>7</v>
      </c>
      <c r="D33">
        <v>4857.7779901315807</v>
      </c>
      <c r="E33">
        <v>4583.1485000000021</v>
      </c>
      <c r="F33">
        <v>3460.4127302631591</v>
      </c>
      <c r="G33">
        <v>2153.2416743421036</v>
      </c>
      <c r="H33">
        <v>3840.617855263155</v>
      </c>
      <c r="I33">
        <v>4104.0573815789503</v>
      </c>
      <c r="J33">
        <v>3407.7641611842105</v>
      </c>
      <c r="K33">
        <v>2628.1896414473681</v>
      </c>
      <c r="L33">
        <v>1484.5611151315784</v>
      </c>
      <c r="M33">
        <v>3184.0669177631576</v>
      </c>
      <c r="N33">
        <v>3365.5795526315792</v>
      </c>
      <c r="O33">
        <v>3214.4496809210527</v>
      </c>
      <c r="P33">
        <v>2118.5657598684211</v>
      </c>
      <c r="Q33">
        <v>2471.7042203947349</v>
      </c>
      <c r="R33">
        <v>4058.7796118421093</v>
      </c>
      <c r="S33">
        <v>4841.1897236842115</v>
      </c>
      <c r="T33">
        <v>2918.7621975308625</v>
      </c>
      <c r="V33" s="46"/>
    </row>
    <row r="34" spans="1:22" x14ac:dyDescent="0.3">
      <c r="A34" s="44"/>
      <c r="B34" s="44"/>
      <c r="D34" s="2">
        <f>D32/D33</f>
        <v>0.92649622956803235</v>
      </c>
      <c r="E34" s="2">
        <f t="shared" ref="E34:T34" si="4">E32/E33</f>
        <v>0.95923915446673569</v>
      </c>
      <c r="F34" s="2">
        <f t="shared" si="4"/>
        <v>1.1327647660796192</v>
      </c>
      <c r="G34" s="2">
        <f t="shared" si="4"/>
        <v>1.1375714726345141</v>
      </c>
      <c r="H34" s="2">
        <f t="shared" si="4"/>
        <v>0.74402944260148973</v>
      </c>
      <c r="I34" s="2">
        <f t="shared" si="4"/>
        <v>0.86861772250244418</v>
      </c>
      <c r="J34" s="2">
        <f t="shared" si="4"/>
        <v>0.93716475692507839</v>
      </c>
      <c r="K34" s="2">
        <f t="shared" si="4"/>
        <v>1.006608660929136</v>
      </c>
      <c r="L34" s="2">
        <f t="shared" si="4"/>
        <v>1.3399751643213678</v>
      </c>
      <c r="M34" s="2">
        <f t="shared" si="4"/>
        <v>0.96572147439264966</v>
      </c>
      <c r="N34" s="2">
        <f t="shared" si="4"/>
        <v>0.92288895777742186</v>
      </c>
      <c r="O34" s="2">
        <f t="shared" si="4"/>
        <v>0.85944197172269954</v>
      </c>
      <c r="P34" s="2">
        <f t="shared" si="4"/>
        <v>0.98386829473778981</v>
      </c>
      <c r="Q34" s="2">
        <f t="shared" si="4"/>
        <v>1.2007114524577567</v>
      </c>
      <c r="R34" s="2">
        <f t="shared" si="4"/>
        <v>1.0416689174698159</v>
      </c>
      <c r="S34" s="2">
        <f t="shared" si="4"/>
        <v>0.97392200486304581</v>
      </c>
      <c r="T34" s="2">
        <f t="shared" si="4"/>
        <v>1.2306708575476273</v>
      </c>
      <c r="V34" s="46"/>
    </row>
    <row r="35" spans="1:22" x14ac:dyDescent="0.3">
      <c r="A35" s="44"/>
      <c r="V35" s="46"/>
    </row>
    <row r="36" spans="1:22" x14ac:dyDescent="0.3">
      <c r="A36" s="44"/>
      <c r="V36" s="46"/>
    </row>
    <row r="37" spans="1:22" x14ac:dyDescent="0.3">
      <c r="A37" s="44"/>
      <c r="B37" s="44" t="s">
        <v>3</v>
      </c>
      <c r="C37" t="s">
        <v>5</v>
      </c>
      <c r="D37">
        <v>2016.85275403226</v>
      </c>
      <c r="E37">
        <v>2978.7538024193541</v>
      </c>
      <c r="F37">
        <v>2650.1304032258072</v>
      </c>
      <c r="G37">
        <v>1489.0209435483873</v>
      </c>
      <c r="H37">
        <v>1407.5354999999997</v>
      </c>
      <c r="I37">
        <v>1982.9787137096775</v>
      </c>
      <c r="J37">
        <v>1866.3928266129037</v>
      </c>
      <c r="K37">
        <v>950.69138709677452</v>
      </c>
      <c r="L37">
        <v>1087.9750806451611</v>
      </c>
      <c r="M37">
        <v>1783.4162943548401</v>
      </c>
      <c r="N37">
        <v>2308.294020161291</v>
      </c>
      <c r="O37">
        <v>1495.8564314516127</v>
      </c>
      <c r="P37">
        <v>1469.4111854838718</v>
      </c>
      <c r="Q37">
        <v>2548.9434999999999</v>
      </c>
      <c r="R37">
        <v>2277.0823911290331</v>
      </c>
      <c r="S37">
        <v>2870.046370967741</v>
      </c>
      <c r="T37">
        <v>2446.3742137096774</v>
      </c>
      <c r="V37" s="46"/>
    </row>
    <row r="38" spans="1:22" x14ac:dyDescent="0.3">
      <c r="A38" s="44"/>
      <c r="B38" s="44"/>
      <c r="C38" t="s">
        <v>7</v>
      </c>
      <c r="D38">
        <v>2041.0206872427987</v>
      </c>
      <c r="E38">
        <v>2488.2114154411784</v>
      </c>
      <c r="F38">
        <v>1784.6443099631006</v>
      </c>
      <c r="G38">
        <v>1102.795771626297</v>
      </c>
      <c r="H38">
        <v>1847.1398601398594</v>
      </c>
      <c r="I38">
        <v>2258.1475115511553</v>
      </c>
      <c r="J38">
        <v>1856.3520990099009</v>
      </c>
      <c r="K38">
        <v>792.26101644736855</v>
      </c>
      <c r="L38">
        <v>871.87781249999955</v>
      </c>
      <c r="M38">
        <v>1700.7573355263166</v>
      </c>
      <c r="N38">
        <v>2425.1102861842096</v>
      </c>
      <c r="O38">
        <v>1984.6863618421055</v>
      </c>
      <c r="P38">
        <v>962.50003289473614</v>
      </c>
      <c r="Q38">
        <v>1246.3572913907296</v>
      </c>
      <c r="R38">
        <v>2267.3056973684215</v>
      </c>
      <c r="S38">
        <v>2441.9342508361192</v>
      </c>
      <c r="T38">
        <v>1246.3475575539564</v>
      </c>
      <c r="V38" s="46"/>
    </row>
    <row r="39" spans="1:22" x14ac:dyDescent="0.3">
      <c r="A39" s="44"/>
      <c r="B39" s="44"/>
      <c r="D39" s="2">
        <f>D37/D38</f>
        <v>0.98815889845624894</v>
      </c>
      <c r="E39" s="2">
        <f t="shared" ref="E39:T39" si="5">E37/E38</f>
        <v>1.1971465864733197</v>
      </c>
      <c r="F39" s="2">
        <f t="shared" si="5"/>
        <v>1.4849627953486157</v>
      </c>
      <c r="G39" s="2">
        <f t="shared" si="5"/>
        <v>1.3502236604992806</v>
      </c>
      <c r="H39" s="2">
        <f t="shared" si="5"/>
        <v>0.76200808091133165</v>
      </c>
      <c r="I39" s="2">
        <f t="shared" si="5"/>
        <v>0.87814401121543195</v>
      </c>
      <c r="J39" s="2">
        <f t="shared" si="5"/>
        <v>1.0054088486814317</v>
      </c>
      <c r="K39" s="2">
        <f t="shared" si="5"/>
        <v>1.1999724426172504</v>
      </c>
      <c r="L39" s="2">
        <f t="shared" si="5"/>
        <v>1.2478526979893316</v>
      </c>
      <c r="M39" s="2">
        <f t="shared" si="5"/>
        <v>1.0486012655079591</v>
      </c>
      <c r="N39" s="2">
        <f t="shared" si="5"/>
        <v>0.95183053459942923</v>
      </c>
      <c r="O39" s="2">
        <f t="shared" si="5"/>
        <v>0.7536991537863037</v>
      </c>
      <c r="P39" s="2">
        <f t="shared" si="5"/>
        <v>1.5266609197555987</v>
      </c>
      <c r="Q39" s="2">
        <f t="shared" si="5"/>
        <v>2.0451146052636306</v>
      </c>
      <c r="R39" s="2">
        <f t="shared" si="5"/>
        <v>1.0043120315764915</v>
      </c>
      <c r="S39" s="2">
        <f t="shared" si="5"/>
        <v>1.1753168087900139</v>
      </c>
      <c r="T39" s="2">
        <f t="shared" si="5"/>
        <v>1.9628346835379182</v>
      </c>
      <c r="V39" s="46"/>
    </row>
  </sheetData>
  <mergeCells count="14">
    <mergeCell ref="V6:V19"/>
    <mergeCell ref="V26:V39"/>
    <mergeCell ref="B32:B34"/>
    <mergeCell ref="B27:B29"/>
    <mergeCell ref="B37:B39"/>
    <mergeCell ref="D4:U4"/>
    <mergeCell ref="D5:U5"/>
    <mergeCell ref="A27:A39"/>
    <mergeCell ref="D24:U24"/>
    <mergeCell ref="D25:U25"/>
    <mergeCell ref="B7:B9"/>
    <mergeCell ref="B12:B14"/>
    <mergeCell ref="B17:B19"/>
    <mergeCell ref="A7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Fig2C</vt:lpstr>
      <vt:lpstr>Fig2D</vt:lpstr>
      <vt:lpstr>Fig2E</vt:lpstr>
      <vt:lpstr>Fig2N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ana.brandao</dc:creator>
  <cp:lastModifiedBy>Jorge Borbinha</cp:lastModifiedBy>
  <dcterms:created xsi:type="dcterms:W3CDTF">2022-02-10T16:03:21Z</dcterms:created>
  <dcterms:modified xsi:type="dcterms:W3CDTF">2022-05-11T22:20:27Z</dcterms:modified>
</cp:coreProperties>
</file>