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cmunlpt-my.sharepoint.com/personal/ana_brandao_fcm_unl_pt/Documents/Paper MetaFinRepair/Paper MetaFinRepair_Elife/After reviews/To submit/Raw data/"/>
    </mc:Choice>
  </mc:AlternateContent>
  <xr:revisionPtr revIDLastSave="1" documentId="8_{BD4C1923-9095-44CD-A17D-818018A0968C}" xr6:coauthVersionLast="47" xr6:coauthVersionMax="47" xr10:uidLastSave="{1F5B7325-62DC-469E-91C9-61DFFE36A015}"/>
  <bookViews>
    <workbookView xWindow="-108" yWindow="-108" windowWidth="23256" windowHeight="12456" xr2:uid="{3D60A995-CF5D-402B-921D-C181775896BF}"/>
  </bookViews>
  <sheets>
    <sheet name="Fig6 – Figure Suppl1 K and 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5" i="1" l="1"/>
  <c r="H35" i="1" s="1"/>
  <c r="G35" i="1"/>
  <c r="G57" i="1"/>
  <c r="H57" i="1" s="1"/>
  <c r="F57" i="1"/>
  <c r="G56" i="1"/>
  <c r="F56" i="1"/>
  <c r="G55" i="1"/>
  <c r="H55" i="1" s="1"/>
  <c r="F55" i="1"/>
  <c r="G54" i="1"/>
  <c r="F54" i="1"/>
  <c r="G52" i="1"/>
  <c r="H52" i="1" s="1"/>
  <c r="F52" i="1"/>
  <c r="G51" i="1"/>
  <c r="F51" i="1"/>
  <c r="G50" i="1"/>
  <c r="H50" i="1" s="1"/>
  <c r="F50" i="1"/>
  <c r="G49" i="1"/>
  <c r="H49" i="1" s="1"/>
  <c r="F49" i="1"/>
  <c r="G47" i="1"/>
  <c r="F47" i="1"/>
  <c r="G46" i="1"/>
  <c r="F46" i="1"/>
  <c r="G45" i="1"/>
  <c r="H45" i="1" s="1"/>
  <c r="F45" i="1"/>
  <c r="G43" i="1"/>
  <c r="H43" i="1" s="1"/>
  <c r="F43" i="1"/>
  <c r="G42" i="1"/>
  <c r="F42" i="1"/>
  <c r="H41" i="1"/>
  <c r="G41" i="1"/>
  <c r="F41" i="1"/>
  <c r="G40" i="1"/>
  <c r="F40" i="1"/>
  <c r="G38" i="1"/>
  <c r="F38" i="1"/>
  <c r="G37" i="1"/>
  <c r="H37" i="1" s="1"/>
  <c r="F37" i="1"/>
  <c r="G36" i="1"/>
  <c r="F36" i="1"/>
  <c r="H27" i="1"/>
  <c r="G27" i="1"/>
  <c r="F27" i="1"/>
  <c r="G26" i="1"/>
  <c r="F26" i="1"/>
  <c r="G25" i="1"/>
  <c r="F25" i="1"/>
  <c r="G24" i="1"/>
  <c r="F24" i="1"/>
  <c r="G23" i="1"/>
  <c r="H23" i="1" s="1"/>
  <c r="F23" i="1"/>
  <c r="G21" i="1"/>
  <c r="H21" i="1" s="1"/>
  <c r="F21" i="1"/>
  <c r="G20" i="1"/>
  <c r="F20" i="1"/>
  <c r="H19" i="1"/>
  <c r="G19" i="1"/>
  <c r="F19" i="1"/>
  <c r="G17" i="1"/>
  <c r="F17" i="1"/>
  <c r="G16" i="1"/>
  <c r="F16" i="1"/>
  <c r="G15" i="1"/>
  <c r="H15" i="1" s="1"/>
  <c r="F15" i="1"/>
  <c r="G14" i="1"/>
  <c r="F14" i="1"/>
  <c r="G13" i="1"/>
  <c r="H13" i="1" s="1"/>
  <c r="F13" i="1"/>
  <c r="G12" i="1"/>
  <c r="F12" i="1"/>
  <c r="G10" i="1"/>
  <c r="H10" i="1" s="1"/>
  <c r="F10" i="1"/>
  <c r="G9" i="1"/>
  <c r="F9" i="1"/>
  <c r="G8" i="1"/>
  <c r="F8" i="1"/>
  <c r="G7" i="1"/>
  <c r="H7" i="1" s="1"/>
  <c r="F7" i="1"/>
  <c r="H17" i="1" l="1"/>
  <c r="H24" i="1"/>
  <c r="H26" i="1"/>
  <c r="H40" i="1"/>
  <c r="H46" i="1"/>
  <c r="H9" i="1"/>
  <c r="H20" i="1"/>
  <c r="H36" i="1"/>
  <c r="H42" i="1"/>
  <c r="H51" i="1"/>
  <c r="H54" i="1"/>
  <c r="H56" i="1"/>
  <c r="H8" i="1"/>
  <c r="H16" i="1"/>
  <c r="H25" i="1"/>
  <c r="H38" i="1"/>
  <c r="H47" i="1"/>
  <c r="H14" i="1"/>
  <c r="H12" i="1"/>
</calcChain>
</file>

<file path=xl/sharedStrings.xml><?xml version="1.0" encoding="utf-8"?>
<sst xmlns="http://schemas.openxmlformats.org/spreadsheetml/2006/main" count="68" uniqueCount="56">
  <si>
    <t>Control (DMSO condition)</t>
  </si>
  <si>
    <t>Number of fish</t>
  </si>
  <si>
    <t>Fin Cryosection Internal reference (File name)</t>
  </si>
  <si>
    <t>Supp Fig 6L Control (DMSO) column</t>
  </si>
  <si>
    <t>Supp Fig 6K Control (DMSO) column</t>
  </si>
  <si>
    <t xml:space="preserve">number of osx+ runx2 + cells  </t>
  </si>
  <si>
    <t xml:space="preserve">number of runx2+ cells  </t>
  </si>
  <si>
    <t>Fin Area</t>
  </si>
  <si>
    <t>number of osx+ runx2 + cells  per 100um</t>
  </si>
  <si>
    <t>number of runx2+ cells per 100um</t>
  </si>
  <si>
    <t xml:space="preserve">racio runx2+ osx-/osx+ runx2 + </t>
  </si>
  <si>
    <t>#1</t>
  </si>
  <si>
    <t>149 18 48hpa osxmcherryNTR PCNA488 Runx2 Cy5 DMSO 40x zoom 0.6 a1 a2 P1</t>
  </si>
  <si>
    <t>149 18 48hpa osxmcherryNTR PCNA488 Runx2 Cy5 DMSO 40x zoom 0.6 b1 b2 P1</t>
  </si>
  <si>
    <t>149 18 48hpa osxmcherryNTR PCNA488 Runx2 Cy5 DMSO 40x zoom 0.6 c1 c2 P1</t>
  </si>
  <si>
    <t>149 18 48hpa osxmcherryNTR PCNA488 Runx2 Cy5 DMSO 40x zoom 0.6 d1 d2 P1</t>
  </si>
  <si>
    <t>#2</t>
  </si>
  <si>
    <t>150 18 48hpa osxmcherryNTR PCNA488 Runx2 Cy5 DMSO 40x zoom 0.6 a1 a2 P2</t>
  </si>
  <si>
    <t>150 18 48hpa osxmcherryNTR PCNA488 Runx2 Cy5 DMSO 40x zoom 0.6 b1 b3 P2</t>
  </si>
  <si>
    <t>150 18 48hpa osxmcherryNTR PCNA488 Runx2 Cy5 DMSO 40x zoom 0.6 c1 c3 P2</t>
  </si>
  <si>
    <t>150 18 48hpa osxmcherryNTR PCNA488 Runx2 Cy5 DMSO 40x zoom 0.6 d1 d2 P2</t>
  </si>
  <si>
    <t>150 18 48hpa osxmcherryNTR PCNA488 Runx2 Cy5 DMSO 40x zoom 0.6 e1 e3 P2</t>
  </si>
  <si>
    <t>150 18 48hpa osxmcherryNTR PCNA488 Runx2 Cy5 DMSO 40x zoom 0.6 f1 f2 P2</t>
  </si>
  <si>
    <t>#3</t>
  </si>
  <si>
    <t>151 18 48hpa osxmcherryNTR PCNA488 Runx2 Cy5 DMSO 40x zoom 0.6 a1 a2 P3</t>
  </si>
  <si>
    <t>151 18 48hpa osxmcherryNTR PCNA488 Runx2 Cy5 DMSO 40x zoom 0.6 b1 b3 P3</t>
  </si>
  <si>
    <t>151 18 48hpa osxmcherryNTR PCNA488 Runx2 Cy5 DMSO 40x zoom 0.6 c1 c2 P3</t>
  </si>
  <si>
    <t>#4</t>
  </si>
  <si>
    <t>152 18 48hpa osxmcherryNTR PCNA488 Runx2 Cy5 DMSO 40x zoom 0.6 a1 a2 P4</t>
  </si>
  <si>
    <t>152 18 48hpa osxmcherryNTR PCNA488 Runx2 Cy5 DMSO 40x zoom 0.6 b1 b2 P4</t>
  </si>
  <si>
    <t>152 18 48hpa osxmcherryNTR PCNA488 Runx2 Cy5 DMSO 40x zoom 0.6 c1 c2 P4</t>
  </si>
  <si>
    <t>152 18 48hpa osxmcherryNTR PCNA488 Runx2 Cy5 DMSO 40x zoom 0.6 d1 d3 P4</t>
  </si>
  <si>
    <t>152 18 48hpa osxmcherryNTR PCNA488 Runx2 Cy5 DMSO 40x zoom 0.6 e1 e3 P4</t>
  </si>
  <si>
    <t>3PO condition</t>
  </si>
  <si>
    <t>Supp Fig 6L 3PO column</t>
  </si>
  <si>
    <t>Supp Fig 6K 3PO column</t>
  </si>
  <si>
    <t>153 18 48hpa osxmcherryNTR PCNA488 Runx2 Cy5 3PO 40x zoom 0.6 a1 P1</t>
  </si>
  <si>
    <t>153 18 48hpa osxmcherryNTR PCNA488 Runx2 Cy5 3PO 40x zoom 0.6 b1 P1</t>
  </si>
  <si>
    <t>153 18 48hpa osxmcherryNTR PCNA488 Runx2 Cy5 3PO 40x zoom 0.6 c P1</t>
  </si>
  <si>
    <t xml:space="preserve">153 18 48hpa osxmcherryNTR PCNA488 Runx2 Cy5 3PO 40x zoom 0.6 d P1 </t>
  </si>
  <si>
    <t xml:space="preserve">154 18 48hpa osxmcherryNTR PCNA488 Runx2 Cy5 3PO 40x zoom 0.6 a P2 </t>
  </si>
  <si>
    <t xml:space="preserve">154 18 48hpa osxmcherryNTR PCNA488 Runx2 Cy5 3PO 40x zoom 0.6 b1 P2 </t>
  </si>
  <si>
    <t xml:space="preserve">154 18 48hpa osxmcherryNTR PCNA488 Runx2 Cy5 3PO 40x zoom 0.6 c1 P2 </t>
  </si>
  <si>
    <t xml:space="preserve">154 18 48hpa osxmcherryNTR PCNA488 Runx2 Cy5 3PO 40x zoom 0.6 d P2 </t>
  </si>
  <si>
    <t xml:space="preserve">155 18 48hpa osxmcherryNTR PCNA488 Runx2 Cy5 3PO 40x zoom 0.6 a P3 </t>
  </si>
  <si>
    <t xml:space="preserve">155 18 48hpa osxmcherryNTR PCNA488 Runx2 Cy5 3PO 40x zoom 0.6 b P3 </t>
  </si>
  <si>
    <t xml:space="preserve">155 18 48hpa osxmcherryNTR PCNA488 Runx2 Cy5 3PO 40x zoom 0.6 c P3 </t>
  </si>
  <si>
    <t xml:space="preserve">156 18 48hpa osxmcherryNTR PCNA488 Runx2 Cy5 3PO 40x zoom 0.6  a P4 </t>
  </si>
  <si>
    <t xml:space="preserve">156 18 48hpa osxmcherryNTR PCNA488 Runx2 Cy5 3PO 40x zoom 0.6  b  P4 </t>
  </si>
  <si>
    <t xml:space="preserve">156 18 48hpa osxmcherryNTR PCNA488 Runx2 Cy5 3PO 40x zoom 0.6 c P4 </t>
  </si>
  <si>
    <t>156 18 48hpa osxmcherryNTR PCNA488 Runx2 Cy5 3PO 40x zoom 0.6 d P4</t>
  </si>
  <si>
    <t>#5</t>
  </si>
  <si>
    <t>157 18 48hpa osxmcherryNTR PCNA488 Runx2 Cy5 3PO 40x zoom 0.6 a P5</t>
  </si>
  <si>
    <t>157 18 48hpa osxmcherryNTR PCNA488 Runx2 Cy5 3PO 40x zoom 0.6 b P5</t>
  </si>
  <si>
    <t>157 18 48hpa osxmcherryNTR PCNA488 Runx2 Cy5 3PO 40x zoom 0.6 c P5</t>
  </si>
  <si>
    <t>157 18 48hpa osxmcherryNTR PCNA488 Runx2 Cy5 3PO 40x zoom 0.6 d P5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</si>
</sst>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4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79998168889431442"/>
        <bgColor indexed="65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20">
    <xf numFmtId="0" fontId="0" fillId="0" borderId="0" xfId="0"/>
    <xf numFmtId="0" fontId="5" fillId="0" borderId="0" xfId="0" applyFont="1"/>
    <xf numFmtId="0" fontId="3" fillId="0" borderId="0" xfId="0" applyFont="1"/>
    <xf numFmtId="0" fontId="6" fillId="2" borderId="0" xfId="1" applyFont="1"/>
    <xf numFmtId="0" fontId="2" fillId="2" borderId="0" xfId="1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1" fillId="3" borderId="0" xfId="2"/>
    <xf numFmtId="0" fontId="1" fillId="3" borderId="3" xfId="2" applyBorder="1"/>
    <xf numFmtId="0" fontId="1" fillId="3" borderId="0" xfId="2" applyBorder="1"/>
    <xf numFmtId="0" fontId="1" fillId="3" borderId="1" xfId="2" applyBorder="1"/>
    <xf numFmtId="0" fontId="4" fillId="3" borderId="0" xfId="2" applyFont="1" applyAlignment="1">
      <alignment horizontal="center" vertical="center"/>
    </xf>
    <xf numFmtId="0" fontId="4" fillId="3" borderId="0" xfId="2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3">
    <cellStyle name="20% - Cor3" xfId="2" builtinId="38"/>
    <cellStyle name="Correto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C830E-DB5D-4107-BF75-7669A6EA986A}">
  <dimension ref="A2:H58"/>
  <sheetViews>
    <sheetView tabSelected="1" topLeftCell="C34" workbookViewId="0">
      <selection activeCell="C59" sqref="C59"/>
    </sheetView>
  </sheetViews>
  <sheetFormatPr defaultRowHeight="14.45"/>
  <cols>
    <col min="1" max="1" width="30" bestFit="1" customWidth="1"/>
    <col min="2" max="2" width="71.7109375" bestFit="1" customWidth="1"/>
    <col min="3" max="3" width="27.42578125" bestFit="1" customWidth="1"/>
    <col min="4" max="4" width="22.42578125" bestFit="1" customWidth="1"/>
    <col min="5" max="5" width="10" bestFit="1" customWidth="1"/>
    <col min="6" max="6" width="37.42578125" bestFit="1" customWidth="1"/>
    <col min="7" max="7" width="33" bestFit="1" customWidth="1"/>
    <col min="8" max="8" width="28.5703125" bestFit="1" customWidth="1"/>
  </cols>
  <sheetData>
    <row r="2" spans="1:8" ht="18">
      <c r="A2" s="3" t="s">
        <v>0</v>
      </c>
      <c r="B2" s="4"/>
      <c r="C2" s="4"/>
      <c r="D2" s="4"/>
      <c r="E2" s="4"/>
      <c r="F2" s="4"/>
      <c r="G2" s="4"/>
      <c r="H2" s="4"/>
    </row>
    <row r="3" spans="1:8">
      <c r="F3" s="11"/>
      <c r="G3" s="11"/>
    </row>
    <row r="4" spans="1:8">
      <c r="A4" t="s">
        <v>1</v>
      </c>
      <c r="B4" t="s">
        <v>2</v>
      </c>
      <c r="F4" s="11"/>
      <c r="G4" s="11"/>
    </row>
    <row r="5" spans="1:8">
      <c r="F5" s="16" t="s">
        <v>3</v>
      </c>
      <c r="G5" s="16" t="s">
        <v>4</v>
      </c>
    </row>
    <row r="6" spans="1:8">
      <c r="C6" t="s">
        <v>5</v>
      </c>
      <c r="D6" t="s">
        <v>6</v>
      </c>
      <c r="E6" t="s">
        <v>7</v>
      </c>
      <c r="F6" s="11" t="s">
        <v>8</v>
      </c>
      <c r="G6" s="11" t="s">
        <v>9</v>
      </c>
      <c r="H6" t="s">
        <v>10</v>
      </c>
    </row>
    <row r="7" spans="1:8">
      <c r="A7" s="17" t="s">
        <v>11</v>
      </c>
      <c r="B7" s="7" t="s">
        <v>12</v>
      </c>
      <c r="C7" s="7">
        <v>75</v>
      </c>
      <c r="D7" s="7">
        <v>57</v>
      </c>
      <c r="E7" s="7">
        <v>54677.1</v>
      </c>
      <c r="F7" s="12">
        <f>(C7/E7)*10000</f>
        <v>13.71689427566568</v>
      </c>
      <c r="G7" s="12">
        <f>(D7/E7)*10000</f>
        <v>10.424839649505918</v>
      </c>
      <c r="H7" s="8">
        <f>G7/F7</f>
        <v>0.76</v>
      </c>
    </row>
    <row r="8" spans="1:8">
      <c r="A8" s="18"/>
      <c r="B8" t="s">
        <v>13</v>
      </c>
      <c r="C8">
        <v>113</v>
      </c>
      <c r="D8">
        <v>74</v>
      </c>
      <c r="E8">
        <v>69370.5</v>
      </c>
      <c r="F8" s="13">
        <f t="shared" ref="F8:F57" si="0">(C8/E8)*10000</f>
        <v>16.289344894443602</v>
      </c>
      <c r="G8" s="13">
        <f t="shared" ref="G8:G57" si="1">(D8/E8)*10000</f>
        <v>10.667358603440944</v>
      </c>
      <c r="H8" s="9">
        <f t="shared" ref="H8:H57" si="2">G8/F8</f>
        <v>0.65486725663716816</v>
      </c>
    </row>
    <row r="9" spans="1:8">
      <c r="A9" s="18"/>
      <c r="B9" t="s">
        <v>14</v>
      </c>
      <c r="C9">
        <v>66</v>
      </c>
      <c r="D9">
        <v>72</v>
      </c>
      <c r="E9">
        <v>69789.899999999994</v>
      </c>
      <c r="F9" s="13">
        <f t="shared" si="0"/>
        <v>9.4569558059260732</v>
      </c>
      <c r="G9" s="13">
        <f t="shared" si="1"/>
        <v>10.316679061010262</v>
      </c>
      <c r="H9" s="9">
        <f t="shared" si="2"/>
        <v>1.0909090909090911</v>
      </c>
    </row>
    <row r="10" spans="1:8">
      <c r="A10" s="19"/>
      <c r="B10" s="6" t="s">
        <v>15</v>
      </c>
      <c r="C10" s="6">
        <v>102</v>
      </c>
      <c r="D10" s="6">
        <v>75</v>
      </c>
      <c r="E10" s="6">
        <v>57189.8</v>
      </c>
      <c r="F10" s="14">
        <f t="shared" si="0"/>
        <v>17.835348261403258</v>
      </c>
      <c r="G10" s="14">
        <f t="shared" si="1"/>
        <v>13.114226662796513</v>
      </c>
      <c r="H10" s="10">
        <f t="shared" si="2"/>
        <v>0.73529411764705888</v>
      </c>
    </row>
    <row r="11" spans="1:8">
      <c r="F11" s="11"/>
      <c r="G11" s="11"/>
      <c r="H11" s="1"/>
    </row>
    <row r="12" spans="1:8">
      <c r="A12" s="17" t="s">
        <v>16</v>
      </c>
      <c r="B12" s="7" t="s">
        <v>17</v>
      </c>
      <c r="C12" s="7">
        <v>47</v>
      </c>
      <c r="D12" s="7">
        <v>75</v>
      </c>
      <c r="E12" s="7">
        <v>88323.1</v>
      </c>
      <c r="F12" s="12">
        <f t="shared" si="0"/>
        <v>5.3213711928136576</v>
      </c>
      <c r="G12" s="12">
        <f t="shared" si="1"/>
        <v>8.491549775766476</v>
      </c>
      <c r="H12" s="8">
        <f t="shared" si="2"/>
        <v>1.595744680851064</v>
      </c>
    </row>
    <row r="13" spans="1:8">
      <c r="A13" s="18"/>
      <c r="B13" t="s">
        <v>18</v>
      </c>
      <c r="C13">
        <v>93</v>
      </c>
      <c r="D13">
        <v>78</v>
      </c>
      <c r="E13">
        <v>73859.3</v>
      </c>
      <c r="F13" s="13">
        <f t="shared" si="0"/>
        <v>12.591508449172952</v>
      </c>
      <c r="G13" s="13">
        <f t="shared" si="1"/>
        <v>10.560619989628929</v>
      </c>
      <c r="H13" s="9">
        <f t="shared" si="2"/>
        <v>0.83870967741935498</v>
      </c>
    </row>
    <row r="14" spans="1:8">
      <c r="A14" s="18"/>
      <c r="B14" t="s">
        <v>19</v>
      </c>
      <c r="C14">
        <v>96</v>
      </c>
      <c r="D14">
        <v>80</v>
      </c>
      <c r="E14">
        <v>79876.2</v>
      </c>
      <c r="F14" s="13">
        <f t="shared" si="0"/>
        <v>12.018598781614548</v>
      </c>
      <c r="G14" s="13">
        <f t="shared" si="1"/>
        <v>10.015498984678791</v>
      </c>
      <c r="H14" s="9">
        <f t="shared" si="2"/>
        <v>0.83333333333333337</v>
      </c>
    </row>
    <row r="15" spans="1:8">
      <c r="A15" s="18"/>
      <c r="B15" t="s">
        <v>20</v>
      </c>
      <c r="C15">
        <v>91</v>
      </c>
      <c r="D15">
        <v>59</v>
      </c>
      <c r="E15">
        <v>56513</v>
      </c>
      <c r="F15" s="13">
        <f t="shared" si="0"/>
        <v>16.102489692637093</v>
      </c>
      <c r="G15" s="13">
        <f t="shared" si="1"/>
        <v>10.440075734786687</v>
      </c>
      <c r="H15" s="9">
        <f t="shared" si="2"/>
        <v>0.64835164835164838</v>
      </c>
    </row>
    <row r="16" spans="1:8">
      <c r="A16" s="18"/>
      <c r="B16" t="s">
        <v>21</v>
      </c>
      <c r="C16">
        <v>114</v>
      </c>
      <c r="D16">
        <v>61</v>
      </c>
      <c r="E16">
        <v>72727.5</v>
      </c>
      <c r="F16" s="13">
        <f t="shared" si="0"/>
        <v>15.674951015778076</v>
      </c>
      <c r="G16" s="13">
        <f t="shared" si="1"/>
        <v>8.3874737891444084</v>
      </c>
      <c r="H16" s="9">
        <f t="shared" si="2"/>
        <v>0.53508771929824561</v>
      </c>
    </row>
    <row r="17" spans="1:8">
      <c r="A17" s="19"/>
      <c r="B17" s="6" t="s">
        <v>22</v>
      </c>
      <c r="C17" s="6">
        <v>64</v>
      </c>
      <c r="D17" s="6">
        <v>65</v>
      </c>
      <c r="E17" s="6">
        <v>56110.1</v>
      </c>
      <c r="F17" s="14">
        <f t="shared" si="0"/>
        <v>11.406146130554037</v>
      </c>
      <c r="G17" s="14">
        <f t="shared" si="1"/>
        <v>11.584367163843941</v>
      </c>
      <c r="H17" s="10">
        <f t="shared" si="2"/>
        <v>1.0156249999999998</v>
      </c>
    </row>
    <row r="18" spans="1:8">
      <c r="F18" s="11"/>
      <c r="G18" s="11"/>
      <c r="H18" s="1"/>
    </row>
    <row r="19" spans="1:8">
      <c r="A19" s="17" t="s">
        <v>23</v>
      </c>
      <c r="B19" s="7" t="s">
        <v>24</v>
      </c>
      <c r="C19" s="7">
        <v>60</v>
      </c>
      <c r="D19" s="7">
        <v>40</v>
      </c>
      <c r="E19" s="7">
        <v>70671.3</v>
      </c>
      <c r="F19" s="12">
        <f t="shared" si="0"/>
        <v>8.4900093814603661</v>
      </c>
      <c r="G19" s="12">
        <f t="shared" si="1"/>
        <v>5.6600062543069107</v>
      </c>
      <c r="H19" s="8">
        <f t="shared" si="2"/>
        <v>0.66666666666666663</v>
      </c>
    </row>
    <row r="20" spans="1:8">
      <c r="A20" s="18"/>
      <c r="B20" t="s">
        <v>25</v>
      </c>
      <c r="C20">
        <v>45</v>
      </c>
      <c r="D20">
        <v>43</v>
      </c>
      <c r="E20">
        <v>69248.5</v>
      </c>
      <c r="F20" s="13">
        <f t="shared" si="0"/>
        <v>6.4983357040224696</v>
      </c>
      <c r="G20" s="13">
        <f t="shared" si="1"/>
        <v>6.2095207838436934</v>
      </c>
      <c r="H20" s="9">
        <f t="shared" si="2"/>
        <v>0.9555555555555556</v>
      </c>
    </row>
    <row r="21" spans="1:8">
      <c r="A21" s="19"/>
      <c r="B21" s="6" t="s">
        <v>26</v>
      </c>
      <c r="C21" s="6">
        <v>48</v>
      </c>
      <c r="D21" s="6">
        <v>57</v>
      </c>
      <c r="E21" s="6">
        <v>63402.5</v>
      </c>
      <c r="F21" s="14">
        <f t="shared" si="0"/>
        <v>7.5706793896139741</v>
      </c>
      <c r="G21" s="14">
        <f t="shared" si="1"/>
        <v>8.9901817751665956</v>
      </c>
      <c r="H21" s="10">
        <f t="shared" si="2"/>
        <v>1.1875000000000002</v>
      </c>
    </row>
    <row r="22" spans="1:8">
      <c r="F22" s="11"/>
      <c r="G22" s="11"/>
      <c r="H22" s="1"/>
    </row>
    <row r="23" spans="1:8">
      <c r="A23" s="17" t="s">
        <v>27</v>
      </c>
      <c r="B23" s="7" t="s">
        <v>28</v>
      </c>
      <c r="C23" s="7">
        <v>94</v>
      </c>
      <c r="D23" s="7">
        <v>66</v>
      </c>
      <c r="E23" s="7">
        <v>55704.800000000003</v>
      </c>
      <c r="F23" s="12">
        <f t="shared" si="0"/>
        <v>16.874667892174461</v>
      </c>
      <c r="G23" s="12">
        <f t="shared" si="1"/>
        <v>11.848171073228876</v>
      </c>
      <c r="H23" s="8">
        <f t="shared" si="2"/>
        <v>0.70212765957446799</v>
      </c>
    </row>
    <row r="24" spans="1:8">
      <c r="A24" s="18"/>
      <c r="B24" t="s">
        <v>29</v>
      </c>
      <c r="C24">
        <v>94</v>
      </c>
      <c r="D24">
        <v>88</v>
      </c>
      <c r="E24">
        <v>57808.7</v>
      </c>
      <c r="F24" s="13">
        <f t="shared" si="0"/>
        <v>16.260528259587225</v>
      </c>
      <c r="G24" s="13">
        <f t="shared" si="1"/>
        <v>15.222622200464636</v>
      </c>
      <c r="H24" s="9">
        <f t="shared" si="2"/>
        <v>0.93617021276595747</v>
      </c>
    </row>
    <row r="25" spans="1:8">
      <c r="A25" s="18"/>
      <c r="B25" t="s">
        <v>30</v>
      </c>
      <c r="C25">
        <v>119</v>
      </c>
      <c r="D25">
        <v>83</v>
      </c>
      <c r="E25">
        <v>55027.7</v>
      </c>
      <c r="F25" s="13">
        <f t="shared" si="0"/>
        <v>21.625472262151607</v>
      </c>
      <c r="G25" s="13">
        <f t="shared" si="1"/>
        <v>15.083312586206585</v>
      </c>
      <c r="H25" s="9">
        <f t="shared" si="2"/>
        <v>0.69747899159663873</v>
      </c>
    </row>
    <row r="26" spans="1:8">
      <c r="A26" s="18"/>
      <c r="B26" t="s">
        <v>31</v>
      </c>
      <c r="C26">
        <v>99</v>
      </c>
      <c r="D26">
        <v>68</v>
      </c>
      <c r="E26">
        <v>74530</v>
      </c>
      <c r="F26" s="13">
        <f t="shared" si="0"/>
        <v>13.283241647658661</v>
      </c>
      <c r="G26" s="13">
        <f t="shared" si="1"/>
        <v>9.1238427478867568</v>
      </c>
      <c r="H26" s="9">
        <f t="shared" si="2"/>
        <v>0.68686868686868685</v>
      </c>
    </row>
    <row r="27" spans="1:8">
      <c r="A27" s="19"/>
      <c r="B27" s="6" t="s">
        <v>32</v>
      </c>
      <c r="C27" s="6">
        <v>84</v>
      </c>
      <c r="D27" s="6">
        <v>98</v>
      </c>
      <c r="E27" s="6">
        <v>73225.8</v>
      </c>
      <c r="F27" s="14">
        <f t="shared" si="0"/>
        <v>11.471366649459616</v>
      </c>
      <c r="G27" s="14">
        <f t="shared" si="1"/>
        <v>13.38326109103622</v>
      </c>
      <c r="H27" s="10">
        <f t="shared" si="2"/>
        <v>1.1666666666666667</v>
      </c>
    </row>
    <row r="28" spans="1:8">
      <c r="A28" s="5"/>
    </row>
    <row r="29" spans="1:8">
      <c r="F29" s="1"/>
      <c r="G29" s="1"/>
      <c r="H29" s="1"/>
    </row>
    <row r="30" spans="1:8" ht="18">
      <c r="A30" s="3" t="s">
        <v>33</v>
      </c>
      <c r="B30" s="4"/>
      <c r="C30" s="4"/>
      <c r="D30" s="4"/>
      <c r="E30" s="4"/>
      <c r="F30" s="4"/>
      <c r="G30" s="4"/>
      <c r="H30" s="4"/>
    </row>
    <row r="31" spans="1:8">
      <c r="F31" s="11"/>
      <c r="G31" s="11"/>
    </row>
    <row r="32" spans="1:8">
      <c r="A32" t="s">
        <v>1</v>
      </c>
      <c r="B32" t="s">
        <v>2</v>
      </c>
      <c r="F32" s="11"/>
      <c r="G32" s="11"/>
    </row>
    <row r="33" spans="1:8">
      <c r="F33" s="15" t="s">
        <v>34</v>
      </c>
      <c r="G33" s="15" t="s">
        <v>35</v>
      </c>
    </row>
    <row r="34" spans="1:8">
      <c r="C34" t="s">
        <v>5</v>
      </c>
      <c r="D34" t="s">
        <v>6</v>
      </c>
      <c r="E34" t="s">
        <v>7</v>
      </c>
      <c r="F34" s="11" t="s">
        <v>8</v>
      </c>
      <c r="G34" s="11" t="s">
        <v>9</v>
      </c>
      <c r="H34" t="s">
        <v>10</v>
      </c>
    </row>
    <row r="35" spans="1:8">
      <c r="A35" s="17" t="s">
        <v>11</v>
      </c>
      <c r="B35" s="7" t="s">
        <v>36</v>
      </c>
      <c r="C35" s="7">
        <v>43</v>
      </c>
      <c r="D35" s="7">
        <v>69</v>
      </c>
      <c r="E35" s="7">
        <v>51708.737999999998</v>
      </c>
      <c r="F35" s="12">
        <f t="shared" si="0"/>
        <v>8.3158092158427852</v>
      </c>
      <c r="G35" s="12">
        <f t="shared" si="1"/>
        <v>13.343972927747725</v>
      </c>
      <c r="H35" s="8">
        <f t="shared" si="2"/>
        <v>1.6046511627906976</v>
      </c>
    </row>
    <row r="36" spans="1:8">
      <c r="A36" s="18"/>
      <c r="B36" t="s">
        <v>37</v>
      </c>
      <c r="C36">
        <v>38</v>
      </c>
      <c r="D36">
        <v>60</v>
      </c>
      <c r="E36">
        <v>46626.641000000003</v>
      </c>
      <c r="F36" s="13">
        <f t="shared" si="0"/>
        <v>8.1498472085947604</v>
      </c>
      <c r="G36" s="13">
        <f t="shared" si="1"/>
        <v>12.868179803044358</v>
      </c>
      <c r="H36" s="9">
        <f t="shared" si="2"/>
        <v>1.5789473684210524</v>
      </c>
    </row>
    <row r="37" spans="1:8">
      <c r="A37" s="18"/>
      <c r="B37" t="s">
        <v>38</v>
      </c>
      <c r="C37">
        <v>56</v>
      </c>
      <c r="D37">
        <v>93</v>
      </c>
      <c r="E37">
        <v>69131.241999999998</v>
      </c>
      <c r="F37" s="13">
        <f t="shared" si="0"/>
        <v>8.1005343430687962</v>
      </c>
      <c r="G37" s="13">
        <f t="shared" si="1"/>
        <v>13.452673105453538</v>
      </c>
      <c r="H37" s="9">
        <f t="shared" si="2"/>
        <v>1.660714285714286</v>
      </c>
    </row>
    <row r="38" spans="1:8">
      <c r="A38" s="19"/>
      <c r="B38" s="6" t="s">
        <v>39</v>
      </c>
      <c r="C38" s="6">
        <v>30</v>
      </c>
      <c r="D38" s="6">
        <v>80</v>
      </c>
      <c r="E38" s="6">
        <v>58817.571000000004</v>
      </c>
      <c r="F38" s="14">
        <f t="shared" si="0"/>
        <v>5.1005166466326877</v>
      </c>
      <c r="G38" s="14">
        <f t="shared" si="1"/>
        <v>13.601377724353831</v>
      </c>
      <c r="H38" s="10">
        <f t="shared" si="2"/>
        <v>2.6666666666666661</v>
      </c>
    </row>
    <row r="39" spans="1:8">
      <c r="F39" s="11"/>
      <c r="G39" s="11"/>
      <c r="H39" s="2"/>
    </row>
    <row r="40" spans="1:8">
      <c r="A40" s="17" t="s">
        <v>16</v>
      </c>
      <c r="B40" s="7" t="s">
        <v>40</v>
      </c>
      <c r="C40" s="7">
        <v>14</v>
      </c>
      <c r="D40" s="7">
        <v>52</v>
      </c>
      <c r="E40" s="7">
        <v>71719.263999999996</v>
      </c>
      <c r="F40" s="12">
        <f t="shared" si="0"/>
        <v>1.9520557266176073</v>
      </c>
      <c r="G40" s="12">
        <f t="shared" si="1"/>
        <v>7.2504926988653979</v>
      </c>
      <c r="H40" s="8">
        <f t="shared" si="2"/>
        <v>3.714285714285714</v>
      </c>
    </row>
    <row r="41" spans="1:8">
      <c r="A41" s="18"/>
      <c r="B41" t="s">
        <v>41</v>
      </c>
      <c r="C41">
        <v>25</v>
      </c>
      <c r="D41">
        <v>20</v>
      </c>
      <c r="E41">
        <v>20854.61</v>
      </c>
      <c r="F41" s="13">
        <f t="shared" si="0"/>
        <v>11.987757143384604</v>
      </c>
      <c r="G41" s="13">
        <f t="shared" si="1"/>
        <v>9.5902057147076825</v>
      </c>
      <c r="H41" s="9">
        <f t="shared" si="2"/>
        <v>0.79999999999999993</v>
      </c>
    </row>
    <row r="42" spans="1:8">
      <c r="A42" s="18"/>
      <c r="B42" t="s">
        <v>42</v>
      </c>
      <c r="C42">
        <v>20</v>
      </c>
      <c r="D42">
        <v>16</v>
      </c>
      <c r="E42">
        <v>28229.485000000001</v>
      </c>
      <c r="F42" s="13">
        <f t="shared" si="0"/>
        <v>7.0847909552724753</v>
      </c>
      <c r="G42" s="13">
        <f t="shared" si="1"/>
        <v>5.6678327642179793</v>
      </c>
      <c r="H42" s="9">
        <f t="shared" si="2"/>
        <v>0.79999999999999982</v>
      </c>
    </row>
    <row r="43" spans="1:8">
      <c r="A43" s="19"/>
      <c r="B43" s="6" t="s">
        <v>43</v>
      </c>
      <c r="C43" s="6">
        <v>10</v>
      </c>
      <c r="D43" s="6">
        <v>39</v>
      </c>
      <c r="E43" s="6">
        <v>38571.879000000001</v>
      </c>
      <c r="F43" s="14">
        <f t="shared" si="0"/>
        <v>2.5925623172259766</v>
      </c>
      <c r="G43" s="14">
        <f t="shared" si="1"/>
        <v>10.110993037181311</v>
      </c>
      <c r="H43" s="10">
        <f t="shared" si="2"/>
        <v>3.9000000000000008</v>
      </c>
    </row>
    <row r="44" spans="1:8">
      <c r="F44" s="11"/>
      <c r="G44" s="11"/>
      <c r="H44" s="2"/>
    </row>
    <row r="45" spans="1:8">
      <c r="A45" s="17" t="s">
        <v>23</v>
      </c>
      <c r="B45" s="7" t="s">
        <v>44</v>
      </c>
      <c r="C45" s="7">
        <v>37</v>
      </c>
      <c r="D45" s="7">
        <v>61</v>
      </c>
      <c r="E45" s="7">
        <v>71944.376999999993</v>
      </c>
      <c r="F45" s="12">
        <f t="shared" si="0"/>
        <v>5.1428619640420266</v>
      </c>
      <c r="G45" s="12">
        <f t="shared" si="1"/>
        <v>8.4787724272044223</v>
      </c>
      <c r="H45" s="8">
        <f t="shared" si="2"/>
        <v>1.6486486486486487</v>
      </c>
    </row>
    <row r="46" spans="1:8">
      <c r="A46" s="18"/>
      <c r="B46" t="s">
        <v>45</v>
      </c>
      <c r="C46">
        <v>32</v>
      </c>
      <c r="D46">
        <v>69</v>
      </c>
      <c r="E46">
        <v>79525.695000000007</v>
      </c>
      <c r="F46" s="13">
        <f t="shared" si="0"/>
        <v>4.023856691852866</v>
      </c>
      <c r="G46" s="13">
        <f t="shared" si="1"/>
        <v>8.6764409918077412</v>
      </c>
      <c r="H46" s="9">
        <f t="shared" si="2"/>
        <v>2.1562499999999996</v>
      </c>
    </row>
    <row r="47" spans="1:8">
      <c r="A47" s="19"/>
      <c r="B47" s="6" t="s">
        <v>46</v>
      </c>
      <c r="C47" s="6">
        <v>34</v>
      </c>
      <c r="D47" s="6">
        <v>39</v>
      </c>
      <c r="E47" s="6">
        <v>74670.146999999997</v>
      </c>
      <c r="F47" s="14">
        <f t="shared" si="0"/>
        <v>4.5533591891817222</v>
      </c>
      <c r="G47" s="14">
        <f t="shared" si="1"/>
        <v>5.2229708346496224</v>
      </c>
      <c r="H47" s="10">
        <f t="shared" si="2"/>
        <v>1.1470588235294117</v>
      </c>
    </row>
    <row r="48" spans="1:8">
      <c r="F48" s="11"/>
      <c r="G48" s="11"/>
      <c r="H48" s="2"/>
    </row>
    <row r="49" spans="1:8">
      <c r="A49" s="17" t="s">
        <v>27</v>
      </c>
      <c r="B49" s="7" t="s">
        <v>47</v>
      </c>
      <c r="C49" s="7">
        <v>4</v>
      </c>
      <c r="D49" s="7">
        <v>33</v>
      </c>
      <c r="E49" s="7">
        <v>75784.463000000003</v>
      </c>
      <c r="F49" s="12">
        <f t="shared" si="0"/>
        <v>0.52781267315966862</v>
      </c>
      <c r="G49" s="12">
        <f t="shared" si="1"/>
        <v>4.3544545535672654</v>
      </c>
      <c r="H49" s="8">
        <f t="shared" si="2"/>
        <v>8.2499999999999982</v>
      </c>
    </row>
    <row r="50" spans="1:8">
      <c r="A50" s="18"/>
      <c r="B50" t="s">
        <v>48</v>
      </c>
      <c r="C50">
        <v>34</v>
      </c>
      <c r="D50">
        <v>44</v>
      </c>
      <c r="E50">
        <v>71756.005000000005</v>
      </c>
      <c r="F50" s="13">
        <f t="shared" si="0"/>
        <v>4.7382793955711433</v>
      </c>
      <c r="G50" s="13">
        <f t="shared" si="1"/>
        <v>6.1318909825038332</v>
      </c>
      <c r="H50" s="9">
        <f t="shared" si="2"/>
        <v>1.2941176470588236</v>
      </c>
    </row>
    <row r="51" spans="1:8">
      <c r="A51" s="18"/>
      <c r="B51" t="s">
        <v>49</v>
      </c>
      <c r="C51">
        <v>27</v>
      </c>
      <c r="D51">
        <v>39</v>
      </c>
      <c r="E51">
        <v>67962.952000000005</v>
      </c>
      <c r="F51" s="13">
        <f t="shared" si="0"/>
        <v>3.9727526844331305</v>
      </c>
      <c r="G51" s="13">
        <f t="shared" si="1"/>
        <v>5.7384205441811886</v>
      </c>
      <c r="H51" s="9">
        <f t="shared" si="2"/>
        <v>1.4444444444444444</v>
      </c>
    </row>
    <row r="52" spans="1:8">
      <c r="A52" s="19"/>
      <c r="B52" s="6" t="s">
        <v>50</v>
      </c>
      <c r="C52" s="6">
        <v>39</v>
      </c>
      <c r="D52" s="6">
        <v>31</v>
      </c>
      <c r="E52" s="6">
        <v>74013.357999999993</v>
      </c>
      <c r="F52" s="14">
        <f t="shared" si="0"/>
        <v>5.2693190869680588</v>
      </c>
      <c r="G52" s="14">
        <f t="shared" si="1"/>
        <v>4.1884331204105081</v>
      </c>
      <c r="H52" s="10">
        <f t="shared" si="2"/>
        <v>0.79487179487179482</v>
      </c>
    </row>
    <row r="53" spans="1:8">
      <c r="F53" s="11"/>
      <c r="G53" s="11"/>
      <c r="H53" s="2"/>
    </row>
    <row r="54" spans="1:8">
      <c r="A54" s="17" t="s">
        <v>51</v>
      </c>
      <c r="B54" s="7" t="s">
        <v>52</v>
      </c>
      <c r="C54" s="7">
        <v>12</v>
      </c>
      <c r="D54" s="7">
        <v>12</v>
      </c>
      <c r="E54" s="7">
        <v>33449.57</v>
      </c>
      <c r="F54" s="12">
        <f t="shared" si="0"/>
        <v>3.587490063399918</v>
      </c>
      <c r="G54" s="12">
        <f t="shared" si="1"/>
        <v>3.587490063399918</v>
      </c>
      <c r="H54" s="8">
        <f t="shared" si="2"/>
        <v>1</v>
      </c>
    </row>
    <row r="55" spans="1:8">
      <c r="A55" s="18"/>
      <c r="B55" t="s">
        <v>53</v>
      </c>
      <c r="C55">
        <v>3</v>
      </c>
      <c r="D55">
        <v>22</v>
      </c>
      <c r="E55">
        <v>37905.156999999999</v>
      </c>
      <c r="F55" s="13">
        <f t="shared" si="0"/>
        <v>0.79144903686851897</v>
      </c>
      <c r="G55" s="13">
        <f t="shared" si="1"/>
        <v>5.8039596037024728</v>
      </c>
      <c r="H55" s="9">
        <f t="shared" si="2"/>
        <v>7.3333333333333339</v>
      </c>
    </row>
    <row r="56" spans="1:8">
      <c r="A56" s="18"/>
      <c r="B56" t="s">
        <v>54</v>
      </c>
      <c r="C56">
        <v>6</v>
      </c>
      <c r="D56">
        <v>9</v>
      </c>
      <c r="E56">
        <v>6347.4449999999997</v>
      </c>
      <c r="F56" s="13">
        <f t="shared" si="0"/>
        <v>9.4526222755770242</v>
      </c>
      <c r="G56" s="13">
        <f t="shared" si="1"/>
        <v>14.178933413365536</v>
      </c>
      <c r="H56" s="9">
        <f t="shared" si="2"/>
        <v>1.5</v>
      </c>
    </row>
    <row r="57" spans="1:8">
      <c r="A57" s="19"/>
      <c r="B57" s="6" t="s">
        <v>55</v>
      </c>
      <c r="C57" s="6">
        <v>5</v>
      </c>
      <c r="D57" s="6">
        <v>8</v>
      </c>
      <c r="E57" s="6">
        <v>7479.7120000000004</v>
      </c>
      <c r="F57" s="14">
        <f t="shared" si="0"/>
        <v>6.6847493593336216</v>
      </c>
      <c r="G57" s="14">
        <f t="shared" si="1"/>
        <v>10.695598974933795</v>
      </c>
      <c r="H57" s="10">
        <f t="shared" si="2"/>
        <v>1.6</v>
      </c>
    </row>
    <row r="58" spans="1:8">
      <c r="F58" s="2"/>
      <c r="G58" s="2"/>
      <c r="H58" s="2"/>
    </row>
  </sheetData>
  <mergeCells count="9">
    <mergeCell ref="A45:A47"/>
    <mergeCell ref="A49:A52"/>
    <mergeCell ref="A54:A57"/>
    <mergeCell ref="A7:A10"/>
    <mergeCell ref="A12:A17"/>
    <mergeCell ref="A19:A21"/>
    <mergeCell ref="A23:A27"/>
    <mergeCell ref="A35:A38"/>
    <mergeCell ref="A40:A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ana.brandao</dc:creator>
  <cp:keywords/>
  <dc:description/>
  <cp:lastModifiedBy>Raquel Lourenço</cp:lastModifiedBy>
  <cp:revision/>
  <dcterms:created xsi:type="dcterms:W3CDTF">2022-02-09T14:20:26Z</dcterms:created>
  <dcterms:modified xsi:type="dcterms:W3CDTF">2022-07-21T17:58:52Z</dcterms:modified>
  <cp:category/>
  <cp:contentStatus/>
</cp:coreProperties>
</file>