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se-marie.donnio\Google Drive\Boulot\XAB2\écriture papier\elife\Correction\Fichier données\"/>
    </mc:Choice>
  </mc:AlternateContent>
  <bookViews>
    <workbookView xWindow="0" yWindow="0" windowWidth="28800" windowHeight="11700" activeTab="1"/>
  </bookViews>
  <sheets>
    <sheet name="siXPF" sheetId="3" r:id="rId1"/>
    <sheet name="siXAB2 1hEU" sheetId="2" r:id="rId2"/>
    <sheet name="siXAB2 2h EU" sheetId="1" r:id="rId3"/>
    <sheet name="Feuil4" sheetId="4" r:id="rId4"/>
  </sheets>
  <externalReferences>
    <externalReference r:id="rId5"/>
    <externalReference r:id="rId6"/>
    <externalReference r:id="rId7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93" i="3" l="1"/>
  <c r="B92" i="3"/>
  <c r="B96" i="3" s="1"/>
  <c r="F89" i="3"/>
  <c r="E89" i="3"/>
  <c r="F88" i="3"/>
  <c r="E88" i="3"/>
  <c r="F87" i="3"/>
  <c r="E87" i="3"/>
  <c r="F86" i="3"/>
  <c r="E86" i="3"/>
  <c r="F85" i="3"/>
  <c r="E85" i="3"/>
  <c r="F84" i="3"/>
  <c r="E84" i="3"/>
  <c r="F83" i="3"/>
  <c r="E83" i="3"/>
  <c r="F82" i="3"/>
  <c r="E82" i="3"/>
  <c r="F81" i="3"/>
  <c r="E81" i="3"/>
  <c r="F80" i="3"/>
  <c r="E80" i="3"/>
  <c r="F79" i="3"/>
  <c r="E79" i="3"/>
  <c r="F78" i="3"/>
  <c r="E78" i="3"/>
  <c r="F77" i="3"/>
  <c r="E77" i="3"/>
  <c r="F76" i="3"/>
  <c r="E76" i="3"/>
  <c r="F75" i="3"/>
  <c r="E75" i="3"/>
  <c r="F74" i="3"/>
  <c r="E74" i="3"/>
  <c r="F73" i="3"/>
  <c r="E73" i="3"/>
  <c r="F72" i="3"/>
  <c r="E72" i="3"/>
  <c r="F71" i="3"/>
  <c r="E71" i="3"/>
  <c r="F70" i="3"/>
  <c r="E70" i="3"/>
  <c r="F69" i="3"/>
  <c r="E69" i="3"/>
  <c r="F68" i="3"/>
  <c r="E68" i="3"/>
  <c r="F67" i="3"/>
  <c r="E67" i="3"/>
  <c r="F66" i="3"/>
  <c r="E66" i="3"/>
  <c r="F65" i="3"/>
  <c r="E65" i="3"/>
  <c r="F64" i="3"/>
  <c r="E64" i="3"/>
  <c r="F63" i="3"/>
  <c r="E63" i="3"/>
  <c r="F62" i="3"/>
  <c r="E62" i="3"/>
  <c r="F61" i="3"/>
  <c r="E61" i="3"/>
  <c r="F60" i="3"/>
  <c r="E60" i="3"/>
  <c r="F59" i="3"/>
  <c r="E59" i="3"/>
  <c r="F58" i="3"/>
  <c r="E58" i="3"/>
  <c r="F57" i="3"/>
  <c r="E57" i="3"/>
  <c r="F56" i="3"/>
  <c r="E56" i="3"/>
  <c r="F55" i="3"/>
  <c r="E55" i="3"/>
  <c r="F54" i="3"/>
  <c r="E54" i="3"/>
  <c r="F53" i="3"/>
  <c r="E53" i="3"/>
  <c r="F52" i="3"/>
  <c r="E52" i="3"/>
  <c r="F51" i="3"/>
  <c r="E51" i="3"/>
  <c r="F50" i="3"/>
  <c r="E50" i="3"/>
  <c r="F49" i="3"/>
  <c r="E49" i="3"/>
  <c r="F48" i="3"/>
  <c r="E48" i="3"/>
  <c r="F47" i="3"/>
  <c r="E47" i="3"/>
  <c r="F46" i="3"/>
  <c r="E46" i="3"/>
  <c r="F45" i="3"/>
  <c r="E45" i="3"/>
  <c r="F44" i="3"/>
  <c r="E44" i="3"/>
  <c r="F43" i="3"/>
  <c r="E43" i="3"/>
  <c r="F42" i="3"/>
  <c r="E42" i="3"/>
  <c r="F41" i="3"/>
  <c r="E41" i="3"/>
  <c r="F40" i="3"/>
  <c r="E40" i="3"/>
  <c r="F38" i="3"/>
  <c r="F37" i="3"/>
  <c r="E37" i="3"/>
  <c r="F36" i="3"/>
  <c r="E36" i="3"/>
  <c r="F35" i="3"/>
  <c r="E35" i="3"/>
  <c r="F34" i="3"/>
  <c r="E34" i="3"/>
  <c r="F33" i="3"/>
  <c r="E33" i="3"/>
  <c r="F32" i="3"/>
  <c r="E32" i="3"/>
  <c r="F31" i="3"/>
  <c r="E31" i="3"/>
  <c r="F30" i="3"/>
  <c r="E30" i="3"/>
  <c r="F29" i="3"/>
  <c r="E29" i="3"/>
  <c r="F28" i="3"/>
  <c r="E28" i="3"/>
  <c r="F27" i="3"/>
  <c r="E27" i="3"/>
  <c r="F26" i="3"/>
  <c r="E26" i="3"/>
  <c r="F25" i="3"/>
  <c r="E25" i="3"/>
  <c r="F24" i="3"/>
  <c r="E24" i="3"/>
  <c r="F23" i="3"/>
  <c r="E23" i="3"/>
  <c r="F22" i="3"/>
  <c r="E22" i="3"/>
  <c r="F21" i="3"/>
  <c r="E21" i="3"/>
  <c r="F20" i="3"/>
  <c r="E20" i="3"/>
  <c r="F19" i="3"/>
  <c r="E19" i="3"/>
  <c r="F18" i="3"/>
  <c r="E18" i="3"/>
  <c r="F17" i="3"/>
  <c r="E17" i="3"/>
  <c r="F16" i="3"/>
  <c r="E16" i="3"/>
  <c r="F15" i="3"/>
  <c r="E15" i="3"/>
  <c r="F14" i="3"/>
  <c r="E14" i="3"/>
  <c r="F13" i="3"/>
  <c r="E13" i="3"/>
  <c r="F12" i="3"/>
  <c r="E12" i="3"/>
  <c r="F11" i="3"/>
  <c r="E11" i="3"/>
  <c r="F10" i="3"/>
  <c r="E10" i="3"/>
  <c r="F9" i="3"/>
  <c r="E9" i="3"/>
  <c r="F8" i="3"/>
  <c r="E8" i="3"/>
  <c r="F7" i="3"/>
  <c r="E7" i="3"/>
  <c r="F6" i="3"/>
  <c r="E6" i="3"/>
  <c r="F5" i="3"/>
  <c r="E5" i="3"/>
  <c r="F4" i="3"/>
  <c r="E4" i="3"/>
  <c r="F3" i="3"/>
  <c r="E3" i="3"/>
  <c r="F2" i="3"/>
  <c r="E2" i="3"/>
  <c r="B97" i="3" l="1"/>
  <c r="B94" i="3"/>
  <c r="B98" i="3" s="1"/>
  <c r="F100" i="3"/>
  <c r="F92" i="3"/>
  <c r="E93" i="3"/>
  <c r="E94" i="3" s="1"/>
  <c r="F93" i="3"/>
  <c r="F94" i="3" s="1"/>
  <c r="E92" i="3"/>
  <c r="C221" i="2" l="1"/>
  <c r="C220" i="2"/>
  <c r="B220" i="2"/>
  <c r="C213" i="2"/>
  <c r="B213" i="2"/>
  <c r="B214" i="2" s="1"/>
  <c r="C212" i="2"/>
  <c r="B212" i="2"/>
  <c r="B216" i="2" s="1"/>
  <c r="E209" i="2"/>
  <c r="E208" i="2"/>
  <c r="E207" i="2"/>
  <c r="E206" i="2"/>
  <c r="F205" i="2"/>
  <c r="E205" i="2"/>
  <c r="F204" i="2"/>
  <c r="E204" i="2"/>
  <c r="F203" i="2"/>
  <c r="E203" i="2"/>
  <c r="F202" i="2"/>
  <c r="E202" i="2"/>
  <c r="F201" i="2"/>
  <c r="E201" i="2"/>
  <c r="F200" i="2"/>
  <c r="E200" i="2"/>
  <c r="F199" i="2"/>
  <c r="E199" i="2"/>
  <c r="F198" i="2"/>
  <c r="E198" i="2"/>
  <c r="F197" i="2"/>
  <c r="E197" i="2"/>
  <c r="F196" i="2"/>
  <c r="E196" i="2"/>
  <c r="F195" i="2"/>
  <c r="E195" i="2"/>
  <c r="F194" i="2"/>
  <c r="E194" i="2"/>
  <c r="F193" i="2"/>
  <c r="E193" i="2"/>
  <c r="F192" i="2"/>
  <c r="E192" i="2"/>
  <c r="F191" i="2"/>
  <c r="E191" i="2"/>
  <c r="F190" i="2"/>
  <c r="E190" i="2"/>
  <c r="F189" i="2"/>
  <c r="E189" i="2"/>
  <c r="F188" i="2"/>
  <c r="E188" i="2"/>
  <c r="F187" i="2"/>
  <c r="E187" i="2"/>
  <c r="F186" i="2"/>
  <c r="E186" i="2"/>
  <c r="F185" i="2"/>
  <c r="E185" i="2"/>
  <c r="F184" i="2"/>
  <c r="E184" i="2"/>
  <c r="F183" i="2"/>
  <c r="E183" i="2"/>
  <c r="F182" i="2"/>
  <c r="E182" i="2"/>
  <c r="F181" i="2"/>
  <c r="E181" i="2"/>
  <c r="F180" i="2"/>
  <c r="E180" i="2"/>
  <c r="F179" i="2"/>
  <c r="E179" i="2"/>
  <c r="F178" i="2"/>
  <c r="E178" i="2"/>
  <c r="F177" i="2"/>
  <c r="E177" i="2"/>
  <c r="F176" i="2"/>
  <c r="E176" i="2"/>
  <c r="F175" i="2"/>
  <c r="E175" i="2"/>
  <c r="F174" i="2"/>
  <c r="E174" i="2"/>
  <c r="F173" i="2"/>
  <c r="E173" i="2"/>
  <c r="F172" i="2"/>
  <c r="E172" i="2"/>
  <c r="F171" i="2"/>
  <c r="E171" i="2"/>
  <c r="F170" i="2"/>
  <c r="E170" i="2"/>
  <c r="F169" i="2"/>
  <c r="E169" i="2"/>
  <c r="F168" i="2"/>
  <c r="E168" i="2"/>
  <c r="F167" i="2"/>
  <c r="E167" i="2"/>
  <c r="F166" i="2"/>
  <c r="E166" i="2"/>
  <c r="F165" i="2"/>
  <c r="E165" i="2"/>
  <c r="F164" i="2"/>
  <c r="E164" i="2"/>
  <c r="F163" i="2"/>
  <c r="E163" i="2"/>
  <c r="F162" i="2"/>
  <c r="E162" i="2"/>
  <c r="F161" i="2"/>
  <c r="E161" i="2"/>
  <c r="F160" i="2"/>
  <c r="E160" i="2"/>
  <c r="F159" i="2"/>
  <c r="E159" i="2"/>
  <c r="F158" i="2"/>
  <c r="E158" i="2"/>
  <c r="F157" i="2"/>
  <c r="E157" i="2"/>
  <c r="F156" i="2"/>
  <c r="E156" i="2"/>
  <c r="F155" i="2"/>
  <c r="E155" i="2"/>
  <c r="F154" i="2"/>
  <c r="E154" i="2"/>
  <c r="F153" i="2"/>
  <c r="E153" i="2"/>
  <c r="F152" i="2"/>
  <c r="E152" i="2"/>
  <c r="F151" i="2"/>
  <c r="E151" i="2"/>
  <c r="F150" i="2"/>
  <c r="E150" i="2"/>
  <c r="F149" i="2"/>
  <c r="E149" i="2"/>
  <c r="F148" i="2"/>
  <c r="E148" i="2"/>
  <c r="F147" i="2"/>
  <c r="E147" i="2"/>
  <c r="F146" i="2"/>
  <c r="E146" i="2"/>
  <c r="F145" i="2"/>
  <c r="E145" i="2"/>
  <c r="F144" i="2"/>
  <c r="E144" i="2"/>
  <c r="F143" i="2"/>
  <c r="E143" i="2"/>
  <c r="F142" i="2"/>
  <c r="E142" i="2"/>
  <c r="F141" i="2"/>
  <c r="E141" i="2"/>
  <c r="F140" i="2"/>
  <c r="E140" i="2"/>
  <c r="F139" i="2"/>
  <c r="E139" i="2"/>
  <c r="F138" i="2"/>
  <c r="E138" i="2"/>
  <c r="F137" i="2"/>
  <c r="E137" i="2"/>
  <c r="F136" i="2"/>
  <c r="E136" i="2"/>
  <c r="F135" i="2"/>
  <c r="E135" i="2"/>
  <c r="F134" i="2"/>
  <c r="E134" i="2"/>
  <c r="F133" i="2"/>
  <c r="E133" i="2"/>
  <c r="F132" i="2"/>
  <c r="E132" i="2"/>
  <c r="F131" i="2"/>
  <c r="E131" i="2"/>
  <c r="F130" i="2"/>
  <c r="E130" i="2"/>
  <c r="F129" i="2"/>
  <c r="E129" i="2"/>
  <c r="F128" i="2"/>
  <c r="E128" i="2"/>
  <c r="E126" i="2"/>
  <c r="E125" i="2"/>
  <c r="E124" i="2"/>
  <c r="E123" i="2"/>
  <c r="E122" i="2"/>
  <c r="E121" i="2"/>
  <c r="E120" i="2"/>
  <c r="E119" i="2"/>
  <c r="E118" i="2"/>
  <c r="E117" i="2"/>
  <c r="E116" i="2"/>
  <c r="E115" i="2"/>
  <c r="E114" i="2"/>
  <c r="E113" i="2"/>
  <c r="E112" i="2"/>
  <c r="E111" i="2"/>
  <c r="E110" i="2"/>
  <c r="E109" i="2"/>
  <c r="E108" i="2"/>
  <c r="E107" i="2"/>
  <c r="E106" i="2"/>
  <c r="E105" i="2"/>
  <c r="E104" i="2"/>
  <c r="E103" i="2"/>
  <c r="E102" i="2"/>
  <c r="E101" i="2"/>
  <c r="E100" i="2"/>
  <c r="E99" i="2"/>
  <c r="E98" i="2"/>
  <c r="E97" i="2"/>
  <c r="E96" i="2"/>
  <c r="E95" i="2"/>
  <c r="E94" i="2"/>
  <c r="E93" i="2"/>
  <c r="E92" i="2"/>
  <c r="E91" i="2"/>
  <c r="E90" i="2"/>
  <c r="E89" i="2"/>
  <c r="E88" i="2"/>
  <c r="E87" i="2"/>
  <c r="E86" i="2"/>
  <c r="E85" i="2"/>
  <c r="F84" i="2"/>
  <c r="E84" i="2"/>
  <c r="F83" i="2"/>
  <c r="E83" i="2"/>
  <c r="F82" i="2"/>
  <c r="E82" i="2"/>
  <c r="F81" i="2"/>
  <c r="E81" i="2"/>
  <c r="F80" i="2"/>
  <c r="E80" i="2"/>
  <c r="F79" i="2"/>
  <c r="E79" i="2"/>
  <c r="F78" i="2"/>
  <c r="E78" i="2"/>
  <c r="F77" i="2"/>
  <c r="E77" i="2"/>
  <c r="F76" i="2"/>
  <c r="E76" i="2"/>
  <c r="F75" i="2"/>
  <c r="E75" i="2"/>
  <c r="F74" i="2"/>
  <c r="E74" i="2"/>
  <c r="F73" i="2"/>
  <c r="E73" i="2"/>
  <c r="F72" i="2"/>
  <c r="E72" i="2"/>
  <c r="F71" i="2"/>
  <c r="E71" i="2"/>
  <c r="F70" i="2"/>
  <c r="E70" i="2"/>
  <c r="F69" i="2"/>
  <c r="E69" i="2"/>
  <c r="F68" i="2"/>
  <c r="E68" i="2"/>
  <c r="F67" i="2"/>
  <c r="E67" i="2"/>
  <c r="F66" i="2"/>
  <c r="E66" i="2"/>
  <c r="F65" i="2"/>
  <c r="E65" i="2"/>
  <c r="F64" i="2"/>
  <c r="E64" i="2"/>
  <c r="F63" i="2"/>
  <c r="E63" i="2"/>
  <c r="F62" i="2"/>
  <c r="E62" i="2"/>
  <c r="F61" i="2"/>
  <c r="E61" i="2"/>
  <c r="F60" i="2"/>
  <c r="E60" i="2"/>
  <c r="F59" i="2"/>
  <c r="E59" i="2"/>
  <c r="F58" i="2"/>
  <c r="E58" i="2"/>
  <c r="F57" i="2"/>
  <c r="E57" i="2"/>
  <c r="F56" i="2"/>
  <c r="E56" i="2"/>
  <c r="F55" i="2"/>
  <c r="E55" i="2"/>
  <c r="F54" i="2"/>
  <c r="E54" i="2"/>
  <c r="F53" i="2"/>
  <c r="E53" i="2"/>
  <c r="F52" i="2"/>
  <c r="E52" i="2"/>
  <c r="F51" i="2"/>
  <c r="E51" i="2"/>
  <c r="F50" i="2"/>
  <c r="E50" i="2"/>
  <c r="F49" i="2"/>
  <c r="E49" i="2"/>
  <c r="F48" i="2"/>
  <c r="E48" i="2"/>
  <c r="F47" i="2"/>
  <c r="E47" i="2"/>
  <c r="F46" i="2"/>
  <c r="E46" i="2"/>
  <c r="F45" i="2"/>
  <c r="E45" i="2"/>
  <c r="F44" i="2"/>
  <c r="E44" i="2"/>
  <c r="F43" i="2"/>
  <c r="E43" i="2"/>
  <c r="F42" i="2"/>
  <c r="E42" i="2"/>
  <c r="F41" i="2"/>
  <c r="E41" i="2"/>
  <c r="F40" i="2"/>
  <c r="E40" i="2"/>
  <c r="F39" i="2"/>
  <c r="E39" i="2"/>
  <c r="F38" i="2"/>
  <c r="E38" i="2"/>
  <c r="F37" i="2"/>
  <c r="E37" i="2"/>
  <c r="F36" i="2"/>
  <c r="E36" i="2"/>
  <c r="F35" i="2"/>
  <c r="E35" i="2"/>
  <c r="F34" i="2"/>
  <c r="E34" i="2"/>
  <c r="F33" i="2"/>
  <c r="E33" i="2"/>
  <c r="F32" i="2"/>
  <c r="E32" i="2"/>
  <c r="F31" i="2"/>
  <c r="E31" i="2"/>
  <c r="F30" i="2"/>
  <c r="E30" i="2"/>
  <c r="F29" i="2"/>
  <c r="E29" i="2"/>
  <c r="F28" i="2"/>
  <c r="E28" i="2"/>
  <c r="F27" i="2"/>
  <c r="E27" i="2"/>
  <c r="F26" i="2"/>
  <c r="E26" i="2"/>
  <c r="F25" i="2"/>
  <c r="E25" i="2"/>
  <c r="F24" i="2"/>
  <c r="E24" i="2"/>
  <c r="F23" i="2"/>
  <c r="E23" i="2"/>
  <c r="F22" i="2"/>
  <c r="E22" i="2"/>
  <c r="F21" i="2"/>
  <c r="E21" i="2"/>
  <c r="F20" i="2"/>
  <c r="E20" i="2"/>
  <c r="F19" i="2"/>
  <c r="E19" i="2"/>
  <c r="F18" i="2"/>
  <c r="E18" i="2"/>
  <c r="F17" i="2"/>
  <c r="E17" i="2"/>
  <c r="F16" i="2"/>
  <c r="E16" i="2"/>
  <c r="F15" i="2"/>
  <c r="E15" i="2"/>
  <c r="F14" i="2"/>
  <c r="E14" i="2"/>
  <c r="F13" i="2"/>
  <c r="E13" i="2"/>
  <c r="F12" i="2"/>
  <c r="E12" i="2"/>
  <c r="F11" i="2"/>
  <c r="E11" i="2"/>
  <c r="F10" i="2"/>
  <c r="E10" i="2"/>
  <c r="F9" i="2"/>
  <c r="E9" i="2"/>
  <c r="F8" i="2"/>
  <c r="E8" i="2"/>
  <c r="F7" i="2"/>
  <c r="E7" i="2"/>
  <c r="F6" i="2"/>
  <c r="E6" i="2"/>
  <c r="F5" i="2"/>
  <c r="E5" i="2"/>
  <c r="F4" i="2"/>
  <c r="E4" i="2"/>
  <c r="F3" i="2"/>
  <c r="E3" i="2"/>
  <c r="F2" i="2"/>
  <c r="E2" i="2"/>
  <c r="C138" i="1"/>
  <c r="C137" i="1"/>
  <c r="B137" i="1"/>
  <c r="C130" i="1"/>
  <c r="C134" i="1" s="1"/>
  <c r="B130" i="1"/>
  <c r="B131" i="1" s="1"/>
  <c r="B135" i="1" s="1"/>
  <c r="C129" i="1"/>
  <c r="C133" i="1" s="1"/>
  <c r="B129" i="1"/>
  <c r="B133" i="1" s="1"/>
  <c r="E115" i="1"/>
  <c r="E114" i="1"/>
  <c r="E113" i="1"/>
  <c r="F112" i="1"/>
  <c r="E112" i="1"/>
  <c r="F111" i="1"/>
  <c r="E111" i="1"/>
  <c r="F110" i="1"/>
  <c r="E110" i="1"/>
  <c r="F109" i="1"/>
  <c r="E109" i="1"/>
  <c r="F108" i="1"/>
  <c r="E108" i="1"/>
  <c r="F107" i="1"/>
  <c r="E107" i="1"/>
  <c r="F106" i="1"/>
  <c r="E106" i="1"/>
  <c r="F105" i="1"/>
  <c r="E105" i="1"/>
  <c r="F104" i="1"/>
  <c r="E104" i="1"/>
  <c r="F103" i="1"/>
  <c r="E103" i="1"/>
  <c r="F102" i="1"/>
  <c r="E102" i="1"/>
  <c r="F101" i="1"/>
  <c r="E101" i="1"/>
  <c r="F100" i="1"/>
  <c r="E100" i="1"/>
  <c r="F99" i="1"/>
  <c r="E99" i="1"/>
  <c r="F98" i="1"/>
  <c r="E98" i="1"/>
  <c r="F97" i="1"/>
  <c r="E97" i="1"/>
  <c r="F96" i="1"/>
  <c r="E96" i="1"/>
  <c r="F95" i="1"/>
  <c r="E95" i="1"/>
  <c r="F94" i="1"/>
  <c r="E94" i="1"/>
  <c r="F93" i="1"/>
  <c r="E93" i="1"/>
  <c r="F92" i="1"/>
  <c r="E92" i="1"/>
  <c r="F91" i="1"/>
  <c r="E91" i="1"/>
  <c r="F90" i="1"/>
  <c r="E90" i="1"/>
  <c r="F89" i="1"/>
  <c r="E89" i="1"/>
  <c r="F88" i="1"/>
  <c r="E88" i="1"/>
  <c r="F87" i="1"/>
  <c r="E87" i="1"/>
  <c r="F86" i="1"/>
  <c r="E86" i="1"/>
  <c r="F85" i="1"/>
  <c r="E85" i="1"/>
  <c r="F84" i="1"/>
  <c r="E84" i="1"/>
  <c r="F83" i="1"/>
  <c r="E83" i="1"/>
  <c r="F82" i="1"/>
  <c r="E82" i="1"/>
  <c r="F81" i="1"/>
  <c r="E81" i="1"/>
  <c r="F80" i="1"/>
  <c r="E80" i="1"/>
  <c r="F79" i="1"/>
  <c r="E79" i="1"/>
  <c r="F78" i="1"/>
  <c r="E78" i="1"/>
  <c r="F77" i="1"/>
  <c r="E77" i="1"/>
  <c r="F76" i="1"/>
  <c r="E76" i="1"/>
  <c r="F75" i="1"/>
  <c r="E75" i="1"/>
  <c r="F74" i="1"/>
  <c r="E74" i="1"/>
  <c r="F73" i="1"/>
  <c r="E73" i="1"/>
  <c r="F72" i="1"/>
  <c r="E72" i="1"/>
  <c r="F71" i="1"/>
  <c r="E71" i="1"/>
  <c r="F70" i="1"/>
  <c r="E70" i="1"/>
  <c r="F69" i="1"/>
  <c r="E69" i="1"/>
  <c r="F68" i="1"/>
  <c r="E68" i="1"/>
  <c r="F67" i="1"/>
  <c r="E67" i="1"/>
  <c r="F66" i="1"/>
  <c r="E66" i="1"/>
  <c r="F65" i="1"/>
  <c r="E65" i="1"/>
  <c r="F64" i="1"/>
  <c r="E64" i="1"/>
  <c r="F63" i="1"/>
  <c r="E63" i="1"/>
  <c r="F62" i="1"/>
  <c r="E62" i="1"/>
  <c r="F61" i="1"/>
  <c r="E61" i="1"/>
  <c r="F60" i="1"/>
  <c r="E60" i="1"/>
  <c r="F59" i="1"/>
  <c r="E59" i="1"/>
  <c r="F58" i="1"/>
  <c r="E58" i="1"/>
  <c r="F57" i="1"/>
  <c r="E57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F40" i="1"/>
  <c r="E40" i="1"/>
  <c r="F39" i="1"/>
  <c r="E39" i="1"/>
  <c r="F38" i="1"/>
  <c r="E38" i="1"/>
  <c r="F37" i="1"/>
  <c r="E37" i="1"/>
  <c r="F36" i="1"/>
  <c r="E36" i="1"/>
  <c r="F35" i="1"/>
  <c r="E35" i="1"/>
  <c r="F34" i="1"/>
  <c r="E34" i="1"/>
  <c r="F33" i="1"/>
  <c r="E33" i="1"/>
  <c r="F32" i="1"/>
  <c r="E32" i="1"/>
  <c r="F31" i="1"/>
  <c r="E31" i="1"/>
  <c r="F30" i="1"/>
  <c r="E30" i="1"/>
  <c r="F29" i="1"/>
  <c r="E29" i="1"/>
  <c r="F28" i="1"/>
  <c r="E28" i="1"/>
  <c r="F27" i="1"/>
  <c r="E27" i="1"/>
  <c r="F26" i="1"/>
  <c r="E26" i="1"/>
  <c r="F25" i="1"/>
  <c r="E25" i="1"/>
  <c r="F24" i="1"/>
  <c r="E24" i="1"/>
  <c r="F23" i="1"/>
  <c r="E23" i="1"/>
  <c r="F22" i="1"/>
  <c r="E22" i="1"/>
  <c r="F21" i="1"/>
  <c r="E21" i="1"/>
  <c r="F20" i="1"/>
  <c r="E20" i="1"/>
  <c r="F19" i="1"/>
  <c r="E19" i="1"/>
  <c r="F18" i="1"/>
  <c r="E18" i="1"/>
  <c r="F17" i="1"/>
  <c r="E17" i="1"/>
  <c r="F16" i="1"/>
  <c r="E16" i="1"/>
  <c r="F15" i="1"/>
  <c r="E15" i="1"/>
  <c r="F14" i="1"/>
  <c r="E14" i="1"/>
  <c r="F13" i="1"/>
  <c r="E13" i="1"/>
  <c r="F12" i="1"/>
  <c r="E12" i="1"/>
  <c r="F11" i="1"/>
  <c r="E11" i="1"/>
  <c r="F10" i="1"/>
  <c r="E10" i="1"/>
  <c r="F9" i="1"/>
  <c r="E9" i="1"/>
  <c r="F8" i="1"/>
  <c r="E8" i="1"/>
  <c r="F7" i="1"/>
  <c r="F6" i="1"/>
  <c r="E6" i="1"/>
  <c r="F5" i="1"/>
  <c r="E5" i="1"/>
  <c r="F4" i="1"/>
  <c r="E4" i="1"/>
  <c r="F3" i="1"/>
  <c r="E3" i="1"/>
  <c r="F2" i="1"/>
  <c r="E2" i="1"/>
  <c r="C216" i="2" l="1"/>
  <c r="B218" i="2"/>
  <c r="C217" i="2"/>
  <c r="C214" i="2"/>
  <c r="C218" i="2" s="1"/>
  <c r="F137" i="1"/>
  <c r="E129" i="1"/>
  <c r="F129" i="1"/>
  <c r="F212" i="2"/>
  <c r="E213" i="2"/>
  <c r="E214" i="2" s="1"/>
  <c r="E220" i="2"/>
  <c r="F213" i="2"/>
  <c r="F214" i="2" s="1"/>
  <c r="F220" i="2"/>
  <c r="B217" i="2"/>
  <c r="E212" i="2"/>
  <c r="F221" i="2"/>
  <c r="C131" i="1"/>
  <c r="C135" i="1" s="1"/>
  <c r="B134" i="1"/>
  <c r="E137" i="1"/>
  <c r="E130" i="1"/>
  <c r="E131" i="1" s="1"/>
  <c r="F130" i="1"/>
  <c r="F131" i="1" s="1"/>
  <c r="F138" i="1"/>
</calcChain>
</file>

<file path=xl/sharedStrings.xml><?xml version="1.0" encoding="utf-8"?>
<sst xmlns="http://schemas.openxmlformats.org/spreadsheetml/2006/main" count="49" uniqueCount="16">
  <si>
    <t>siMock</t>
  </si>
  <si>
    <t>siXAB2</t>
  </si>
  <si>
    <t>siXPF</t>
  </si>
  <si>
    <t>Average</t>
  </si>
  <si>
    <t>SD</t>
  </si>
  <si>
    <t>SEM</t>
  </si>
  <si>
    <t>variance</t>
  </si>
  <si>
    <t>t.test</t>
  </si>
  <si>
    <t>13.12.2021</t>
  </si>
  <si>
    <t>28.09.2018</t>
  </si>
  <si>
    <t>1h</t>
  </si>
  <si>
    <t>2h</t>
  </si>
  <si>
    <t>21.02.2018</t>
  </si>
  <si>
    <t>25.11.2016</t>
  </si>
  <si>
    <t>24.02.2017</t>
  </si>
  <si>
    <t>14.01.2022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</si>
</sst>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E+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horizontal="center"/>
    </xf>
    <xf numFmtId="2" fontId="0" fillId="0" borderId="0" xfId="0" applyNumberFormat="1" applyAlignment="1">
      <alignment horizontal="center"/>
    </xf>
    <xf numFmtId="3" fontId="0" fillId="0" borderId="0" xfId="0" applyNumberFormat="1"/>
    <xf numFmtId="0" fontId="1" fillId="0" borderId="0" xfId="0" applyFont="1"/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11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lineMarker"/>
        <c:varyColors val="0"/>
        <c:ser>
          <c:idx val="3"/>
          <c:order val="0"/>
          <c:tx>
            <c:v>siMock</c:v>
          </c:tx>
          <c:spPr>
            <a:ln>
              <a:noFill/>
            </a:ln>
          </c:spPr>
          <c:yVal>
            <c:numRef>
              <c:f>'[1]13.12.2021'!$B$2:$B$55</c:f>
              <c:numCache>
                <c:formatCode>General</c:formatCode>
                <c:ptCount val="54"/>
                <c:pt idx="0">
                  <c:v>14641415</c:v>
                </c:pt>
                <c:pt idx="1">
                  <c:v>20896415</c:v>
                </c:pt>
                <c:pt idx="2">
                  <c:v>19063090</c:v>
                </c:pt>
                <c:pt idx="3">
                  <c:v>39463368</c:v>
                </c:pt>
                <c:pt idx="4">
                  <c:v>33245120</c:v>
                </c:pt>
                <c:pt idx="5">
                  <c:v>45784937</c:v>
                </c:pt>
                <c:pt idx="6">
                  <c:v>21136700</c:v>
                </c:pt>
                <c:pt idx="7">
                  <c:v>20585447</c:v>
                </c:pt>
                <c:pt idx="8">
                  <c:v>35060116</c:v>
                </c:pt>
                <c:pt idx="9">
                  <c:v>19584142</c:v>
                </c:pt>
                <c:pt idx="10">
                  <c:v>21420528</c:v>
                </c:pt>
                <c:pt idx="11">
                  <c:v>32573193</c:v>
                </c:pt>
                <c:pt idx="12">
                  <c:v>27778940</c:v>
                </c:pt>
                <c:pt idx="13">
                  <c:v>17187313</c:v>
                </c:pt>
                <c:pt idx="14">
                  <c:v>35196770</c:v>
                </c:pt>
                <c:pt idx="15">
                  <c:v>30936049</c:v>
                </c:pt>
                <c:pt idx="16">
                  <c:v>30392717</c:v>
                </c:pt>
                <c:pt idx="17">
                  <c:v>38633820</c:v>
                </c:pt>
                <c:pt idx="18">
                  <c:v>32385358</c:v>
                </c:pt>
                <c:pt idx="19">
                  <c:v>26250176</c:v>
                </c:pt>
                <c:pt idx="20">
                  <c:v>42455671</c:v>
                </c:pt>
                <c:pt idx="21">
                  <c:v>46649141</c:v>
                </c:pt>
                <c:pt idx="22">
                  <c:v>25729770</c:v>
                </c:pt>
                <c:pt idx="23">
                  <c:v>23284381</c:v>
                </c:pt>
                <c:pt idx="24">
                  <c:v>35521579</c:v>
                </c:pt>
                <c:pt idx="25">
                  <c:v>24588990</c:v>
                </c:pt>
                <c:pt idx="26">
                  <c:v>25184889</c:v>
                </c:pt>
                <c:pt idx="27">
                  <c:v>21319939</c:v>
                </c:pt>
                <c:pt idx="28">
                  <c:v>24040779</c:v>
                </c:pt>
                <c:pt idx="29">
                  <c:v>24439213</c:v>
                </c:pt>
                <c:pt idx="30">
                  <c:v>33568024</c:v>
                </c:pt>
                <c:pt idx="31">
                  <c:v>39188356</c:v>
                </c:pt>
                <c:pt idx="32">
                  <c:v>38673773</c:v>
                </c:pt>
                <c:pt idx="33">
                  <c:v>21100856</c:v>
                </c:pt>
                <c:pt idx="34">
                  <c:v>13464097</c:v>
                </c:pt>
                <c:pt idx="35">
                  <c:v>38946501</c:v>
                </c:pt>
                <c:pt idx="36">
                  <c:v>21519673</c:v>
                </c:pt>
                <c:pt idx="37">
                  <c:v>27856051</c:v>
                </c:pt>
                <c:pt idx="38">
                  <c:v>14032480</c:v>
                </c:pt>
                <c:pt idx="39">
                  <c:v>33420966</c:v>
                </c:pt>
                <c:pt idx="40">
                  <c:v>22306149</c:v>
                </c:pt>
                <c:pt idx="41">
                  <c:v>12581278</c:v>
                </c:pt>
                <c:pt idx="42">
                  <c:v>13798987</c:v>
                </c:pt>
                <c:pt idx="43">
                  <c:v>11002318</c:v>
                </c:pt>
                <c:pt idx="44">
                  <c:v>15278908</c:v>
                </c:pt>
                <c:pt idx="45">
                  <c:v>14821278</c:v>
                </c:pt>
                <c:pt idx="46">
                  <c:v>5532018</c:v>
                </c:pt>
                <c:pt idx="47">
                  <c:v>4757700</c:v>
                </c:pt>
                <c:pt idx="48">
                  <c:v>15393375</c:v>
                </c:pt>
                <c:pt idx="49">
                  <c:v>8253379</c:v>
                </c:pt>
                <c:pt idx="50">
                  <c:v>6859005</c:v>
                </c:pt>
                <c:pt idx="51">
                  <c:v>6286967</c:v>
                </c:pt>
                <c:pt idx="52">
                  <c:v>18195716</c:v>
                </c:pt>
                <c:pt idx="53">
                  <c:v>3925720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6CC-47A9-A6E1-B6DCC3377DBA}"/>
            </c:ext>
          </c:extLst>
        </c:ser>
        <c:ser>
          <c:idx val="4"/>
          <c:order val="1"/>
          <c:tx>
            <c:strRef>
              <c:f>'[1]16.09.2016'!$C$1</c:f>
              <c:strCache>
                <c:ptCount val="1"/>
                <c:pt idx="0">
                  <c:v>siXAB2</c:v>
                </c:pt>
              </c:strCache>
              <c:extLst xmlns:c15="http://schemas.microsoft.com/office/drawing/2012/chart"/>
            </c:strRef>
          </c:tx>
          <c:spPr>
            <a:ln w="25400">
              <a:noFill/>
            </a:ln>
          </c:spPr>
          <c:yVal>
            <c:numRef>
              <c:f>'[1]13.12.2021'!$C$2:$C$55</c:f>
              <c:numCache>
                <c:formatCode>General</c:formatCode>
                <c:ptCount val="54"/>
                <c:pt idx="0">
                  <c:v>9939405</c:v>
                </c:pt>
                <c:pt idx="1">
                  <c:v>7258225</c:v>
                </c:pt>
                <c:pt idx="2">
                  <c:v>4357175</c:v>
                </c:pt>
                <c:pt idx="3">
                  <c:v>6772392</c:v>
                </c:pt>
                <c:pt idx="4">
                  <c:v>3798992</c:v>
                </c:pt>
                <c:pt idx="5">
                  <c:v>3949961</c:v>
                </c:pt>
                <c:pt idx="6">
                  <c:v>7560983</c:v>
                </c:pt>
                <c:pt idx="7">
                  <c:v>13310051</c:v>
                </c:pt>
                <c:pt idx="8">
                  <c:v>5881172</c:v>
                </c:pt>
                <c:pt idx="9">
                  <c:v>501038</c:v>
                </c:pt>
                <c:pt idx="10">
                  <c:v>5809089</c:v>
                </c:pt>
                <c:pt idx="11">
                  <c:v>4934915</c:v>
                </c:pt>
                <c:pt idx="12">
                  <c:v>7601238</c:v>
                </c:pt>
                <c:pt idx="13">
                  <c:v>11219389</c:v>
                </c:pt>
                <c:pt idx="14">
                  <c:v>6419515</c:v>
                </c:pt>
                <c:pt idx="15">
                  <c:v>9567506</c:v>
                </c:pt>
                <c:pt idx="16">
                  <c:v>11858536</c:v>
                </c:pt>
                <c:pt idx="17">
                  <c:v>10086689</c:v>
                </c:pt>
                <c:pt idx="18">
                  <c:v>6651513</c:v>
                </c:pt>
                <c:pt idx="19">
                  <c:v>9787373</c:v>
                </c:pt>
                <c:pt idx="20">
                  <c:v>4552839</c:v>
                </c:pt>
                <c:pt idx="21">
                  <c:v>4569682</c:v>
                </c:pt>
                <c:pt idx="22">
                  <c:v>10031445</c:v>
                </c:pt>
                <c:pt idx="23">
                  <c:v>5584377</c:v>
                </c:pt>
                <c:pt idx="24">
                  <c:v>3002596</c:v>
                </c:pt>
                <c:pt idx="25">
                  <c:v>8019578</c:v>
                </c:pt>
                <c:pt idx="26">
                  <c:v>10856937</c:v>
                </c:pt>
                <c:pt idx="27">
                  <c:v>5703101</c:v>
                </c:pt>
                <c:pt idx="28">
                  <c:v>5556951</c:v>
                </c:pt>
                <c:pt idx="29">
                  <c:v>17178965</c:v>
                </c:pt>
                <c:pt idx="30">
                  <c:v>8771867</c:v>
                </c:pt>
                <c:pt idx="31">
                  <c:v>5103920</c:v>
                </c:pt>
                <c:pt idx="32">
                  <c:v>11846151</c:v>
                </c:pt>
                <c:pt idx="33">
                  <c:v>4360381</c:v>
                </c:pt>
                <c:pt idx="34">
                  <c:v>7255505</c:v>
                </c:pt>
                <c:pt idx="35">
                  <c:v>4712993</c:v>
                </c:pt>
                <c:pt idx="36">
                  <c:v>16109656</c:v>
                </c:pt>
                <c:pt idx="37">
                  <c:v>10016656</c:v>
                </c:pt>
                <c:pt idx="38">
                  <c:v>12086402</c:v>
                </c:pt>
                <c:pt idx="39">
                  <c:v>13708988</c:v>
                </c:pt>
                <c:pt idx="40">
                  <c:v>1033271</c:v>
                </c:pt>
                <c:pt idx="41">
                  <c:v>3591951</c:v>
                </c:pt>
                <c:pt idx="42">
                  <c:v>7648594</c:v>
                </c:pt>
                <c:pt idx="43">
                  <c:v>7898849</c:v>
                </c:pt>
                <c:pt idx="44">
                  <c:v>9458155</c:v>
                </c:pt>
                <c:pt idx="45">
                  <c:v>7258689</c:v>
                </c:pt>
                <c:pt idx="46">
                  <c:v>6254437</c:v>
                </c:pt>
                <c:pt idx="47">
                  <c:v>6285620</c:v>
                </c:pt>
                <c:pt idx="48">
                  <c:v>7571142</c:v>
                </c:pt>
                <c:pt idx="49">
                  <c:v>12970437</c:v>
                </c:pt>
                <c:pt idx="50">
                  <c:v>12684385</c:v>
                </c:pt>
                <c:pt idx="51">
                  <c:v>9318636</c:v>
                </c:pt>
                <c:pt idx="52">
                  <c:v>9044477</c:v>
                </c:pt>
                <c:pt idx="53">
                  <c:v>5611635</c:v>
                </c:pt>
              </c:numCache>
              <c:extLst xmlns:c15="http://schemas.microsoft.com/office/drawing/2012/chart"/>
            </c:numRef>
          </c:y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1-46CC-47A9-A6E1-B6DCC3377DBA}"/>
            </c:ext>
          </c:extLst>
        </c:ser>
        <c:ser>
          <c:idx val="0"/>
          <c:order val="2"/>
          <c:tx>
            <c:v>siMock</c:v>
          </c:tx>
          <c:spPr>
            <a:ln w="19050">
              <a:noFill/>
            </a:ln>
          </c:spPr>
          <c:yVal>
            <c:numRef>
              <c:f>'[1]16.09.2016'!$B$2:$B$60</c:f>
              <c:numCache>
                <c:formatCode>General</c:formatCode>
                <c:ptCount val="59"/>
                <c:pt idx="0">
                  <c:v>55487900</c:v>
                </c:pt>
                <c:pt idx="1">
                  <c:v>67946059</c:v>
                </c:pt>
                <c:pt idx="2">
                  <c:v>60209851</c:v>
                </c:pt>
                <c:pt idx="3">
                  <c:v>65354783</c:v>
                </c:pt>
                <c:pt idx="4">
                  <c:v>21148253</c:v>
                </c:pt>
                <c:pt idx="5">
                  <c:v>23010430</c:v>
                </c:pt>
                <c:pt idx="6">
                  <c:v>73785546</c:v>
                </c:pt>
                <c:pt idx="7">
                  <c:v>73026095</c:v>
                </c:pt>
                <c:pt idx="8">
                  <c:v>108731142</c:v>
                </c:pt>
                <c:pt idx="9">
                  <c:v>73179870</c:v>
                </c:pt>
                <c:pt idx="10">
                  <c:v>66841095</c:v>
                </c:pt>
                <c:pt idx="11">
                  <c:v>27154882</c:v>
                </c:pt>
                <c:pt idx="12">
                  <c:v>37357225</c:v>
                </c:pt>
                <c:pt idx="13">
                  <c:v>77917366</c:v>
                </c:pt>
                <c:pt idx="14">
                  <c:v>57834158</c:v>
                </c:pt>
                <c:pt idx="15">
                  <c:v>47183944</c:v>
                </c:pt>
                <c:pt idx="16">
                  <c:v>85114874</c:v>
                </c:pt>
                <c:pt idx="17">
                  <c:v>70359134</c:v>
                </c:pt>
                <c:pt idx="18">
                  <c:v>96624226</c:v>
                </c:pt>
                <c:pt idx="19">
                  <c:v>87344264</c:v>
                </c:pt>
                <c:pt idx="20">
                  <c:v>36611158</c:v>
                </c:pt>
                <c:pt idx="21">
                  <c:v>47862549</c:v>
                </c:pt>
                <c:pt idx="22">
                  <c:v>70888593</c:v>
                </c:pt>
                <c:pt idx="23">
                  <c:v>68431455</c:v>
                </c:pt>
                <c:pt idx="24">
                  <c:v>75003002</c:v>
                </c:pt>
                <c:pt idx="25">
                  <c:v>68872329</c:v>
                </c:pt>
                <c:pt idx="26">
                  <c:v>88367139</c:v>
                </c:pt>
                <c:pt idx="27">
                  <c:v>73311601</c:v>
                </c:pt>
                <c:pt idx="28">
                  <c:v>68498612</c:v>
                </c:pt>
                <c:pt idx="29">
                  <c:v>51575717</c:v>
                </c:pt>
                <c:pt idx="30">
                  <c:v>63426757</c:v>
                </c:pt>
                <c:pt idx="31">
                  <c:v>67458371</c:v>
                </c:pt>
                <c:pt idx="32">
                  <c:v>69865714</c:v>
                </c:pt>
                <c:pt idx="33">
                  <c:v>98066466</c:v>
                </c:pt>
                <c:pt idx="34">
                  <c:v>35934104</c:v>
                </c:pt>
                <c:pt idx="35">
                  <c:v>33866093</c:v>
                </c:pt>
                <c:pt idx="36">
                  <c:v>26751434</c:v>
                </c:pt>
                <c:pt idx="37">
                  <c:v>83056775</c:v>
                </c:pt>
                <c:pt idx="38">
                  <c:v>70531293</c:v>
                </c:pt>
                <c:pt idx="39">
                  <c:v>93321099</c:v>
                </c:pt>
                <c:pt idx="40">
                  <c:v>66406169</c:v>
                </c:pt>
                <c:pt idx="41">
                  <c:v>81333781</c:v>
                </c:pt>
                <c:pt idx="42">
                  <c:v>76972775</c:v>
                </c:pt>
                <c:pt idx="43">
                  <c:v>90047536</c:v>
                </c:pt>
                <c:pt idx="44">
                  <c:v>75350237</c:v>
                </c:pt>
                <c:pt idx="45">
                  <c:v>61952780</c:v>
                </c:pt>
                <c:pt idx="46">
                  <c:v>54745999</c:v>
                </c:pt>
                <c:pt idx="47">
                  <c:v>44956863</c:v>
                </c:pt>
                <c:pt idx="48">
                  <c:v>41367205</c:v>
                </c:pt>
                <c:pt idx="49">
                  <c:v>86390022</c:v>
                </c:pt>
                <c:pt idx="50">
                  <c:v>43893142</c:v>
                </c:pt>
                <c:pt idx="51">
                  <c:v>67166597</c:v>
                </c:pt>
                <c:pt idx="52">
                  <c:v>99455583</c:v>
                </c:pt>
                <c:pt idx="53">
                  <c:v>100916013</c:v>
                </c:pt>
                <c:pt idx="54">
                  <c:v>46132978</c:v>
                </c:pt>
                <c:pt idx="55">
                  <c:v>79321334</c:v>
                </c:pt>
                <c:pt idx="56">
                  <c:v>118996250</c:v>
                </c:pt>
                <c:pt idx="57">
                  <c:v>47808826</c:v>
                </c:pt>
                <c:pt idx="58">
                  <c:v>24357992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46CC-47A9-A6E1-B6DCC3377DBA}"/>
            </c:ext>
          </c:extLst>
        </c:ser>
        <c:ser>
          <c:idx val="1"/>
          <c:order val="3"/>
          <c:tx>
            <c:strRef>
              <c:f>'[1]16.09.2016'!$C$1</c:f>
              <c:strCache>
                <c:ptCount val="1"/>
                <c:pt idx="0">
                  <c:v>siXAB2</c:v>
                </c:pt>
              </c:strCache>
              <c:extLst xmlns:c15="http://schemas.microsoft.com/office/drawing/2012/chart"/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'[1]16.09.2016'!$C$2:$C$60</c:f>
              <c:numCache>
                <c:formatCode>General</c:formatCode>
                <c:ptCount val="59"/>
                <c:pt idx="0">
                  <c:v>39392551</c:v>
                </c:pt>
                <c:pt idx="1">
                  <c:v>36954651</c:v>
                </c:pt>
                <c:pt idx="2">
                  <c:v>25598143</c:v>
                </c:pt>
                <c:pt idx="3">
                  <c:v>39258726</c:v>
                </c:pt>
                <c:pt idx="4">
                  <c:v>45354909</c:v>
                </c:pt>
                <c:pt idx="5">
                  <c:v>47281295</c:v>
                </c:pt>
                <c:pt idx="6">
                  <c:v>45459018</c:v>
                </c:pt>
                <c:pt idx="7">
                  <c:v>18264488</c:v>
                </c:pt>
                <c:pt idx="8">
                  <c:v>17615913</c:v>
                </c:pt>
                <c:pt idx="9">
                  <c:v>21127470</c:v>
                </c:pt>
                <c:pt idx="10">
                  <c:v>27444117</c:v>
                </c:pt>
                <c:pt idx="11">
                  <c:v>32126154</c:v>
                </c:pt>
                <c:pt idx="12">
                  <c:v>35255375</c:v>
                </c:pt>
                <c:pt idx="13">
                  <c:v>28288003</c:v>
                </c:pt>
                <c:pt idx="14">
                  <c:v>37529806</c:v>
                </c:pt>
                <c:pt idx="15">
                  <c:v>23797221</c:v>
                </c:pt>
                <c:pt idx="16">
                  <c:v>31423328</c:v>
                </c:pt>
                <c:pt idx="17">
                  <c:v>54505854</c:v>
                </c:pt>
                <c:pt idx="18">
                  <c:v>23747407</c:v>
                </c:pt>
                <c:pt idx="19">
                  <c:v>30061186</c:v>
                </c:pt>
                <c:pt idx="20">
                  <c:v>25203059</c:v>
                </c:pt>
                <c:pt idx="21">
                  <c:v>26730318</c:v>
                </c:pt>
                <c:pt idx="22">
                  <c:v>33321622</c:v>
                </c:pt>
                <c:pt idx="23">
                  <c:v>26818440</c:v>
                </c:pt>
                <c:pt idx="24">
                  <c:v>53040008</c:v>
                </c:pt>
                <c:pt idx="25">
                  <c:v>66000804</c:v>
                </c:pt>
                <c:pt idx="26">
                  <c:v>38266047</c:v>
                </c:pt>
                <c:pt idx="27">
                  <c:v>22226809</c:v>
                </c:pt>
                <c:pt idx="28">
                  <c:v>17261415</c:v>
                </c:pt>
                <c:pt idx="29">
                  <c:v>49653000</c:v>
                </c:pt>
                <c:pt idx="30">
                  <c:v>57886072</c:v>
                </c:pt>
                <c:pt idx="31">
                  <c:v>47975667</c:v>
                </c:pt>
                <c:pt idx="32">
                  <c:v>39485783</c:v>
                </c:pt>
                <c:pt idx="33">
                  <c:v>25147673</c:v>
                </c:pt>
                <c:pt idx="34">
                  <c:v>35917974</c:v>
                </c:pt>
                <c:pt idx="35">
                  <c:v>21160765</c:v>
                </c:pt>
                <c:pt idx="36">
                  <c:v>40952427</c:v>
                </c:pt>
                <c:pt idx="37">
                  <c:v>39653110</c:v>
                </c:pt>
                <c:pt idx="38">
                  <c:v>34153264</c:v>
                </c:pt>
                <c:pt idx="39">
                  <c:v>81418535</c:v>
                </c:pt>
                <c:pt idx="40">
                  <c:v>54208798</c:v>
                </c:pt>
                <c:pt idx="41">
                  <c:v>48240483</c:v>
                </c:pt>
                <c:pt idx="42">
                  <c:v>85475500</c:v>
                </c:pt>
                <c:pt idx="43">
                  <c:v>36588811</c:v>
                </c:pt>
                <c:pt idx="44">
                  <c:v>62511754</c:v>
                </c:pt>
                <c:pt idx="45">
                  <c:v>63968151</c:v>
                </c:pt>
                <c:pt idx="46">
                  <c:v>84627815</c:v>
                </c:pt>
                <c:pt idx="47">
                  <c:v>25234327</c:v>
                </c:pt>
                <c:pt idx="48">
                  <c:v>49014076</c:v>
                </c:pt>
                <c:pt idx="49">
                  <c:v>46401395</c:v>
                </c:pt>
                <c:pt idx="50">
                  <c:v>60042232</c:v>
                </c:pt>
                <c:pt idx="51">
                  <c:v>69856355</c:v>
                </c:pt>
                <c:pt idx="52">
                  <c:v>78437750</c:v>
                </c:pt>
                <c:pt idx="53">
                  <c:v>61669777</c:v>
                </c:pt>
                <c:pt idx="54">
                  <c:v>59261164</c:v>
                </c:pt>
                <c:pt idx="55">
                  <c:v>53016005</c:v>
                </c:pt>
                <c:pt idx="56">
                  <c:v>59723485</c:v>
                </c:pt>
                <c:pt idx="57">
                  <c:v>42193834</c:v>
                </c:pt>
                <c:pt idx="58">
                  <c:v>45580918</c:v>
                </c:pt>
              </c:numCache>
              <c:extLst xmlns:c15="http://schemas.microsoft.com/office/drawing/2012/chart"/>
            </c:numRef>
          </c:y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3-46CC-47A9-A6E1-B6DCC3377D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12675407"/>
        <c:axId val="1612676239"/>
        <c:extLst/>
      </c:scatterChart>
      <c:valAx>
        <c:axId val="161267540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612676239"/>
        <c:crosses val="autoZero"/>
        <c:crossBetween val="midCat"/>
      </c:valAx>
      <c:valAx>
        <c:axId val="16126762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612675407"/>
        <c:crosses val="autoZero"/>
        <c:crossBetween val="midCat"/>
      </c:valAx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tx1"/>
              </a:solidFill>
              <a:ln w="1270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F013-4101-AEB7-6A3CD96D6AE1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/>
              </a:solidFill>
              <a:ln w="1270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F013-4101-AEB7-6A3CD96D6AE1}"/>
              </c:ext>
            </c:extLst>
          </c:dPt>
          <c:errBars>
            <c:errBarType val="both"/>
            <c:errValType val="cust"/>
            <c:noEndCap val="0"/>
            <c:plus>
              <c:numRef>
                <c:f>siXPF!$E$94:$F$94</c:f>
                <c:numCache>
                  <c:formatCode>General</c:formatCode>
                  <c:ptCount val="2"/>
                  <c:pt idx="0">
                    <c:v>4.4468558558114903</c:v>
                  </c:pt>
                  <c:pt idx="1">
                    <c:v>5.9304390033731211</c:v>
                  </c:pt>
                </c:numCache>
              </c:numRef>
            </c:plus>
            <c:minus>
              <c:numRef>
                <c:f>siXPF!$E$94:$F$94</c:f>
                <c:numCache>
                  <c:formatCode>General</c:formatCode>
                  <c:ptCount val="2"/>
                  <c:pt idx="0">
                    <c:v>4.4468558558114903</c:v>
                  </c:pt>
                  <c:pt idx="1">
                    <c:v>5.9304390033731211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/>
                </a:solidFill>
                <a:round/>
              </a:ln>
              <a:effectLst/>
            </c:spPr>
          </c:errBars>
          <c:cat>
            <c:strRef>
              <c:f>siXPF!$B$1:$C$1</c:f>
              <c:strCache>
                <c:ptCount val="2"/>
                <c:pt idx="0">
                  <c:v>siMock</c:v>
                </c:pt>
                <c:pt idx="1">
                  <c:v>siXPF</c:v>
                </c:pt>
              </c:strCache>
            </c:strRef>
          </c:cat>
          <c:val>
            <c:numRef>
              <c:f>siXPF!$E$92:$F$92</c:f>
              <c:numCache>
                <c:formatCode>0</c:formatCode>
                <c:ptCount val="2"/>
                <c:pt idx="0">
                  <c:v>100.00000000000001</c:v>
                </c:pt>
                <c:pt idx="1">
                  <c:v>97.989783468766319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013-4101-AEB7-6A3CD96D6A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5"/>
        <c:axId val="283064112"/>
        <c:axId val="283064528"/>
      </c:barChart>
      <c:catAx>
        <c:axId val="283064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283064528"/>
        <c:crosses val="autoZero"/>
        <c:auto val="1"/>
        <c:lblAlgn val="ctr"/>
        <c:lblOffset val="100"/>
        <c:noMultiLvlLbl val="0"/>
      </c:catAx>
      <c:valAx>
        <c:axId val="283064528"/>
        <c:scaling>
          <c:orientation val="minMax"/>
          <c:max val="20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fr-FR"/>
                  <a:t>RNA synthesis (%)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fr-FR"/>
            </a:p>
          </c:txPr>
        </c:title>
        <c:numFmt formatCode="0" sourceLinked="1"/>
        <c:majorTickMark val="out"/>
        <c:minorTickMark val="none"/>
        <c:tickLblPos val="nextTo"/>
        <c:spPr>
          <a:noFill/>
          <a:ln w="1270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283064112"/>
        <c:crosses val="autoZero"/>
        <c:crossBetween val="between"/>
        <c:majorUnit val="5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Feuil4!$B$2</c:f>
              <c:strCache>
                <c:ptCount val="1"/>
                <c:pt idx="0">
                  <c:v>siMock</c:v>
                </c:pt>
              </c:strCache>
            </c:strRef>
          </c:tx>
          <c:spPr>
            <a:solidFill>
              <a:schemeClr val="tx1"/>
            </a:solidFill>
            <a:ln w="12700"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(Feuil4!$B$5,Feuil4!$E$5)</c:f>
                <c:numCache>
                  <c:formatCode>General</c:formatCode>
                  <c:ptCount val="2"/>
                  <c:pt idx="0">
                    <c:v>3.8215466302876968</c:v>
                  </c:pt>
                  <c:pt idx="1">
                    <c:v>3.0635534463616518</c:v>
                  </c:pt>
                </c:numCache>
              </c:numRef>
            </c:plus>
            <c:minus>
              <c:numRef>
                <c:f>(Feuil4!$B$5,Feuil4!$E$5)</c:f>
                <c:numCache>
                  <c:formatCode>General</c:formatCode>
                  <c:ptCount val="2"/>
                  <c:pt idx="0">
                    <c:v>3.8215466302876968</c:v>
                  </c:pt>
                  <c:pt idx="1">
                    <c:v>3.0635534463616518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75000"/>
                    <a:lumOff val="25000"/>
                  </a:schemeClr>
                </a:solidFill>
                <a:round/>
              </a:ln>
              <a:effectLst/>
            </c:spPr>
          </c:errBars>
          <c:cat>
            <c:strRef>
              <c:f>(Feuil4!$B$1,Feuil4!$E$1)</c:f>
              <c:strCache>
                <c:ptCount val="2"/>
                <c:pt idx="0">
                  <c:v>1h</c:v>
                </c:pt>
                <c:pt idx="1">
                  <c:v>2h</c:v>
                </c:pt>
              </c:strCache>
            </c:strRef>
          </c:cat>
          <c:val>
            <c:numRef>
              <c:f>(Feuil4!$B$3,Feuil4!$E$3)</c:f>
              <c:numCache>
                <c:formatCode>0</c:formatCode>
                <c:ptCount val="2"/>
                <c:pt idx="0">
                  <c:v>100</c:v>
                </c:pt>
                <c:pt idx="1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F64-4EC6-AF19-9A110728772A}"/>
            </c:ext>
          </c:extLst>
        </c:ser>
        <c:ser>
          <c:idx val="1"/>
          <c:order val="1"/>
          <c:tx>
            <c:strRef>
              <c:f>Feuil4!$C$2</c:f>
              <c:strCache>
                <c:ptCount val="1"/>
                <c:pt idx="0">
                  <c:v>siXAB2</c:v>
                </c:pt>
              </c:strCache>
            </c:strRef>
          </c:tx>
          <c:spPr>
            <a:solidFill>
              <a:schemeClr val="accent5"/>
            </a:solidFill>
            <a:ln w="12700"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(Feuil4!$C$5,Feuil4!$F$5)</c:f>
                <c:numCache>
                  <c:formatCode>General</c:formatCode>
                  <c:ptCount val="2"/>
                  <c:pt idx="0">
                    <c:v>2.0810378497934727</c:v>
                  </c:pt>
                  <c:pt idx="1">
                    <c:v>7.647344417246738</c:v>
                  </c:pt>
                </c:numCache>
              </c:numRef>
            </c:plus>
            <c:minus>
              <c:numRef>
                <c:f>(Feuil4!$C$5,Feuil4!$F$5)</c:f>
                <c:numCache>
                  <c:formatCode>General</c:formatCode>
                  <c:ptCount val="2"/>
                  <c:pt idx="0">
                    <c:v>2.0810378497934727</c:v>
                  </c:pt>
                  <c:pt idx="1">
                    <c:v>7.647344417246738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/>
                </a:solidFill>
                <a:round/>
              </a:ln>
              <a:effectLst/>
            </c:spPr>
          </c:errBars>
          <c:cat>
            <c:strRef>
              <c:f>(Feuil4!$B$1,Feuil4!$E$1)</c:f>
              <c:strCache>
                <c:ptCount val="2"/>
                <c:pt idx="0">
                  <c:v>1h</c:v>
                </c:pt>
                <c:pt idx="1">
                  <c:v>2h</c:v>
                </c:pt>
              </c:strCache>
            </c:strRef>
          </c:cat>
          <c:val>
            <c:numRef>
              <c:f>(Feuil4!$C$3,Feuil4!$F$3)</c:f>
              <c:numCache>
                <c:formatCode>0</c:formatCode>
                <c:ptCount val="2"/>
                <c:pt idx="0">
                  <c:v>54.605324261949285</c:v>
                </c:pt>
                <c:pt idx="1">
                  <c:v>189.66521868220917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F64-4EC6-AF19-9A11072877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-20"/>
        <c:axId val="283064112"/>
        <c:axId val="283064528"/>
      </c:barChart>
      <c:catAx>
        <c:axId val="28306411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Incubation with EU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283064528"/>
        <c:crosses val="autoZero"/>
        <c:auto val="1"/>
        <c:lblAlgn val="ctr"/>
        <c:lblOffset val="100"/>
        <c:noMultiLvlLbl val="0"/>
      </c:catAx>
      <c:valAx>
        <c:axId val="283064528"/>
        <c:scaling>
          <c:orientation val="minMax"/>
          <c:max val="20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fr-FR"/>
                  <a:t>RNA synthesis (%)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fr-FR"/>
            </a:p>
          </c:txPr>
        </c:title>
        <c:numFmt formatCode="0" sourceLinked="1"/>
        <c:majorTickMark val="out"/>
        <c:minorTickMark val="none"/>
        <c:tickLblPos val="nextTo"/>
        <c:spPr>
          <a:noFill/>
          <a:ln w="1270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283064112"/>
        <c:crosses val="autoZero"/>
        <c:crossBetween val="between"/>
        <c:majorUnit val="5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19050</xdr:colOff>
      <xdr:row>0</xdr:row>
      <xdr:rowOff>69850</xdr:rowOff>
    </xdr:from>
    <xdr:to>
      <xdr:col>17</xdr:col>
      <xdr:colOff>19050</xdr:colOff>
      <xdr:row>1</xdr:row>
      <xdr:rowOff>0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0</xdr:colOff>
      <xdr:row>2</xdr:row>
      <xdr:rowOff>104775</xdr:rowOff>
    </xdr:from>
    <xdr:to>
      <xdr:col>9</xdr:col>
      <xdr:colOff>636000</xdr:colOff>
      <xdr:row>11</xdr:row>
      <xdr:rowOff>61075</xdr:rowOff>
    </xdr:to>
    <xdr:graphicFrame macro="">
      <xdr:nvGraphicFramePr>
        <xdr:cNvPr id="3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</xdr:row>
      <xdr:rowOff>0</xdr:rowOff>
    </xdr:from>
    <xdr:to>
      <xdr:col>3</xdr:col>
      <xdr:colOff>636000</xdr:colOff>
      <xdr:row>14</xdr:row>
      <xdr:rowOff>146800</xdr:rowOff>
    </xdr:to>
    <xdr:graphicFrame macro="">
      <xdr:nvGraphicFramePr>
        <xdr:cNvPr id="3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ise-marie.donnio/Documents/papiers/XAB2/donn&#233;e/Fichier%20calcul%20RRS/RRS%20sans%20UV%20siXAB2%20down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ise-marie.donnio/Documents/papiers/XAB2/donn&#233;e/Fichier%20calcul%20RRS/RRS%20sans%20UV%20siXAB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ise-marie.donnio/Documents/r&#233;sultat/PROJET%20XAB2/RRS%20Elena/20161125%20RRS%20analysi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3.12.2021"/>
      <sheetName val="16.09.2016"/>
      <sheetName val="Moyenne"/>
    </sheetNames>
    <sheetDataSet>
      <sheetData sheetId="0">
        <row r="2">
          <cell r="B2">
            <v>14641415</v>
          </cell>
          <cell r="C2">
            <v>9939405</v>
          </cell>
        </row>
        <row r="3">
          <cell r="B3">
            <v>20896415</v>
          </cell>
          <cell r="C3">
            <v>7258225</v>
          </cell>
        </row>
        <row r="4">
          <cell r="B4">
            <v>19063090</v>
          </cell>
          <cell r="C4">
            <v>4357175</v>
          </cell>
        </row>
        <row r="5">
          <cell r="B5">
            <v>39463368</v>
          </cell>
          <cell r="C5">
            <v>6772392</v>
          </cell>
        </row>
        <row r="6">
          <cell r="B6">
            <v>33245120</v>
          </cell>
          <cell r="C6">
            <v>3798992</v>
          </cell>
        </row>
        <row r="7">
          <cell r="B7">
            <v>45784937</v>
          </cell>
          <cell r="C7">
            <v>3949961</v>
          </cell>
        </row>
        <row r="8">
          <cell r="B8">
            <v>21136700</v>
          </cell>
          <cell r="C8">
            <v>7560983</v>
          </cell>
        </row>
        <row r="9">
          <cell r="B9">
            <v>20585447</v>
          </cell>
          <cell r="C9">
            <v>13310051</v>
          </cell>
        </row>
        <row r="10">
          <cell r="B10">
            <v>35060116</v>
          </cell>
          <cell r="C10">
            <v>5881172</v>
          </cell>
        </row>
        <row r="11">
          <cell r="B11">
            <v>19584142</v>
          </cell>
          <cell r="C11">
            <v>501038</v>
          </cell>
        </row>
        <row r="12">
          <cell r="B12">
            <v>21420528</v>
          </cell>
          <cell r="C12">
            <v>5809089</v>
          </cell>
        </row>
        <row r="13">
          <cell r="B13">
            <v>32573193</v>
          </cell>
          <cell r="C13">
            <v>4934915</v>
          </cell>
        </row>
        <row r="14">
          <cell r="B14">
            <v>27778940</v>
          </cell>
          <cell r="C14">
            <v>7601238</v>
          </cell>
        </row>
        <row r="15">
          <cell r="B15">
            <v>17187313</v>
          </cell>
          <cell r="C15">
            <v>11219389</v>
          </cell>
        </row>
        <row r="16">
          <cell r="B16">
            <v>35196770</v>
          </cell>
          <cell r="C16">
            <v>6419515</v>
          </cell>
        </row>
        <row r="17">
          <cell r="B17">
            <v>30936049</v>
          </cell>
          <cell r="C17">
            <v>9567506</v>
          </cell>
        </row>
        <row r="18">
          <cell r="B18">
            <v>30392717</v>
          </cell>
          <cell r="C18">
            <v>11858536</v>
          </cell>
        </row>
        <row r="19">
          <cell r="B19">
            <v>38633820</v>
          </cell>
          <cell r="C19">
            <v>10086689</v>
          </cell>
        </row>
        <row r="20">
          <cell r="B20">
            <v>32385358</v>
          </cell>
          <cell r="C20">
            <v>6651513</v>
          </cell>
        </row>
        <row r="21">
          <cell r="B21">
            <v>26250176</v>
          </cell>
          <cell r="C21">
            <v>9787373</v>
          </cell>
        </row>
        <row r="22">
          <cell r="B22">
            <v>42455671</v>
          </cell>
          <cell r="C22">
            <v>4552839</v>
          </cell>
        </row>
        <row r="23">
          <cell r="B23">
            <v>46649141</v>
          </cell>
          <cell r="C23">
            <v>4569682</v>
          </cell>
        </row>
        <row r="24">
          <cell r="B24">
            <v>25729770</v>
          </cell>
          <cell r="C24">
            <v>10031445</v>
          </cell>
        </row>
        <row r="25">
          <cell r="B25">
            <v>23284381</v>
          </cell>
          <cell r="C25">
            <v>5584377</v>
          </cell>
        </row>
        <row r="26">
          <cell r="B26">
            <v>35521579</v>
          </cell>
          <cell r="C26">
            <v>3002596</v>
          </cell>
        </row>
        <row r="27">
          <cell r="B27">
            <v>24588990</v>
          </cell>
          <cell r="C27">
            <v>8019578</v>
          </cell>
        </row>
        <row r="28">
          <cell r="B28">
            <v>25184889</v>
          </cell>
          <cell r="C28">
            <v>10856937</v>
          </cell>
        </row>
        <row r="29">
          <cell r="B29">
            <v>21319939</v>
          </cell>
          <cell r="C29">
            <v>5703101</v>
          </cell>
        </row>
        <row r="30">
          <cell r="B30">
            <v>24040779</v>
          </cell>
          <cell r="C30">
            <v>5556951</v>
          </cell>
        </row>
        <row r="31">
          <cell r="B31">
            <v>24439213</v>
          </cell>
          <cell r="C31">
            <v>17178965</v>
          </cell>
        </row>
        <row r="32">
          <cell r="B32">
            <v>33568024</v>
          </cell>
          <cell r="C32">
            <v>8771867</v>
          </cell>
        </row>
        <row r="33">
          <cell r="B33">
            <v>39188356</v>
          </cell>
          <cell r="C33">
            <v>5103920</v>
          </cell>
        </row>
        <row r="34">
          <cell r="B34">
            <v>38673773</v>
          </cell>
          <cell r="C34">
            <v>11846151</v>
          </cell>
        </row>
        <row r="35">
          <cell r="B35">
            <v>21100856</v>
          </cell>
          <cell r="C35">
            <v>4360381</v>
          </cell>
        </row>
        <row r="36">
          <cell r="B36">
            <v>13464097</v>
          </cell>
          <cell r="C36">
            <v>7255505</v>
          </cell>
        </row>
        <row r="37">
          <cell r="B37">
            <v>38946501</v>
          </cell>
          <cell r="C37">
            <v>4712993</v>
          </cell>
        </row>
        <row r="38">
          <cell r="B38">
            <v>21519673</v>
          </cell>
          <cell r="C38">
            <v>16109656</v>
          </cell>
        </row>
        <row r="39">
          <cell r="B39">
            <v>27856051</v>
          </cell>
          <cell r="C39">
            <v>10016656</v>
          </cell>
        </row>
        <row r="40">
          <cell r="B40">
            <v>14032480</v>
          </cell>
          <cell r="C40">
            <v>12086402</v>
          </cell>
        </row>
        <row r="41">
          <cell r="B41">
            <v>33420966</v>
          </cell>
          <cell r="C41">
            <v>13708988</v>
          </cell>
        </row>
        <row r="42">
          <cell r="B42">
            <v>22306149</v>
          </cell>
          <cell r="C42">
            <v>1033271</v>
          </cell>
        </row>
        <row r="43">
          <cell r="B43">
            <v>12581278</v>
          </cell>
          <cell r="C43">
            <v>3591951</v>
          </cell>
        </row>
        <row r="44">
          <cell r="B44">
            <v>13798987</v>
          </cell>
          <cell r="C44">
            <v>7648594</v>
          </cell>
        </row>
        <row r="45">
          <cell r="B45">
            <v>11002318</v>
          </cell>
          <cell r="C45">
            <v>7898849</v>
          </cell>
        </row>
        <row r="46">
          <cell r="B46">
            <v>15278908</v>
          </cell>
          <cell r="C46">
            <v>9458155</v>
          </cell>
        </row>
        <row r="47">
          <cell r="B47">
            <v>14821278</v>
          </cell>
          <cell r="C47">
            <v>7258689</v>
          </cell>
        </row>
        <row r="48">
          <cell r="B48">
            <v>5532018</v>
          </cell>
          <cell r="C48">
            <v>6254437</v>
          </cell>
        </row>
        <row r="49">
          <cell r="B49">
            <v>4757700</v>
          </cell>
          <cell r="C49">
            <v>6285620</v>
          </cell>
        </row>
        <row r="50">
          <cell r="B50">
            <v>15393375</v>
          </cell>
          <cell r="C50">
            <v>7571142</v>
          </cell>
        </row>
        <row r="51">
          <cell r="B51">
            <v>8253379</v>
          </cell>
          <cell r="C51">
            <v>12970437</v>
          </cell>
        </row>
        <row r="52">
          <cell r="B52">
            <v>6859005</v>
          </cell>
          <cell r="C52">
            <v>12684385</v>
          </cell>
        </row>
        <row r="53">
          <cell r="B53">
            <v>6286967</v>
          </cell>
          <cell r="C53">
            <v>9318636</v>
          </cell>
        </row>
        <row r="54">
          <cell r="B54">
            <v>18195716</v>
          </cell>
          <cell r="C54">
            <v>9044477</v>
          </cell>
        </row>
        <row r="55">
          <cell r="B55">
            <v>3925720</v>
          </cell>
          <cell r="C55">
            <v>5611635</v>
          </cell>
        </row>
      </sheetData>
      <sheetData sheetId="1">
        <row r="1">
          <cell r="C1" t="str">
            <v>siXAB2</v>
          </cell>
        </row>
        <row r="2">
          <cell r="B2">
            <v>55487900</v>
          </cell>
          <cell r="C2">
            <v>39392551</v>
          </cell>
        </row>
        <row r="3">
          <cell r="B3">
            <v>67946059</v>
          </cell>
          <cell r="C3">
            <v>36954651</v>
          </cell>
        </row>
        <row r="4">
          <cell r="B4">
            <v>60209851</v>
          </cell>
          <cell r="C4">
            <v>25598143</v>
          </cell>
        </row>
        <row r="5">
          <cell r="B5">
            <v>65354783</v>
          </cell>
          <cell r="C5">
            <v>39258726</v>
          </cell>
        </row>
        <row r="6">
          <cell r="B6">
            <v>21148253</v>
          </cell>
          <cell r="C6">
            <v>45354909</v>
          </cell>
        </row>
        <row r="7">
          <cell r="B7">
            <v>23010430</v>
          </cell>
          <cell r="C7">
            <v>47281295</v>
          </cell>
        </row>
        <row r="8">
          <cell r="B8">
            <v>73785546</v>
          </cell>
          <cell r="C8">
            <v>45459018</v>
          </cell>
        </row>
        <row r="9">
          <cell r="B9">
            <v>73026095</v>
          </cell>
          <cell r="C9">
            <v>18264488</v>
          </cell>
        </row>
        <row r="10">
          <cell r="B10">
            <v>108731142</v>
          </cell>
          <cell r="C10">
            <v>17615913</v>
          </cell>
        </row>
        <row r="11">
          <cell r="B11">
            <v>73179870</v>
          </cell>
          <cell r="C11">
            <v>21127470</v>
          </cell>
        </row>
        <row r="12">
          <cell r="B12">
            <v>66841095</v>
          </cell>
          <cell r="C12">
            <v>27444117</v>
          </cell>
        </row>
        <row r="13">
          <cell r="B13">
            <v>27154882</v>
          </cell>
          <cell r="C13">
            <v>32126154</v>
          </cell>
        </row>
        <row r="14">
          <cell r="B14">
            <v>37357225</v>
          </cell>
          <cell r="C14">
            <v>35255375</v>
          </cell>
        </row>
        <row r="15">
          <cell r="B15">
            <v>77917366</v>
          </cell>
          <cell r="C15">
            <v>28288003</v>
          </cell>
        </row>
        <row r="16">
          <cell r="B16">
            <v>57834158</v>
          </cell>
          <cell r="C16">
            <v>37529806</v>
          </cell>
        </row>
        <row r="17">
          <cell r="B17">
            <v>47183944</v>
          </cell>
          <cell r="C17">
            <v>23797221</v>
          </cell>
        </row>
        <row r="18">
          <cell r="B18">
            <v>85114874</v>
          </cell>
          <cell r="C18">
            <v>31423328</v>
          </cell>
        </row>
        <row r="19">
          <cell r="B19">
            <v>70359134</v>
          </cell>
          <cell r="C19">
            <v>54505854</v>
          </cell>
        </row>
        <row r="20">
          <cell r="B20">
            <v>96624226</v>
          </cell>
          <cell r="C20">
            <v>23747407</v>
          </cell>
        </row>
        <row r="21">
          <cell r="B21">
            <v>87344264</v>
          </cell>
          <cell r="C21">
            <v>30061186</v>
          </cell>
        </row>
        <row r="22">
          <cell r="B22">
            <v>36611158</v>
          </cell>
          <cell r="C22">
            <v>25203059</v>
          </cell>
        </row>
        <row r="23">
          <cell r="B23">
            <v>47862549</v>
          </cell>
          <cell r="C23">
            <v>26730318</v>
          </cell>
        </row>
        <row r="24">
          <cell r="B24">
            <v>70888593</v>
          </cell>
          <cell r="C24">
            <v>33321622</v>
          </cell>
        </row>
        <row r="25">
          <cell r="B25">
            <v>68431455</v>
          </cell>
          <cell r="C25">
            <v>26818440</v>
          </cell>
        </row>
        <row r="26">
          <cell r="B26">
            <v>75003002</v>
          </cell>
          <cell r="C26">
            <v>53040008</v>
          </cell>
        </row>
        <row r="27">
          <cell r="B27">
            <v>68872329</v>
          </cell>
          <cell r="C27">
            <v>66000804</v>
          </cell>
        </row>
        <row r="28">
          <cell r="B28">
            <v>88367139</v>
          </cell>
          <cell r="C28">
            <v>38266047</v>
          </cell>
        </row>
        <row r="29">
          <cell r="B29">
            <v>73311601</v>
          </cell>
          <cell r="C29">
            <v>22226809</v>
          </cell>
        </row>
        <row r="30">
          <cell r="B30">
            <v>68498612</v>
          </cell>
          <cell r="C30">
            <v>17261415</v>
          </cell>
        </row>
        <row r="31">
          <cell r="B31">
            <v>51575717</v>
          </cell>
          <cell r="C31">
            <v>49653000</v>
          </cell>
        </row>
        <row r="32">
          <cell r="B32">
            <v>63426757</v>
          </cell>
          <cell r="C32">
            <v>57886072</v>
          </cell>
        </row>
        <row r="33">
          <cell r="B33">
            <v>67458371</v>
          </cell>
          <cell r="C33">
            <v>47975667</v>
          </cell>
        </row>
        <row r="34">
          <cell r="B34">
            <v>69865714</v>
          </cell>
          <cell r="C34">
            <v>39485783</v>
          </cell>
        </row>
        <row r="35">
          <cell r="B35">
            <v>98066466</v>
          </cell>
          <cell r="C35">
            <v>25147673</v>
          </cell>
        </row>
        <row r="36">
          <cell r="B36">
            <v>35934104</v>
          </cell>
          <cell r="C36">
            <v>35917974</v>
          </cell>
        </row>
        <row r="37">
          <cell r="B37">
            <v>33866093</v>
          </cell>
          <cell r="C37">
            <v>21160765</v>
          </cell>
        </row>
        <row r="38">
          <cell r="B38">
            <v>26751434</v>
          </cell>
          <cell r="C38">
            <v>40952427</v>
          </cell>
        </row>
        <row r="39">
          <cell r="B39">
            <v>83056775</v>
          </cell>
          <cell r="C39">
            <v>39653110</v>
          </cell>
        </row>
        <row r="40">
          <cell r="B40">
            <v>70531293</v>
          </cell>
          <cell r="C40">
            <v>34153264</v>
          </cell>
        </row>
        <row r="41">
          <cell r="B41">
            <v>93321099</v>
          </cell>
          <cell r="C41">
            <v>81418535</v>
          </cell>
        </row>
        <row r="42">
          <cell r="B42">
            <v>66406169</v>
          </cell>
          <cell r="C42">
            <v>54208798</v>
          </cell>
        </row>
        <row r="43">
          <cell r="B43">
            <v>81333781</v>
          </cell>
          <cell r="C43">
            <v>48240483</v>
          </cell>
        </row>
        <row r="44">
          <cell r="B44">
            <v>76972775</v>
          </cell>
          <cell r="C44">
            <v>85475500</v>
          </cell>
        </row>
        <row r="45">
          <cell r="B45">
            <v>90047536</v>
          </cell>
          <cell r="C45">
            <v>36588811</v>
          </cell>
        </row>
        <row r="46">
          <cell r="B46">
            <v>75350237</v>
          </cell>
          <cell r="C46">
            <v>62511754</v>
          </cell>
        </row>
        <row r="47">
          <cell r="B47">
            <v>61952780</v>
          </cell>
          <cell r="C47">
            <v>63968151</v>
          </cell>
        </row>
        <row r="48">
          <cell r="B48">
            <v>54745999</v>
          </cell>
          <cell r="C48">
            <v>84627815</v>
          </cell>
        </row>
        <row r="49">
          <cell r="B49">
            <v>44956863</v>
          </cell>
          <cell r="C49">
            <v>25234327</v>
          </cell>
        </row>
        <row r="50">
          <cell r="B50">
            <v>41367205</v>
          </cell>
          <cell r="C50">
            <v>49014076</v>
          </cell>
        </row>
        <row r="51">
          <cell r="B51">
            <v>86390022</v>
          </cell>
          <cell r="C51">
            <v>46401395</v>
          </cell>
        </row>
        <row r="52">
          <cell r="B52">
            <v>43893142</v>
          </cell>
          <cell r="C52">
            <v>60042232</v>
          </cell>
        </row>
        <row r="53">
          <cell r="B53">
            <v>67166597</v>
          </cell>
          <cell r="C53">
            <v>69856355</v>
          </cell>
        </row>
        <row r="54">
          <cell r="B54">
            <v>99455583</v>
          </cell>
          <cell r="C54">
            <v>78437750</v>
          </cell>
        </row>
        <row r="55">
          <cell r="B55">
            <v>100916013</v>
          </cell>
          <cell r="C55">
            <v>61669777</v>
          </cell>
        </row>
        <row r="56">
          <cell r="B56">
            <v>46132978</v>
          </cell>
          <cell r="C56">
            <v>59261164</v>
          </cell>
        </row>
        <row r="57">
          <cell r="B57">
            <v>79321334</v>
          </cell>
          <cell r="C57">
            <v>53016005</v>
          </cell>
        </row>
        <row r="58">
          <cell r="B58">
            <v>118996250</v>
          </cell>
          <cell r="C58">
            <v>59723485</v>
          </cell>
        </row>
        <row r="59">
          <cell r="B59">
            <v>47808826</v>
          </cell>
          <cell r="C59">
            <v>42193834</v>
          </cell>
        </row>
        <row r="60">
          <cell r="B60">
            <v>24357992</v>
          </cell>
          <cell r="C60">
            <v>45580918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5.11.2016"/>
      <sheetName val="24.02.2017"/>
      <sheetName val="Moyenne"/>
    </sheetNames>
    <sheetDataSet>
      <sheetData sheetId="0">
        <row r="2">
          <cell r="B2">
            <v>101578628</v>
          </cell>
          <cell r="C2">
            <v>180618737</v>
          </cell>
          <cell r="D2">
            <v>71717464</v>
          </cell>
        </row>
        <row r="3">
          <cell r="B3">
            <v>107996318</v>
          </cell>
          <cell r="C3">
            <v>161883926</v>
          </cell>
          <cell r="D3">
            <v>69453616</v>
          </cell>
        </row>
        <row r="4">
          <cell r="B4">
            <v>124522759</v>
          </cell>
          <cell r="C4">
            <v>184205231</v>
          </cell>
          <cell r="D4">
            <v>104194437</v>
          </cell>
        </row>
        <row r="5">
          <cell r="B5">
            <v>167914202</v>
          </cell>
          <cell r="C5">
            <v>233027817</v>
          </cell>
          <cell r="D5">
            <v>154942369</v>
          </cell>
        </row>
        <row r="6">
          <cell r="B6">
            <v>115057291</v>
          </cell>
          <cell r="C6">
            <v>175732786</v>
          </cell>
          <cell r="D6">
            <v>241832886</v>
          </cell>
        </row>
        <row r="7">
          <cell r="C7">
            <v>155918095</v>
          </cell>
          <cell r="D7">
            <v>112853607</v>
          </cell>
        </row>
        <row r="8">
          <cell r="B8">
            <v>121211371</v>
          </cell>
          <cell r="C8">
            <v>287954305</v>
          </cell>
          <cell r="D8">
            <v>86925005</v>
          </cell>
        </row>
        <row r="9">
          <cell r="B9">
            <v>125514515</v>
          </cell>
          <cell r="C9">
            <v>190835560</v>
          </cell>
          <cell r="D9">
            <v>141049157</v>
          </cell>
        </row>
        <row r="10">
          <cell r="B10">
            <v>207138704</v>
          </cell>
          <cell r="C10">
            <v>177496972</v>
          </cell>
          <cell r="D10">
            <v>126928518</v>
          </cell>
        </row>
        <row r="11">
          <cell r="B11">
            <v>134596547</v>
          </cell>
          <cell r="C11">
            <v>152121667</v>
          </cell>
          <cell r="D11">
            <v>72069597</v>
          </cell>
        </row>
        <row r="12">
          <cell r="B12">
            <v>174851411</v>
          </cell>
          <cell r="C12">
            <v>86657517</v>
          </cell>
          <cell r="D12">
            <v>8665667</v>
          </cell>
        </row>
        <row r="13">
          <cell r="B13">
            <v>65893313</v>
          </cell>
          <cell r="C13">
            <v>148494292</v>
          </cell>
          <cell r="D13">
            <v>27781509</v>
          </cell>
        </row>
        <row r="14">
          <cell r="B14">
            <v>100580958</v>
          </cell>
          <cell r="C14">
            <v>308586436</v>
          </cell>
          <cell r="D14">
            <v>78593954</v>
          </cell>
        </row>
        <row r="15">
          <cell r="B15">
            <v>151270393</v>
          </cell>
          <cell r="C15">
            <v>104090721</v>
          </cell>
          <cell r="D15">
            <v>62815772</v>
          </cell>
        </row>
        <row r="16">
          <cell r="B16">
            <v>185344029</v>
          </cell>
          <cell r="C16">
            <v>197243764</v>
          </cell>
          <cell r="D16">
            <v>144623911</v>
          </cell>
        </row>
        <row r="17">
          <cell r="B17">
            <v>72840444</v>
          </cell>
          <cell r="C17">
            <v>142333803</v>
          </cell>
          <cell r="D17">
            <v>391718449</v>
          </cell>
        </row>
        <row r="18">
          <cell r="B18">
            <v>107181952</v>
          </cell>
          <cell r="C18">
            <v>82421530</v>
          </cell>
          <cell r="D18">
            <v>140213975</v>
          </cell>
        </row>
        <row r="19">
          <cell r="B19">
            <v>191463540</v>
          </cell>
          <cell r="C19">
            <v>240690598</v>
          </cell>
          <cell r="D19">
            <v>91648405</v>
          </cell>
        </row>
        <row r="20">
          <cell r="B20">
            <v>153849790</v>
          </cell>
          <cell r="C20">
            <v>241789982</v>
          </cell>
          <cell r="D20">
            <v>80594483</v>
          </cell>
        </row>
        <row r="21">
          <cell r="B21">
            <v>225378459</v>
          </cell>
          <cell r="C21">
            <v>222600268</v>
          </cell>
          <cell r="D21">
            <v>62399573</v>
          </cell>
        </row>
        <row r="22">
          <cell r="B22">
            <v>130664061</v>
          </cell>
          <cell r="C22">
            <v>188556560</v>
          </cell>
          <cell r="D22">
            <v>107364626</v>
          </cell>
        </row>
        <row r="23">
          <cell r="B23">
            <v>145409964</v>
          </cell>
          <cell r="C23">
            <v>194897814</v>
          </cell>
          <cell r="D23">
            <v>240560183</v>
          </cell>
        </row>
        <row r="24">
          <cell r="B24">
            <v>157495680</v>
          </cell>
          <cell r="C24">
            <v>189873638</v>
          </cell>
          <cell r="D24">
            <v>61459104</v>
          </cell>
        </row>
        <row r="25">
          <cell r="B25">
            <v>83317888</v>
          </cell>
          <cell r="C25">
            <v>208095532</v>
          </cell>
          <cell r="D25">
            <v>174301955</v>
          </cell>
        </row>
        <row r="26">
          <cell r="B26">
            <v>72912147</v>
          </cell>
          <cell r="C26">
            <v>285616600</v>
          </cell>
          <cell r="D26">
            <v>173947094</v>
          </cell>
        </row>
        <row r="27">
          <cell r="B27">
            <v>160513094</v>
          </cell>
          <cell r="C27">
            <v>222584456</v>
          </cell>
          <cell r="D27">
            <v>73472061</v>
          </cell>
        </row>
        <row r="28">
          <cell r="B28">
            <v>67516962</v>
          </cell>
          <cell r="C28">
            <v>187075719</v>
          </cell>
          <cell r="D28">
            <v>164952111</v>
          </cell>
        </row>
        <row r="29">
          <cell r="B29">
            <v>184014149</v>
          </cell>
          <cell r="C29">
            <v>77687774</v>
          </cell>
          <cell r="D29">
            <v>93334373</v>
          </cell>
        </row>
        <row r="30">
          <cell r="B30">
            <v>16465439</v>
          </cell>
          <cell r="C30">
            <v>184034874</v>
          </cell>
          <cell r="D30">
            <v>102637339</v>
          </cell>
        </row>
        <row r="31">
          <cell r="B31">
            <v>166102821</v>
          </cell>
          <cell r="C31">
            <v>350158895</v>
          </cell>
          <cell r="D31">
            <v>98642797</v>
          </cell>
        </row>
        <row r="32">
          <cell r="B32">
            <v>156614101</v>
          </cell>
          <cell r="C32">
            <v>307582893</v>
          </cell>
          <cell r="D32">
            <v>191795714</v>
          </cell>
        </row>
        <row r="33">
          <cell r="B33">
            <v>154392916</v>
          </cell>
          <cell r="C33">
            <v>320448294</v>
          </cell>
          <cell r="D33">
            <v>99841248</v>
          </cell>
        </row>
        <row r="34">
          <cell r="B34">
            <v>40721828</v>
          </cell>
          <cell r="C34">
            <v>265727545</v>
          </cell>
          <cell r="D34">
            <v>192422952</v>
          </cell>
        </row>
        <row r="35">
          <cell r="B35">
            <v>119162557</v>
          </cell>
          <cell r="C35">
            <v>152582533</v>
          </cell>
          <cell r="D35">
            <v>125336481</v>
          </cell>
        </row>
        <row r="36">
          <cell r="B36">
            <v>110766049</v>
          </cell>
          <cell r="C36">
            <v>178262306</v>
          </cell>
          <cell r="D36">
            <v>41837987</v>
          </cell>
        </row>
        <row r="37">
          <cell r="B37">
            <v>154075170</v>
          </cell>
          <cell r="C37">
            <v>87450853</v>
          </cell>
          <cell r="D37">
            <v>197185574</v>
          </cell>
        </row>
        <row r="38">
          <cell r="B38">
            <v>103785900</v>
          </cell>
          <cell r="C38">
            <v>364550841</v>
          </cell>
          <cell r="D38">
            <v>79471145</v>
          </cell>
        </row>
        <row r="39">
          <cell r="B39">
            <v>159231922</v>
          </cell>
          <cell r="C39">
            <v>408117174</v>
          </cell>
          <cell r="D39">
            <v>113931129</v>
          </cell>
        </row>
        <row r="40">
          <cell r="B40">
            <v>142230613</v>
          </cell>
          <cell r="C40">
            <v>311470215</v>
          </cell>
          <cell r="D40">
            <v>18775754</v>
          </cell>
        </row>
        <row r="41">
          <cell r="B41">
            <v>88294821</v>
          </cell>
          <cell r="D41">
            <v>14705309</v>
          </cell>
        </row>
        <row r="42">
          <cell r="B42">
            <v>157393714</v>
          </cell>
          <cell r="D42">
            <v>13613017</v>
          </cell>
        </row>
        <row r="43">
          <cell r="B43">
            <v>133947614</v>
          </cell>
          <cell r="D43">
            <v>14959206</v>
          </cell>
        </row>
        <row r="44">
          <cell r="B44">
            <v>151564383</v>
          </cell>
          <cell r="D44">
            <v>172414639</v>
          </cell>
        </row>
        <row r="45">
          <cell r="B45">
            <v>128914216</v>
          </cell>
          <cell r="D45">
            <v>49841825</v>
          </cell>
        </row>
        <row r="46">
          <cell r="B46">
            <v>126940186</v>
          </cell>
          <cell r="D46">
            <v>70009792</v>
          </cell>
        </row>
        <row r="47">
          <cell r="B47">
            <v>117372727</v>
          </cell>
          <cell r="D47">
            <v>66846222</v>
          </cell>
        </row>
        <row r="48">
          <cell r="B48">
            <v>99850196</v>
          </cell>
          <cell r="D48">
            <v>70839407</v>
          </cell>
        </row>
        <row r="49">
          <cell r="B49">
            <v>130759182</v>
          </cell>
          <cell r="D49">
            <v>62607217</v>
          </cell>
        </row>
        <row r="50">
          <cell r="B50">
            <v>96568649</v>
          </cell>
          <cell r="D50">
            <v>55499188</v>
          </cell>
        </row>
        <row r="51">
          <cell r="B51">
            <v>164259016</v>
          </cell>
          <cell r="D51">
            <v>54861119</v>
          </cell>
        </row>
        <row r="52">
          <cell r="B52">
            <v>107688563</v>
          </cell>
          <cell r="D52">
            <v>99113771</v>
          </cell>
        </row>
        <row r="53">
          <cell r="B53">
            <v>107083573</v>
          </cell>
          <cell r="D53">
            <v>69361829</v>
          </cell>
        </row>
        <row r="54">
          <cell r="B54">
            <v>109445395</v>
          </cell>
        </row>
        <row r="55">
          <cell r="B55">
            <v>200452994</v>
          </cell>
        </row>
        <row r="70">
          <cell r="B70">
            <v>129813454.98113208</v>
          </cell>
        </row>
      </sheetData>
      <sheetData sheetId="1">
        <row r="1">
          <cell r="C1" t="str">
            <v>siXAB2</v>
          </cell>
          <cell r="D1" t="str">
            <v>siXPF</v>
          </cell>
        </row>
        <row r="2">
          <cell r="B2">
            <v>64207780</v>
          </cell>
          <cell r="C2">
            <v>221253290</v>
          </cell>
          <cell r="D2">
            <v>67248388</v>
          </cell>
        </row>
        <row r="3">
          <cell r="B3">
            <v>46140188</v>
          </cell>
          <cell r="C3">
            <v>87338241</v>
          </cell>
          <cell r="D3">
            <v>41214104</v>
          </cell>
        </row>
        <row r="4">
          <cell r="B4">
            <v>60964651</v>
          </cell>
          <cell r="C4">
            <v>94472538</v>
          </cell>
          <cell r="D4">
            <v>64510488</v>
          </cell>
        </row>
        <row r="5">
          <cell r="B5">
            <v>132789450</v>
          </cell>
          <cell r="C5">
            <v>233920306</v>
          </cell>
          <cell r="D5">
            <v>34742520</v>
          </cell>
        </row>
        <row r="6">
          <cell r="B6">
            <v>66290709</v>
          </cell>
          <cell r="C6">
            <v>225255004</v>
          </cell>
          <cell r="D6">
            <v>54276518</v>
          </cell>
        </row>
        <row r="7">
          <cell r="B7">
            <v>75064120</v>
          </cell>
          <cell r="C7">
            <v>188659596</v>
          </cell>
          <cell r="D7">
            <v>69710560</v>
          </cell>
        </row>
        <row r="8">
          <cell r="B8">
            <v>72374266</v>
          </cell>
          <cell r="C8">
            <v>166864264</v>
          </cell>
          <cell r="D8">
            <v>126500054</v>
          </cell>
        </row>
        <row r="9">
          <cell r="B9">
            <v>55090001</v>
          </cell>
          <cell r="C9">
            <v>236627035</v>
          </cell>
          <cell r="D9">
            <v>53770303</v>
          </cell>
        </row>
        <row r="10">
          <cell r="B10">
            <v>76970011</v>
          </cell>
          <cell r="C10">
            <v>119224725</v>
          </cell>
          <cell r="D10">
            <v>70264264</v>
          </cell>
        </row>
        <row r="11">
          <cell r="B11">
            <v>53478524</v>
          </cell>
          <cell r="C11">
            <v>149839296</v>
          </cell>
          <cell r="D11">
            <v>107874661</v>
          </cell>
        </row>
        <row r="12">
          <cell r="B12">
            <v>41585682</v>
          </cell>
          <cell r="C12">
            <v>350166835</v>
          </cell>
          <cell r="D12">
            <v>10402796</v>
          </cell>
        </row>
        <row r="13">
          <cell r="B13">
            <v>52024728</v>
          </cell>
          <cell r="C13">
            <v>96745191</v>
          </cell>
          <cell r="D13">
            <v>9782236</v>
          </cell>
        </row>
        <row r="14">
          <cell r="B14">
            <v>119841487</v>
          </cell>
          <cell r="C14">
            <v>85446412</v>
          </cell>
          <cell r="D14">
            <v>11412183</v>
          </cell>
        </row>
        <row r="15">
          <cell r="B15">
            <v>61339037</v>
          </cell>
          <cell r="C15">
            <v>97154344</v>
          </cell>
          <cell r="D15">
            <v>15594698</v>
          </cell>
        </row>
        <row r="16">
          <cell r="B16">
            <v>116513347</v>
          </cell>
          <cell r="C16">
            <v>121059624</v>
          </cell>
          <cell r="D16">
            <v>75903458</v>
          </cell>
        </row>
        <row r="17">
          <cell r="B17">
            <v>139761337</v>
          </cell>
          <cell r="C17">
            <v>167813568</v>
          </cell>
          <cell r="D17">
            <v>27168805</v>
          </cell>
        </row>
        <row r="18">
          <cell r="B18">
            <v>112518860</v>
          </cell>
          <cell r="C18">
            <v>172006468</v>
          </cell>
          <cell r="D18">
            <v>27081549</v>
          </cell>
        </row>
        <row r="19">
          <cell r="B19">
            <v>111259667</v>
          </cell>
          <cell r="C19">
            <v>245718021</v>
          </cell>
          <cell r="D19">
            <v>29973034</v>
          </cell>
        </row>
        <row r="20">
          <cell r="B20">
            <v>115474701</v>
          </cell>
          <cell r="C20">
            <v>180000887</v>
          </cell>
          <cell r="D20">
            <v>19811193</v>
          </cell>
        </row>
        <row r="21">
          <cell r="B21">
            <v>63459783</v>
          </cell>
          <cell r="C21">
            <v>138102670</v>
          </cell>
          <cell r="D21">
            <v>21228587</v>
          </cell>
        </row>
        <row r="22">
          <cell r="B22">
            <v>65094432</v>
          </cell>
          <cell r="C22">
            <v>218897242</v>
          </cell>
          <cell r="D22">
            <v>27494523</v>
          </cell>
        </row>
        <row r="23">
          <cell r="B23">
            <v>60289508</v>
          </cell>
          <cell r="C23">
            <v>174027243</v>
          </cell>
          <cell r="D23">
            <v>46585180</v>
          </cell>
        </row>
        <row r="24">
          <cell r="B24">
            <v>105427540</v>
          </cell>
          <cell r="C24">
            <v>165586438</v>
          </cell>
          <cell r="D24">
            <v>16340557</v>
          </cell>
        </row>
        <row r="25">
          <cell r="B25">
            <v>82735084</v>
          </cell>
          <cell r="C25">
            <v>184708954</v>
          </cell>
          <cell r="D25">
            <v>54617722</v>
          </cell>
        </row>
        <row r="26">
          <cell r="B26">
            <v>95080546</v>
          </cell>
          <cell r="C26">
            <v>173184589</v>
          </cell>
          <cell r="D26">
            <v>67573653</v>
          </cell>
        </row>
        <row r="27">
          <cell r="B27">
            <v>85753853</v>
          </cell>
          <cell r="C27">
            <v>139563686</v>
          </cell>
          <cell r="D27">
            <v>30392988</v>
          </cell>
        </row>
        <row r="28">
          <cell r="B28">
            <v>69682887</v>
          </cell>
          <cell r="C28">
            <v>175429747</v>
          </cell>
          <cell r="D28">
            <v>13756687</v>
          </cell>
        </row>
        <row r="29">
          <cell r="B29">
            <v>48640694</v>
          </cell>
          <cell r="C29">
            <v>170814111</v>
          </cell>
          <cell r="D29">
            <v>30483104</v>
          </cell>
        </row>
        <row r="30">
          <cell r="B30">
            <v>68693072</v>
          </cell>
          <cell r="C30">
            <v>244379593</v>
          </cell>
          <cell r="D30">
            <v>20936409</v>
          </cell>
        </row>
        <row r="31">
          <cell r="B31">
            <v>78175464</v>
          </cell>
          <cell r="C31">
            <v>111315315</v>
          </cell>
          <cell r="D31">
            <v>32468299</v>
          </cell>
        </row>
        <row r="32">
          <cell r="B32">
            <v>79147903</v>
          </cell>
          <cell r="C32">
            <v>203344101</v>
          </cell>
          <cell r="D32">
            <v>59983354</v>
          </cell>
        </row>
        <row r="33">
          <cell r="B33">
            <v>67616292</v>
          </cell>
          <cell r="C33">
            <v>45231097</v>
          </cell>
          <cell r="D33">
            <v>20124811</v>
          </cell>
        </row>
        <row r="34">
          <cell r="B34">
            <v>114620079</v>
          </cell>
          <cell r="C34">
            <v>205762910</v>
          </cell>
          <cell r="D34">
            <v>57628589</v>
          </cell>
        </row>
        <row r="35">
          <cell r="B35">
            <v>51149717</v>
          </cell>
          <cell r="C35">
            <v>222877161</v>
          </cell>
          <cell r="D35">
            <v>16154270</v>
          </cell>
        </row>
        <row r="36">
          <cell r="B36">
            <v>44775682</v>
          </cell>
          <cell r="C36">
            <v>163132509</v>
          </cell>
          <cell r="D36">
            <v>13199480</v>
          </cell>
        </row>
        <row r="37">
          <cell r="B37">
            <v>57060881</v>
          </cell>
          <cell r="C37">
            <v>301832166</v>
          </cell>
          <cell r="D37">
            <v>51770772</v>
          </cell>
        </row>
        <row r="38">
          <cell r="B38">
            <v>60145641</v>
          </cell>
          <cell r="C38">
            <v>178001642</v>
          </cell>
          <cell r="D38">
            <v>18285351</v>
          </cell>
        </row>
        <row r="39">
          <cell r="B39">
            <v>98243188</v>
          </cell>
          <cell r="C39">
            <v>232741913</v>
          </cell>
          <cell r="D39">
            <v>48117797</v>
          </cell>
        </row>
        <row r="40">
          <cell r="B40">
            <v>41476024</v>
          </cell>
          <cell r="C40">
            <v>188624999</v>
          </cell>
          <cell r="D40">
            <v>19214377</v>
          </cell>
        </row>
        <row r="41">
          <cell r="B41">
            <v>58508714</v>
          </cell>
          <cell r="C41">
            <v>229758268</v>
          </cell>
          <cell r="D41">
            <v>65834563</v>
          </cell>
        </row>
        <row r="42">
          <cell r="B42">
            <v>146335674</v>
          </cell>
          <cell r="C42">
            <v>122753748</v>
          </cell>
          <cell r="D42">
            <v>22790418</v>
          </cell>
        </row>
        <row r="43">
          <cell r="B43">
            <v>68305607</v>
          </cell>
          <cell r="C43">
            <v>100083879</v>
          </cell>
          <cell r="D43">
            <v>21618185</v>
          </cell>
        </row>
        <row r="44">
          <cell r="B44">
            <v>98783081</v>
          </cell>
          <cell r="C44">
            <v>95240457</v>
          </cell>
          <cell r="D44">
            <v>21778787</v>
          </cell>
        </row>
        <row r="45">
          <cell r="B45">
            <v>95254154</v>
          </cell>
          <cell r="C45">
            <v>91680306</v>
          </cell>
          <cell r="D45">
            <v>19439202</v>
          </cell>
        </row>
        <row r="46">
          <cell r="B46">
            <v>75918760</v>
          </cell>
          <cell r="C46">
            <v>181301583</v>
          </cell>
          <cell r="D46">
            <v>18160130</v>
          </cell>
        </row>
        <row r="47">
          <cell r="B47">
            <v>133624872</v>
          </cell>
          <cell r="C47">
            <v>179128358</v>
          </cell>
          <cell r="D47">
            <v>24404315</v>
          </cell>
        </row>
        <row r="48">
          <cell r="B48">
            <v>95923856</v>
          </cell>
          <cell r="C48">
            <v>310597250</v>
          </cell>
          <cell r="D48">
            <v>28602589</v>
          </cell>
        </row>
        <row r="49">
          <cell r="B49">
            <v>127933150</v>
          </cell>
          <cell r="C49">
            <v>314116157</v>
          </cell>
          <cell r="D49">
            <v>21606906</v>
          </cell>
        </row>
        <row r="50">
          <cell r="B50">
            <v>104029157</v>
          </cell>
          <cell r="C50">
            <v>234314390</v>
          </cell>
          <cell r="D50">
            <v>99450525</v>
          </cell>
        </row>
        <row r="51">
          <cell r="B51">
            <v>98482659</v>
          </cell>
          <cell r="C51">
            <v>193239841</v>
          </cell>
          <cell r="D51">
            <v>61574989</v>
          </cell>
        </row>
        <row r="52">
          <cell r="B52">
            <v>113322150</v>
          </cell>
          <cell r="C52">
            <v>218921023</v>
          </cell>
          <cell r="D52">
            <v>41667009</v>
          </cell>
        </row>
        <row r="53">
          <cell r="B53">
            <v>115513158</v>
          </cell>
          <cell r="C53">
            <v>124092130</v>
          </cell>
          <cell r="D53">
            <v>57791680</v>
          </cell>
        </row>
        <row r="54">
          <cell r="B54">
            <v>119833679</v>
          </cell>
          <cell r="C54">
            <v>112040255</v>
          </cell>
          <cell r="D54">
            <v>55803437</v>
          </cell>
        </row>
        <row r="55">
          <cell r="B55">
            <v>119254183</v>
          </cell>
          <cell r="C55">
            <v>249934588</v>
          </cell>
        </row>
        <row r="56">
          <cell r="B56">
            <v>78361011</v>
          </cell>
          <cell r="C56">
            <v>151199321</v>
          </cell>
        </row>
        <row r="57">
          <cell r="B57">
            <v>63720724</v>
          </cell>
          <cell r="C57">
            <v>102087721</v>
          </cell>
        </row>
        <row r="58">
          <cell r="B58">
            <v>101026438</v>
          </cell>
        </row>
        <row r="59">
          <cell r="B59">
            <v>67408874</v>
          </cell>
        </row>
        <row r="60">
          <cell r="B60">
            <v>79687337</v>
          </cell>
        </row>
        <row r="70">
          <cell r="B70">
            <v>84274306</v>
          </cell>
        </row>
      </sheetData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AP"/>
      <sheetName val="p-value"/>
      <sheetName val="siMock"/>
      <sheetName val="siXAB2"/>
      <sheetName val="siXPF"/>
    </sheetNames>
    <sheetDataSet>
      <sheetData sheetId="0">
        <row r="5">
          <cell r="L5" t="str">
            <v>siMock</v>
          </cell>
          <cell r="M5" t="str">
            <v>siXAB2</v>
          </cell>
          <cell r="N5" t="str">
            <v>siXPF</v>
          </cell>
        </row>
        <row r="6">
          <cell r="L6" t="str">
            <v>No UV</v>
          </cell>
        </row>
        <row r="11">
          <cell r="L11">
            <v>100</v>
          </cell>
          <cell r="M11">
            <v>161.16772953624107</v>
          </cell>
          <cell r="N11">
            <v>80.544046881471971</v>
          </cell>
        </row>
        <row r="13">
          <cell r="L13">
            <v>4.4007591667513193</v>
          </cell>
          <cell r="M13">
            <v>9.9100366656443448</v>
          </cell>
          <cell r="N13">
            <v>7.4365249554232458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0"/>
  <sheetViews>
    <sheetView zoomScaleNormal="100" workbookViewId="0">
      <selection activeCell="A100" sqref="A100:XFD100"/>
    </sheetView>
  </sheetViews>
  <sheetFormatPr baseColWidth="10" defaultRowHeight="14.5" x14ac:dyDescent="0.35"/>
  <sheetData>
    <row r="1" spans="1:6" ht="15" thickBot="1" x14ac:dyDescent="0.4">
      <c r="B1" s="1" t="s">
        <v>0</v>
      </c>
      <c r="C1" s="1" t="s">
        <v>2</v>
      </c>
      <c r="E1" s="1" t="s">
        <v>0</v>
      </c>
    </row>
    <row r="2" spans="1:6" x14ac:dyDescent="0.35">
      <c r="A2" s="10" t="s">
        <v>9</v>
      </c>
      <c r="B2">
        <v>2884850</v>
      </c>
      <c r="C2">
        <v>4330281</v>
      </c>
      <c r="E2" s="2">
        <f>B2/AVERAGE($B$2:$B$37)*100</f>
        <v>90.021914532827878</v>
      </c>
      <c r="F2" s="2">
        <f>C2/AVERAGE($B$2:$B$37)*100</f>
        <v>135.12667420667572</v>
      </c>
    </row>
    <row r="3" spans="1:6" x14ac:dyDescent="0.35">
      <c r="A3" s="11"/>
      <c r="B3">
        <v>2133976</v>
      </c>
      <c r="C3">
        <v>715329</v>
      </c>
      <c r="E3" s="2">
        <f t="shared" ref="E3:E37" si="0">B3/AVERAGE($B$2:$B$37)*100</f>
        <v>66.590847041304031</v>
      </c>
      <c r="F3" s="2">
        <f t="shared" ref="F3:F37" si="1">C3/AVERAGE($B$2:$B$37)*100</f>
        <v>22.321883668424093</v>
      </c>
    </row>
    <row r="4" spans="1:6" x14ac:dyDescent="0.35">
      <c r="A4" s="11"/>
      <c r="B4">
        <v>2701937</v>
      </c>
      <c r="C4">
        <v>3709990</v>
      </c>
      <c r="E4" s="2">
        <f t="shared" si="0"/>
        <v>84.314103571099153</v>
      </c>
      <c r="F4" s="2">
        <f t="shared" si="1"/>
        <v>115.77045693801971</v>
      </c>
    </row>
    <row r="5" spans="1:6" x14ac:dyDescent="0.35">
      <c r="A5" s="11"/>
      <c r="B5">
        <v>2550776</v>
      </c>
      <c r="C5">
        <v>3292715</v>
      </c>
      <c r="E5" s="2">
        <f t="shared" si="0"/>
        <v>79.597115643582356</v>
      </c>
      <c r="F5" s="2">
        <f t="shared" si="1"/>
        <v>102.74936593270374</v>
      </c>
    </row>
    <row r="6" spans="1:6" x14ac:dyDescent="0.35">
      <c r="A6" s="11"/>
      <c r="B6">
        <v>2996850</v>
      </c>
      <c r="C6">
        <v>1529870</v>
      </c>
      <c r="E6" s="2">
        <f t="shared" si="0"/>
        <v>93.516881143804781</v>
      </c>
      <c r="F6" s="2">
        <f t="shared" si="1"/>
        <v>47.739683652993186</v>
      </c>
    </row>
    <row r="7" spans="1:6" x14ac:dyDescent="0.35">
      <c r="A7" s="11"/>
      <c r="B7">
        <v>1499008</v>
      </c>
      <c r="C7">
        <v>2028305</v>
      </c>
      <c r="E7" s="2">
        <f t="shared" si="0"/>
        <v>46.776633121314894</v>
      </c>
      <c r="F7" s="2">
        <f t="shared" si="1"/>
        <v>63.293377248906346</v>
      </c>
    </row>
    <row r="8" spans="1:6" x14ac:dyDescent="0.35">
      <c r="A8" s="11"/>
      <c r="B8">
        <v>5155309</v>
      </c>
      <c r="C8">
        <v>3565939</v>
      </c>
      <c r="E8" s="2">
        <f t="shared" si="0"/>
        <v>160.87172164525657</v>
      </c>
      <c r="F8" s="2">
        <f t="shared" si="1"/>
        <v>111.2753369801819</v>
      </c>
    </row>
    <row r="9" spans="1:6" x14ac:dyDescent="0.35">
      <c r="A9" s="11"/>
      <c r="B9">
        <v>3676500</v>
      </c>
      <c r="C9">
        <v>1879651</v>
      </c>
      <c r="E9" s="2">
        <f t="shared" si="0"/>
        <v>114.72539951121956</v>
      </c>
      <c r="F9" s="2">
        <f t="shared" si="1"/>
        <v>58.654620404369197</v>
      </c>
    </row>
    <row r="10" spans="1:6" x14ac:dyDescent="0.35">
      <c r="A10" s="11"/>
      <c r="B10">
        <v>4895418</v>
      </c>
      <c r="C10">
        <v>954192</v>
      </c>
      <c r="E10" s="2">
        <f t="shared" si="0"/>
        <v>152.76180764977977</v>
      </c>
      <c r="F10" s="2">
        <f t="shared" si="1"/>
        <v>29.775617682689955</v>
      </c>
    </row>
    <row r="11" spans="1:6" x14ac:dyDescent="0.35">
      <c r="A11" s="11"/>
      <c r="B11">
        <v>6584752</v>
      </c>
      <c r="C11">
        <v>949924</v>
      </c>
      <c r="E11" s="2">
        <f t="shared" si="0"/>
        <v>205.47757483538746</v>
      </c>
      <c r="F11" s="2">
        <f t="shared" si="1"/>
        <v>29.642434490764508</v>
      </c>
    </row>
    <row r="12" spans="1:6" x14ac:dyDescent="0.35">
      <c r="A12" s="11"/>
      <c r="B12" s="3">
        <v>2149381</v>
      </c>
      <c r="C12">
        <v>4970741</v>
      </c>
      <c r="E12" s="2">
        <f t="shared" si="0"/>
        <v>67.071560975608477</v>
      </c>
      <c r="F12" s="2">
        <f t="shared" si="1"/>
        <v>155.11226631083883</v>
      </c>
    </row>
    <row r="13" spans="1:6" x14ac:dyDescent="0.35">
      <c r="A13" s="11"/>
      <c r="B13">
        <v>817807</v>
      </c>
      <c r="C13">
        <v>5000897</v>
      </c>
      <c r="E13" s="2">
        <f t="shared" si="0"/>
        <v>25.519715707349906</v>
      </c>
      <c r="F13" s="2">
        <f t="shared" si="1"/>
        <v>156.05328607084436</v>
      </c>
    </row>
    <row r="14" spans="1:6" x14ac:dyDescent="0.35">
      <c r="A14" s="11"/>
      <c r="B14">
        <v>2651045</v>
      </c>
      <c r="C14">
        <v>824713</v>
      </c>
      <c r="E14" s="2">
        <f t="shared" si="0"/>
        <v>82.726015707118464</v>
      </c>
      <c r="F14" s="2">
        <f t="shared" si="1"/>
        <v>25.735217844987464</v>
      </c>
    </row>
    <row r="15" spans="1:6" x14ac:dyDescent="0.35">
      <c r="A15" s="11"/>
      <c r="B15">
        <v>2427022</v>
      </c>
      <c r="C15">
        <v>6782947</v>
      </c>
      <c r="E15" s="2">
        <f t="shared" si="0"/>
        <v>75.735364768807045</v>
      </c>
      <c r="F15" s="2">
        <f t="shared" si="1"/>
        <v>211.66226150916037</v>
      </c>
    </row>
    <row r="16" spans="1:6" x14ac:dyDescent="0.35">
      <c r="A16" s="11"/>
      <c r="B16">
        <v>4526959</v>
      </c>
      <c r="C16">
        <v>2053840</v>
      </c>
      <c r="E16" s="2">
        <f t="shared" si="0"/>
        <v>141.26402280590534</v>
      </c>
      <c r="F16" s="2">
        <f t="shared" si="1"/>
        <v>64.090198431150043</v>
      </c>
    </row>
    <row r="17" spans="1:6" x14ac:dyDescent="0.35">
      <c r="A17" s="11"/>
      <c r="B17">
        <v>4708287</v>
      </c>
      <c r="C17">
        <v>2271878</v>
      </c>
      <c r="E17" s="2">
        <f t="shared" si="0"/>
        <v>146.92237374907694</v>
      </c>
      <c r="F17" s="2">
        <f t="shared" si="1"/>
        <v>70.894087091187401</v>
      </c>
    </row>
    <row r="18" spans="1:6" x14ac:dyDescent="0.35">
      <c r="A18" s="11"/>
      <c r="B18" s="3">
        <v>4231697</v>
      </c>
      <c r="C18">
        <v>4885416</v>
      </c>
      <c r="E18" s="2">
        <f t="shared" si="0"/>
        <v>132.05035466759944</v>
      </c>
      <c r="F18" s="2">
        <f t="shared" si="1"/>
        <v>152.44969464939595</v>
      </c>
    </row>
    <row r="19" spans="1:6" x14ac:dyDescent="0.35">
      <c r="A19" s="11"/>
      <c r="B19">
        <v>4635701</v>
      </c>
      <c r="C19" s="3">
        <v>1557652</v>
      </c>
      <c r="E19" s="2">
        <f t="shared" si="0"/>
        <v>144.65732333457365</v>
      </c>
      <c r="F19" s="2">
        <f t="shared" si="1"/>
        <v>48.606622602869621</v>
      </c>
    </row>
    <row r="20" spans="1:6" x14ac:dyDescent="0.35">
      <c r="A20" s="11"/>
      <c r="B20">
        <v>426776</v>
      </c>
      <c r="C20">
        <v>4899859</v>
      </c>
      <c r="E20" s="2">
        <f t="shared" si="0"/>
        <v>13.317570271127495</v>
      </c>
      <c r="F20" s="2">
        <f t="shared" si="1"/>
        <v>152.90038931691683</v>
      </c>
    </row>
    <row r="21" spans="1:6" x14ac:dyDescent="0.35">
      <c r="A21" s="11"/>
      <c r="B21">
        <v>4545223</v>
      </c>
      <c r="C21">
        <v>8279066</v>
      </c>
      <c r="E21" s="2">
        <f t="shared" si="0"/>
        <v>141.83395200396677</v>
      </c>
      <c r="F21" s="2">
        <f t="shared" si="1"/>
        <v>258.34874321494749</v>
      </c>
    </row>
    <row r="22" spans="1:6" x14ac:dyDescent="0.35">
      <c r="A22" s="11"/>
      <c r="B22">
        <v>2508972</v>
      </c>
      <c r="C22">
        <v>3381684</v>
      </c>
      <c r="E22" s="2">
        <f t="shared" si="0"/>
        <v>78.292619356035232</v>
      </c>
      <c r="F22" s="2">
        <f t="shared" si="1"/>
        <v>105.52564882923949</v>
      </c>
    </row>
    <row r="23" spans="1:6" x14ac:dyDescent="0.35">
      <c r="A23" s="11"/>
      <c r="B23">
        <v>6011400</v>
      </c>
      <c r="C23">
        <v>6176786</v>
      </c>
      <c r="E23" s="2">
        <f t="shared" si="0"/>
        <v>187.58609183238005</v>
      </c>
      <c r="F23" s="2">
        <f t="shared" si="1"/>
        <v>192.74697172454992</v>
      </c>
    </row>
    <row r="24" spans="1:6" x14ac:dyDescent="0.35">
      <c r="A24" s="11"/>
      <c r="B24">
        <v>5625996</v>
      </c>
      <c r="C24">
        <v>4611132</v>
      </c>
      <c r="E24" s="2">
        <f t="shared" si="0"/>
        <v>175.5595372633002</v>
      </c>
      <c r="F24" s="2">
        <f t="shared" si="1"/>
        <v>143.89064623934962</v>
      </c>
    </row>
    <row r="25" spans="1:6" x14ac:dyDescent="0.35">
      <c r="A25" s="11"/>
      <c r="B25" s="3">
        <v>2437471</v>
      </c>
      <c r="C25" s="3">
        <v>4412544</v>
      </c>
      <c r="E25" s="2">
        <f t="shared" si="0"/>
        <v>76.061426430575779</v>
      </c>
      <c r="F25" s="2">
        <f t="shared" si="1"/>
        <v>137.69369597737924</v>
      </c>
    </row>
    <row r="26" spans="1:6" x14ac:dyDescent="0.35">
      <c r="A26" s="11"/>
      <c r="B26">
        <v>3222975</v>
      </c>
      <c r="C26">
        <v>6410769</v>
      </c>
      <c r="E26" s="2">
        <f t="shared" si="0"/>
        <v>100.57312511619007</v>
      </c>
      <c r="F26" s="2">
        <f t="shared" si="1"/>
        <v>200.04842505076604</v>
      </c>
    </row>
    <row r="27" spans="1:6" x14ac:dyDescent="0.35">
      <c r="A27" s="11"/>
      <c r="B27">
        <v>1928526</v>
      </c>
      <c r="C27">
        <v>1409810</v>
      </c>
      <c r="E27" s="2">
        <f t="shared" si="0"/>
        <v>60.179767664293273</v>
      </c>
      <c r="F27" s="2">
        <f t="shared" si="1"/>
        <v>43.993204266262055</v>
      </c>
    </row>
    <row r="28" spans="1:6" x14ac:dyDescent="0.35">
      <c r="A28" s="11"/>
      <c r="B28">
        <v>5836333</v>
      </c>
      <c r="C28">
        <v>-722030</v>
      </c>
      <c r="E28" s="2">
        <f t="shared" si="0"/>
        <v>182.12311576377385</v>
      </c>
      <c r="F28" s="2">
        <f t="shared" si="1"/>
        <v>-22.530988768961198</v>
      </c>
    </row>
    <row r="29" spans="1:6" x14ac:dyDescent="0.35">
      <c r="A29" s="11"/>
      <c r="B29">
        <v>137367</v>
      </c>
      <c r="C29" s="3">
        <v>5197752</v>
      </c>
      <c r="E29" s="2">
        <f t="shared" si="0"/>
        <v>4.2865453433041472</v>
      </c>
      <c r="F29" s="2">
        <f t="shared" si="1"/>
        <v>162.19615796552168</v>
      </c>
    </row>
    <row r="30" spans="1:6" x14ac:dyDescent="0.35">
      <c r="A30" s="11"/>
      <c r="B30">
        <v>1085989</v>
      </c>
      <c r="C30">
        <v>3807364</v>
      </c>
      <c r="E30" s="2">
        <f t="shared" si="0"/>
        <v>33.888350847216053</v>
      </c>
      <c r="F30" s="2">
        <f t="shared" si="1"/>
        <v>118.80901835567386</v>
      </c>
    </row>
    <row r="31" spans="1:6" x14ac:dyDescent="0.35">
      <c r="A31" s="11"/>
      <c r="B31">
        <v>2088240</v>
      </c>
      <c r="C31">
        <v>2740967</v>
      </c>
      <c r="E31" s="2">
        <f t="shared" si="0"/>
        <v>65.163652461664384</v>
      </c>
      <c r="F31" s="2">
        <f t="shared" si="1"/>
        <v>85.532037024906543</v>
      </c>
    </row>
    <row r="32" spans="1:6" x14ac:dyDescent="0.35">
      <c r="A32" s="11"/>
      <c r="B32">
        <v>2605825</v>
      </c>
      <c r="C32">
        <v>1523522</v>
      </c>
      <c r="E32" s="2">
        <f t="shared" si="0"/>
        <v>81.314922937936544</v>
      </c>
      <c r="F32" s="2">
        <f t="shared" si="1"/>
        <v>47.541593938292458</v>
      </c>
    </row>
    <row r="33" spans="1:6" x14ac:dyDescent="0.35">
      <c r="A33" s="11"/>
      <c r="B33">
        <v>1987961</v>
      </c>
      <c r="C33">
        <v>2777176</v>
      </c>
      <c r="E33" s="2">
        <f t="shared" si="0"/>
        <v>62.034440347538023</v>
      </c>
      <c r="F33" s="2">
        <f t="shared" si="1"/>
        <v>86.661941007199957</v>
      </c>
    </row>
    <row r="34" spans="1:6" x14ac:dyDescent="0.35">
      <c r="A34" s="11"/>
      <c r="B34">
        <v>3593737</v>
      </c>
      <c r="C34">
        <v>4995753</v>
      </c>
      <c r="E34" s="2">
        <f t="shared" si="0"/>
        <v>112.14277521100276</v>
      </c>
      <c r="F34" s="2">
        <f t="shared" si="1"/>
        <v>155.89276724721165</v>
      </c>
    </row>
    <row r="35" spans="1:6" x14ac:dyDescent="0.35">
      <c r="A35" s="11"/>
      <c r="B35">
        <v>3224957</v>
      </c>
      <c r="C35">
        <v>1674054</v>
      </c>
      <c r="E35" s="2">
        <f t="shared" si="0"/>
        <v>100.63497354318076</v>
      </c>
      <c r="F35" s="2">
        <f t="shared" si="1"/>
        <v>52.238953883681525</v>
      </c>
    </row>
    <row r="36" spans="1:6" x14ac:dyDescent="0.35">
      <c r="A36" s="11"/>
      <c r="B36">
        <v>3067979</v>
      </c>
      <c r="C36">
        <v>1139473</v>
      </c>
      <c r="E36" s="2">
        <f t="shared" si="0"/>
        <v>95.736465787306372</v>
      </c>
      <c r="F36" s="2">
        <f t="shared" si="1"/>
        <v>35.557322224193626</v>
      </c>
    </row>
    <row r="37" spans="1:6" x14ac:dyDescent="0.35">
      <c r="A37" s="11"/>
      <c r="B37">
        <v>3802907</v>
      </c>
      <c r="C37">
        <v>2935166</v>
      </c>
      <c r="E37" s="2">
        <f t="shared" si="0"/>
        <v>118.6699374075924</v>
      </c>
      <c r="F37" s="2">
        <f t="shared" si="1"/>
        <v>91.592028282809252</v>
      </c>
    </row>
    <row r="38" spans="1:6" ht="15" thickBot="1" x14ac:dyDescent="0.4">
      <c r="A38" s="12"/>
      <c r="C38">
        <v>7536354</v>
      </c>
      <c r="E38" s="2"/>
      <c r="F38" s="2">
        <f>C38/AVERAGE($B$2:$B$37)*100</f>
        <v>235.17237141519857</v>
      </c>
    </row>
    <row r="39" spans="1:6" ht="15" thickBot="1" x14ac:dyDescent="0.4">
      <c r="E39" s="2"/>
      <c r="F39" s="2"/>
    </row>
    <row r="40" spans="1:6" x14ac:dyDescent="0.35">
      <c r="A40" s="13" t="s">
        <v>12</v>
      </c>
      <c r="B40">
        <v>72816052</v>
      </c>
      <c r="C40">
        <v>42570548</v>
      </c>
      <c r="E40" s="2">
        <f>B40/AVERAGE($B$40:$B$89)*100</f>
        <v>106.81806017939203</v>
      </c>
      <c r="F40" s="2">
        <f>C40/AVERAGE($B$40:$B$89)*100</f>
        <v>62.449188513182463</v>
      </c>
    </row>
    <row r="41" spans="1:6" x14ac:dyDescent="0.35">
      <c r="A41" s="14"/>
      <c r="B41">
        <v>40619323</v>
      </c>
      <c r="C41">
        <v>128118446</v>
      </c>
      <c r="E41" s="2">
        <f t="shared" ref="E41:E72" si="2">B41/AVERAGE($B$40:$B$89)*100</f>
        <v>59.586824188987379</v>
      </c>
      <c r="F41" s="2">
        <f t="shared" ref="F41:F89" si="3">C41/AVERAGE($B$40:$B$89)*100</f>
        <v>187.94432682120953</v>
      </c>
    </row>
    <row r="42" spans="1:6" x14ac:dyDescent="0.35">
      <c r="A42" s="14"/>
      <c r="B42">
        <v>47735425</v>
      </c>
      <c r="C42">
        <v>93870015</v>
      </c>
      <c r="E42" s="2">
        <f t="shared" si="2"/>
        <v>70.025844031462398</v>
      </c>
      <c r="F42" s="2">
        <f t="shared" si="3"/>
        <v>137.70333100880603</v>
      </c>
    </row>
    <row r="43" spans="1:6" x14ac:dyDescent="0.35">
      <c r="A43" s="14"/>
      <c r="B43">
        <v>46246225</v>
      </c>
      <c r="C43">
        <v>25546311</v>
      </c>
      <c r="E43" s="2">
        <f t="shared" si="2"/>
        <v>67.841250787940339</v>
      </c>
      <c r="F43" s="2">
        <f t="shared" si="3"/>
        <v>37.475354826425701</v>
      </c>
    </row>
    <row r="44" spans="1:6" x14ac:dyDescent="0.35">
      <c r="A44" s="14"/>
      <c r="B44">
        <v>44906734</v>
      </c>
      <c r="C44">
        <v>26061292</v>
      </c>
      <c r="E44" s="2">
        <f t="shared" si="2"/>
        <v>65.876274298309255</v>
      </c>
      <c r="F44" s="2">
        <f t="shared" si="3"/>
        <v>38.230810113252339</v>
      </c>
    </row>
    <row r="45" spans="1:6" x14ac:dyDescent="0.35">
      <c r="A45" s="14"/>
      <c r="B45">
        <v>48188630</v>
      </c>
      <c r="C45">
        <v>25480671</v>
      </c>
      <c r="E45" s="2">
        <f t="shared" si="2"/>
        <v>70.690676546188698</v>
      </c>
      <c r="F45" s="2">
        <f t="shared" si="3"/>
        <v>37.379063730196322</v>
      </c>
    </row>
    <row r="46" spans="1:6" x14ac:dyDescent="0.35">
      <c r="A46" s="14"/>
      <c r="B46">
        <v>55399923</v>
      </c>
      <c r="C46">
        <v>24618365</v>
      </c>
      <c r="E46" s="2">
        <f t="shared" si="2"/>
        <v>81.26933754864497</v>
      </c>
      <c r="F46" s="2">
        <f t="shared" si="3"/>
        <v>36.114097398307706</v>
      </c>
    </row>
    <row r="47" spans="1:6" x14ac:dyDescent="0.35">
      <c r="A47" s="14"/>
      <c r="B47">
        <v>60590654</v>
      </c>
      <c r="C47">
        <v>72846919</v>
      </c>
      <c r="E47" s="2">
        <f t="shared" si="2"/>
        <v>88.88391978846532</v>
      </c>
      <c r="F47" s="2">
        <f t="shared" si="3"/>
        <v>106.86334075933279</v>
      </c>
    </row>
    <row r="48" spans="1:6" x14ac:dyDescent="0.35">
      <c r="A48" s="14"/>
      <c r="B48">
        <v>51586433</v>
      </c>
      <c r="C48">
        <v>27211712</v>
      </c>
      <c r="E48" s="2">
        <f t="shared" si="2"/>
        <v>75.675109447490712</v>
      </c>
      <c r="F48" s="2">
        <f t="shared" si="3"/>
        <v>39.918427464321802</v>
      </c>
    </row>
    <row r="49" spans="1:6" x14ac:dyDescent="0.35">
      <c r="A49" s="14"/>
      <c r="B49">
        <v>45650167</v>
      </c>
      <c r="C49">
        <v>91233843</v>
      </c>
      <c r="E49" s="2">
        <f t="shared" si="2"/>
        <v>66.966858980562364</v>
      </c>
      <c r="F49" s="2">
        <f t="shared" si="3"/>
        <v>133.836178483986</v>
      </c>
    </row>
    <row r="50" spans="1:6" x14ac:dyDescent="0.35">
      <c r="A50" s="14"/>
      <c r="B50">
        <v>52344588</v>
      </c>
      <c r="C50">
        <v>48266399</v>
      </c>
      <c r="E50" s="2">
        <f t="shared" si="2"/>
        <v>76.78729067938869</v>
      </c>
      <c r="F50" s="2">
        <f t="shared" si="3"/>
        <v>70.804760371031207</v>
      </c>
    </row>
    <row r="51" spans="1:6" x14ac:dyDescent="0.35">
      <c r="A51" s="14"/>
      <c r="B51">
        <v>60929693</v>
      </c>
      <c r="C51">
        <v>48644291</v>
      </c>
      <c r="E51" s="2">
        <f t="shared" si="2"/>
        <v>89.381275622933813</v>
      </c>
      <c r="F51" s="2">
        <f t="shared" si="3"/>
        <v>71.359111908756859</v>
      </c>
    </row>
    <row r="52" spans="1:6" x14ac:dyDescent="0.35">
      <c r="A52" s="14"/>
      <c r="B52">
        <v>79320577</v>
      </c>
      <c r="C52">
        <v>72182191</v>
      </c>
      <c r="E52" s="2">
        <f t="shared" si="2"/>
        <v>116.35992249964471</v>
      </c>
      <c r="F52" s="2">
        <f t="shared" si="3"/>
        <v>105.88821297422675</v>
      </c>
    </row>
    <row r="53" spans="1:6" x14ac:dyDescent="0.35">
      <c r="A53" s="14"/>
      <c r="B53">
        <v>50379471</v>
      </c>
      <c r="C53">
        <v>74645279</v>
      </c>
      <c r="E53" s="2">
        <f t="shared" si="2"/>
        <v>73.904547380348717</v>
      </c>
      <c r="F53" s="2">
        <f t="shared" si="3"/>
        <v>109.50145861148182</v>
      </c>
    </row>
    <row r="54" spans="1:6" x14ac:dyDescent="0.35">
      <c r="A54" s="14"/>
      <c r="B54">
        <v>88428979</v>
      </c>
      <c r="C54">
        <v>89179193</v>
      </c>
      <c r="E54" s="2">
        <f t="shared" si="2"/>
        <v>129.72156194933768</v>
      </c>
      <c r="F54" s="2">
        <f t="shared" si="3"/>
        <v>130.82209407101084</v>
      </c>
    </row>
    <row r="55" spans="1:6" x14ac:dyDescent="0.35">
      <c r="A55" s="14"/>
      <c r="B55">
        <v>60025287</v>
      </c>
      <c r="C55">
        <v>82010761</v>
      </c>
      <c r="E55" s="2">
        <f t="shared" si="2"/>
        <v>88.05455037649223</v>
      </c>
      <c r="F55" s="2">
        <f t="shared" si="3"/>
        <v>120.30630833783376</v>
      </c>
    </row>
    <row r="56" spans="1:6" x14ac:dyDescent="0.35">
      <c r="A56" s="14"/>
      <c r="B56">
        <v>61288294</v>
      </c>
      <c r="C56">
        <v>112825602</v>
      </c>
      <c r="E56" s="2">
        <f t="shared" si="2"/>
        <v>89.907328081784371</v>
      </c>
      <c r="F56" s="2">
        <f t="shared" si="3"/>
        <v>165.51037323765004</v>
      </c>
    </row>
    <row r="57" spans="1:6" x14ac:dyDescent="0.35">
      <c r="A57" s="14"/>
      <c r="B57">
        <v>111835395</v>
      </c>
      <c r="C57">
        <v>100638889</v>
      </c>
      <c r="E57" s="2">
        <f t="shared" si="2"/>
        <v>164.05778156300042</v>
      </c>
      <c r="F57" s="2">
        <f t="shared" si="3"/>
        <v>147.63298210110534</v>
      </c>
    </row>
    <row r="58" spans="1:6" x14ac:dyDescent="0.35">
      <c r="A58" s="14"/>
      <c r="B58">
        <v>63984183</v>
      </c>
      <c r="C58">
        <v>19867037</v>
      </c>
      <c r="E58" s="2">
        <f t="shared" si="2"/>
        <v>93.862082913026285</v>
      </c>
      <c r="F58" s="2">
        <f t="shared" si="3"/>
        <v>29.14410072455189</v>
      </c>
    </row>
    <row r="59" spans="1:6" x14ac:dyDescent="0.35">
      <c r="A59" s="14"/>
      <c r="B59">
        <v>78321417</v>
      </c>
      <c r="C59">
        <v>23499865</v>
      </c>
      <c r="E59" s="2">
        <f t="shared" si="2"/>
        <v>114.89419715368882</v>
      </c>
      <c r="F59" s="2">
        <f t="shared" si="3"/>
        <v>34.47330533352163</v>
      </c>
    </row>
    <row r="60" spans="1:6" x14ac:dyDescent="0.35">
      <c r="A60" s="14"/>
      <c r="B60">
        <v>92921234</v>
      </c>
      <c r="C60">
        <v>38953287</v>
      </c>
      <c r="E60" s="2">
        <f t="shared" si="2"/>
        <v>136.31150951929348</v>
      </c>
      <c r="F60" s="2">
        <f t="shared" si="3"/>
        <v>57.142820033021415</v>
      </c>
    </row>
    <row r="61" spans="1:6" x14ac:dyDescent="0.35">
      <c r="A61" s="14"/>
      <c r="B61">
        <v>43031448</v>
      </c>
      <c r="C61">
        <v>43550288</v>
      </c>
      <c r="E61" s="2">
        <f t="shared" si="2"/>
        <v>63.125309266566376</v>
      </c>
      <c r="F61" s="2">
        <f t="shared" si="3"/>
        <v>63.886425542734102</v>
      </c>
    </row>
    <row r="62" spans="1:6" x14ac:dyDescent="0.35">
      <c r="A62" s="14"/>
      <c r="B62">
        <v>44296107</v>
      </c>
      <c r="C62">
        <v>109252315</v>
      </c>
      <c r="E62" s="2">
        <f t="shared" si="2"/>
        <v>64.980510385797743</v>
      </c>
      <c r="F62" s="2">
        <f t="shared" si="3"/>
        <v>160.26851275056623</v>
      </c>
    </row>
    <row r="63" spans="1:6" x14ac:dyDescent="0.35">
      <c r="A63" s="14"/>
      <c r="B63">
        <v>82094990</v>
      </c>
      <c r="C63">
        <v>154495933</v>
      </c>
      <c r="E63" s="2">
        <f t="shared" si="2"/>
        <v>120.42986870870982</v>
      </c>
      <c r="F63" s="2">
        <f t="shared" si="3"/>
        <v>226.6389815897368</v>
      </c>
    </row>
    <row r="64" spans="1:6" x14ac:dyDescent="0.35">
      <c r="A64" s="14"/>
      <c r="B64">
        <v>90082521</v>
      </c>
      <c r="C64">
        <v>43437931</v>
      </c>
      <c r="E64" s="2">
        <f t="shared" si="2"/>
        <v>132.14723793717005</v>
      </c>
      <c r="F64" s="2">
        <f t="shared" si="3"/>
        <v>63.7216025887572</v>
      </c>
    </row>
    <row r="65" spans="1:6" x14ac:dyDescent="0.35">
      <c r="A65" s="14"/>
      <c r="B65">
        <v>77951751</v>
      </c>
      <c r="C65">
        <v>57445639</v>
      </c>
      <c r="E65" s="2">
        <f t="shared" si="2"/>
        <v>114.35191280910126</v>
      </c>
      <c r="F65" s="2">
        <f t="shared" si="3"/>
        <v>84.270316162508095</v>
      </c>
    </row>
    <row r="66" spans="1:6" x14ac:dyDescent="0.35">
      <c r="A66" s="14"/>
      <c r="B66">
        <v>88514107</v>
      </c>
      <c r="C66">
        <v>46829201</v>
      </c>
      <c r="E66" s="2">
        <f t="shared" si="2"/>
        <v>129.84644111508746</v>
      </c>
      <c r="F66" s="2">
        <f t="shared" si="3"/>
        <v>68.69645185612157</v>
      </c>
    </row>
    <row r="67" spans="1:6" x14ac:dyDescent="0.35">
      <c r="A67" s="14"/>
      <c r="B67">
        <v>93790705</v>
      </c>
      <c r="C67">
        <v>70139397</v>
      </c>
      <c r="E67" s="2">
        <f t="shared" si="2"/>
        <v>137.58698660231684</v>
      </c>
      <c r="F67" s="2">
        <f t="shared" si="3"/>
        <v>102.89152081044257</v>
      </c>
    </row>
    <row r="68" spans="1:6" x14ac:dyDescent="0.35">
      <c r="A68" s="14"/>
      <c r="B68">
        <v>52161954</v>
      </c>
      <c r="C68">
        <v>39432384</v>
      </c>
      <c r="E68" s="2">
        <f t="shared" si="2"/>
        <v>76.519374346836031</v>
      </c>
      <c r="F68" s="2">
        <f t="shared" si="3"/>
        <v>57.845635013676585</v>
      </c>
    </row>
    <row r="69" spans="1:6" x14ac:dyDescent="0.35">
      <c r="A69" s="14"/>
      <c r="B69">
        <v>61581695</v>
      </c>
      <c r="C69">
        <v>79510994</v>
      </c>
      <c r="E69" s="2">
        <f t="shared" si="2"/>
        <v>90.337734905745307</v>
      </c>
      <c r="F69" s="2">
        <f t="shared" si="3"/>
        <v>116.63925616312292</v>
      </c>
    </row>
    <row r="70" spans="1:6" x14ac:dyDescent="0.35">
      <c r="A70" s="14"/>
      <c r="B70">
        <v>78437086</v>
      </c>
      <c r="C70">
        <v>54079627</v>
      </c>
      <c r="E70" s="2">
        <f t="shared" si="2"/>
        <v>115.06387867120492</v>
      </c>
      <c r="F70" s="2">
        <f t="shared" si="3"/>
        <v>79.332519309960318</v>
      </c>
    </row>
    <row r="71" spans="1:6" x14ac:dyDescent="0.35">
      <c r="A71" s="14"/>
      <c r="B71">
        <v>68666606</v>
      </c>
      <c r="C71">
        <v>99309798</v>
      </c>
      <c r="E71" s="2">
        <f t="shared" si="2"/>
        <v>100.73099887402029</v>
      </c>
      <c r="F71" s="2">
        <f t="shared" si="3"/>
        <v>145.6832619704137</v>
      </c>
    </row>
    <row r="72" spans="1:6" x14ac:dyDescent="0.35">
      <c r="A72" s="14"/>
      <c r="B72">
        <v>102485549</v>
      </c>
      <c r="C72">
        <v>57381557</v>
      </c>
      <c r="E72" s="2">
        <f t="shared" si="2"/>
        <v>150.34195400486738</v>
      </c>
      <c r="F72" s="2">
        <f t="shared" si="3"/>
        <v>84.176310586204451</v>
      </c>
    </row>
    <row r="73" spans="1:6" x14ac:dyDescent="0.35">
      <c r="A73" s="14"/>
      <c r="B73">
        <v>70769755</v>
      </c>
      <c r="C73">
        <v>69785201</v>
      </c>
      <c r="E73" s="2">
        <f t="shared" ref="E73:E89" si="4">B73/AVERAGE($B$40:$B$89)*100</f>
        <v>103.81622926316894</v>
      </c>
      <c r="F73" s="2">
        <f t="shared" si="3"/>
        <v>102.37193029977743</v>
      </c>
    </row>
    <row r="74" spans="1:6" x14ac:dyDescent="0.35">
      <c r="A74" s="14"/>
      <c r="B74">
        <v>72408626</v>
      </c>
      <c r="C74">
        <v>25929001</v>
      </c>
      <c r="E74" s="2">
        <f t="shared" si="4"/>
        <v>106.22038351619352</v>
      </c>
      <c r="F74" s="2">
        <f t="shared" si="3"/>
        <v>38.036744826669761</v>
      </c>
    </row>
    <row r="75" spans="1:6" x14ac:dyDescent="0.35">
      <c r="A75" s="14"/>
      <c r="B75">
        <v>66493232</v>
      </c>
      <c r="C75">
        <v>23965356</v>
      </c>
      <c r="E75" s="2">
        <f t="shared" si="4"/>
        <v>97.542751388090593</v>
      </c>
      <c r="F75" s="2">
        <f t="shared" si="3"/>
        <v>35.156160889202752</v>
      </c>
    </row>
    <row r="76" spans="1:6" x14ac:dyDescent="0.35">
      <c r="A76" s="14"/>
      <c r="B76">
        <v>99920659</v>
      </c>
      <c r="C76">
        <v>47017916</v>
      </c>
      <c r="E76" s="2">
        <f t="shared" si="4"/>
        <v>146.57936915100137</v>
      </c>
      <c r="F76" s="2">
        <f t="shared" si="3"/>
        <v>68.973288757781035</v>
      </c>
    </row>
    <row r="77" spans="1:6" x14ac:dyDescent="0.35">
      <c r="A77" s="14"/>
      <c r="B77">
        <v>49713532</v>
      </c>
      <c r="C77">
        <v>44640691</v>
      </c>
      <c r="E77" s="2">
        <f t="shared" si="4"/>
        <v>72.927643109600766</v>
      </c>
      <c r="F77" s="2">
        <f t="shared" si="3"/>
        <v>65.486000500104623</v>
      </c>
    </row>
    <row r="78" spans="1:6" x14ac:dyDescent="0.35">
      <c r="A78" s="14"/>
      <c r="B78">
        <v>58388134</v>
      </c>
      <c r="C78">
        <v>60797580</v>
      </c>
      <c r="E78" s="2">
        <f t="shared" si="4"/>
        <v>85.652916356607818</v>
      </c>
      <c r="F78" s="2">
        <f t="shared" si="3"/>
        <v>89.187471454802321</v>
      </c>
    </row>
    <row r="79" spans="1:6" x14ac:dyDescent="0.35">
      <c r="A79" s="14"/>
      <c r="B79">
        <v>80219916</v>
      </c>
      <c r="C79">
        <v>63023896</v>
      </c>
      <c r="E79" s="2">
        <f t="shared" si="4"/>
        <v>117.67921467197608</v>
      </c>
      <c r="F79" s="2">
        <f t="shared" si="3"/>
        <v>92.453382609479362</v>
      </c>
    </row>
    <row r="80" spans="1:6" x14ac:dyDescent="0.35">
      <c r="A80" s="14"/>
      <c r="B80">
        <v>72108136</v>
      </c>
      <c r="C80">
        <v>44680614</v>
      </c>
      <c r="E80" s="2">
        <f t="shared" si="4"/>
        <v>105.77957742987473</v>
      </c>
      <c r="F80" s="2">
        <f t="shared" si="3"/>
        <v>65.544565847983435</v>
      </c>
    </row>
    <row r="81" spans="1:6" x14ac:dyDescent="0.35">
      <c r="A81" s="14"/>
      <c r="B81">
        <v>143107770</v>
      </c>
      <c r="C81">
        <v>121041751</v>
      </c>
      <c r="E81" s="2">
        <f t="shared" si="4"/>
        <v>209.93302943695156</v>
      </c>
      <c r="F81" s="2">
        <f t="shared" si="3"/>
        <v>177.56311537649674</v>
      </c>
    </row>
    <row r="82" spans="1:6" x14ac:dyDescent="0.35">
      <c r="A82" s="14"/>
      <c r="B82">
        <v>63758576</v>
      </c>
      <c r="C82">
        <v>53311947</v>
      </c>
      <c r="E82" s="2">
        <f t="shared" si="4"/>
        <v>93.531127011944292</v>
      </c>
      <c r="F82" s="2">
        <f t="shared" si="3"/>
        <v>78.206365307014423</v>
      </c>
    </row>
    <row r="83" spans="1:6" x14ac:dyDescent="0.35">
      <c r="A83" s="14"/>
      <c r="B83">
        <v>89109337</v>
      </c>
      <c r="C83">
        <v>53298101</v>
      </c>
      <c r="E83" s="2">
        <f t="shared" si="4"/>
        <v>130.71961828158064</v>
      </c>
      <c r="F83" s="2">
        <f t="shared" si="3"/>
        <v>78.186053812218688</v>
      </c>
    </row>
    <row r="84" spans="1:6" x14ac:dyDescent="0.35">
      <c r="A84" s="14"/>
      <c r="B84">
        <v>49870462</v>
      </c>
      <c r="C84">
        <v>80149030</v>
      </c>
      <c r="E84" s="2">
        <f t="shared" si="4"/>
        <v>73.15785276425153</v>
      </c>
      <c r="F84" s="2">
        <f t="shared" si="3"/>
        <v>117.57522791622783</v>
      </c>
    </row>
    <row r="85" spans="1:6" x14ac:dyDescent="0.35">
      <c r="A85" s="14"/>
      <c r="B85">
        <v>34437529</v>
      </c>
      <c r="C85">
        <v>61302033</v>
      </c>
      <c r="E85" s="2">
        <f t="shared" si="4"/>
        <v>50.518394558820056</v>
      </c>
      <c r="F85" s="2">
        <f t="shared" si="3"/>
        <v>89.927482612117942</v>
      </c>
    </row>
    <row r="86" spans="1:6" x14ac:dyDescent="0.35">
      <c r="A86" s="14"/>
      <c r="B86">
        <v>27378816</v>
      </c>
      <c r="C86">
        <v>77445750</v>
      </c>
      <c r="E86" s="2">
        <f t="shared" si="4"/>
        <v>40.163561945496596</v>
      </c>
      <c r="F86" s="2">
        <f t="shared" si="3"/>
        <v>113.6096308014358</v>
      </c>
    </row>
    <row r="87" spans="1:6" x14ac:dyDescent="0.35">
      <c r="A87" s="14"/>
      <c r="B87">
        <v>54227194</v>
      </c>
      <c r="C87">
        <v>69718306</v>
      </c>
      <c r="E87" s="2">
        <f t="shared" si="4"/>
        <v>79.548993840692788</v>
      </c>
      <c r="F87" s="2">
        <f t="shared" si="3"/>
        <v>102.27379817177219</v>
      </c>
    </row>
    <row r="88" spans="1:6" x14ac:dyDescent="0.35">
      <c r="A88" s="14"/>
      <c r="B88">
        <v>51069247</v>
      </c>
      <c r="C88">
        <v>108396289</v>
      </c>
      <c r="E88" s="2">
        <f t="shared" si="4"/>
        <v>74.916419519177396</v>
      </c>
      <c r="F88" s="2">
        <f t="shared" si="3"/>
        <v>159.01275891234491</v>
      </c>
    </row>
    <row r="89" spans="1:6" ht="15" thickBot="1" x14ac:dyDescent="0.4">
      <c r="A89" s="15"/>
      <c r="B89">
        <v>128820702</v>
      </c>
      <c r="C89">
        <v>35606162</v>
      </c>
      <c r="E89" s="2">
        <f t="shared" si="4"/>
        <v>188.97450659076554</v>
      </c>
      <c r="F89" s="2">
        <f t="shared" si="3"/>
        <v>52.232729608482231</v>
      </c>
    </row>
    <row r="90" spans="1:6" x14ac:dyDescent="0.35">
      <c r="E90" s="2"/>
      <c r="F90" s="2"/>
    </row>
    <row r="92" spans="1:6" x14ac:dyDescent="0.35">
      <c r="A92" s="4" t="s">
        <v>3</v>
      </c>
      <c r="B92" s="5">
        <f>AVERAGE(B2:B89)</f>
        <v>40974194.593023255</v>
      </c>
      <c r="C92" s="5"/>
      <c r="E92" s="6">
        <f>AVERAGE(E2:E89)</f>
        <v>100.00000000000001</v>
      </c>
      <c r="F92" s="6">
        <f>AVERAGE(F2:F89)</f>
        <v>97.989783468766319</v>
      </c>
    </row>
    <row r="93" spans="1:6" x14ac:dyDescent="0.35">
      <c r="A93" s="4" t="s">
        <v>4</v>
      </c>
      <c r="B93" s="6">
        <f>_xlfn.STDEV.S(B2:B89)</f>
        <v>36875409.671907283</v>
      </c>
      <c r="C93" s="6"/>
      <c r="E93" s="2">
        <f>_xlfn.STDEV.S(E2:E89)</f>
        <v>41.238444711256811</v>
      </c>
      <c r="F93" s="2">
        <f>_xlfn.STDEV.S(F2:F89)</f>
        <v>55.315452535683363</v>
      </c>
    </row>
    <row r="94" spans="1:6" x14ac:dyDescent="0.35">
      <c r="A94" s="4" t="s">
        <v>5</v>
      </c>
      <c r="B94" s="6">
        <f>B93/SQRT(COUNT(B2:B89))</f>
        <v>3976377.6879346576</v>
      </c>
      <c r="C94" s="6"/>
      <c r="E94" s="2">
        <f>E93/SQRT(COUNT(E2:E89))</f>
        <v>4.4468558558114903</v>
      </c>
      <c r="F94" s="2">
        <f>F93/SQRT(COUNT(F2:F89))</f>
        <v>5.9304390033731211</v>
      </c>
    </row>
    <row r="96" spans="1:6" x14ac:dyDescent="0.35">
      <c r="A96" s="4" t="s">
        <v>3</v>
      </c>
      <c r="B96" s="5">
        <f>B92/B92*100</f>
        <v>100</v>
      </c>
      <c r="C96" s="6"/>
    </row>
    <row r="97" spans="1:6" x14ac:dyDescent="0.35">
      <c r="A97" s="4" t="s">
        <v>4</v>
      </c>
      <c r="B97" s="6">
        <f>B93/B92*100</f>
        <v>89.996667507861446</v>
      </c>
      <c r="C97" s="6"/>
    </row>
    <row r="98" spans="1:6" x14ac:dyDescent="0.35">
      <c r="A98" s="4" t="s">
        <v>5</v>
      </c>
      <c r="B98" s="6">
        <f>B94/B92*100</f>
        <v>9.7045902364404792</v>
      </c>
      <c r="C98" s="6"/>
    </row>
    <row r="100" spans="1:6" x14ac:dyDescent="0.35">
      <c r="A100" s="4" t="s">
        <v>7</v>
      </c>
      <c r="C100" s="8"/>
      <c r="F100" s="8">
        <f>_xlfn.T.TEST(E2:E89,F2:F89,2,2)</f>
        <v>0.78691425586534058</v>
      </c>
    </row>
  </sheetData>
  <mergeCells count="2">
    <mergeCell ref="A2:A38"/>
    <mergeCell ref="A40:A89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1"/>
  <sheetViews>
    <sheetView tabSelected="1" topLeftCell="A191" zoomScaleNormal="100" workbookViewId="0">
      <selection activeCell="A210" sqref="A210"/>
    </sheetView>
  </sheetViews>
  <sheetFormatPr baseColWidth="10" defaultRowHeight="14.5" x14ac:dyDescent="0.35"/>
  <sheetData>
    <row r="1" spans="1:6" ht="15" thickBot="1" x14ac:dyDescent="0.4">
      <c r="B1" s="1" t="s">
        <v>0</v>
      </c>
      <c r="C1" s="1" t="s">
        <v>1</v>
      </c>
      <c r="E1" s="1" t="s">
        <v>0</v>
      </c>
      <c r="F1" s="1" t="s">
        <v>1</v>
      </c>
    </row>
    <row r="2" spans="1:6" x14ac:dyDescent="0.35">
      <c r="A2" s="10" t="s">
        <v>8</v>
      </c>
      <c r="B2" s="9">
        <v>14641415</v>
      </c>
      <c r="C2">
        <v>9939405</v>
      </c>
      <c r="E2" s="2">
        <f>B2/AVERAGE($B$2:$B$126)*100</f>
        <v>89.201819326796553</v>
      </c>
      <c r="F2" s="2">
        <f>C2/AVERAGE($B$2:$B$126)*100</f>
        <v>60.555145047514756</v>
      </c>
    </row>
    <row r="3" spans="1:6" x14ac:dyDescent="0.35">
      <c r="A3" s="11"/>
      <c r="B3" s="9">
        <v>20896415</v>
      </c>
      <c r="C3">
        <v>7258225</v>
      </c>
      <c r="E3" s="2">
        <f t="shared" ref="E3:F66" si="0">B3/AVERAGE($B$2:$B$126)*100</f>
        <v>127.30997894723708</v>
      </c>
      <c r="F3" s="2">
        <f t="shared" si="0"/>
        <v>44.220239306326462</v>
      </c>
    </row>
    <row r="4" spans="1:6" x14ac:dyDescent="0.35">
      <c r="A4" s="11"/>
      <c r="B4" s="9">
        <v>19063090</v>
      </c>
      <c r="C4">
        <v>4357175</v>
      </c>
      <c r="E4" s="2">
        <f t="shared" si="0"/>
        <v>116.14057179517567</v>
      </c>
      <c r="F4" s="2">
        <f t="shared" si="0"/>
        <v>26.54579063056643</v>
      </c>
    </row>
    <row r="5" spans="1:6" x14ac:dyDescent="0.35">
      <c r="A5" s="11"/>
      <c r="B5" s="9">
        <v>39463368</v>
      </c>
      <c r="C5">
        <v>6772392</v>
      </c>
      <c r="E5" s="2">
        <f t="shared" si="0"/>
        <v>240.42787000866269</v>
      </c>
      <c r="F5" s="2">
        <f t="shared" si="0"/>
        <v>41.260334987720945</v>
      </c>
    </row>
    <row r="6" spans="1:6" x14ac:dyDescent="0.35">
      <c r="A6" s="11"/>
      <c r="B6" s="9">
        <v>33245120</v>
      </c>
      <c r="C6">
        <v>3798992</v>
      </c>
      <c r="E6" s="2">
        <f t="shared" si="0"/>
        <v>202.54361943416467</v>
      </c>
      <c r="F6" s="2">
        <f t="shared" si="0"/>
        <v>23.145098886135354</v>
      </c>
    </row>
    <row r="7" spans="1:6" x14ac:dyDescent="0.35">
      <c r="A7" s="11"/>
      <c r="B7" s="9">
        <v>45784937</v>
      </c>
      <c r="C7">
        <v>3949961</v>
      </c>
      <c r="E7" s="2">
        <f t="shared" si="0"/>
        <v>278.94159670788395</v>
      </c>
      <c r="F7" s="2">
        <f t="shared" si="0"/>
        <v>24.064867191449231</v>
      </c>
    </row>
    <row r="8" spans="1:6" x14ac:dyDescent="0.35">
      <c r="A8" s="11"/>
      <c r="B8" s="9">
        <v>21136700</v>
      </c>
      <c r="C8">
        <v>7560983</v>
      </c>
      <c r="E8" s="2">
        <f t="shared" si="0"/>
        <v>128.77389887280023</v>
      </c>
      <c r="F8" s="2">
        <f t="shared" si="0"/>
        <v>46.064771710861294</v>
      </c>
    </row>
    <row r="9" spans="1:6" x14ac:dyDescent="0.35">
      <c r="A9" s="11"/>
      <c r="B9" s="9">
        <v>20585447</v>
      </c>
      <c r="C9">
        <v>13310051</v>
      </c>
      <c r="E9" s="2">
        <f t="shared" si="0"/>
        <v>125.41542767931556</v>
      </c>
      <c r="F9" s="2">
        <f t="shared" si="0"/>
        <v>81.090575230088604</v>
      </c>
    </row>
    <row r="10" spans="1:6" x14ac:dyDescent="0.35">
      <c r="A10" s="11"/>
      <c r="B10" s="9">
        <v>35060116</v>
      </c>
      <c r="C10">
        <v>5881172</v>
      </c>
      <c r="E10" s="2">
        <f t="shared" si="0"/>
        <v>213.60135840753975</v>
      </c>
      <c r="F10" s="2">
        <f t="shared" si="0"/>
        <v>35.830638102520467</v>
      </c>
    </row>
    <row r="11" spans="1:6" x14ac:dyDescent="0.35">
      <c r="A11" s="11"/>
      <c r="B11" s="9">
        <v>19584142</v>
      </c>
      <c r="C11">
        <v>501038</v>
      </c>
      <c r="E11" s="2">
        <f t="shared" si="0"/>
        <v>119.31504546209011</v>
      </c>
      <c r="F11" s="2">
        <f t="shared" si="0"/>
        <v>3.0525397409922119</v>
      </c>
    </row>
    <row r="12" spans="1:6" x14ac:dyDescent="0.35">
      <c r="A12" s="11"/>
      <c r="B12" s="9">
        <v>21420528</v>
      </c>
      <c r="C12">
        <v>5809089</v>
      </c>
      <c r="E12" s="2">
        <f t="shared" si="0"/>
        <v>130.50310154726074</v>
      </c>
      <c r="F12" s="2">
        <f t="shared" si="0"/>
        <v>35.391477355930505</v>
      </c>
    </row>
    <row r="13" spans="1:6" x14ac:dyDescent="0.35">
      <c r="A13" s="11"/>
      <c r="B13" s="9">
        <v>32573193</v>
      </c>
      <c r="C13">
        <v>4934915</v>
      </c>
      <c r="E13" s="2">
        <f t="shared" si="0"/>
        <v>198.44995015050623</v>
      </c>
      <c r="F13" s="2">
        <f t="shared" si="0"/>
        <v>30.065632059681263</v>
      </c>
    </row>
    <row r="14" spans="1:6" x14ac:dyDescent="0.35">
      <c r="A14" s="11"/>
      <c r="B14" s="9">
        <v>27778940</v>
      </c>
      <c r="C14">
        <v>7601238</v>
      </c>
      <c r="E14" s="2">
        <f t="shared" si="0"/>
        <v>169.24129170369952</v>
      </c>
      <c r="F14" s="2">
        <f t="shared" si="0"/>
        <v>46.310022544677572</v>
      </c>
    </row>
    <row r="15" spans="1:6" x14ac:dyDescent="0.35">
      <c r="A15" s="11"/>
      <c r="B15" s="9">
        <v>17187313</v>
      </c>
      <c r="C15">
        <v>11219389</v>
      </c>
      <c r="E15" s="2">
        <f t="shared" si="0"/>
        <v>104.71252873708596</v>
      </c>
      <c r="F15" s="2">
        <f t="shared" si="0"/>
        <v>68.353360008923232</v>
      </c>
    </row>
    <row r="16" spans="1:6" x14ac:dyDescent="0.35">
      <c r="A16" s="11"/>
      <c r="B16" s="9">
        <v>35196770</v>
      </c>
      <c r="C16">
        <v>6419515</v>
      </c>
      <c r="E16" s="2">
        <f t="shared" si="0"/>
        <v>214.43391355458559</v>
      </c>
      <c r="F16" s="2">
        <f t="shared" si="0"/>
        <v>39.110456004126668</v>
      </c>
    </row>
    <row r="17" spans="1:6" x14ac:dyDescent="0.35">
      <c r="A17" s="11"/>
      <c r="B17" s="9">
        <v>30936049</v>
      </c>
      <c r="C17">
        <v>9567506</v>
      </c>
      <c r="E17" s="2">
        <f t="shared" si="0"/>
        <v>188.47576232098641</v>
      </c>
      <c r="F17" s="2">
        <f t="shared" si="0"/>
        <v>58.289375830139498</v>
      </c>
    </row>
    <row r="18" spans="1:6" x14ac:dyDescent="0.35">
      <c r="A18" s="11"/>
      <c r="B18" s="9">
        <v>30392717</v>
      </c>
      <c r="C18">
        <v>11858536</v>
      </c>
      <c r="E18" s="2">
        <f t="shared" si="0"/>
        <v>185.16554927815773</v>
      </c>
      <c r="F18" s="2">
        <f t="shared" si="0"/>
        <v>72.247319384930535</v>
      </c>
    </row>
    <row r="19" spans="1:6" x14ac:dyDescent="0.35">
      <c r="A19" s="11"/>
      <c r="B19" s="9">
        <v>38633820</v>
      </c>
      <c r="C19">
        <v>10086689</v>
      </c>
      <c r="E19" s="2">
        <f t="shared" si="0"/>
        <v>235.37390556472712</v>
      </c>
      <c r="F19" s="2">
        <f t="shared" si="0"/>
        <v>61.452462742404755</v>
      </c>
    </row>
    <row r="20" spans="1:6" x14ac:dyDescent="0.35">
      <c r="A20" s="11"/>
      <c r="B20" s="9">
        <v>32385358</v>
      </c>
      <c r="C20">
        <v>6651513</v>
      </c>
      <c r="E20" s="2">
        <f t="shared" si="0"/>
        <v>197.3055782620481</v>
      </c>
      <c r="F20" s="2">
        <f t="shared" si="0"/>
        <v>40.523887949070392</v>
      </c>
    </row>
    <row r="21" spans="1:6" x14ac:dyDescent="0.35">
      <c r="A21" s="11"/>
      <c r="B21" s="9">
        <v>26250176</v>
      </c>
      <c r="C21">
        <v>9787373</v>
      </c>
      <c r="E21" s="2">
        <f t="shared" si="0"/>
        <v>159.92740161033689</v>
      </c>
      <c r="F21" s="2">
        <f t="shared" si="0"/>
        <v>59.628900487416459</v>
      </c>
    </row>
    <row r="22" spans="1:6" x14ac:dyDescent="0.35">
      <c r="A22" s="11"/>
      <c r="B22" s="9">
        <v>42455671</v>
      </c>
      <c r="C22">
        <v>4552839</v>
      </c>
      <c r="E22" s="2">
        <f t="shared" si="0"/>
        <v>258.65827134466957</v>
      </c>
      <c r="F22" s="2">
        <f t="shared" si="0"/>
        <v>27.73786016597392</v>
      </c>
    </row>
    <row r="23" spans="1:6" x14ac:dyDescent="0.35">
      <c r="A23" s="11"/>
      <c r="B23" s="9">
        <v>46649141</v>
      </c>
      <c r="C23">
        <v>4569682</v>
      </c>
      <c r="E23" s="2">
        <f t="shared" si="0"/>
        <v>284.20670046114105</v>
      </c>
      <c r="F23" s="2">
        <f t="shared" si="0"/>
        <v>27.840474991311581</v>
      </c>
    </row>
    <row r="24" spans="1:6" x14ac:dyDescent="0.35">
      <c r="A24" s="11"/>
      <c r="B24" s="9">
        <v>25729770</v>
      </c>
      <c r="C24">
        <v>10031445</v>
      </c>
      <c r="E24" s="2">
        <f t="shared" si="0"/>
        <v>156.75686365423218</v>
      </c>
      <c r="F24" s="2">
        <f t="shared" si="0"/>
        <v>61.115892451426078</v>
      </c>
    </row>
    <row r="25" spans="1:6" x14ac:dyDescent="0.35">
      <c r="A25" s="11"/>
      <c r="B25" s="9">
        <v>23284381</v>
      </c>
      <c r="C25">
        <v>5584377</v>
      </c>
      <c r="E25" s="2">
        <f t="shared" si="0"/>
        <v>141.85849845102362</v>
      </c>
      <c r="F25" s="2">
        <f t="shared" si="0"/>
        <v>34.022434867580635</v>
      </c>
    </row>
    <row r="26" spans="1:6" x14ac:dyDescent="0.35">
      <c r="A26" s="11"/>
      <c r="B26" s="9">
        <v>35521579</v>
      </c>
      <c r="C26">
        <v>3002596</v>
      </c>
      <c r="E26" s="2">
        <f t="shared" si="0"/>
        <v>216.41279016819962</v>
      </c>
      <c r="F26" s="2">
        <f t="shared" si="0"/>
        <v>18.293110734403882</v>
      </c>
    </row>
    <row r="27" spans="1:6" x14ac:dyDescent="0.35">
      <c r="A27" s="11"/>
      <c r="B27" s="9">
        <v>24588990</v>
      </c>
      <c r="C27">
        <v>8019578</v>
      </c>
      <c r="E27" s="2">
        <f t="shared" si="0"/>
        <v>149.80673954043425</v>
      </c>
      <c r="F27" s="2">
        <f t="shared" si="0"/>
        <v>48.858730377709556</v>
      </c>
    </row>
    <row r="28" spans="1:6" x14ac:dyDescent="0.35">
      <c r="A28" s="11"/>
      <c r="B28" s="9">
        <v>25184889</v>
      </c>
      <c r="C28">
        <v>10856937</v>
      </c>
      <c r="E28" s="2">
        <f t="shared" si="0"/>
        <v>153.43721343486445</v>
      </c>
      <c r="F28" s="2">
        <f t="shared" si="0"/>
        <v>66.145145992816438</v>
      </c>
    </row>
    <row r="29" spans="1:6" x14ac:dyDescent="0.35">
      <c r="A29" s="11"/>
      <c r="B29" s="9">
        <v>21319939</v>
      </c>
      <c r="C29">
        <v>5703101</v>
      </c>
      <c r="E29" s="2">
        <f t="shared" si="0"/>
        <v>129.89026994565234</v>
      </c>
      <c r="F29" s="2">
        <f t="shared" si="0"/>
        <v>34.745752716146136</v>
      </c>
    </row>
    <row r="30" spans="1:6" x14ac:dyDescent="0.35">
      <c r="A30" s="11"/>
      <c r="B30" s="9">
        <v>24040779</v>
      </c>
      <c r="C30">
        <v>5556951</v>
      </c>
      <c r="E30" s="2">
        <f t="shared" si="0"/>
        <v>146.46680152385849</v>
      </c>
      <c r="F30" s="2">
        <f t="shared" si="0"/>
        <v>33.855343838683723</v>
      </c>
    </row>
    <row r="31" spans="1:6" x14ac:dyDescent="0.35">
      <c r="A31" s="11"/>
      <c r="B31" s="9">
        <v>24439213</v>
      </c>
      <c r="C31">
        <v>17178965</v>
      </c>
      <c r="E31" s="2">
        <f t="shared" si="0"/>
        <v>148.89423341358042</v>
      </c>
      <c r="F31" s="2">
        <f t="shared" si="0"/>
        <v>104.6616691181393</v>
      </c>
    </row>
    <row r="32" spans="1:6" x14ac:dyDescent="0.35">
      <c r="A32" s="11"/>
      <c r="B32" s="9">
        <v>33568024</v>
      </c>
      <c r="C32">
        <v>8771867</v>
      </c>
      <c r="E32" s="2">
        <f t="shared" si="0"/>
        <v>204.51088996559213</v>
      </c>
      <c r="F32" s="2">
        <f t="shared" si="0"/>
        <v>53.441999649124682</v>
      </c>
    </row>
    <row r="33" spans="1:6" x14ac:dyDescent="0.35">
      <c r="A33" s="11"/>
      <c r="B33" s="9">
        <v>39188356</v>
      </c>
      <c r="C33">
        <v>5103920</v>
      </c>
      <c r="E33" s="2">
        <f t="shared" si="0"/>
        <v>238.7523782111349</v>
      </c>
      <c r="F33" s="2">
        <f t="shared" si="0"/>
        <v>31.095283461224437</v>
      </c>
    </row>
    <row r="34" spans="1:6" x14ac:dyDescent="0.35">
      <c r="A34" s="11"/>
      <c r="B34" s="9">
        <v>38673773</v>
      </c>
      <c r="C34">
        <v>11846151</v>
      </c>
      <c r="E34" s="2">
        <f t="shared" si="0"/>
        <v>235.61731648420201</v>
      </c>
      <c r="F34" s="2">
        <f t="shared" si="0"/>
        <v>72.171864619638896</v>
      </c>
    </row>
    <row r="35" spans="1:6" x14ac:dyDescent="0.35">
      <c r="A35" s="11"/>
      <c r="B35" s="9">
        <v>21100856</v>
      </c>
      <c r="C35">
        <v>4360381</v>
      </c>
      <c r="E35" s="2">
        <f t="shared" si="0"/>
        <v>128.55552175474509</v>
      </c>
      <c r="F35" s="2">
        <f t="shared" si="0"/>
        <v>26.565322966256776</v>
      </c>
    </row>
    <row r="36" spans="1:6" x14ac:dyDescent="0.35">
      <c r="A36" s="11"/>
      <c r="B36" s="9">
        <v>13464097</v>
      </c>
      <c r="C36">
        <v>7255505</v>
      </c>
      <c r="E36" s="2">
        <f t="shared" si="0"/>
        <v>82.029089947417205</v>
      </c>
      <c r="F36" s="2">
        <f t="shared" si="0"/>
        <v>44.203667892390797</v>
      </c>
    </row>
    <row r="37" spans="1:6" x14ac:dyDescent="0.35">
      <c r="A37" s="11"/>
      <c r="B37" s="9">
        <v>38946501</v>
      </c>
      <c r="C37">
        <v>4712993</v>
      </c>
      <c r="E37" s="2">
        <f t="shared" si="0"/>
        <v>237.27889316796916</v>
      </c>
      <c r="F37" s="2">
        <f t="shared" si="0"/>
        <v>28.713587455478645</v>
      </c>
    </row>
    <row r="38" spans="1:6" x14ac:dyDescent="0.35">
      <c r="A38" s="11"/>
      <c r="B38" s="9">
        <v>21519673</v>
      </c>
      <c r="C38">
        <v>16109656</v>
      </c>
      <c r="E38" s="2">
        <f t="shared" si="0"/>
        <v>131.10713567764739</v>
      </c>
      <c r="F38" s="2">
        <f t="shared" si="0"/>
        <v>98.14697718279578</v>
      </c>
    </row>
    <row r="39" spans="1:6" x14ac:dyDescent="0.35">
      <c r="A39" s="11"/>
      <c r="B39" s="9">
        <v>27856051</v>
      </c>
      <c r="C39">
        <v>10016656</v>
      </c>
      <c r="E39" s="2">
        <f t="shared" si="0"/>
        <v>169.71108519634407</v>
      </c>
      <c r="F39" s="2">
        <f t="shared" si="0"/>
        <v>61.025791480582484</v>
      </c>
    </row>
    <row r="40" spans="1:6" x14ac:dyDescent="0.35">
      <c r="A40" s="11"/>
      <c r="B40" s="9">
        <v>14032480</v>
      </c>
      <c r="C40">
        <v>12086402</v>
      </c>
      <c r="E40" s="2">
        <f t="shared" si="0"/>
        <v>85.491924494107025</v>
      </c>
      <c r="F40" s="2">
        <f t="shared" si="0"/>
        <v>73.635577402527858</v>
      </c>
    </row>
    <row r="41" spans="1:6" x14ac:dyDescent="0.35">
      <c r="A41" s="11"/>
      <c r="B41" s="9">
        <v>33420966</v>
      </c>
      <c r="C41">
        <v>13708988</v>
      </c>
      <c r="E41" s="2">
        <f t="shared" si="0"/>
        <v>203.61494916024236</v>
      </c>
      <c r="F41" s="2">
        <f t="shared" si="0"/>
        <v>83.521071612902304</v>
      </c>
    </row>
    <row r="42" spans="1:6" x14ac:dyDescent="0.35">
      <c r="A42" s="11"/>
      <c r="B42" s="9">
        <v>22306149</v>
      </c>
      <c r="C42">
        <v>1033271</v>
      </c>
      <c r="E42" s="2">
        <f t="shared" si="0"/>
        <v>135.89868690796644</v>
      </c>
      <c r="F42" s="2">
        <f t="shared" si="0"/>
        <v>6.2951328855591075</v>
      </c>
    </row>
    <row r="43" spans="1:6" x14ac:dyDescent="0.35">
      <c r="A43" s="11"/>
      <c r="B43" s="9">
        <v>12581278</v>
      </c>
      <c r="C43">
        <v>3591951</v>
      </c>
      <c r="E43" s="2">
        <f t="shared" si="0"/>
        <v>76.650575580037867</v>
      </c>
      <c r="F43" s="2">
        <f t="shared" si="0"/>
        <v>21.883715756482975</v>
      </c>
    </row>
    <row r="44" spans="1:6" x14ac:dyDescent="0.35">
      <c r="A44" s="11"/>
      <c r="B44" s="9">
        <v>13798987</v>
      </c>
      <c r="C44">
        <v>7648594</v>
      </c>
      <c r="E44" s="2">
        <f t="shared" si="0"/>
        <v>84.069384363930283</v>
      </c>
      <c r="F44" s="2">
        <f t="shared" si="0"/>
        <v>46.598535735242805</v>
      </c>
    </row>
    <row r="45" spans="1:6" x14ac:dyDescent="0.35">
      <c r="A45" s="11"/>
      <c r="B45" s="9">
        <v>11002318</v>
      </c>
      <c r="C45">
        <v>7898849</v>
      </c>
      <c r="E45" s="2">
        <f t="shared" si="0"/>
        <v>67.030869790383079</v>
      </c>
      <c r="F45" s="2">
        <f t="shared" si="0"/>
        <v>48.1231972037981</v>
      </c>
    </row>
    <row r="46" spans="1:6" x14ac:dyDescent="0.35">
      <c r="A46" s="11"/>
      <c r="B46" s="9">
        <v>15278908</v>
      </c>
      <c r="C46">
        <v>9458155</v>
      </c>
      <c r="E46" s="2">
        <f t="shared" si="0"/>
        <v>93.085701820947392</v>
      </c>
      <c r="F46" s="2">
        <f t="shared" si="0"/>
        <v>57.623162342904521</v>
      </c>
    </row>
    <row r="47" spans="1:6" x14ac:dyDescent="0.35">
      <c r="A47" s="11"/>
      <c r="B47" s="9">
        <v>14821278</v>
      </c>
      <c r="C47">
        <v>7258689</v>
      </c>
      <c r="E47" s="2">
        <f t="shared" si="0"/>
        <v>90.297622350587332</v>
      </c>
      <c r="F47" s="2">
        <f t="shared" si="0"/>
        <v>44.223066194586075</v>
      </c>
    </row>
    <row r="48" spans="1:6" x14ac:dyDescent="0.35">
      <c r="A48" s="11"/>
      <c r="B48" s="9">
        <v>5532018</v>
      </c>
      <c r="C48">
        <v>6254437</v>
      </c>
      <c r="E48" s="2">
        <f t="shared" si="0"/>
        <v>33.703441241750639</v>
      </c>
      <c r="F48" s="2">
        <f t="shared" si="0"/>
        <v>38.104729581453114</v>
      </c>
    </row>
    <row r="49" spans="1:6" x14ac:dyDescent="0.35">
      <c r="A49" s="11"/>
      <c r="B49" s="9">
        <v>4757700</v>
      </c>
      <c r="C49">
        <v>6285620</v>
      </c>
      <c r="E49" s="2">
        <f t="shared" si="0"/>
        <v>28.98596179475139</v>
      </c>
      <c r="F49" s="2">
        <f t="shared" si="0"/>
        <v>38.294709875848675</v>
      </c>
    </row>
    <row r="50" spans="1:6" x14ac:dyDescent="0.35">
      <c r="A50" s="11"/>
      <c r="B50" s="9">
        <v>15393375</v>
      </c>
      <c r="C50">
        <v>7571142</v>
      </c>
      <c r="E50" s="2">
        <f t="shared" si="0"/>
        <v>93.783084188217245</v>
      </c>
      <c r="F50" s="2">
        <f t="shared" si="0"/>
        <v>46.126664723424689</v>
      </c>
    </row>
    <row r="51" spans="1:6" x14ac:dyDescent="0.35">
      <c r="A51" s="11"/>
      <c r="B51" s="9">
        <v>8253379</v>
      </c>
      <c r="C51">
        <v>12970437</v>
      </c>
      <c r="E51" s="2">
        <f t="shared" si="0"/>
        <v>50.28314697681725</v>
      </c>
      <c r="F51" s="2">
        <f t="shared" si="0"/>
        <v>79.021500166725488</v>
      </c>
    </row>
    <row r="52" spans="1:6" x14ac:dyDescent="0.35">
      <c r="A52" s="11"/>
      <c r="B52" s="9">
        <v>6859005</v>
      </c>
      <c r="C52">
        <v>12684385</v>
      </c>
      <c r="E52" s="2">
        <f t="shared" si="0"/>
        <v>41.788018765371667</v>
      </c>
      <c r="F52" s="2">
        <f t="shared" si="0"/>
        <v>77.278747924399951</v>
      </c>
    </row>
    <row r="53" spans="1:6" x14ac:dyDescent="0.35">
      <c r="A53" s="11"/>
      <c r="B53" s="9">
        <v>6286967</v>
      </c>
      <c r="C53">
        <v>9318636</v>
      </c>
      <c r="E53" s="2">
        <f t="shared" si="0"/>
        <v>38.30291638120579</v>
      </c>
      <c r="F53" s="2">
        <f t="shared" si="0"/>
        <v>56.773152379341894</v>
      </c>
    </row>
    <row r="54" spans="1:6" x14ac:dyDescent="0.35">
      <c r="A54" s="11"/>
      <c r="B54" s="9">
        <v>18195716</v>
      </c>
      <c r="C54">
        <v>9044477</v>
      </c>
      <c r="E54" s="2">
        <f t="shared" si="0"/>
        <v>110.8561550337656</v>
      </c>
      <c r="F54" s="2">
        <f t="shared" si="0"/>
        <v>55.102857425963734</v>
      </c>
    </row>
    <row r="55" spans="1:6" x14ac:dyDescent="0.35">
      <c r="A55" s="11"/>
      <c r="B55" s="9">
        <v>3925720</v>
      </c>
      <c r="C55">
        <v>5611635</v>
      </c>
      <c r="E55" s="2">
        <f t="shared" si="0"/>
        <v>23.917180557179186</v>
      </c>
      <c r="F55" s="2">
        <f t="shared" si="0"/>
        <v>34.188502367969761</v>
      </c>
    </row>
    <row r="56" spans="1:6" x14ac:dyDescent="0.35">
      <c r="A56" s="11"/>
      <c r="B56" s="9">
        <v>20814489</v>
      </c>
      <c r="C56">
        <v>8688299</v>
      </c>
      <c r="E56" s="2">
        <f t="shared" si="0"/>
        <v>126.81085039646743</v>
      </c>
      <c r="F56" s="2">
        <f t="shared" si="0"/>
        <v>52.932867325677677</v>
      </c>
    </row>
    <row r="57" spans="1:6" x14ac:dyDescent="0.35">
      <c r="A57" s="11"/>
      <c r="B57" s="9">
        <v>6797895</v>
      </c>
      <c r="C57">
        <v>13579988</v>
      </c>
      <c r="E57" s="2">
        <f t="shared" si="0"/>
        <v>41.415710270662608</v>
      </c>
      <c r="F57" s="2">
        <f t="shared" si="0"/>
        <v>82.735147937276906</v>
      </c>
    </row>
    <row r="58" spans="1:6" x14ac:dyDescent="0.35">
      <c r="A58" s="11"/>
      <c r="B58" s="9">
        <v>7925472</v>
      </c>
      <c r="C58">
        <v>14244537</v>
      </c>
      <c r="E58" s="2">
        <f t="shared" si="0"/>
        <v>48.285396010125034</v>
      </c>
      <c r="F58" s="2">
        <f t="shared" si="0"/>
        <v>86.783867260634878</v>
      </c>
    </row>
    <row r="59" spans="1:6" x14ac:dyDescent="0.35">
      <c r="A59" s="11"/>
      <c r="B59" s="9">
        <v>9248114</v>
      </c>
      <c r="C59">
        <v>1316280</v>
      </c>
      <c r="E59" s="2">
        <f t="shared" si="0"/>
        <v>56.343501918470153</v>
      </c>
      <c r="F59" s="2">
        <f t="shared" si="0"/>
        <v>8.0193458585441206</v>
      </c>
    </row>
    <row r="60" spans="1:6" x14ac:dyDescent="0.35">
      <c r="A60" s="11"/>
      <c r="B60" s="9">
        <v>21084234</v>
      </c>
      <c r="C60">
        <v>13820327</v>
      </c>
      <c r="E60" s="2">
        <f t="shared" si="0"/>
        <v>128.45425335678968</v>
      </c>
      <c r="F60" s="2">
        <f t="shared" si="0"/>
        <v>84.199396854146144</v>
      </c>
    </row>
    <row r="61" spans="1:6" x14ac:dyDescent="0.35">
      <c r="A61" s="11"/>
      <c r="B61" s="9">
        <v>15291755</v>
      </c>
      <c r="C61">
        <v>13093808</v>
      </c>
      <c r="E61" s="2">
        <f t="shared" si="0"/>
        <v>93.163971289635441</v>
      </c>
      <c r="F61" s="2">
        <f t="shared" si="0"/>
        <v>79.773129544908272</v>
      </c>
    </row>
    <row r="62" spans="1:6" x14ac:dyDescent="0.35">
      <c r="A62" s="11"/>
      <c r="B62" s="9">
        <v>8625357</v>
      </c>
      <c r="C62">
        <v>10202302</v>
      </c>
      <c r="E62" s="2">
        <f t="shared" si="0"/>
        <v>52.549397496288428</v>
      </c>
      <c r="F62" s="2">
        <f t="shared" si="0"/>
        <v>62.156827036281335</v>
      </c>
    </row>
    <row r="63" spans="1:6" x14ac:dyDescent="0.35">
      <c r="A63" s="11"/>
      <c r="B63" s="9">
        <v>4883300</v>
      </c>
      <c r="C63">
        <v>3201408</v>
      </c>
      <c r="E63" s="2">
        <f t="shared" si="0"/>
        <v>29.751171202957199</v>
      </c>
      <c r="F63" s="2">
        <f t="shared" si="0"/>
        <v>19.504359244469271</v>
      </c>
    </row>
    <row r="64" spans="1:6" x14ac:dyDescent="0.35">
      <c r="A64" s="11"/>
      <c r="B64" s="9">
        <v>6680783</v>
      </c>
      <c r="C64">
        <v>2017629</v>
      </c>
      <c r="E64" s="2">
        <f t="shared" si="0"/>
        <v>40.702213421826634</v>
      </c>
      <c r="F64" s="2">
        <f t="shared" si="0"/>
        <v>12.292266664561122</v>
      </c>
    </row>
    <row r="65" spans="1:6" x14ac:dyDescent="0.35">
      <c r="A65" s="11"/>
      <c r="B65" s="9">
        <v>13652665</v>
      </c>
      <c r="C65">
        <v>5632958</v>
      </c>
      <c r="E65" s="2">
        <f t="shared" si="0"/>
        <v>83.1779275882337</v>
      </c>
      <c r="F65" s="2">
        <f t="shared" si="0"/>
        <v>34.318411286848523</v>
      </c>
    </row>
    <row r="66" spans="1:6" x14ac:dyDescent="0.35">
      <c r="A66" s="11"/>
      <c r="B66" s="9">
        <v>5501334</v>
      </c>
      <c r="C66">
        <v>12593947</v>
      </c>
      <c r="E66" s="2">
        <f t="shared" si="0"/>
        <v>33.51650107072048</v>
      </c>
      <c r="F66" s="2">
        <f t="shared" si="0"/>
        <v>76.727760595902197</v>
      </c>
    </row>
    <row r="67" spans="1:6" x14ac:dyDescent="0.35">
      <c r="A67" s="11"/>
      <c r="B67" s="9">
        <v>7827361</v>
      </c>
      <c r="C67">
        <v>7004504</v>
      </c>
      <c r="E67" s="2">
        <f t="shared" ref="E67:F126" si="1">B67/AVERAGE($B$2:$B$126)*100</f>
        <v>47.687661454006566</v>
      </c>
      <c r="F67" s="2">
        <f t="shared" si="1"/>
        <v>42.67446146986638</v>
      </c>
    </row>
    <row r="68" spans="1:6" x14ac:dyDescent="0.35">
      <c r="A68" s="11"/>
      <c r="B68">
        <v>15466749</v>
      </c>
      <c r="C68">
        <v>5895252</v>
      </c>
      <c r="E68" s="2">
        <f t="shared" si="1"/>
        <v>94.230110263995059</v>
      </c>
      <c r="F68" s="2">
        <f t="shared" si="1"/>
        <v>35.916419539363922</v>
      </c>
    </row>
    <row r="69" spans="1:6" x14ac:dyDescent="0.35">
      <c r="A69" s="11"/>
      <c r="B69">
        <v>7405663</v>
      </c>
      <c r="C69">
        <v>3752230</v>
      </c>
      <c r="E69" s="2">
        <f t="shared" si="1"/>
        <v>45.118495235681941</v>
      </c>
      <c r="F69" s="2">
        <f t="shared" si="1"/>
        <v>22.860204599936946</v>
      </c>
    </row>
    <row r="70" spans="1:6" x14ac:dyDescent="0.35">
      <c r="A70" s="11"/>
      <c r="B70">
        <v>7338930</v>
      </c>
      <c r="C70">
        <v>2421402</v>
      </c>
      <c r="E70" s="2">
        <f t="shared" si="1"/>
        <v>44.711928998119852</v>
      </c>
      <c r="F70" s="2">
        <f t="shared" si="1"/>
        <v>14.752226046563383</v>
      </c>
    </row>
    <row r="71" spans="1:6" x14ac:dyDescent="0.35">
      <c r="A71" s="11"/>
      <c r="B71">
        <v>9208583</v>
      </c>
      <c r="C71">
        <v>4347111</v>
      </c>
      <c r="E71" s="2">
        <f t="shared" si="1"/>
        <v>56.102662005127925</v>
      </c>
      <c r="F71" s="2">
        <f t="shared" si="1"/>
        <v>26.484476399004457</v>
      </c>
    </row>
    <row r="72" spans="1:6" x14ac:dyDescent="0.35">
      <c r="A72" s="11"/>
      <c r="B72">
        <v>8489075</v>
      </c>
      <c r="C72">
        <v>7887927</v>
      </c>
      <c r="E72" s="2">
        <f t="shared" si="1"/>
        <v>51.719108733795558</v>
      </c>
      <c r="F72" s="2">
        <f t="shared" si="1"/>
        <v>48.056655665928481</v>
      </c>
    </row>
    <row r="73" spans="1:6" x14ac:dyDescent="0.35">
      <c r="A73" s="11"/>
      <c r="B73">
        <v>5159192</v>
      </c>
      <c r="C73">
        <v>2968765</v>
      </c>
      <c r="E73" s="2">
        <f t="shared" si="1"/>
        <v>31.432024340287747</v>
      </c>
      <c r="F73" s="2">
        <f t="shared" si="1"/>
        <v>18.086997681147427</v>
      </c>
    </row>
    <row r="74" spans="1:6" x14ac:dyDescent="0.35">
      <c r="A74" s="11"/>
      <c r="B74">
        <v>7300765</v>
      </c>
      <c r="C74">
        <v>5805971</v>
      </c>
      <c r="E74" s="2">
        <f t="shared" si="1"/>
        <v>44.479411346335027</v>
      </c>
      <c r="F74" s="2">
        <f t="shared" si="1"/>
        <v>35.372481154220424</v>
      </c>
    </row>
    <row r="75" spans="1:6" x14ac:dyDescent="0.35">
      <c r="A75" s="11"/>
      <c r="B75">
        <v>8358854</v>
      </c>
      <c r="C75">
        <v>1254069</v>
      </c>
      <c r="E75" s="2">
        <f t="shared" si="1"/>
        <v>50.925746199193902</v>
      </c>
      <c r="F75" s="2">
        <f t="shared" si="1"/>
        <v>7.640329596650079</v>
      </c>
    </row>
    <row r="76" spans="1:6" x14ac:dyDescent="0.35">
      <c r="A76" s="11"/>
      <c r="B76">
        <v>5284403</v>
      </c>
      <c r="C76">
        <v>5355514</v>
      </c>
      <c r="E76" s="2">
        <f t="shared" si="1"/>
        <v>32.194863792603492</v>
      </c>
      <c r="F76" s="2">
        <f t="shared" si="1"/>
        <v>32.628102695684092</v>
      </c>
    </row>
    <row r="77" spans="1:6" x14ac:dyDescent="0.35">
      <c r="A77" s="11"/>
      <c r="B77">
        <v>7654816</v>
      </c>
      <c r="C77">
        <v>7268654</v>
      </c>
      <c r="E77" s="2">
        <f t="shared" si="1"/>
        <v>46.636442844620646</v>
      </c>
      <c r="F77" s="2">
        <f t="shared" si="1"/>
        <v>44.283777275420242</v>
      </c>
    </row>
    <row r="78" spans="1:6" x14ac:dyDescent="0.35">
      <c r="A78" s="11"/>
      <c r="B78">
        <v>8819507</v>
      </c>
      <c r="C78">
        <v>6874375</v>
      </c>
      <c r="E78" s="2">
        <f t="shared" si="1"/>
        <v>53.732243090262621</v>
      </c>
      <c r="F78" s="2">
        <f t="shared" si="1"/>
        <v>41.881659438971369</v>
      </c>
    </row>
    <row r="79" spans="1:6" x14ac:dyDescent="0.35">
      <c r="A79" s="11"/>
      <c r="B79">
        <v>9634321</v>
      </c>
      <c r="C79">
        <v>9869041</v>
      </c>
      <c r="E79" s="2">
        <f t="shared" si="1"/>
        <v>58.696441647092293</v>
      </c>
      <c r="F79" s="2">
        <f t="shared" si="1"/>
        <v>60.12645719083487</v>
      </c>
    </row>
    <row r="80" spans="1:6" x14ac:dyDescent="0.35">
      <c r="A80" s="11"/>
      <c r="B80">
        <v>13106409</v>
      </c>
      <c r="C80">
        <v>5469747</v>
      </c>
      <c r="E80" s="2">
        <f t="shared" si="1"/>
        <v>79.849900275424218</v>
      </c>
      <c r="F80" s="2">
        <f t="shared" si="1"/>
        <v>33.324059433960954</v>
      </c>
    </row>
    <row r="81" spans="1:6" x14ac:dyDescent="0.35">
      <c r="A81" s="11"/>
      <c r="B81">
        <v>14872484</v>
      </c>
      <c r="C81">
        <v>6745352</v>
      </c>
      <c r="E81" s="2">
        <f t="shared" si="1"/>
        <v>90.609591402789448</v>
      </c>
      <c r="F81" s="2">
        <f t="shared" si="1"/>
        <v>41.095595637419322</v>
      </c>
    </row>
    <row r="82" spans="1:6" x14ac:dyDescent="0.35">
      <c r="A82" s="11"/>
      <c r="B82">
        <v>18995369</v>
      </c>
      <c r="C82">
        <v>5399530</v>
      </c>
      <c r="E82" s="2">
        <f t="shared" si="1"/>
        <v>115.72798623519871</v>
      </c>
      <c r="F82" s="2">
        <f t="shared" si="1"/>
        <v>32.896267164725387</v>
      </c>
    </row>
    <row r="83" spans="1:6" x14ac:dyDescent="0.35">
      <c r="A83" s="11"/>
      <c r="B83">
        <v>10600584</v>
      </c>
      <c r="C83">
        <v>8883086</v>
      </c>
      <c r="E83" s="2">
        <f t="shared" si="1"/>
        <v>64.583332876400974</v>
      </c>
      <c r="F83" s="2">
        <f t="shared" si="1"/>
        <v>54.119593798577249</v>
      </c>
    </row>
    <row r="84" spans="1:6" x14ac:dyDescent="0.35">
      <c r="A84" s="11"/>
      <c r="B84">
        <v>16680779</v>
      </c>
      <c r="C84">
        <v>4496334</v>
      </c>
      <c r="E84" s="2">
        <f t="shared" si="1"/>
        <v>101.62650499205314</v>
      </c>
      <c r="F84" s="2">
        <f t="shared" si="1"/>
        <v>27.393607318755219</v>
      </c>
    </row>
    <row r="85" spans="1:6" x14ac:dyDescent="0.35">
      <c r="A85" s="11"/>
      <c r="B85">
        <v>12730775</v>
      </c>
      <c r="E85" s="2">
        <f t="shared" si="1"/>
        <v>77.561375826045392</v>
      </c>
      <c r="F85" s="2"/>
    </row>
    <row r="86" spans="1:6" x14ac:dyDescent="0.35">
      <c r="A86" s="11"/>
      <c r="B86">
        <v>16971412</v>
      </c>
      <c r="E86" s="2">
        <f t="shared" si="1"/>
        <v>103.3971666635108</v>
      </c>
      <c r="F86" s="2"/>
    </row>
    <row r="87" spans="1:6" x14ac:dyDescent="0.35">
      <c r="A87" s="11"/>
      <c r="B87">
        <v>14336821</v>
      </c>
      <c r="E87" s="2">
        <f t="shared" si="1"/>
        <v>87.34610121785515</v>
      </c>
      <c r="F87" s="2"/>
    </row>
    <row r="88" spans="1:6" x14ac:dyDescent="0.35">
      <c r="A88" s="11"/>
      <c r="B88">
        <v>13965865</v>
      </c>
      <c r="E88" s="2">
        <f t="shared" si="1"/>
        <v>85.086077163473021</v>
      </c>
      <c r="F88" s="2"/>
    </row>
    <row r="89" spans="1:6" x14ac:dyDescent="0.35">
      <c r="A89" s="11"/>
      <c r="B89">
        <v>7033487</v>
      </c>
      <c r="E89" s="2">
        <f t="shared" si="1"/>
        <v>42.851038414755152</v>
      </c>
      <c r="F89" s="2"/>
    </row>
    <row r="90" spans="1:6" x14ac:dyDescent="0.35">
      <c r="A90" s="11"/>
      <c r="B90">
        <v>11116762</v>
      </c>
      <c r="E90" s="2">
        <f t="shared" si="1"/>
        <v>67.728112031726255</v>
      </c>
      <c r="F90" s="2"/>
    </row>
    <row r="91" spans="1:6" x14ac:dyDescent="0.35">
      <c r="A91" s="11"/>
      <c r="B91">
        <v>5735361</v>
      </c>
      <c r="E91" s="2">
        <f t="shared" si="1"/>
        <v>34.94229455936842</v>
      </c>
      <c r="F91" s="2"/>
    </row>
    <row r="92" spans="1:6" x14ac:dyDescent="0.35">
      <c r="A92" s="11"/>
      <c r="B92">
        <v>5155999</v>
      </c>
      <c r="E92" s="2">
        <f t="shared" si="1"/>
        <v>31.412571206208124</v>
      </c>
      <c r="F92" s="2"/>
    </row>
    <row r="93" spans="1:6" x14ac:dyDescent="0.35">
      <c r="A93" s="11"/>
      <c r="B93">
        <v>4392726</v>
      </c>
      <c r="E93" s="2">
        <f t="shared" si="1"/>
        <v>26.762382666164552</v>
      </c>
      <c r="F93" s="2"/>
    </row>
    <row r="94" spans="1:6" x14ac:dyDescent="0.35">
      <c r="A94" s="11"/>
      <c r="B94">
        <v>6908946</v>
      </c>
      <c r="E94" s="2">
        <f t="shared" si="1"/>
        <v>42.092280891607381</v>
      </c>
      <c r="F94" s="2"/>
    </row>
    <row r="95" spans="1:6" x14ac:dyDescent="0.35">
      <c r="A95" s="11"/>
      <c r="B95">
        <v>6891653</v>
      </c>
      <c r="E95" s="2">
        <f t="shared" si="1"/>
        <v>41.986924472052422</v>
      </c>
      <c r="F95" s="2"/>
    </row>
    <row r="96" spans="1:6" x14ac:dyDescent="0.35">
      <c r="A96" s="11"/>
      <c r="B96">
        <v>11681847</v>
      </c>
      <c r="E96" s="2">
        <f t="shared" si="1"/>
        <v>71.170853739019094</v>
      </c>
      <c r="F96" s="2"/>
    </row>
    <row r="97" spans="1:6" x14ac:dyDescent="0.35">
      <c r="A97" s="11"/>
      <c r="B97">
        <v>13199542</v>
      </c>
      <c r="E97" s="2">
        <f t="shared" si="1"/>
        <v>80.417306707067766</v>
      </c>
      <c r="F97" s="2"/>
    </row>
    <row r="98" spans="1:6" x14ac:dyDescent="0.35">
      <c r="A98" s="11"/>
      <c r="B98">
        <v>24071256</v>
      </c>
      <c r="E98" s="2">
        <f t="shared" si="1"/>
        <v>146.65248056154869</v>
      </c>
      <c r="F98" s="2"/>
    </row>
    <row r="99" spans="1:6" x14ac:dyDescent="0.35">
      <c r="A99" s="11"/>
      <c r="B99">
        <v>7476677</v>
      </c>
      <c r="E99" s="2">
        <f t="shared" si="1"/>
        <v>45.551143172897923</v>
      </c>
      <c r="F99" s="2"/>
    </row>
    <row r="100" spans="1:6" x14ac:dyDescent="0.35">
      <c r="A100" s="11"/>
      <c r="B100">
        <v>4729373</v>
      </c>
      <c r="E100" s="2">
        <f t="shared" si="1"/>
        <v>28.813381484988287</v>
      </c>
      <c r="F100" s="2"/>
    </row>
    <row r="101" spans="1:6" x14ac:dyDescent="0.35">
      <c r="A101" s="11"/>
      <c r="B101">
        <v>18975942</v>
      </c>
      <c r="E101" s="2">
        <f t="shared" si="1"/>
        <v>115.60962856662216</v>
      </c>
      <c r="F101" s="2"/>
    </row>
    <row r="102" spans="1:6" x14ac:dyDescent="0.35">
      <c r="A102" s="11"/>
      <c r="B102">
        <v>12323605</v>
      </c>
      <c r="E102" s="2">
        <f t="shared" si="1"/>
        <v>75.080720453918332</v>
      </c>
      <c r="F102" s="2"/>
    </row>
    <row r="103" spans="1:6" x14ac:dyDescent="0.35">
      <c r="A103" s="11"/>
      <c r="B103">
        <v>7566305</v>
      </c>
      <c r="E103" s="2">
        <f t="shared" si="1"/>
        <v>46.097195631804532</v>
      </c>
      <c r="F103" s="2"/>
    </row>
    <row r="104" spans="1:6" x14ac:dyDescent="0.35">
      <c r="A104" s="11"/>
      <c r="B104">
        <v>2329055</v>
      </c>
      <c r="E104" s="2">
        <f t="shared" si="1"/>
        <v>14.189608266152701</v>
      </c>
      <c r="F104" s="2"/>
    </row>
    <row r="105" spans="1:6" x14ac:dyDescent="0.35">
      <c r="A105" s="11"/>
      <c r="B105">
        <v>16081816</v>
      </c>
      <c r="E105" s="2">
        <f t="shared" si="1"/>
        <v>97.977363887218957</v>
      </c>
      <c r="F105" s="2"/>
    </row>
    <row r="106" spans="1:6" x14ac:dyDescent="0.35">
      <c r="A106" s="11"/>
      <c r="B106">
        <v>4382346</v>
      </c>
      <c r="E106" s="2">
        <f t="shared" si="1"/>
        <v>26.699143226218879</v>
      </c>
      <c r="F106" s="2"/>
    </row>
    <row r="107" spans="1:6" x14ac:dyDescent="0.35">
      <c r="A107" s="11"/>
      <c r="B107">
        <v>4119254</v>
      </c>
      <c r="E107" s="2">
        <f t="shared" si="1"/>
        <v>25.096273213291475</v>
      </c>
      <c r="F107" s="2"/>
    </row>
    <row r="108" spans="1:6" x14ac:dyDescent="0.35">
      <c r="A108" s="11"/>
      <c r="B108">
        <v>7047158</v>
      </c>
      <c r="E108" s="2">
        <f t="shared" si="1"/>
        <v>42.934328047076662</v>
      </c>
      <c r="F108" s="2"/>
    </row>
    <row r="109" spans="1:6" x14ac:dyDescent="0.35">
      <c r="A109" s="11"/>
      <c r="B109">
        <v>5711565</v>
      </c>
      <c r="E109" s="2">
        <f t="shared" si="1"/>
        <v>34.797319057157708</v>
      </c>
      <c r="F109" s="2"/>
    </row>
    <row r="110" spans="1:6" x14ac:dyDescent="0.35">
      <c r="A110" s="11"/>
      <c r="B110">
        <v>6530251</v>
      </c>
      <c r="E110" s="2">
        <f t="shared" si="1"/>
        <v>39.785107509119335</v>
      </c>
      <c r="F110" s="2"/>
    </row>
    <row r="111" spans="1:6" x14ac:dyDescent="0.35">
      <c r="A111" s="11"/>
      <c r="B111">
        <v>5846834</v>
      </c>
      <c r="E111" s="2">
        <f t="shared" si="1"/>
        <v>35.621436186445855</v>
      </c>
      <c r="F111" s="2"/>
    </row>
    <row r="112" spans="1:6" x14ac:dyDescent="0.35">
      <c r="A112" s="11"/>
      <c r="B112">
        <v>5720032</v>
      </c>
      <c r="E112" s="2">
        <f t="shared" si="1"/>
        <v>34.848903675464065</v>
      </c>
      <c r="F112" s="2"/>
    </row>
    <row r="113" spans="1:6" x14ac:dyDescent="0.35">
      <c r="A113" s="11"/>
      <c r="B113">
        <v>620745</v>
      </c>
      <c r="E113" s="2">
        <f t="shared" si="1"/>
        <v>3.7818464498146063</v>
      </c>
      <c r="F113" s="2"/>
    </row>
    <row r="114" spans="1:6" x14ac:dyDescent="0.35">
      <c r="A114" s="11"/>
      <c r="B114">
        <v>7399443</v>
      </c>
      <c r="E114" s="2">
        <f t="shared" si="1"/>
        <v>45.080600311167288</v>
      </c>
      <c r="F114" s="2"/>
    </row>
    <row r="115" spans="1:6" x14ac:dyDescent="0.35">
      <c r="A115" s="11"/>
      <c r="B115">
        <v>5994009</v>
      </c>
      <c r="E115" s="2">
        <f t="shared" si="1"/>
        <v>36.518089806292117</v>
      </c>
      <c r="F115" s="2"/>
    </row>
    <row r="116" spans="1:6" x14ac:dyDescent="0.35">
      <c r="A116" s="11"/>
      <c r="B116">
        <v>8261744</v>
      </c>
      <c r="E116" s="2">
        <f t="shared" si="1"/>
        <v>50.334110167101024</v>
      </c>
    </row>
    <row r="117" spans="1:6" x14ac:dyDescent="0.35">
      <c r="A117" s="11"/>
      <c r="B117">
        <v>10566962</v>
      </c>
      <c r="E117" s="2">
        <f t="shared" si="1"/>
        <v>64.378493141347661</v>
      </c>
    </row>
    <row r="118" spans="1:6" x14ac:dyDescent="0.35">
      <c r="A118" s="11"/>
      <c r="B118">
        <v>12406122</v>
      </c>
      <c r="E118" s="2">
        <f t="shared" si="1"/>
        <v>75.583449631760033</v>
      </c>
    </row>
    <row r="119" spans="1:6" x14ac:dyDescent="0.35">
      <c r="A119" s="11"/>
      <c r="B119">
        <v>19612919</v>
      </c>
      <c r="E119" s="2">
        <f t="shared" si="1"/>
        <v>119.4903673660705</v>
      </c>
    </row>
    <row r="120" spans="1:6" x14ac:dyDescent="0.35">
      <c r="A120" s="11"/>
      <c r="B120">
        <v>21723446</v>
      </c>
      <c r="E120" s="2">
        <f t="shared" si="1"/>
        <v>132.34860874085058</v>
      </c>
    </row>
    <row r="121" spans="1:6" x14ac:dyDescent="0.35">
      <c r="A121" s="11"/>
      <c r="B121">
        <v>21135417</v>
      </c>
      <c r="E121" s="2">
        <f t="shared" si="1"/>
        <v>128.76608228306515</v>
      </c>
    </row>
    <row r="122" spans="1:6" x14ac:dyDescent="0.35">
      <c r="A122" s="11"/>
      <c r="B122">
        <v>26441643</v>
      </c>
      <c r="E122" s="2">
        <f t="shared" si="1"/>
        <v>161.0939012103444</v>
      </c>
    </row>
    <row r="123" spans="1:6" x14ac:dyDescent="0.35">
      <c r="A123" s="11"/>
      <c r="B123">
        <v>19699891</v>
      </c>
      <c r="E123" s="2">
        <f t="shared" si="1"/>
        <v>120.02023832666346</v>
      </c>
    </row>
    <row r="124" spans="1:6" x14ac:dyDescent="0.35">
      <c r="A124" s="11"/>
      <c r="B124">
        <v>12858876</v>
      </c>
      <c r="E124" s="2">
        <f t="shared" si="1"/>
        <v>78.34182240566777</v>
      </c>
    </row>
    <row r="125" spans="1:6" x14ac:dyDescent="0.35">
      <c r="A125" s="11"/>
      <c r="B125">
        <v>9422434</v>
      </c>
      <c r="E125" s="2">
        <f t="shared" si="1"/>
        <v>57.405534593935414</v>
      </c>
    </row>
    <row r="126" spans="1:6" ht="15" thickBot="1" x14ac:dyDescent="0.4">
      <c r="A126" s="12"/>
      <c r="B126">
        <v>13646851</v>
      </c>
      <c r="E126" s="2">
        <f t="shared" si="1"/>
        <v>83.142506190946222</v>
      </c>
    </row>
    <row r="127" spans="1:6" ht="15" thickBot="1" x14ac:dyDescent="0.4">
      <c r="E127" s="2"/>
    </row>
    <row r="128" spans="1:6" x14ac:dyDescent="0.35">
      <c r="A128" s="10" t="s">
        <v>15</v>
      </c>
      <c r="B128">
        <v>55487900</v>
      </c>
      <c r="C128">
        <v>39392551</v>
      </c>
      <c r="E128" s="2">
        <f>B128/AVERAGE($B$128:$B$209)*100</f>
        <v>84.237802026944991</v>
      </c>
      <c r="F128" s="2">
        <f>C128/AVERAGE($B$128:$B$209)*100</f>
        <v>59.802982496622406</v>
      </c>
    </row>
    <row r="129" spans="1:6" x14ac:dyDescent="0.35">
      <c r="A129" s="11"/>
      <c r="B129">
        <v>67946059</v>
      </c>
      <c r="C129">
        <v>36954651</v>
      </c>
      <c r="E129" s="2">
        <f t="shared" ref="E129:F192" si="2">B129/AVERAGE($B$128:$B$209)*100</f>
        <v>103.15089716051831</v>
      </c>
      <c r="F129" s="2">
        <f t="shared" si="2"/>
        <v>56.10193528522155</v>
      </c>
    </row>
    <row r="130" spans="1:6" x14ac:dyDescent="0.35">
      <c r="A130" s="11"/>
      <c r="B130">
        <v>60209851</v>
      </c>
      <c r="C130">
        <v>25598143</v>
      </c>
      <c r="E130" s="2">
        <f t="shared" si="2"/>
        <v>91.40633378826476</v>
      </c>
      <c r="F130" s="2">
        <f t="shared" si="2"/>
        <v>38.861288718647266</v>
      </c>
    </row>
    <row r="131" spans="1:6" x14ac:dyDescent="0.35">
      <c r="A131" s="11"/>
      <c r="B131">
        <v>65354783</v>
      </c>
      <c r="C131">
        <v>39258726</v>
      </c>
      <c r="E131" s="2">
        <f t="shared" si="2"/>
        <v>99.217005362753866</v>
      </c>
      <c r="F131" s="2">
        <f t="shared" si="2"/>
        <v>59.59981885452644</v>
      </c>
    </row>
    <row r="132" spans="1:6" x14ac:dyDescent="0.35">
      <c r="A132" s="11"/>
      <c r="B132">
        <v>21148253</v>
      </c>
      <c r="C132">
        <v>45354909</v>
      </c>
      <c r="E132" s="2">
        <f t="shared" si="2"/>
        <v>32.105780709483426</v>
      </c>
      <c r="F132" s="2">
        <f t="shared" si="2"/>
        <v>68.854612362192583</v>
      </c>
    </row>
    <row r="133" spans="1:6" x14ac:dyDescent="0.35">
      <c r="A133" s="11"/>
      <c r="B133">
        <v>23010430</v>
      </c>
      <c r="C133">
        <v>47281295</v>
      </c>
      <c r="E133" s="2">
        <f t="shared" si="2"/>
        <v>34.932806015273165</v>
      </c>
      <c r="F133" s="2">
        <f t="shared" si="2"/>
        <v>71.779115226699588</v>
      </c>
    </row>
    <row r="134" spans="1:6" x14ac:dyDescent="0.35">
      <c r="A134" s="11"/>
      <c r="B134">
        <v>73785546</v>
      </c>
      <c r="C134">
        <v>45459018</v>
      </c>
      <c r="E134" s="2">
        <f t="shared" si="2"/>
        <v>112.01599297140534</v>
      </c>
      <c r="F134" s="2">
        <f t="shared" si="2"/>
        <v>69.012663276558115</v>
      </c>
    </row>
    <row r="135" spans="1:6" x14ac:dyDescent="0.35">
      <c r="A135" s="11"/>
      <c r="B135">
        <v>73026095</v>
      </c>
      <c r="C135">
        <v>18264488</v>
      </c>
      <c r="E135" s="2">
        <f t="shared" si="2"/>
        <v>110.86304822151996</v>
      </c>
      <c r="F135" s="2">
        <f t="shared" si="2"/>
        <v>27.727852815974519</v>
      </c>
    </row>
    <row r="136" spans="1:6" x14ac:dyDescent="0.35">
      <c r="A136" s="11"/>
      <c r="B136">
        <v>108731142</v>
      </c>
      <c r="C136">
        <v>17615913</v>
      </c>
      <c r="E136" s="2">
        <f t="shared" si="2"/>
        <v>165.06792316810771</v>
      </c>
      <c r="F136" s="2">
        <f t="shared" si="2"/>
        <v>26.743232160847441</v>
      </c>
    </row>
    <row r="137" spans="1:6" x14ac:dyDescent="0.35">
      <c r="A137" s="11"/>
      <c r="B137">
        <v>73179870</v>
      </c>
      <c r="C137">
        <v>21127470</v>
      </c>
      <c r="E137" s="2">
        <f t="shared" si="2"/>
        <v>111.09649854144004</v>
      </c>
      <c r="F137" s="2">
        <f t="shared" si="2"/>
        <v>32.074229430023834</v>
      </c>
    </row>
    <row r="138" spans="1:6" x14ac:dyDescent="0.35">
      <c r="A138" s="11"/>
      <c r="B138">
        <v>66841095</v>
      </c>
      <c r="C138">
        <v>27444117</v>
      </c>
      <c r="E138" s="2">
        <f t="shared" si="2"/>
        <v>101.47341903143247</v>
      </c>
      <c r="F138" s="2">
        <f t="shared" si="2"/>
        <v>41.663715776778645</v>
      </c>
    </row>
    <row r="139" spans="1:6" x14ac:dyDescent="0.35">
      <c r="A139" s="11"/>
      <c r="B139">
        <v>27154882</v>
      </c>
      <c r="C139">
        <v>32126154</v>
      </c>
      <c r="E139" s="2">
        <f t="shared" si="2"/>
        <v>41.224619673497322</v>
      </c>
      <c r="F139" s="2">
        <f t="shared" si="2"/>
        <v>48.771652928641146</v>
      </c>
    </row>
    <row r="140" spans="1:6" x14ac:dyDescent="0.35">
      <c r="A140" s="11"/>
      <c r="B140">
        <v>37357225</v>
      </c>
      <c r="C140">
        <v>35255375</v>
      </c>
      <c r="E140" s="2">
        <f t="shared" si="2"/>
        <v>56.713094635515851</v>
      </c>
      <c r="F140" s="2">
        <f t="shared" si="2"/>
        <v>53.522214746561069</v>
      </c>
    </row>
    <row r="141" spans="1:6" x14ac:dyDescent="0.35">
      <c r="A141" s="11"/>
      <c r="B141">
        <v>77917366</v>
      </c>
      <c r="C141">
        <v>28288003</v>
      </c>
      <c r="E141" s="2">
        <f t="shared" si="2"/>
        <v>118.28862962139519</v>
      </c>
      <c r="F141" s="2">
        <f t="shared" si="2"/>
        <v>42.944843766868566</v>
      </c>
    </row>
    <row r="142" spans="1:6" x14ac:dyDescent="0.35">
      <c r="A142" s="11"/>
      <c r="B142">
        <v>57834158</v>
      </c>
      <c r="C142">
        <v>37529806</v>
      </c>
      <c r="E142" s="2">
        <f t="shared" si="2"/>
        <v>87.799724840894271</v>
      </c>
      <c r="F142" s="2">
        <f t="shared" si="2"/>
        <v>56.975094893438971</v>
      </c>
    </row>
    <row r="143" spans="1:6" x14ac:dyDescent="0.35">
      <c r="A143" s="11"/>
      <c r="B143">
        <v>47183944</v>
      </c>
      <c r="C143">
        <v>23797221</v>
      </c>
      <c r="E143" s="2">
        <f t="shared" si="2"/>
        <v>71.631323829563911</v>
      </c>
      <c r="F143" s="2">
        <f t="shared" si="2"/>
        <v>36.127256417875927</v>
      </c>
    </row>
    <row r="144" spans="1:6" x14ac:dyDescent="0.35">
      <c r="A144" s="11"/>
      <c r="B144">
        <v>85114874</v>
      </c>
      <c r="C144">
        <v>31423328</v>
      </c>
      <c r="E144" s="2">
        <f t="shared" si="2"/>
        <v>129.21537678593654</v>
      </c>
      <c r="F144" s="2">
        <f t="shared" si="2"/>
        <v>47.704672245512214</v>
      </c>
    </row>
    <row r="145" spans="1:6" x14ac:dyDescent="0.35">
      <c r="A145" s="11"/>
      <c r="B145">
        <v>70359134</v>
      </c>
      <c r="C145">
        <v>54505854</v>
      </c>
      <c r="E145" s="2">
        <f t="shared" si="2"/>
        <v>106.81425681417561</v>
      </c>
      <c r="F145" s="2">
        <f t="shared" si="2"/>
        <v>82.746929304615378</v>
      </c>
    </row>
    <row r="146" spans="1:6" x14ac:dyDescent="0.35">
      <c r="A146" s="11"/>
      <c r="B146">
        <v>96624226</v>
      </c>
      <c r="C146">
        <v>23747407</v>
      </c>
      <c r="E146" s="2">
        <f t="shared" si="2"/>
        <v>146.68806029413244</v>
      </c>
      <c r="F146" s="2">
        <f t="shared" si="2"/>
        <v>36.051632329197673</v>
      </c>
    </row>
    <row r="147" spans="1:6" x14ac:dyDescent="0.35">
      <c r="A147" s="11"/>
      <c r="B147">
        <v>87344264</v>
      </c>
      <c r="C147">
        <v>30061186</v>
      </c>
      <c r="E147" s="2">
        <f t="shared" si="2"/>
        <v>132.59987887487577</v>
      </c>
      <c r="F147" s="2">
        <f t="shared" si="2"/>
        <v>45.636764681366031</v>
      </c>
    </row>
    <row r="148" spans="1:6" x14ac:dyDescent="0.35">
      <c r="A148" s="11"/>
      <c r="B148">
        <v>36611158</v>
      </c>
      <c r="C148">
        <v>25203059</v>
      </c>
      <c r="E148" s="2">
        <f t="shared" si="2"/>
        <v>55.580468527033879</v>
      </c>
      <c r="F148" s="2">
        <f t="shared" si="2"/>
        <v>38.261500156167635</v>
      </c>
    </row>
    <row r="149" spans="1:6" x14ac:dyDescent="0.35">
      <c r="A149" s="11"/>
      <c r="B149">
        <v>47862549</v>
      </c>
      <c r="C149">
        <v>26730318</v>
      </c>
      <c r="E149" s="2">
        <f t="shared" si="2"/>
        <v>72.661533904994684</v>
      </c>
      <c r="F149" s="2">
        <f t="shared" si="2"/>
        <v>40.580076661781831</v>
      </c>
    </row>
    <row r="150" spans="1:6" x14ac:dyDescent="0.35">
      <c r="A150" s="11"/>
      <c r="B150">
        <v>70888593</v>
      </c>
      <c r="C150">
        <v>33321622</v>
      </c>
      <c r="E150" s="2">
        <f t="shared" si="2"/>
        <v>107.61804398981903</v>
      </c>
      <c r="F150" s="2">
        <f t="shared" si="2"/>
        <v>50.58652782413273</v>
      </c>
    </row>
    <row r="151" spans="1:6" x14ac:dyDescent="0.35">
      <c r="A151" s="11"/>
      <c r="B151">
        <v>68431455</v>
      </c>
      <c r="C151">
        <v>26818440</v>
      </c>
      <c r="E151" s="2">
        <f t="shared" si="2"/>
        <v>103.88779100859458</v>
      </c>
      <c r="F151" s="2">
        <f t="shared" si="2"/>
        <v>40.713857244399279</v>
      </c>
    </row>
    <row r="152" spans="1:6" x14ac:dyDescent="0.35">
      <c r="A152" s="11"/>
      <c r="B152">
        <v>75003002</v>
      </c>
      <c r="C152">
        <v>53040008</v>
      </c>
      <c r="E152" s="2">
        <f t="shared" si="2"/>
        <v>113.86424849205969</v>
      </c>
      <c r="F152" s="2">
        <f t="shared" si="2"/>
        <v>80.521585668435435</v>
      </c>
    </row>
    <row r="153" spans="1:6" x14ac:dyDescent="0.35">
      <c r="A153" s="11"/>
      <c r="B153">
        <v>68872329</v>
      </c>
      <c r="C153">
        <v>66000804</v>
      </c>
      <c r="E153" s="2">
        <f t="shared" si="2"/>
        <v>104.55709470779435</v>
      </c>
      <c r="F153" s="2">
        <f t="shared" si="2"/>
        <v>100.19774871586777</v>
      </c>
    </row>
    <row r="154" spans="1:6" x14ac:dyDescent="0.35">
      <c r="A154" s="11"/>
      <c r="B154">
        <v>88367139</v>
      </c>
      <c r="C154">
        <v>38266047</v>
      </c>
      <c r="E154" s="2">
        <f t="shared" si="2"/>
        <v>134.15273529489366</v>
      </c>
      <c r="F154" s="2">
        <f t="shared" si="2"/>
        <v>58.092803864261796</v>
      </c>
    </row>
    <row r="155" spans="1:6" x14ac:dyDescent="0.35">
      <c r="A155" s="11"/>
      <c r="B155">
        <v>73311601</v>
      </c>
      <c r="C155">
        <v>22226809</v>
      </c>
      <c r="E155" s="2">
        <f t="shared" si="2"/>
        <v>111.29648322096138</v>
      </c>
      <c r="F155" s="2">
        <f t="shared" si="2"/>
        <v>33.743168082279546</v>
      </c>
    </row>
    <row r="156" spans="1:6" x14ac:dyDescent="0.35">
      <c r="A156" s="11"/>
      <c r="B156">
        <v>68498612</v>
      </c>
      <c r="C156">
        <v>17261415</v>
      </c>
      <c r="E156" s="2">
        <f t="shared" si="2"/>
        <v>103.98974401223543</v>
      </c>
      <c r="F156" s="2">
        <f t="shared" si="2"/>
        <v>26.205058390657037</v>
      </c>
    </row>
    <row r="157" spans="1:6" x14ac:dyDescent="0.35">
      <c r="A157" s="11"/>
      <c r="B157">
        <v>51575717</v>
      </c>
      <c r="C157">
        <v>49653000</v>
      </c>
      <c r="E157" s="2">
        <f t="shared" si="2"/>
        <v>78.298602723183635</v>
      </c>
      <c r="F157" s="2">
        <f t="shared" si="2"/>
        <v>75.379669874763678</v>
      </c>
    </row>
    <row r="158" spans="1:6" x14ac:dyDescent="0.35">
      <c r="A158" s="11"/>
      <c r="B158">
        <v>63426757</v>
      </c>
      <c r="C158">
        <v>57886072</v>
      </c>
      <c r="E158" s="2">
        <f t="shared" si="2"/>
        <v>96.290012766335494</v>
      </c>
      <c r="F158" s="2">
        <f t="shared" si="2"/>
        <v>87.878537000922435</v>
      </c>
    </row>
    <row r="159" spans="1:6" x14ac:dyDescent="0.35">
      <c r="A159" s="11"/>
      <c r="B159">
        <v>67458371</v>
      </c>
      <c r="C159">
        <v>47975667</v>
      </c>
      <c r="E159" s="2">
        <f t="shared" si="2"/>
        <v>102.41052376028301</v>
      </c>
      <c r="F159" s="2">
        <f t="shared" si="2"/>
        <v>72.833261645451302</v>
      </c>
    </row>
    <row r="160" spans="1:6" x14ac:dyDescent="0.35">
      <c r="A160" s="11"/>
      <c r="B160">
        <v>69865714</v>
      </c>
      <c r="C160">
        <v>39485783</v>
      </c>
      <c r="E160" s="2">
        <f t="shared" si="2"/>
        <v>106.06518149728426</v>
      </c>
      <c r="F160" s="2">
        <f t="shared" si="2"/>
        <v>59.944520719524618</v>
      </c>
    </row>
    <row r="161" spans="1:6" x14ac:dyDescent="0.35">
      <c r="A161" s="11"/>
      <c r="B161">
        <v>98066466</v>
      </c>
      <c r="C161">
        <v>25147673</v>
      </c>
      <c r="E161" s="2">
        <f t="shared" si="2"/>
        <v>148.87756697208098</v>
      </c>
      <c r="F161" s="2">
        <f t="shared" si="2"/>
        <v>38.177417051507625</v>
      </c>
    </row>
    <row r="162" spans="1:6" x14ac:dyDescent="0.35">
      <c r="A162" s="11"/>
      <c r="B162">
        <v>35934104</v>
      </c>
      <c r="C162">
        <v>35917974</v>
      </c>
      <c r="E162" s="2">
        <f t="shared" si="2"/>
        <v>54.552613070014402</v>
      </c>
      <c r="F162" s="2">
        <f t="shared" si="2"/>
        <v>54.52812564578867</v>
      </c>
    </row>
    <row r="163" spans="1:6" x14ac:dyDescent="0.35">
      <c r="A163" s="11"/>
      <c r="B163">
        <v>33866093</v>
      </c>
      <c r="C163">
        <v>21160765</v>
      </c>
      <c r="E163" s="2">
        <f t="shared" si="2"/>
        <v>51.41310515554035</v>
      </c>
      <c r="F163" s="2">
        <f t="shared" si="2"/>
        <v>32.124775542212028</v>
      </c>
    </row>
    <row r="164" spans="1:6" x14ac:dyDescent="0.35">
      <c r="A164" s="11"/>
      <c r="B164">
        <v>26751434</v>
      </c>
      <c r="C164">
        <v>40952427</v>
      </c>
      <c r="E164" s="2">
        <f t="shared" si="2"/>
        <v>40.612133478269769</v>
      </c>
      <c r="F164" s="2">
        <f t="shared" si="2"/>
        <v>62.171075822817535</v>
      </c>
    </row>
    <row r="165" spans="1:6" x14ac:dyDescent="0.35">
      <c r="A165" s="11"/>
      <c r="B165">
        <v>83056775</v>
      </c>
      <c r="C165">
        <v>39653110</v>
      </c>
      <c r="E165" s="2">
        <f t="shared" si="2"/>
        <v>126.09091656823406</v>
      </c>
      <c r="F165" s="2">
        <f t="shared" si="2"/>
        <v>60.198544726556115</v>
      </c>
    </row>
    <row r="166" spans="1:6" x14ac:dyDescent="0.35">
      <c r="A166" s="11"/>
      <c r="B166">
        <v>70531293</v>
      </c>
      <c r="C166">
        <v>34153264</v>
      </c>
      <c r="E166" s="2">
        <f t="shared" si="2"/>
        <v>107.0756164215703</v>
      </c>
      <c r="F166" s="2">
        <f t="shared" si="2"/>
        <v>51.849067840123475</v>
      </c>
    </row>
    <row r="167" spans="1:6" x14ac:dyDescent="0.35">
      <c r="A167" s="11"/>
      <c r="B167">
        <v>93321099</v>
      </c>
      <c r="C167">
        <v>81418535</v>
      </c>
      <c r="E167" s="2">
        <f t="shared" si="2"/>
        <v>141.67348669708053</v>
      </c>
      <c r="F167" s="2">
        <f t="shared" si="2"/>
        <v>123.60385656429405</v>
      </c>
    </row>
    <row r="168" spans="1:6" x14ac:dyDescent="0.35">
      <c r="A168" s="11"/>
      <c r="B168">
        <v>66406169</v>
      </c>
      <c r="C168">
        <v>54208798</v>
      </c>
      <c r="E168" s="2">
        <f t="shared" si="2"/>
        <v>100.81314516479902</v>
      </c>
      <c r="F168" s="2">
        <f t="shared" si="2"/>
        <v>82.295959912749467</v>
      </c>
    </row>
    <row r="169" spans="1:6" x14ac:dyDescent="0.35">
      <c r="A169" s="11"/>
      <c r="B169">
        <v>81333781</v>
      </c>
      <c r="C169">
        <v>48240483</v>
      </c>
      <c r="E169" s="2">
        <f t="shared" si="2"/>
        <v>123.47518904087018</v>
      </c>
      <c r="F169" s="2">
        <f t="shared" si="2"/>
        <v>73.235286551450045</v>
      </c>
    </row>
    <row r="170" spans="1:6" x14ac:dyDescent="0.35">
      <c r="A170" s="11"/>
      <c r="B170">
        <v>76972775</v>
      </c>
      <c r="C170">
        <v>85475500</v>
      </c>
      <c r="E170" s="2">
        <f t="shared" si="2"/>
        <v>116.85461842878502</v>
      </c>
      <c r="F170" s="2">
        <f t="shared" si="2"/>
        <v>129.76285365195181</v>
      </c>
    </row>
    <row r="171" spans="1:6" x14ac:dyDescent="0.35">
      <c r="A171" s="11"/>
      <c r="B171">
        <v>90047536</v>
      </c>
      <c r="C171">
        <v>36588811</v>
      </c>
      <c r="E171" s="2">
        <f t="shared" si="2"/>
        <v>136.70379507211848</v>
      </c>
      <c r="F171" s="2">
        <f t="shared" si="2"/>
        <v>55.546542893483206</v>
      </c>
    </row>
    <row r="172" spans="1:6" x14ac:dyDescent="0.35">
      <c r="A172" s="11"/>
      <c r="B172">
        <v>75350237</v>
      </c>
      <c r="C172">
        <v>62511754</v>
      </c>
      <c r="E172" s="2">
        <f t="shared" si="2"/>
        <v>114.39139608976706</v>
      </c>
      <c r="F172" s="2">
        <f t="shared" si="2"/>
        <v>94.900919980916314</v>
      </c>
    </row>
    <row r="173" spans="1:6" x14ac:dyDescent="0.35">
      <c r="A173" s="11"/>
      <c r="B173">
        <v>61952780</v>
      </c>
      <c r="C173">
        <v>63968151</v>
      </c>
      <c r="E173" s="2">
        <f t="shared" si="2"/>
        <v>94.052325221514536</v>
      </c>
      <c r="F173" s="2">
        <f t="shared" si="2"/>
        <v>97.111918814150883</v>
      </c>
    </row>
    <row r="174" spans="1:6" x14ac:dyDescent="0.35">
      <c r="A174" s="11"/>
      <c r="B174">
        <v>54745999</v>
      </c>
      <c r="C174">
        <v>84627815</v>
      </c>
      <c r="E174" s="2">
        <f t="shared" si="2"/>
        <v>83.111500444769547</v>
      </c>
      <c r="F174" s="2">
        <f t="shared" si="2"/>
        <v>128.47595828897698</v>
      </c>
    </row>
    <row r="175" spans="1:6" x14ac:dyDescent="0.35">
      <c r="A175" s="11"/>
      <c r="B175">
        <v>44956863</v>
      </c>
      <c r="C175">
        <v>25234327</v>
      </c>
      <c r="E175" s="2">
        <f t="shared" si="2"/>
        <v>68.250327100980371</v>
      </c>
      <c r="F175" s="2">
        <f t="shared" si="2"/>
        <v>38.30896902043856</v>
      </c>
    </row>
    <row r="176" spans="1:6" x14ac:dyDescent="0.35">
      <c r="A176" s="11"/>
      <c r="B176">
        <v>41367205</v>
      </c>
      <c r="C176">
        <v>49014076</v>
      </c>
      <c r="E176" s="2">
        <f t="shared" si="2"/>
        <v>62.800762422042446</v>
      </c>
      <c r="F176" s="2">
        <f t="shared" si="2"/>
        <v>74.409700684683258</v>
      </c>
    </row>
    <row r="177" spans="1:6" x14ac:dyDescent="0.35">
      <c r="A177" s="11"/>
      <c r="B177">
        <v>86390022</v>
      </c>
      <c r="C177">
        <v>46401395</v>
      </c>
      <c r="E177" s="2">
        <f t="shared" si="2"/>
        <v>131.15121621721892</v>
      </c>
      <c r="F177" s="2">
        <f t="shared" si="2"/>
        <v>70.44331333108795</v>
      </c>
    </row>
    <row r="178" spans="1:6" x14ac:dyDescent="0.35">
      <c r="A178" s="11"/>
      <c r="B178">
        <v>43893142</v>
      </c>
      <c r="C178">
        <v>60042232</v>
      </c>
      <c r="E178" s="2">
        <f t="shared" si="2"/>
        <v>66.635461175077523</v>
      </c>
      <c r="F178" s="2">
        <f t="shared" si="2"/>
        <v>91.151866487502701</v>
      </c>
    </row>
    <row r="179" spans="1:6" x14ac:dyDescent="0.35">
      <c r="A179" s="11"/>
      <c r="B179">
        <v>67166597</v>
      </c>
      <c r="C179">
        <v>69856355</v>
      </c>
      <c r="E179" s="2">
        <f t="shared" si="2"/>
        <v>101.96757312692672</v>
      </c>
      <c r="F179" s="2">
        <f t="shared" si="2"/>
        <v>106.05097332596816</v>
      </c>
    </row>
    <row r="180" spans="1:6" x14ac:dyDescent="0.35">
      <c r="A180" s="11"/>
      <c r="B180">
        <v>99455583</v>
      </c>
      <c r="C180">
        <v>78437750</v>
      </c>
      <c r="E180" s="2">
        <f t="shared" si="2"/>
        <v>150.98642607178135</v>
      </c>
      <c r="F180" s="2">
        <f t="shared" si="2"/>
        <v>119.07863977441937</v>
      </c>
    </row>
    <row r="181" spans="1:6" x14ac:dyDescent="0.35">
      <c r="A181" s="11"/>
      <c r="B181">
        <v>100916013</v>
      </c>
      <c r="C181">
        <v>61669777</v>
      </c>
      <c r="E181" s="2">
        <f t="shared" si="2"/>
        <v>153.20354752013694</v>
      </c>
      <c r="F181" s="2">
        <f t="shared" si="2"/>
        <v>93.622690099496381</v>
      </c>
    </row>
    <row r="182" spans="1:6" x14ac:dyDescent="0.35">
      <c r="A182" s="11"/>
      <c r="B182">
        <v>46132978</v>
      </c>
      <c r="C182">
        <v>59261164</v>
      </c>
      <c r="E182" s="2">
        <f t="shared" si="2"/>
        <v>70.035821641788729</v>
      </c>
      <c r="F182" s="2">
        <f t="shared" si="2"/>
        <v>89.966104338393052</v>
      </c>
    </row>
    <row r="183" spans="1:6" x14ac:dyDescent="0.35">
      <c r="A183" s="11"/>
      <c r="B183">
        <v>79321334</v>
      </c>
      <c r="C183">
        <v>53016005</v>
      </c>
      <c r="E183" s="2">
        <f t="shared" si="2"/>
        <v>120.42003445805626</v>
      </c>
      <c r="F183" s="2">
        <f t="shared" si="2"/>
        <v>80.485146012905986</v>
      </c>
    </row>
    <row r="184" spans="1:6" x14ac:dyDescent="0.35">
      <c r="A184" s="11"/>
      <c r="B184">
        <v>118996250</v>
      </c>
      <c r="C184">
        <v>59723485</v>
      </c>
      <c r="E184" s="2">
        <f t="shared" si="2"/>
        <v>180.65168351025815</v>
      </c>
      <c r="F184" s="2">
        <f t="shared" si="2"/>
        <v>90.667967354850674</v>
      </c>
    </row>
    <row r="185" spans="1:6" x14ac:dyDescent="0.35">
      <c r="A185" s="11"/>
      <c r="B185">
        <v>47808826</v>
      </c>
      <c r="C185">
        <v>42193834</v>
      </c>
      <c r="E185" s="2">
        <f t="shared" si="2"/>
        <v>72.579975449217955</v>
      </c>
      <c r="F185" s="2">
        <f t="shared" si="2"/>
        <v>64.055692056282183</v>
      </c>
    </row>
    <row r="186" spans="1:6" x14ac:dyDescent="0.35">
      <c r="A186" s="11"/>
      <c r="B186">
        <v>24357992</v>
      </c>
      <c r="C186">
        <v>45580918</v>
      </c>
      <c r="E186" s="2">
        <f t="shared" si="2"/>
        <v>36.978579255475694</v>
      </c>
      <c r="F186" s="2">
        <f t="shared" si="2"/>
        <v>69.197723227774219</v>
      </c>
    </row>
    <row r="187" spans="1:6" x14ac:dyDescent="0.35">
      <c r="A187" s="11"/>
      <c r="B187">
        <v>51439345</v>
      </c>
      <c r="C187">
        <v>48887737</v>
      </c>
      <c r="E187" s="2">
        <f t="shared" si="2"/>
        <v>78.091572405979008</v>
      </c>
      <c r="F187" s="2">
        <f t="shared" si="2"/>
        <v>74.217901757885116</v>
      </c>
    </row>
    <row r="188" spans="1:6" x14ac:dyDescent="0.35">
      <c r="A188" s="11"/>
      <c r="B188">
        <v>56491284</v>
      </c>
      <c r="C188">
        <v>52434875</v>
      </c>
      <c r="E188" s="2">
        <f t="shared" si="2"/>
        <v>85.761068590448104</v>
      </c>
      <c r="F188" s="2">
        <f t="shared" si="2"/>
        <v>79.602915582633457</v>
      </c>
    </row>
    <row r="189" spans="1:6" x14ac:dyDescent="0.35">
      <c r="A189" s="11"/>
      <c r="B189">
        <v>44119245</v>
      </c>
      <c r="C189">
        <v>51764469</v>
      </c>
      <c r="E189" s="2">
        <f t="shared" si="2"/>
        <v>66.978714744805316</v>
      </c>
      <c r="F189" s="2">
        <f t="shared" si="2"/>
        <v>78.58515264863027</v>
      </c>
    </row>
    <row r="190" spans="1:6" x14ac:dyDescent="0.35">
      <c r="A190" s="11"/>
      <c r="B190">
        <v>78266874</v>
      </c>
      <c r="C190">
        <v>45345070</v>
      </c>
      <c r="E190" s="2">
        <f t="shared" si="2"/>
        <v>118.81922792680652</v>
      </c>
      <c r="F190" s="2">
        <f t="shared" si="2"/>
        <v>68.839675488853644</v>
      </c>
    </row>
    <row r="191" spans="1:6" x14ac:dyDescent="0.35">
      <c r="A191" s="11"/>
      <c r="B191">
        <v>38482549</v>
      </c>
      <c r="C191">
        <v>51349850</v>
      </c>
      <c r="E191" s="2">
        <f t="shared" si="2"/>
        <v>58.42148187540365</v>
      </c>
      <c r="F191" s="2">
        <f t="shared" si="2"/>
        <v>77.955707431950415</v>
      </c>
    </row>
    <row r="192" spans="1:6" x14ac:dyDescent="0.35">
      <c r="A192" s="11"/>
      <c r="B192">
        <v>70529687</v>
      </c>
      <c r="C192">
        <v>55247249</v>
      </c>
      <c r="E192" s="2">
        <f t="shared" si="2"/>
        <v>107.07317830605223</v>
      </c>
      <c r="F192" s="2">
        <f t="shared" si="2"/>
        <v>83.87246271340841</v>
      </c>
    </row>
    <row r="193" spans="1:6" x14ac:dyDescent="0.35">
      <c r="A193" s="11"/>
      <c r="B193">
        <v>79881566</v>
      </c>
      <c r="C193">
        <v>42908301</v>
      </c>
      <c r="E193" s="2">
        <f t="shared" ref="E193:F209" si="3">B193/AVERAGE($B$128:$B$209)*100</f>
        <v>121.27053902400957</v>
      </c>
      <c r="F193" s="2">
        <f t="shared" si="3"/>
        <v>65.140345281594108</v>
      </c>
    </row>
    <row r="194" spans="1:6" x14ac:dyDescent="0.35">
      <c r="A194" s="11"/>
      <c r="B194">
        <v>74958880</v>
      </c>
      <c r="C194">
        <v>9770545</v>
      </c>
      <c r="E194" s="2">
        <f t="shared" si="3"/>
        <v>113.79726559486892</v>
      </c>
      <c r="F194" s="2">
        <f t="shared" si="3"/>
        <v>14.832949803567214</v>
      </c>
    </row>
    <row r="195" spans="1:6" x14ac:dyDescent="0.35">
      <c r="A195" s="11"/>
      <c r="B195">
        <v>47636267</v>
      </c>
      <c r="C195">
        <v>49785333</v>
      </c>
      <c r="E195" s="2">
        <f t="shared" si="3"/>
        <v>72.318008590137538</v>
      </c>
      <c r="F195" s="2">
        <f t="shared" si="3"/>
        <v>75.580568468071988</v>
      </c>
    </row>
    <row r="196" spans="1:6" x14ac:dyDescent="0.35">
      <c r="A196" s="11"/>
      <c r="B196">
        <v>51238054</v>
      </c>
      <c r="C196">
        <v>80998980</v>
      </c>
      <c r="E196" s="2">
        <f t="shared" si="3"/>
        <v>77.785986658314997</v>
      </c>
      <c r="F196" s="2">
        <f t="shared" si="3"/>
        <v>122.9669178618127</v>
      </c>
    </row>
    <row r="197" spans="1:6" x14ac:dyDescent="0.35">
      <c r="A197" s="11"/>
      <c r="B197">
        <v>49209845</v>
      </c>
      <c r="C197">
        <v>21144701</v>
      </c>
      <c r="E197" s="2">
        <f t="shared" si="3"/>
        <v>74.706903322826207</v>
      </c>
      <c r="F197" s="2">
        <f t="shared" si="3"/>
        <v>32.10038831451444</v>
      </c>
    </row>
    <row r="198" spans="1:6" x14ac:dyDescent="0.35">
      <c r="A198" s="11"/>
      <c r="B198">
        <v>56048316</v>
      </c>
      <c r="C198">
        <v>38904534</v>
      </c>
      <c r="E198" s="2">
        <f t="shared" si="3"/>
        <v>85.088585928673695</v>
      </c>
      <c r="F198" s="2">
        <f t="shared" si="3"/>
        <v>59.0621096318756</v>
      </c>
    </row>
    <row r="199" spans="1:6" x14ac:dyDescent="0.35">
      <c r="A199" s="11"/>
      <c r="B199">
        <v>76679349</v>
      </c>
      <c r="C199">
        <v>50846002</v>
      </c>
      <c r="E199" s="2">
        <f t="shared" si="3"/>
        <v>116.40915984596683</v>
      </c>
      <c r="F199" s="2">
        <f t="shared" si="3"/>
        <v>77.190801063612952</v>
      </c>
    </row>
    <row r="200" spans="1:6" x14ac:dyDescent="0.35">
      <c r="A200" s="11"/>
      <c r="B200">
        <v>56112106</v>
      </c>
      <c r="C200">
        <v>58183317</v>
      </c>
      <c r="E200" s="2">
        <f t="shared" si="3"/>
        <v>85.185427391250201</v>
      </c>
      <c r="F200" s="2">
        <f t="shared" si="3"/>
        <v>88.329793319209827</v>
      </c>
    </row>
    <row r="201" spans="1:6" x14ac:dyDescent="0.35">
      <c r="A201" s="11"/>
      <c r="B201">
        <v>90161108</v>
      </c>
      <c r="C201">
        <v>9668157</v>
      </c>
      <c r="E201" s="2">
        <f t="shared" si="3"/>
        <v>136.87621204323835</v>
      </c>
      <c r="F201" s="2">
        <f t="shared" si="3"/>
        <v>14.677511589579392</v>
      </c>
    </row>
    <row r="202" spans="1:6" x14ac:dyDescent="0.35">
      <c r="A202" s="11"/>
      <c r="B202">
        <v>95743459</v>
      </c>
      <c r="C202">
        <v>27133953</v>
      </c>
      <c r="E202" s="2">
        <f t="shared" si="3"/>
        <v>145.35094218049204</v>
      </c>
      <c r="F202" s="2">
        <f t="shared" si="3"/>
        <v>41.192846747172453</v>
      </c>
    </row>
    <row r="203" spans="1:6" x14ac:dyDescent="0.35">
      <c r="A203" s="11"/>
      <c r="B203">
        <v>48894741</v>
      </c>
      <c r="C203">
        <v>49060287</v>
      </c>
      <c r="E203" s="2">
        <f t="shared" si="3"/>
        <v>74.228534734901672</v>
      </c>
      <c r="F203" s="2">
        <f t="shared" si="3"/>
        <v>74.479854953802587</v>
      </c>
    </row>
    <row r="204" spans="1:6" x14ac:dyDescent="0.35">
      <c r="A204" s="11"/>
      <c r="B204">
        <v>52271539</v>
      </c>
      <c r="C204">
        <v>3884425</v>
      </c>
      <c r="E204" s="2">
        <f t="shared" si="3"/>
        <v>79.354950429296011</v>
      </c>
      <c r="F204" s="2">
        <f t="shared" si="3"/>
        <v>5.8970590730324233</v>
      </c>
    </row>
    <row r="205" spans="1:6" x14ac:dyDescent="0.35">
      <c r="A205" s="11"/>
      <c r="B205">
        <v>78666324</v>
      </c>
      <c r="C205">
        <v>14620265</v>
      </c>
      <c r="E205" s="2">
        <f t="shared" si="3"/>
        <v>119.42564464143555</v>
      </c>
      <c r="F205" s="2">
        <f t="shared" si="3"/>
        <v>22.195451416461477</v>
      </c>
    </row>
    <row r="206" spans="1:6" x14ac:dyDescent="0.35">
      <c r="A206" s="11"/>
      <c r="B206">
        <v>61435485</v>
      </c>
      <c r="E206" s="2">
        <f t="shared" si="3"/>
        <v>93.267004569633173</v>
      </c>
      <c r="F206" s="2"/>
    </row>
    <row r="207" spans="1:6" x14ac:dyDescent="0.35">
      <c r="A207" s="11"/>
      <c r="B207">
        <v>149150156</v>
      </c>
      <c r="E207" s="2">
        <f t="shared" si="3"/>
        <v>226.4292091323687</v>
      </c>
      <c r="F207" s="2"/>
    </row>
    <row r="208" spans="1:6" x14ac:dyDescent="0.35">
      <c r="A208" s="11"/>
      <c r="B208">
        <v>41904913</v>
      </c>
      <c r="E208" s="2">
        <f t="shared" si="3"/>
        <v>63.617072645574147</v>
      </c>
      <c r="F208" s="2"/>
    </row>
    <row r="209" spans="1:6" ht="15" thickBot="1" x14ac:dyDescent="0.4">
      <c r="A209" s="12"/>
      <c r="B209">
        <v>77180227</v>
      </c>
      <c r="E209" s="2">
        <f t="shared" si="3"/>
        <v>117.16955737053797</v>
      </c>
      <c r="F209" s="2"/>
    </row>
    <row r="210" spans="1:6" x14ac:dyDescent="0.35">
      <c r="E210" s="2"/>
    </row>
    <row r="212" spans="1:6" x14ac:dyDescent="0.35">
      <c r="A212" s="4" t="s">
        <v>3</v>
      </c>
      <c r="B212" s="5">
        <f>AVERAGE(B2:B209)</f>
        <v>36005365.743961349</v>
      </c>
      <c r="C212" s="5">
        <f>AVERAGE(C2:C209)</f>
        <v>24309092.291925468</v>
      </c>
      <c r="E212" s="2">
        <f>AVERAGE(E2:E209)</f>
        <v>100</v>
      </c>
      <c r="F212" s="2">
        <f>AVERAGE(F2:F209)</f>
        <v>54.605324261949285</v>
      </c>
    </row>
    <row r="213" spans="1:6" x14ac:dyDescent="0.35">
      <c r="A213" s="4" t="s">
        <v>4</v>
      </c>
      <c r="B213" s="6">
        <f>_xlfn.STDEV.S(B2:B209)</f>
        <v>29345241.416338857</v>
      </c>
      <c r="C213" s="6">
        <f>_xlfn.STDEV.S(C2:C209)</f>
        <v>21578670.030623809</v>
      </c>
      <c r="E213" s="2">
        <f>_xlfn.STDEV.S(E2:E209)</f>
        <v>54.982481392029705</v>
      </c>
      <c r="F213" s="2">
        <f>_xlfn.STDEV.S(F2:F209)</f>
        <v>26.405410121714819</v>
      </c>
    </row>
    <row r="214" spans="1:6" x14ac:dyDescent="0.35">
      <c r="A214" s="4" t="s">
        <v>5</v>
      </c>
      <c r="B214" s="6">
        <f>B213/SQRT(COUNT(B2:B209))</f>
        <v>2039635.2730970997</v>
      </c>
      <c r="C214" s="6">
        <f>C213/SQRT(COUNT(C2:C209))</f>
        <v>1700637.4403934437</v>
      </c>
      <c r="E214" s="2">
        <f>E213/SQRT(COUNT(E2:E209))</f>
        <v>3.8215466302876968</v>
      </c>
      <c r="F214" s="2">
        <f>F213/SQRT(COUNT(F2:F209))</f>
        <v>2.0810378497934727</v>
      </c>
    </row>
    <row r="216" spans="1:6" x14ac:dyDescent="0.35">
      <c r="A216" s="4" t="s">
        <v>3</v>
      </c>
      <c r="B216" s="5">
        <f>B212/B212*100</f>
        <v>100</v>
      </c>
      <c r="C216" s="6">
        <f>C212/B212*100</f>
        <v>67.515193331989622</v>
      </c>
    </row>
    <row r="217" spans="1:6" x14ac:dyDescent="0.35">
      <c r="A217" s="4" t="s">
        <v>4</v>
      </c>
      <c r="B217" s="6">
        <f>B213/B212*100</f>
        <v>81.502411682237948</v>
      </c>
      <c r="C217" s="6">
        <f>C213/B212*100</f>
        <v>59.931817340983073</v>
      </c>
    </row>
    <row r="218" spans="1:6" x14ac:dyDescent="0.35">
      <c r="A218" s="4" t="s">
        <v>5</v>
      </c>
      <c r="B218" s="6">
        <f>B214/B212*100</f>
        <v>5.6648092053867769</v>
      </c>
      <c r="C218" s="6">
        <f>C214/B212*100</f>
        <v>4.7232888911249749</v>
      </c>
    </row>
    <row r="220" spans="1:6" x14ac:dyDescent="0.35">
      <c r="A220" s="4" t="s">
        <v>6</v>
      </c>
      <c r="B220" s="7">
        <f>_xlfn.VAR.P(B3:B126)</f>
        <v>114189909567718.8</v>
      </c>
      <c r="C220" s="7">
        <f>_xlfn.VAR.P(C2:C209)</f>
        <v>462746832586874.13</v>
      </c>
      <c r="E220" s="7">
        <f>_xlfn.VAR.P(E2:E209)</f>
        <v>3008.4690413774306</v>
      </c>
      <c r="F220" s="7">
        <f>_xlfn.VAR.P(F2:F209)</f>
        <v>692.91496516368659</v>
      </c>
    </row>
    <row r="221" spans="1:6" x14ac:dyDescent="0.35">
      <c r="A221" s="4" t="s">
        <v>7</v>
      </c>
      <c r="C221" s="8">
        <f>_xlfn.T.TEST(B2:B209,C2:C209,2,2)</f>
        <v>2.800603629203875E-5</v>
      </c>
      <c r="F221" s="8">
        <f>_xlfn.T.TEST(E2:E209,F2:F209,2,2)</f>
        <v>9.2157011178262308E-20</v>
      </c>
    </row>
  </sheetData>
  <mergeCells count="2">
    <mergeCell ref="A2:A126"/>
    <mergeCell ref="A128:A20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8"/>
  <sheetViews>
    <sheetView topLeftCell="A41" zoomScaleNormal="100" workbookViewId="0">
      <selection activeCell="B60" sqref="B60"/>
    </sheetView>
  </sheetViews>
  <sheetFormatPr baseColWidth="10" defaultRowHeight="14.5" x14ac:dyDescent="0.35"/>
  <sheetData>
    <row r="1" spans="1:6" x14ac:dyDescent="0.35">
      <c r="B1" s="1" t="s">
        <v>0</v>
      </c>
      <c r="C1" s="1" t="s">
        <v>1</v>
      </c>
      <c r="E1" s="1" t="s">
        <v>0</v>
      </c>
      <c r="F1" s="1" t="s">
        <v>1</v>
      </c>
    </row>
    <row r="2" spans="1:6" x14ac:dyDescent="0.35">
      <c r="A2" s="17" t="s">
        <v>13</v>
      </c>
      <c r="B2">
        <v>101578628</v>
      </c>
      <c r="C2">
        <v>180618737</v>
      </c>
      <c r="E2" s="2">
        <f>'[2]25.11.2016'!B2/'[2]25.11.2016'!$B$70*100</f>
        <v>78.249691462848816</v>
      </c>
      <c r="F2" s="2">
        <f>'[2]25.11.2016'!C2/'[2]25.11.2016'!$B$70*100</f>
        <v>139.13714647395551</v>
      </c>
    </row>
    <row r="3" spans="1:6" x14ac:dyDescent="0.35">
      <c r="A3" s="17"/>
      <c r="B3">
        <v>107996318</v>
      </c>
      <c r="C3">
        <v>161883926</v>
      </c>
      <c r="E3" s="2">
        <f>'[2]25.11.2016'!B3/'[2]25.11.2016'!$B$70*100</f>
        <v>83.193470211309673</v>
      </c>
      <c r="F3" s="2">
        <f>'[2]25.11.2016'!C3/'[2]25.11.2016'!$B$70*100</f>
        <v>124.70504388280033</v>
      </c>
    </row>
    <row r="4" spans="1:6" x14ac:dyDescent="0.35">
      <c r="A4" s="17"/>
      <c r="B4">
        <v>124522759</v>
      </c>
      <c r="C4">
        <v>184205231</v>
      </c>
      <c r="E4" s="2">
        <f>'[2]25.11.2016'!B4/'[2]25.11.2016'!$B$70*100</f>
        <v>95.924385510037411</v>
      </c>
      <c r="F4" s="2">
        <f>'[2]25.11.2016'!C4/'[2]25.11.2016'!$B$70*100</f>
        <v>141.89995253325134</v>
      </c>
    </row>
    <row r="5" spans="1:6" x14ac:dyDescent="0.35">
      <c r="A5" s="17"/>
      <c r="B5">
        <v>167914202</v>
      </c>
      <c r="C5">
        <v>233027817</v>
      </c>
      <c r="E5" s="2">
        <f>'[2]25.11.2016'!B5/'[2]25.11.2016'!$B$70*100</f>
        <v>129.350383613475</v>
      </c>
      <c r="F5" s="2">
        <f>'[2]25.11.2016'!C5/'[2]25.11.2016'!$B$70*100</f>
        <v>179.50975654555205</v>
      </c>
    </row>
    <row r="6" spans="1:6" x14ac:dyDescent="0.35">
      <c r="A6" s="17"/>
      <c r="B6">
        <v>115057291</v>
      </c>
      <c r="C6">
        <v>175732786</v>
      </c>
      <c r="E6" s="2">
        <f>'[2]25.11.2016'!B6/'[2]25.11.2016'!$B$70*100</f>
        <v>88.632793123581195</v>
      </c>
      <c r="F6" s="2">
        <f>'[2]25.11.2016'!C6/'[2]25.11.2016'!$B$70*100</f>
        <v>135.37332168344346</v>
      </c>
    </row>
    <row r="7" spans="1:6" x14ac:dyDescent="0.35">
      <c r="A7" s="17"/>
      <c r="C7">
        <v>155918095</v>
      </c>
      <c r="E7" s="2"/>
      <c r="F7" s="2">
        <f>'[2]25.11.2016'!C7/'[2]25.11.2016'!$B$70*100</f>
        <v>120.10934846673803</v>
      </c>
    </row>
    <row r="8" spans="1:6" x14ac:dyDescent="0.35">
      <c r="A8" s="17"/>
      <c r="B8">
        <v>121211371</v>
      </c>
      <c r="C8">
        <v>287954305</v>
      </c>
      <c r="E8" s="2">
        <f>'[2]25.11.2016'!B8/'[2]25.11.2016'!$B$70*100</f>
        <v>93.373503553709156</v>
      </c>
      <c r="F8" s="2">
        <f>'[2]25.11.2016'!C8/'[2]25.11.2016'!$B$70*100</f>
        <v>221.82161705953604</v>
      </c>
    </row>
    <row r="9" spans="1:6" x14ac:dyDescent="0.35">
      <c r="A9" s="17"/>
      <c r="B9">
        <v>125514515</v>
      </c>
      <c r="C9">
        <v>190835560</v>
      </c>
      <c r="E9" s="2">
        <f>'[2]25.11.2016'!B9/'[2]25.11.2016'!$B$70*100</f>
        <v>96.688371030755704</v>
      </c>
      <c r="F9" s="2">
        <f>'[2]25.11.2016'!C9/'[2]25.11.2016'!$B$70*100</f>
        <v>147.00753479501586</v>
      </c>
    </row>
    <row r="10" spans="1:6" x14ac:dyDescent="0.35">
      <c r="A10" s="17"/>
      <c r="B10">
        <v>207138704</v>
      </c>
      <c r="C10">
        <v>177496972</v>
      </c>
      <c r="E10" s="2">
        <f>'[2]25.11.2016'!B10/'[2]25.11.2016'!$B$70*100</f>
        <v>159.56643633751747</v>
      </c>
      <c r="F10" s="2">
        <f>'[2]25.11.2016'!C10/'[2]25.11.2016'!$B$70*100</f>
        <v>136.73233797359339</v>
      </c>
    </row>
    <row r="11" spans="1:6" x14ac:dyDescent="0.35">
      <c r="A11" s="17"/>
      <c r="B11">
        <v>134596547</v>
      </c>
      <c r="C11">
        <v>152121667</v>
      </c>
      <c r="E11" s="2">
        <f>'[2]25.11.2016'!B11/'[2]25.11.2016'!$B$70*100</f>
        <v>103.68458879671844</v>
      </c>
      <c r="F11" s="2">
        <f>'[2]25.11.2016'!C11/'[2]25.11.2016'!$B$70*100</f>
        <v>117.18482265348406</v>
      </c>
    </row>
    <row r="12" spans="1:6" x14ac:dyDescent="0.35">
      <c r="A12" s="17"/>
      <c r="B12">
        <v>174851411</v>
      </c>
      <c r="C12">
        <v>86657517</v>
      </c>
      <c r="E12" s="2">
        <f>'[2]25.11.2016'!B12/'[2]25.11.2016'!$B$70*100</f>
        <v>134.69436663974011</v>
      </c>
      <c r="F12" s="2">
        <f>'[2]25.11.2016'!C12/'[2]25.11.2016'!$B$70*100</f>
        <v>66.755419931312488</v>
      </c>
    </row>
    <row r="13" spans="1:6" x14ac:dyDescent="0.35">
      <c r="A13" s="17"/>
      <c r="B13" s="3">
        <v>65893313</v>
      </c>
      <c r="C13">
        <v>148494292</v>
      </c>
      <c r="E13" s="2">
        <f>'[2]25.11.2016'!B13/'[2]25.11.2016'!$B$70*100</f>
        <v>50.760002504807659</v>
      </c>
      <c r="F13" s="2">
        <f>'[2]25.11.2016'!C13/'[2]25.11.2016'!$B$70*100</f>
        <v>114.39052448113574</v>
      </c>
    </row>
    <row r="14" spans="1:6" x14ac:dyDescent="0.35">
      <c r="A14" s="17"/>
      <c r="B14">
        <v>100580958</v>
      </c>
      <c r="C14">
        <v>308586436</v>
      </c>
      <c r="E14" s="2">
        <f>'[2]25.11.2016'!B14/'[2]25.11.2016'!$B$70*100</f>
        <v>77.481150174008604</v>
      </c>
      <c r="F14" s="2">
        <f>'[2]25.11.2016'!C14/'[2]25.11.2016'!$B$70*100</f>
        <v>237.71529387678027</v>
      </c>
    </row>
    <row r="15" spans="1:6" x14ac:dyDescent="0.35">
      <c r="A15" s="17"/>
      <c r="B15">
        <v>151270393</v>
      </c>
      <c r="C15">
        <v>104090721</v>
      </c>
      <c r="E15" s="2">
        <f>'[2]25.11.2016'!B15/'[2]25.11.2016'!$B$70*100</f>
        <v>116.52905549889772</v>
      </c>
      <c r="F15" s="2">
        <f>'[2]25.11.2016'!C15/'[2]25.11.2016'!$B$70*100</f>
        <v>80.184847568481416</v>
      </c>
    </row>
    <row r="16" spans="1:6" x14ac:dyDescent="0.35">
      <c r="A16" s="17"/>
      <c r="B16">
        <v>185344029</v>
      </c>
      <c r="C16">
        <v>197243764</v>
      </c>
      <c r="E16" s="2">
        <f>'[2]25.11.2016'!B16/'[2]25.11.2016'!$B$70*100</f>
        <v>142.77720982539066</v>
      </c>
      <c r="F16" s="2">
        <f>'[2]25.11.2016'!C16/'[2]25.11.2016'!$B$70*100</f>
        <v>151.94400613454798</v>
      </c>
    </row>
    <row r="17" spans="1:6" x14ac:dyDescent="0.35">
      <c r="A17" s="17"/>
      <c r="B17">
        <v>72840444</v>
      </c>
      <c r="C17">
        <v>142333803</v>
      </c>
      <c r="E17" s="2">
        <f>'[2]25.11.2016'!B17/'[2]25.11.2016'!$B$70*100</f>
        <v>56.111628806572554</v>
      </c>
      <c r="F17" s="2">
        <f>'[2]25.11.2016'!C17/'[2]25.11.2016'!$B$70*100</f>
        <v>109.64487696648064</v>
      </c>
    </row>
    <row r="18" spans="1:6" x14ac:dyDescent="0.35">
      <c r="A18" s="17"/>
      <c r="B18">
        <v>107181952</v>
      </c>
      <c r="C18">
        <v>82421530</v>
      </c>
      <c r="E18" s="2">
        <f>'[2]25.11.2016'!B18/'[2]25.11.2016'!$B$70*100</f>
        <v>82.566134624163965</v>
      </c>
      <c r="F18" s="2">
        <f>'[2]25.11.2016'!C18/'[2]25.11.2016'!$B$70*100</f>
        <v>63.492285920577082</v>
      </c>
    </row>
    <row r="19" spans="1:6" x14ac:dyDescent="0.35">
      <c r="A19" s="17"/>
      <c r="B19">
        <v>191463540</v>
      </c>
      <c r="C19">
        <v>240690598</v>
      </c>
      <c r="E19" s="2">
        <f>'[2]25.11.2016'!B19/'[2]25.11.2016'!$B$70*100</f>
        <v>147.49129050438458</v>
      </c>
      <c r="F19" s="2">
        <f>'[2]25.11.2016'!C19/'[2]25.11.2016'!$B$70*100</f>
        <v>185.41267392889554</v>
      </c>
    </row>
    <row r="20" spans="1:6" x14ac:dyDescent="0.35">
      <c r="A20" s="17"/>
      <c r="B20">
        <v>153849790</v>
      </c>
      <c r="C20">
        <v>241789982</v>
      </c>
      <c r="E20" s="2">
        <f>'[2]25.11.2016'!B20/'[2]25.11.2016'!$B$70*100</f>
        <v>118.51605831025876</v>
      </c>
      <c r="F20" s="2">
        <f>'[2]25.11.2016'!C20/'[2]25.11.2016'!$B$70*100</f>
        <v>186.25956919114688</v>
      </c>
    </row>
    <row r="21" spans="1:6" x14ac:dyDescent="0.35">
      <c r="A21" s="17"/>
      <c r="B21">
        <v>225378459</v>
      </c>
      <c r="C21">
        <v>222600268</v>
      </c>
      <c r="E21" s="2">
        <f>'[2]25.11.2016'!B21/'[2]25.11.2016'!$B$70*100</f>
        <v>173.61717938464696</v>
      </c>
      <c r="F21" s="2">
        <f>'[2]25.11.2016'!C21/'[2]25.11.2016'!$B$70*100</f>
        <v>171.47703836428525</v>
      </c>
    </row>
    <row r="22" spans="1:6" x14ac:dyDescent="0.35">
      <c r="A22" s="17"/>
      <c r="B22" s="3">
        <v>130664061</v>
      </c>
      <c r="C22">
        <v>188556560</v>
      </c>
      <c r="E22" s="2">
        <f>'[2]25.11.2016'!B22/'[2]25.11.2016'!$B$70*100</f>
        <v>100.65525258455801</v>
      </c>
      <c r="F22" s="2">
        <f>'[2]25.11.2016'!C22/'[2]25.11.2016'!$B$70*100</f>
        <v>145.25193865875156</v>
      </c>
    </row>
    <row r="23" spans="1:6" x14ac:dyDescent="0.35">
      <c r="A23" s="17"/>
      <c r="B23">
        <v>145409964</v>
      </c>
      <c r="C23">
        <v>194897814</v>
      </c>
      <c r="E23" s="2">
        <f>'[2]25.11.2016'!B23/'[2]25.11.2016'!$B$70*100</f>
        <v>112.01455505604933</v>
      </c>
      <c r="F23" s="2">
        <f>'[2]25.11.2016'!C23/'[2]25.11.2016'!$B$70*100</f>
        <v>150.1368359915601</v>
      </c>
    </row>
    <row r="24" spans="1:6" x14ac:dyDescent="0.35">
      <c r="A24" s="17"/>
      <c r="B24">
        <v>157495680</v>
      </c>
      <c r="C24">
        <v>189873638</v>
      </c>
      <c r="E24" s="2">
        <f>'[2]25.11.2016'!B24/'[2]25.11.2016'!$B$70*100</f>
        <v>121.32461925683393</v>
      </c>
      <c r="F24" s="2">
        <f>'[2]25.11.2016'!C24/'[2]25.11.2016'!$B$70*100</f>
        <v>146.26653148365665</v>
      </c>
    </row>
    <row r="25" spans="1:6" x14ac:dyDescent="0.35">
      <c r="A25" s="17"/>
      <c r="B25">
        <v>83317888</v>
      </c>
      <c r="C25">
        <v>208095532</v>
      </c>
      <c r="E25" s="2">
        <f>'[2]25.11.2016'!B25/'[2]25.11.2016'!$B$70*100</f>
        <v>64.182782911147356</v>
      </c>
      <c r="F25" s="2">
        <f>'[2]25.11.2016'!C25/'[2]25.11.2016'!$B$70*100</f>
        <v>160.30351555641587</v>
      </c>
    </row>
    <row r="26" spans="1:6" x14ac:dyDescent="0.35">
      <c r="A26" s="17"/>
      <c r="B26">
        <v>72912147</v>
      </c>
      <c r="C26">
        <v>285616600</v>
      </c>
      <c r="E26" s="2">
        <f>'[2]25.11.2016'!B26/'[2]25.11.2016'!$B$70*100</f>
        <v>56.166864221122161</v>
      </c>
      <c r="F26" s="2">
        <f>'[2]25.11.2016'!C26/'[2]25.11.2016'!$B$70*100</f>
        <v>220.02079833828731</v>
      </c>
    </row>
    <row r="27" spans="1:6" x14ac:dyDescent="0.35">
      <c r="A27" s="17"/>
      <c r="B27">
        <v>160513094</v>
      </c>
      <c r="C27">
        <v>222584456</v>
      </c>
      <c r="E27" s="2">
        <f>'[2]25.11.2016'!B27/'[2]25.11.2016'!$B$70*100</f>
        <v>123.64904240729899</v>
      </c>
      <c r="F27" s="2">
        <f>'[2]25.11.2016'!C27/'[2]25.11.2016'!$B$70*100</f>
        <v>171.46485780873167</v>
      </c>
    </row>
    <row r="28" spans="1:6" x14ac:dyDescent="0.35">
      <c r="A28" s="17"/>
      <c r="B28">
        <v>67516962</v>
      </c>
      <c r="C28">
        <v>187075719</v>
      </c>
      <c r="E28" s="2">
        <f>'[2]25.11.2016'!B28/'[2]25.11.2016'!$B$70*100</f>
        <v>52.010758060336158</v>
      </c>
      <c r="F28" s="2">
        <f>'[2]25.11.2016'!C28/'[2]25.11.2016'!$B$70*100</f>
        <v>144.11119327129131</v>
      </c>
    </row>
    <row r="29" spans="1:6" x14ac:dyDescent="0.35">
      <c r="A29" s="17"/>
      <c r="B29" s="3">
        <v>184014149</v>
      </c>
      <c r="C29">
        <v>77687774</v>
      </c>
      <c r="E29" s="2">
        <f>'[2]25.11.2016'!B29/'[2]25.11.2016'!$B$70*100</f>
        <v>141.75275515681005</v>
      </c>
      <c r="F29" s="2">
        <f>'[2]25.11.2016'!C29/'[2]25.11.2016'!$B$70*100</f>
        <v>59.845702443781065</v>
      </c>
    </row>
    <row r="30" spans="1:6" x14ac:dyDescent="0.35">
      <c r="A30" s="17"/>
      <c r="B30">
        <v>16465439</v>
      </c>
      <c r="C30">
        <v>184034874</v>
      </c>
      <c r="E30" s="2">
        <f>'[2]25.11.2016'!B30/'[2]25.11.2016'!$B$70*100</f>
        <v>12.683923251556006</v>
      </c>
      <c r="F30" s="2">
        <f>'[2]25.11.2016'!C30/'[2]25.11.2016'!$B$70*100</f>
        <v>141.76872037397729</v>
      </c>
    </row>
    <row r="31" spans="1:6" x14ac:dyDescent="0.35">
      <c r="A31" s="17"/>
      <c r="B31">
        <v>166102821</v>
      </c>
      <c r="C31">
        <v>350158895</v>
      </c>
      <c r="E31" s="2">
        <f>'[2]25.11.2016'!B31/'[2]25.11.2016'!$B$70*100</f>
        <v>127.95501130768183</v>
      </c>
      <c r="F31" s="2">
        <f>'[2]25.11.2016'!C31/'[2]25.11.2016'!$B$70*100</f>
        <v>269.74006280850807</v>
      </c>
    </row>
    <row r="32" spans="1:6" x14ac:dyDescent="0.35">
      <c r="A32" s="17"/>
      <c r="B32">
        <v>156614101</v>
      </c>
      <c r="C32">
        <v>307582893</v>
      </c>
      <c r="E32" s="2">
        <f>'[2]25.11.2016'!B32/'[2]25.11.2016'!$B$70*100</f>
        <v>120.64550706455144</v>
      </c>
      <c r="F32" s="2">
        <f>'[2]25.11.2016'!C32/'[2]25.11.2016'!$B$70*100</f>
        <v>236.94222840360121</v>
      </c>
    </row>
    <row r="33" spans="1:6" x14ac:dyDescent="0.35">
      <c r="A33" s="17"/>
      <c r="B33">
        <v>154392916</v>
      </c>
      <c r="C33">
        <v>320448294</v>
      </c>
      <c r="E33" s="2">
        <f>'[2]25.11.2016'!B33/'[2]25.11.2016'!$B$70*100</f>
        <v>118.93444791407831</v>
      </c>
      <c r="F33" s="2">
        <f>'[2]25.11.2016'!C33/'[2]25.11.2016'!$B$70*100</f>
        <v>246.85291216274615</v>
      </c>
    </row>
    <row r="34" spans="1:6" x14ac:dyDescent="0.35">
      <c r="A34" s="17"/>
      <c r="B34">
        <v>40721828</v>
      </c>
      <c r="C34">
        <v>265727545</v>
      </c>
      <c r="E34" s="2">
        <f>'[2]25.11.2016'!B34/'[2]25.11.2016'!$B$70*100</f>
        <v>31.369497103300098</v>
      </c>
      <c r="F34" s="2">
        <f>'[2]25.11.2016'!C34/'[2]25.11.2016'!$B$70*100</f>
        <v>204.69953984247823</v>
      </c>
    </row>
    <row r="35" spans="1:6" x14ac:dyDescent="0.35">
      <c r="A35" s="17"/>
      <c r="B35">
        <v>119162557</v>
      </c>
      <c r="C35">
        <v>152582533</v>
      </c>
      <c r="E35" s="2">
        <f>'[2]25.11.2016'!B35/'[2]25.11.2016'!$B$70*100</f>
        <v>91.795228019560724</v>
      </c>
      <c r="F35" s="2">
        <f>'[2]25.11.2016'!C35/'[2]25.11.2016'!$B$70*100</f>
        <v>117.53984440378491</v>
      </c>
    </row>
    <row r="36" spans="1:6" x14ac:dyDescent="0.35">
      <c r="A36" s="17"/>
      <c r="B36">
        <v>110766049</v>
      </c>
      <c r="C36">
        <v>178262306</v>
      </c>
      <c r="E36" s="2">
        <f>'[2]25.11.2016'!B36/'[2]25.11.2016'!$B$70*100</f>
        <v>85.327094187655234</v>
      </c>
      <c r="F36" s="2">
        <f>'[2]25.11.2016'!C36/'[2]25.11.2016'!$B$70*100</f>
        <v>137.32190243754764</v>
      </c>
    </row>
    <row r="37" spans="1:6" x14ac:dyDescent="0.35">
      <c r="A37" s="17"/>
      <c r="B37">
        <v>154075170</v>
      </c>
      <c r="C37">
        <v>87450853</v>
      </c>
      <c r="E37" s="2">
        <f>'[2]25.11.2016'!B37/'[2]25.11.2016'!$B$70*100</f>
        <v>118.68967667673145</v>
      </c>
      <c r="F37" s="2">
        <f>'[2]25.11.2016'!C37/'[2]25.11.2016'!$B$70*100</f>
        <v>67.366555348758467</v>
      </c>
    </row>
    <row r="38" spans="1:6" x14ac:dyDescent="0.35">
      <c r="A38" s="17"/>
      <c r="B38">
        <v>103785900</v>
      </c>
      <c r="C38">
        <v>364550841</v>
      </c>
      <c r="E38" s="2">
        <f>'[2]25.11.2016'!B38/'[2]25.11.2016'!$B$70*100</f>
        <v>79.950032926159238</v>
      </c>
      <c r="F38" s="2">
        <f>'[2]25.11.2016'!C38/'[2]25.11.2016'!$B$70*100</f>
        <v>280.82669939952387</v>
      </c>
    </row>
    <row r="39" spans="1:6" x14ac:dyDescent="0.35">
      <c r="A39" s="17"/>
      <c r="B39">
        <v>159231922</v>
      </c>
      <c r="C39">
        <v>408117174</v>
      </c>
      <c r="E39" s="2">
        <f>'[2]25.11.2016'!B39/'[2]25.11.2016'!$B$70*100</f>
        <v>122.66210927299008</v>
      </c>
      <c r="F39" s="2">
        <f>'[2]25.11.2016'!C39/'[2]25.11.2016'!$B$70*100</f>
        <v>314.38742159610371</v>
      </c>
    </row>
    <row r="40" spans="1:6" x14ac:dyDescent="0.35">
      <c r="A40" s="17"/>
      <c r="B40">
        <v>142230613</v>
      </c>
      <c r="C40">
        <v>311470215</v>
      </c>
      <c r="E40" s="2">
        <f>'[2]25.11.2016'!B40/'[2]25.11.2016'!$B$70*100</f>
        <v>109.56538597687945</v>
      </c>
      <c r="F40" s="2">
        <f>'[2]25.11.2016'!C40/'[2]25.11.2016'!$B$70*100</f>
        <v>239.93677315288394</v>
      </c>
    </row>
    <row r="41" spans="1:6" x14ac:dyDescent="0.35">
      <c r="A41" s="17"/>
      <c r="B41">
        <v>88294821</v>
      </c>
      <c r="E41" s="2">
        <f>'[2]25.11.2016'!B41/'[2]25.11.2016'!$B$70*100</f>
        <v>68.016694427271304</v>
      </c>
      <c r="F41" s="2"/>
    </row>
    <row r="42" spans="1:6" x14ac:dyDescent="0.35">
      <c r="A42" s="17"/>
      <c r="B42">
        <v>157393714</v>
      </c>
      <c r="E42" s="2">
        <f>'[2]25.11.2016'!B42/'[2]25.11.2016'!$B$70*100</f>
        <v>121.24607115870741</v>
      </c>
      <c r="F42" s="2"/>
    </row>
    <row r="43" spans="1:6" x14ac:dyDescent="0.35">
      <c r="A43" s="17"/>
      <c r="B43">
        <v>133947614</v>
      </c>
      <c r="E43" s="2">
        <f>'[2]25.11.2016'!B43/'[2]25.11.2016'!$B$70*100</f>
        <v>103.18469223353529</v>
      </c>
      <c r="F43" s="2"/>
    </row>
    <row r="44" spans="1:6" x14ac:dyDescent="0.35">
      <c r="A44" s="17"/>
      <c r="B44">
        <v>151564383</v>
      </c>
      <c r="E44" s="2">
        <f>'[2]25.11.2016'!B44/'[2]25.11.2016'!$B$70*100</f>
        <v>116.75552663013964</v>
      </c>
      <c r="F44" s="2"/>
    </row>
    <row r="45" spans="1:6" x14ac:dyDescent="0.35">
      <c r="A45" s="17"/>
      <c r="B45" s="3">
        <v>128914216</v>
      </c>
      <c r="E45" s="2">
        <f>'[2]25.11.2016'!B45/'[2]25.11.2016'!$B$70*100</f>
        <v>99.307283685452489</v>
      </c>
      <c r="F45" s="2"/>
    </row>
    <row r="46" spans="1:6" x14ac:dyDescent="0.35">
      <c r="A46" s="17"/>
      <c r="B46">
        <v>126940186</v>
      </c>
      <c r="E46" s="2">
        <f>'[2]25.11.2016'!B46/'[2]25.11.2016'!$B$70*100</f>
        <v>97.786616971599983</v>
      </c>
      <c r="F46" s="2"/>
    </row>
    <row r="47" spans="1:6" x14ac:dyDescent="0.35">
      <c r="A47" s="17"/>
      <c r="B47">
        <v>117372727</v>
      </c>
      <c r="E47" s="2">
        <f>'[2]25.11.2016'!B47/'[2]25.11.2016'!$B$70*100</f>
        <v>90.416457228612941</v>
      </c>
      <c r="F47" s="2"/>
    </row>
    <row r="48" spans="1:6" x14ac:dyDescent="0.35">
      <c r="A48" s="17"/>
      <c r="B48" s="3">
        <v>99850196</v>
      </c>
      <c r="E48" s="2">
        <f>'[2]25.11.2016'!B48/'[2]25.11.2016'!$B$70*100</f>
        <v>76.91821777219694</v>
      </c>
      <c r="F48" s="2"/>
    </row>
    <row r="49" spans="1:6" x14ac:dyDescent="0.35">
      <c r="A49" s="17"/>
      <c r="B49">
        <v>130759182</v>
      </c>
      <c r="E49" s="2">
        <f>'[2]25.11.2016'!B49/'[2]25.11.2016'!$B$70*100</f>
        <v>100.72852773158635</v>
      </c>
      <c r="F49" s="2"/>
    </row>
    <row r="50" spans="1:6" x14ac:dyDescent="0.35">
      <c r="A50" s="17"/>
      <c r="B50">
        <v>96568649</v>
      </c>
      <c r="E50" s="2">
        <f>'[2]25.11.2016'!B50/'[2]25.11.2016'!$B$70*100</f>
        <v>74.390323417580944</v>
      </c>
      <c r="F50" s="2"/>
    </row>
    <row r="51" spans="1:6" x14ac:dyDescent="0.35">
      <c r="A51" s="17"/>
      <c r="B51">
        <v>164259016</v>
      </c>
      <c r="E51" s="2">
        <f>'[2]25.11.2016'!B51/'[2]25.11.2016'!$B$70*100</f>
        <v>126.5346616218438</v>
      </c>
      <c r="F51" s="2"/>
    </row>
    <row r="52" spans="1:6" x14ac:dyDescent="0.35">
      <c r="A52" s="17"/>
      <c r="B52">
        <v>107688563</v>
      </c>
      <c r="E52" s="2">
        <f>'[2]25.11.2016'!B52/'[2]25.11.2016'!$B$70*100</f>
        <v>82.956395402658487</v>
      </c>
      <c r="F52" s="2"/>
    </row>
    <row r="53" spans="1:6" x14ac:dyDescent="0.35">
      <c r="A53" s="17"/>
      <c r="B53">
        <v>107083573</v>
      </c>
      <c r="E53" s="2">
        <f>'[2]25.11.2016'!B53/'[2]25.11.2016'!$B$70*100</f>
        <v>82.490349721886858</v>
      </c>
      <c r="F53" s="2"/>
    </row>
    <row r="54" spans="1:6" x14ac:dyDescent="0.35">
      <c r="A54" s="17"/>
      <c r="B54">
        <v>109445395</v>
      </c>
      <c r="E54" s="2">
        <f>'[2]25.11.2016'!B54/'[2]25.11.2016'!$B$70*100</f>
        <v>84.309746640598618</v>
      </c>
      <c r="F54" s="2"/>
    </row>
    <row r="55" spans="1:6" x14ac:dyDescent="0.35">
      <c r="A55" s="17"/>
      <c r="B55">
        <v>200452994</v>
      </c>
      <c r="E55" s="2">
        <f>'[2]25.11.2016'!B55/'[2]25.11.2016'!$B$70*100</f>
        <v>154.41619208820467</v>
      </c>
      <c r="F55" s="2"/>
    </row>
    <row r="57" spans="1:6" x14ac:dyDescent="0.35">
      <c r="A57" s="17" t="s">
        <v>14</v>
      </c>
      <c r="B57">
        <v>64207780</v>
      </c>
      <c r="C57">
        <v>221253290</v>
      </c>
      <c r="E57" s="2">
        <f>'[2]24.02.2017'!B2/'[2]24.02.2017'!$B$70*100</f>
        <v>76.1890344134071</v>
      </c>
      <c r="F57" s="2">
        <f>'[2]24.02.2017'!C2/'[2]24.02.2017'!$B$70*100</f>
        <v>262.53943877034118</v>
      </c>
    </row>
    <row r="58" spans="1:6" x14ac:dyDescent="0.35">
      <c r="A58" s="17"/>
      <c r="B58">
        <v>46140188</v>
      </c>
      <c r="C58">
        <v>87338241</v>
      </c>
      <c r="E58" s="2">
        <f>'[2]24.02.2017'!B3/'[2]24.02.2017'!$B$70*100</f>
        <v>54.750006484776037</v>
      </c>
      <c r="F58" s="2">
        <f>'[2]24.02.2017'!C3/'[2]24.02.2017'!$B$70*100</f>
        <v>103.63566921571564</v>
      </c>
    </row>
    <row r="59" spans="1:6" x14ac:dyDescent="0.35">
      <c r="A59" s="17"/>
      <c r="B59">
        <v>60964651</v>
      </c>
      <c r="C59">
        <v>94472538</v>
      </c>
      <c r="E59" s="2">
        <f>'[2]24.02.2017'!B4/'[2]24.02.2017'!$B$70*100</f>
        <v>72.34073336658507</v>
      </c>
      <c r="F59" s="2">
        <f>'[2]24.02.2017'!C4/'[2]24.02.2017'!$B$70*100</f>
        <v>112.10123522108861</v>
      </c>
    </row>
    <row r="60" spans="1:6" x14ac:dyDescent="0.35">
      <c r="A60" s="17"/>
      <c r="B60">
        <v>132789450</v>
      </c>
      <c r="C60">
        <v>233920306</v>
      </c>
      <c r="E60" s="2">
        <f>'[2]24.02.2017'!B5/'[2]24.02.2017'!$B$70*100</f>
        <v>157.56813233205384</v>
      </c>
      <c r="F60" s="2">
        <f>'[2]24.02.2017'!C5/'[2]24.02.2017'!$B$70*100</f>
        <v>277.57013626430813</v>
      </c>
    </row>
    <row r="61" spans="1:6" x14ac:dyDescent="0.35">
      <c r="A61" s="17"/>
      <c r="B61">
        <v>66290709</v>
      </c>
      <c r="C61">
        <v>225255004</v>
      </c>
      <c r="E61" s="2">
        <f>'[2]24.02.2017'!B6/'[2]24.02.2017'!$B$70*100</f>
        <v>78.660640646509734</v>
      </c>
      <c r="F61" s="2">
        <f>'[2]24.02.2017'!C6/'[2]24.02.2017'!$B$70*100</f>
        <v>267.28787775481652</v>
      </c>
    </row>
    <row r="62" spans="1:6" x14ac:dyDescent="0.35">
      <c r="A62" s="17"/>
      <c r="B62">
        <v>75064120</v>
      </c>
      <c r="C62">
        <v>188659596</v>
      </c>
      <c r="E62" s="2">
        <f>'[2]24.02.2017'!B7/'[2]24.02.2017'!$B$70*100</f>
        <v>89.071181434588141</v>
      </c>
      <c r="F62" s="2">
        <f>'[2]24.02.2017'!C7/'[2]24.02.2017'!$B$70*100</f>
        <v>223.86371950663113</v>
      </c>
    </row>
    <row r="63" spans="1:6" x14ac:dyDescent="0.35">
      <c r="A63" s="17"/>
      <c r="B63">
        <v>72374266</v>
      </c>
      <c r="C63">
        <v>166864264</v>
      </c>
      <c r="E63" s="2">
        <f>'[2]24.02.2017'!B8/'[2]24.02.2017'!$B$70*100</f>
        <v>85.879397215089497</v>
      </c>
      <c r="F63" s="2">
        <f>'[2]24.02.2017'!C8/'[2]24.02.2017'!$B$70*100</f>
        <v>198.00135049465729</v>
      </c>
    </row>
    <row r="64" spans="1:6" x14ac:dyDescent="0.35">
      <c r="A64" s="17"/>
      <c r="B64">
        <v>55090001</v>
      </c>
      <c r="C64">
        <v>236627035</v>
      </c>
      <c r="E64" s="2">
        <f>'[2]24.02.2017'!B9/'[2]24.02.2017'!$B$70*100</f>
        <v>65.369866113166211</v>
      </c>
      <c r="F64" s="2">
        <f>'[2]24.02.2017'!C9/'[2]24.02.2017'!$B$70*100</f>
        <v>280.78194438053276</v>
      </c>
    </row>
    <row r="65" spans="1:6" x14ac:dyDescent="0.35">
      <c r="A65" s="17"/>
      <c r="B65">
        <v>76970011</v>
      </c>
      <c r="C65">
        <v>119224725</v>
      </c>
      <c r="E65" s="2">
        <f>'[2]24.02.2017'!B10/'[2]24.02.2017'!$B$70*100</f>
        <v>91.332714148960179</v>
      </c>
      <c r="F65" s="2">
        <f>'[2]24.02.2017'!C10/'[2]24.02.2017'!$B$70*100</f>
        <v>141.47221218291611</v>
      </c>
    </row>
    <row r="66" spans="1:6" x14ac:dyDescent="0.35">
      <c r="A66" s="17"/>
      <c r="B66">
        <v>53478524</v>
      </c>
      <c r="C66">
        <v>149839296</v>
      </c>
      <c r="E66" s="2">
        <f>'[2]24.02.2017'!B11/'[2]24.02.2017'!$B$70*100</f>
        <v>63.457685430242528</v>
      </c>
      <c r="F66" s="2">
        <f>'[2]24.02.2017'!C11/'[2]24.02.2017'!$B$70*100</f>
        <v>177.79950154677039</v>
      </c>
    </row>
    <row r="67" spans="1:6" x14ac:dyDescent="0.35">
      <c r="A67" s="17"/>
      <c r="B67">
        <v>41585682</v>
      </c>
      <c r="C67">
        <v>350166835</v>
      </c>
      <c r="E67" s="2">
        <f>'[2]24.02.2017'!B12/'[2]24.02.2017'!$B$70*100</f>
        <v>49.345623801399206</v>
      </c>
      <c r="F67" s="2">
        <f>'[2]24.02.2017'!C12/'[2]24.02.2017'!$B$70*100</f>
        <v>415.50841723929477</v>
      </c>
    </row>
    <row r="68" spans="1:6" x14ac:dyDescent="0.35">
      <c r="A68" s="17"/>
      <c r="B68" s="3">
        <v>52024728</v>
      </c>
      <c r="C68">
        <v>96745191</v>
      </c>
      <c r="E68" s="2">
        <f>'[2]24.02.2017'!B13/'[2]24.02.2017'!$B$70*100</f>
        <v>61.732609224927934</v>
      </c>
      <c r="F68" s="2">
        <f>'[2]24.02.2017'!C13/'[2]24.02.2017'!$B$70*100</f>
        <v>114.79796819685468</v>
      </c>
    </row>
    <row r="69" spans="1:6" x14ac:dyDescent="0.35">
      <c r="A69" s="17"/>
      <c r="B69">
        <v>119841487</v>
      </c>
      <c r="C69">
        <v>85446412</v>
      </c>
      <c r="E69" s="2">
        <f>'[2]24.02.2017'!B14/'[2]24.02.2017'!$B$70*100</f>
        <v>142.20406276617692</v>
      </c>
      <c r="F69" s="2">
        <f>'[2]24.02.2017'!C14/'[2]24.02.2017'!$B$70*100</f>
        <v>101.39082248864797</v>
      </c>
    </row>
    <row r="70" spans="1:6" x14ac:dyDescent="0.35">
      <c r="A70" s="17"/>
      <c r="B70">
        <v>61339037</v>
      </c>
      <c r="C70">
        <v>97154344</v>
      </c>
      <c r="E70" s="2">
        <f>'[2]24.02.2017'!B15/'[2]24.02.2017'!$B$70*100</f>
        <v>72.784980276194744</v>
      </c>
      <c r="F70" s="2">
        <f>'[2]24.02.2017'!C15/'[2]24.02.2017'!$B$70*100</f>
        <v>115.28346967342573</v>
      </c>
    </row>
    <row r="71" spans="1:6" x14ac:dyDescent="0.35">
      <c r="A71" s="17"/>
      <c r="B71">
        <v>116513347</v>
      </c>
      <c r="C71">
        <v>121059624</v>
      </c>
      <c r="E71" s="2">
        <f>'[2]24.02.2017'!B16/'[2]24.02.2017'!$B$70*100</f>
        <v>138.25488755730601</v>
      </c>
      <c r="F71" s="2">
        <f>'[2]24.02.2017'!C16/'[2]24.02.2017'!$B$70*100</f>
        <v>143.64950569868827</v>
      </c>
    </row>
    <row r="72" spans="1:6" x14ac:dyDescent="0.35">
      <c r="A72" s="17"/>
      <c r="B72">
        <v>139761337</v>
      </c>
      <c r="C72">
        <v>167813568</v>
      </c>
      <c r="E72" s="2">
        <f>'[2]24.02.2017'!B17/'[2]24.02.2017'!$B$70*100</f>
        <v>165.84098242232929</v>
      </c>
      <c r="F72" s="2">
        <f>'[2]24.02.2017'!C17/'[2]24.02.2017'!$B$70*100</f>
        <v>199.127795843255</v>
      </c>
    </row>
    <row r="73" spans="1:6" x14ac:dyDescent="0.35">
      <c r="A73" s="17"/>
      <c r="B73">
        <v>112518860</v>
      </c>
      <c r="C73">
        <v>172006468</v>
      </c>
      <c r="E73" s="2">
        <f>'[2]24.02.2017'!B18/'[2]24.02.2017'!$B$70*100</f>
        <v>133.51502414033524</v>
      </c>
      <c r="F73" s="2">
        <f>'[2]24.02.2017'!C18/'[2]24.02.2017'!$B$70*100</f>
        <v>204.10309638147598</v>
      </c>
    </row>
    <row r="74" spans="1:6" x14ac:dyDescent="0.35">
      <c r="A74" s="17"/>
      <c r="B74">
        <v>111259667</v>
      </c>
      <c r="C74">
        <v>245718021</v>
      </c>
      <c r="E74" s="2">
        <f>'[2]24.02.2017'!B19/'[2]24.02.2017'!$B$70*100</f>
        <v>132.02086410536563</v>
      </c>
      <c r="F74" s="2">
        <f>'[2]24.02.2017'!C19/'[2]24.02.2017'!$B$70*100</f>
        <v>291.5693200724786</v>
      </c>
    </row>
    <row r="75" spans="1:6" x14ac:dyDescent="0.35">
      <c r="A75" s="17"/>
      <c r="B75">
        <v>115474701</v>
      </c>
      <c r="C75">
        <v>180000887</v>
      </c>
      <c r="E75" s="2">
        <f>'[2]24.02.2017'!B20/'[2]24.02.2017'!$B$70*100</f>
        <v>137.02242887648342</v>
      </c>
      <c r="F75" s="2">
        <f>'[2]24.02.2017'!C20/'[2]24.02.2017'!$B$70*100</f>
        <v>213.58928425942776</v>
      </c>
    </row>
    <row r="76" spans="1:6" x14ac:dyDescent="0.35">
      <c r="A76" s="17"/>
      <c r="B76">
        <v>63459783</v>
      </c>
      <c r="C76">
        <v>138102670</v>
      </c>
      <c r="E76" s="2">
        <f>'[2]24.02.2017'!B21/'[2]24.02.2017'!$B$70*100</f>
        <v>75.301460210185539</v>
      </c>
      <c r="F76" s="2">
        <f>'[2]24.02.2017'!C21/'[2]24.02.2017'!$B$70*100</f>
        <v>163.87280602465003</v>
      </c>
    </row>
    <row r="77" spans="1:6" x14ac:dyDescent="0.35">
      <c r="A77" s="17"/>
      <c r="B77" s="3">
        <v>65094432</v>
      </c>
      <c r="C77">
        <v>218897242</v>
      </c>
      <c r="E77" s="2">
        <f>'[2]24.02.2017'!B22/'[2]24.02.2017'!$B$70*100</f>
        <v>77.241136818142408</v>
      </c>
      <c r="F77" s="2">
        <f>'[2]24.02.2017'!C22/'[2]24.02.2017'!$B$70*100</f>
        <v>259.74374918020681</v>
      </c>
    </row>
    <row r="78" spans="1:6" x14ac:dyDescent="0.35">
      <c r="A78" s="17"/>
      <c r="B78">
        <v>60289508</v>
      </c>
      <c r="C78">
        <v>174027243</v>
      </c>
      <c r="E78" s="2">
        <f>'[2]24.02.2017'!B23/'[2]24.02.2017'!$B$70*100</f>
        <v>71.539607813560636</v>
      </c>
      <c r="F78" s="2">
        <f>'[2]24.02.2017'!C23/'[2]24.02.2017'!$B$70*100</f>
        <v>206.50095059815737</v>
      </c>
    </row>
    <row r="79" spans="1:6" x14ac:dyDescent="0.35">
      <c r="A79" s="17"/>
      <c r="B79">
        <v>105427540</v>
      </c>
      <c r="C79">
        <v>165586438</v>
      </c>
      <c r="E79" s="2">
        <f>'[2]24.02.2017'!B24/'[2]24.02.2017'!$B$70*100</f>
        <v>125.10045469849376</v>
      </c>
      <c r="F79" s="2">
        <f>'[2]24.02.2017'!C24/'[2]24.02.2017'!$B$70*100</f>
        <v>196.4850805178983</v>
      </c>
    </row>
    <row r="80" spans="1:6" x14ac:dyDescent="0.35">
      <c r="A80" s="17"/>
      <c r="B80">
        <v>82735084</v>
      </c>
      <c r="C80">
        <v>184708954</v>
      </c>
      <c r="E80" s="2">
        <f>'[2]24.02.2017'!B25/'[2]24.02.2017'!$B$70*100</f>
        <v>98.173557193102241</v>
      </c>
      <c r="F80" s="2">
        <f>'[2]24.02.2017'!C25/'[2]24.02.2017'!$B$70*100</f>
        <v>219.17588262310935</v>
      </c>
    </row>
    <row r="81" spans="1:6" x14ac:dyDescent="0.35">
      <c r="A81" s="17"/>
      <c r="B81">
        <v>95080546</v>
      </c>
      <c r="C81">
        <v>173184589</v>
      </c>
      <c r="E81" s="2">
        <f>'[2]24.02.2017'!B26/'[2]24.02.2017'!$B$70*100</f>
        <v>112.82269829667895</v>
      </c>
      <c r="F81" s="2">
        <f>'[2]24.02.2017'!C26/'[2]24.02.2017'!$B$70*100</f>
        <v>205.50105627686807</v>
      </c>
    </row>
    <row r="82" spans="1:6" x14ac:dyDescent="0.35">
      <c r="A82" s="17"/>
      <c r="B82">
        <v>85753853</v>
      </c>
      <c r="C82">
        <v>139563686</v>
      </c>
      <c r="E82" s="2">
        <f>'[2]24.02.2017'!B27/'[2]24.02.2017'!$B$70*100</f>
        <v>101.75563237506815</v>
      </c>
      <c r="F82" s="2">
        <f>'[2]24.02.2017'!C27/'[2]24.02.2017'!$B$70*100</f>
        <v>165.60644949126012</v>
      </c>
    </row>
    <row r="83" spans="1:6" x14ac:dyDescent="0.35">
      <c r="A83" s="17"/>
      <c r="B83">
        <v>69682887</v>
      </c>
      <c r="C83">
        <v>175429747</v>
      </c>
      <c r="E83" s="2">
        <f>'[2]24.02.2017'!B28/'[2]24.02.2017'!$B$70*100</f>
        <v>82.685803428627452</v>
      </c>
      <c r="F83" s="2">
        <f>'[2]24.02.2017'!C28/'[2]24.02.2017'!$B$70*100</f>
        <v>208.1651636502352</v>
      </c>
    </row>
    <row r="84" spans="1:6" x14ac:dyDescent="0.35">
      <c r="A84" s="17"/>
      <c r="B84" s="3">
        <v>48640694</v>
      </c>
      <c r="C84">
        <v>170814111</v>
      </c>
      <c r="E84" s="2">
        <f>'[2]24.02.2017'!B29/'[2]24.02.2017'!$B$70*100</f>
        <v>57.717110123695349</v>
      </c>
      <c r="F84" s="2">
        <f>'[2]24.02.2017'!C29/'[2]24.02.2017'!$B$70*100</f>
        <v>202.68824403015552</v>
      </c>
    </row>
    <row r="85" spans="1:6" x14ac:dyDescent="0.35">
      <c r="A85" s="17"/>
      <c r="B85">
        <v>68693072</v>
      </c>
      <c r="C85">
        <v>244379593</v>
      </c>
      <c r="E85" s="2">
        <f>'[2]24.02.2017'!B30/'[2]24.02.2017'!$B$70*100</f>
        <v>81.511287675273167</v>
      </c>
      <c r="F85" s="2">
        <f>'[2]24.02.2017'!C30/'[2]24.02.2017'!$B$70*100</f>
        <v>289.9811396844965</v>
      </c>
    </row>
    <row r="86" spans="1:6" x14ac:dyDescent="0.35">
      <c r="A86" s="17"/>
      <c r="B86">
        <v>78175464</v>
      </c>
      <c r="C86">
        <v>111315315</v>
      </c>
      <c r="E86" s="2">
        <f>'[2]24.02.2017'!B31/'[2]24.02.2017'!$B$70*100</f>
        <v>92.763106230741315</v>
      </c>
      <c r="F86" s="2">
        <f>'[2]24.02.2017'!C31/'[2]24.02.2017'!$B$70*100</f>
        <v>132.08689609381062</v>
      </c>
    </row>
    <row r="87" spans="1:6" x14ac:dyDescent="0.35">
      <c r="A87" s="17"/>
      <c r="B87">
        <v>79147903</v>
      </c>
      <c r="C87">
        <v>203344101</v>
      </c>
      <c r="E87" s="2">
        <f>'[2]24.02.2017'!B32/'[2]24.02.2017'!$B$70*100</f>
        <v>93.917003600124573</v>
      </c>
      <c r="F87" s="2">
        <f>'[2]24.02.2017'!C32/'[2]24.02.2017'!$B$70*100</f>
        <v>241.28837204544885</v>
      </c>
    </row>
    <row r="88" spans="1:6" x14ac:dyDescent="0.35">
      <c r="A88" s="17"/>
      <c r="B88">
        <v>67616292</v>
      </c>
      <c r="C88">
        <v>45231097</v>
      </c>
      <c r="E88" s="2">
        <f>'[2]24.02.2017'!B33/'[2]24.02.2017'!$B$70*100</f>
        <v>80.233579140954305</v>
      </c>
      <c r="F88" s="2">
        <f>'[2]24.02.2017'!C33/'[2]24.02.2017'!$B$70*100</f>
        <v>53.671277933751242</v>
      </c>
    </row>
    <row r="89" spans="1:6" x14ac:dyDescent="0.35">
      <c r="A89" s="17"/>
      <c r="B89">
        <v>114620079</v>
      </c>
      <c r="C89">
        <v>205762910</v>
      </c>
      <c r="E89" s="2">
        <f>'[2]24.02.2017'!B34/'[2]24.02.2017'!$B$70*100</f>
        <v>136.00833331098568</v>
      </c>
      <c r="F89" s="2">
        <f>'[2]24.02.2017'!C34/'[2]24.02.2017'!$B$70*100</f>
        <v>244.15853391898591</v>
      </c>
    </row>
    <row r="90" spans="1:6" x14ac:dyDescent="0.35">
      <c r="A90" s="17"/>
      <c r="B90">
        <v>51149717</v>
      </c>
      <c r="C90">
        <v>222877161</v>
      </c>
      <c r="E90" s="2">
        <f>'[2]24.02.2017'!B35/'[2]24.02.2017'!$B$70*100</f>
        <v>60.694320045780024</v>
      </c>
      <c r="F90" s="2">
        <f>'[2]24.02.2017'!C35/'[2]24.02.2017'!$B$70*100</f>
        <v>264.46632618962178</v>
      </c>
    </row>
    <row r="91" spans="1:6" x14ac:dyDescent="0.35">
      <c r="A91" s="17"/>
      <c r="B91">
        <v>44775682</v>
      </c>
      <c r="C91">
        <v>163132509</v>
      </c>
      <c r="E91" s="2">
        <f>'[2]24.02.2017'!B36/'[2]24.02.2017'!$B$70*100</f>
        <v>53.13088190841939</v>
      </c>
      <c r="F91" s="2">
        <f>'[2]24.02.2017'!C36/'[2]24.02.2017'!$B$70*100</f>
        <v>193.57324520714533</v>
      </c>
    </row>
    <row r="92" spans="1:6" x14ac:dyDescent="0.35">
      <c r="A92" s="17"/>
      <c r="B92">
        <v>57060881</v>
      </c>
      <c r="C92">
        <v>301832166</v>
      </c>
      <c r="E92" s="2">
        <f>'[2]24.02.2017'!B37/'[2]24.02.2017'!$B$70*100</f>
        <v>67.708514858609462</v>
      </c>
      <c r="F92" s="2">
        <f>'[2]24.02.2017'!C37/'[2]24.02.2017'!$B$70*100</f>
        <v>358.15443677459655</v>
      </c>
    </row>
    <row r="93" spans="1:6" x14ac:dyDescent="0.35">
      <c r="A93" s="17"/>
      <c r="B93">
        <v>60145641</v>
      </c>
      <c r="C93">
        <v>178001642</v>
      </c>
      <c r="E93" s="2">
        <f>'[2]24.02.2017'!B38/'[2]24.02.2017'!$B$70*100</f>
        <v>71.368895046136601</v>
      </c>
      <c r="F93" s="2">
        <f>'[2]24.02.2017'!C38/'[2]24.02.2017'!$B$70*100</f>
        <v>211.21697756846552</v>
      </c>
    </row>
    <row r="94" spans="1:6" x14ac:dyDescent="0.35">
      <c r="A94" s="17"/>
      <c r="B94">
        <v>98243188</v>
      </c>
      <c r="C94">
        <v>232741913</v>
      </c>
      <c r="E94" s="2">
        <f>'[2]24.02.2017'!B39/'[2]24.02.2017'!$B$70*100</f>
        <v>116.57549336567661</v>
      </c>
      <c r="F94" s="2">
        <f>'[2]24.02.2017'!C39/'[2]24.02.2017'!$B$70*100</f>
        <v>276.17185361336584</v>
      </c>
    </row>
    <row r="95" spans="1:6" x14ac:dyDescent="0.35">
      <c r="A95" s="17"/>
      <c r="B95">
        <v>41476024</v>
      </c>
      <c r="C95">
        <v>188624999</v>
      </c>
      <c r="E95" s="2">
        <f>'[2]24.02.2017'!B40/'[2]24.02.2017'!$B$70*100</f>
        <v>49.215503477418139</v>
      </c>
      <c r="F95" s="2">
        <f>'[2]24.02.2017'!C40/'[2]24.02.2017'!$B$70*100</f>
        <v>223.82266666188863</v>
      </c>
    </row>
    <row r="96" spans="1:6" x14ac:dyDescent="0.35">
      <c r="A96" s="17"/>
      <c r="B96">
        <v>58508714</v>
      </c>
      <c r="C96">
        <v>229758268</v>
      </c>
      <c r="E96" s="2">
        <f>'[2]24.02.2017'!B41/'[2]24.02.2017'!$B$70*100</f>
        <v>69.426515360446871</v>
      </c>
      <c r="F96" s="2">
        <f>'[2]24.02.2017'!C41/'[2]24.02.2017'!$B$70*100</f>
        <v>272.63145661502097</v>
      </c>
    </row>
    <row r="97" spans="1:6" x14ac:dyDescent="0.35">
      <c r="A97" s="17"/>
      <c r="B97">
        <v>146335674</v>
      </c>
      <c r="C97">
        <v>122753748</v>
      </c>
      <c r="E97" s="2">
        <f>'[2]24.02.2017'!B42/'[2]24.02.2017'!$B$70*100</f>
        <v>173.64209917077218</v>
      </c>
      <c r="F97" s="2">
        <f>'[2]24.02.2017'!C42/'[2]24.02.2017'!$B$70*100</f>
        <v>145.65975541821729</v>
      </c>
    </row>
    <row r="98" spans="1:6" x14ac:dyDescent="0.35">
      <c r="A98" s="17"/>
      <c r="B98">
        <v>68305607</v>
      </c>
      <c r="C98">
        <v>100083879</v>
      </c>
      <c r="E98" s="2">
        <f>'[2]24.02.2017'!B43/'[2]24.02.2017'!$B$70*100</f>
        <v>81.051521207424713</v>
      </c>
      <c r="F98" s="2">
        <f>'[2]24.02.2017'!C43/'[2]24.02.2017'!$B$70*100</f>
        <v>118.75965967610578</v>
      </c>
    </row>
    <row r="99" spans="1:6" x14ac:dyDescent="0.35">
      <c r="A99" s="17"/>
      <c r="B99">
        <v>98783081</v>
      </c>
      <c r="C99">
        <v>95240457</v>
      </c>
      <c r="E99" s="2">
        <f>'[2]24.02.2017'!B44/'[2]24.02.2017'!$B$70*100</f>
        <v>117.2161310945711</v>
      </c>
      <c r="F99" s="2">
        <f>'[2]24.02.2017'!C44/'[2]24.02.2017'!$B$70*100</f>
        <v>113.0124488951591</v>
      </c>
    </row>
    <row r="100" spans="1:6" x14ac:dyDescent="0.35">
      <c r="A100" s="17"/>
      <c r="B100" s="3">
        <v>95254154</v>
      </c>
      <c r="C100">
        <v>91680306</v>
      </c>
      <c r="E100" s="2">
        <f>'[2]24.02.2017'!B45/'[2]24.02.2017'!$B$70*100</f>
        <v>113.02870177299353</v>
      </c>
      <c r="F100" s="2">
        <f>'[2]24.02.2017'!C45/'[2]24.02.2017'!$B$70*100</f>
        <v>108.78796913498165</v>
      </c>
    </row>
    <row r="101" spans="1:6" x14ac:dyDescent="0.35">
      <c r="A101" s="17"/>
      <c r="B101">
        <v>75918760</v>
      </c>
      <c r="C101">
        <v>181301583</v>
      </c>
      <c r="E101" s="2">
        <f>'[2]24.02.2017'!B46/'[2]24.02.2017'!$B$70*100</f>
        <v>90.085298358909057</v>
      </c>
      <c r="F101" s="2">
        <f>'[2]24.02.2017'!C46/'[2]24.02.2017'!$B$70*100</f>
        <v>215.13269180763115</v>
      </c>
    </row>
    <row r="102" spans="1:6" x14ac:dyDescent="0.35">
      <c r="A102" s="17"/>
      <c r="B102">
        <v>133624872</v>
      </c>
      <c r="C102">
        <v>179128358</v>
      </c>
      <c r="E102" s="2">
        <f>'[2]24.02.2017'!B47/'[2]24.02.2017'!$B$70*100</f>
        <v>158.55944515283221</v>
      </c>
      <c r="F102" s="2">
        <f>'[2]24.02.2017'!C47/'[2]24.02.2017'!$B$70*100</f>
        <v>212.55394022467536</v>
      </c>
    </row>
    <row r="103" spans="1:6" x14ac:dyDescent="0.35">
      <c r="A103" s="17"/>
      <c r="B103" s="3">
        <v>95923856</v>
      </c>
      <c r="C103">
        <v>310597250</v>
      </c>
      <c r="E103" s="2">
        <f>'[2]24.02.2017'!B48/'[2]24.02.2017'!$B$70*100</f>
        <v>113.82337102841286</v>
      </c>
      <c r="F103" s="2">
        <f>'[2]24.02.2017'!C48/'[2]24.02.2017'!$B$70*100</f>
        <v>368.55509673375417</v>
      </c>
    </row>
    <row r="104" spans="1:6" x14ac:dyDescent="0.35">
      <c r="A104" s="17"/>
      <c r="B104">
        <v>127933150</v>
      </c>
      <c r="C104">
        <v>314116157</v>
      </c>
      <c r="E104" s="2">
        <f>'[2]24.02.2017'!B49/'[2]24.02.2017'!$B$70*100</f>
        <v>151.80564049972716</v>
      </c>
      <c r="F104" s="2">
        <f>'[2]24.02.2017'!C49/'[2]24.02.2017'!$B$70*100</f>
        <v>372.73063631043135</v>
      </c>
    </row>
    <row r="105" spans="1:6" x14ac:dyDescent="0.35">
      <c r="A105" s="17"/>
      <c r="B105">
        <v>104029157</v>
      </c>
      <c r="C105">
        <v>234314390</v>
      </c>
      <c r="E105" s="2">
        <f>'[2]24.02.2017'!B50/'[2]24.02.2017'!$B$70*100</f>
        <v>123.44113163032158</v>
      </c>
      <c r="F105" s="2">
        <f>'[2]24.02.2017'!C50/'[2]24.02.2017'!$B$70*100</f>
        <v>278.03775684607837</v>
      </c>
    </row>
    <row r="106" spans="1:6" x14ac:dyDescent="0.35">
      <c r="A106" s="17"/>
      <c r="B106">
        <v>98482659</v>
      </c>
      <c r="C106">
        <v>193239841</v>
      </c>
      <c r="E106" s="2">
        <f>'[2]24.02.2017'!B51/'[2]24.02.2017'!$B$70*100</f>
        <v>116.85964996258764</v>
      </c>
      <c r="F106" s="2">
        <f>'[2]24.02.2017'!C51/'[2]24.02.2017'!$B$70*100</f>
        <v>229.29864412054604</v>
      </c>
    </row>
    <row r="107" spans="1:6" x14ac:dyDescent="0.35">
      <c r="A107" s="17"/>
      <c r="B107">
        <v>113322150</v>
      </c>
      <c r="C107">
        <v>218921023</v>
      </c>
      <c r="E107" s="2">
        <f>'[2]24.02.2017'!B52/'[2]24.02.2017'!$B$70*100</f>
        <v>134.46820908854474</v>
      </c>
      <c r="F107" s="2">
        <f>'[2]24.02.2017'!C52/'[2]24.02.2017'!$B$70*100</f>
        <v>259.77196774542409</v>
      </c>
    </row>
    <row r="108" spans="1:6" x14ac:dyDescent="0.35">
      <c r="A108" s="17"/>
      <c r="B108">
        <v>115513158</v>
      </c>
      <c r="C108">
        <v>124092130</v>
      </c>
      <c r="E108" s="2">
        <f>'[2]24.02.2017'!B53/'[2]24.02.2017'!$B$70*100</f>
        <v>137.06806200219555</v>
      </c>
      <c r="F108" s="2">
        <f>'[2]24.02.2017'!C53/'[2]24.02.2017'!$B$70*100</f>
        <v>147.24788122254012</v>
      </c>
    </row>
    <row r="109" spans="1:6" x14ac:dyDescent="0.35">
      <c r="A109" s="17"/>
      <c r="B109">
        <v>119833679</v>
      </c>
      <c r="C109">
        <v>112040255</v>
      </c>
      <c r="E109" s="2">
        <f>'[2]24.02.2017'!B54/'[2]24.02.2017'!$B$70*100</f>
        <v>142.19479778332439</v>
      </c>
      <c r="F109" s="2">
        <f>'[2]24.02.2017'!C54/'[2]24.02.2017'!$B$70*100</f>
        <v>132.94711083114703</v>
      </c>
    </row>
    <row r="110" spans="1:6" x14ac:dyDescent="0.35">
      <c r="A110" s="17"/>
      <c r="B110">
        <v>119254183</v>
      </c>
      <c r="C110">
        <v>249934588</v>
      </c>
      <c r="E110" s="2">
        <f>'[2]24.02.2017'!B55/'[2]24.02.2017'!$B$70*100</f>
        <v>141.50716708364232</v>
      </c>
      <c r="F110" s="2">
        <f>'[2]24.02.2017'!C55/'[2]24.02.2017'!$B$70*100</f>
        <v>296.57270390336998</v>
      </c>
    </row>
    <row r="111" spans="1:6" x14ac:dyDescent="0.35">
      <c r="A111" s="17"/>
      <c r="B111">
        <v>78361011</v>
      </c>
      <c r="C111">
        <v>151199321</v>
      </c>
      <c r="E111" s="2">
        <f>'[2]24.02.2017'!B56/'[2]24.02.2017'!$B$70*100</f>
        <v>92.983276539826974</v>
      </c>
      <c r="F111" s="2">
        <f>'[2]24.02.2017'!C56/'[2]24.02.2017'!$B$70*100</f>
        <v>179.41330896275787</v>
      </c>
    </row>
    <row r="112" spans="1:6" x14ac:dyDescent="0.35">
      <c r="A112" s="17"/>
      <c r="B112">
        <v>63720724</v>
      </c>
      <c r="C112">
        <v>102087721</v>
      </c>
      <c r="E112" s="2">
        <f>'[2]24.02.2017'!B57/'[2]24.02.2017'!$B$70*100</f>
        <v>75.611093136738489</v>
      </c>
      <c r="F112" s="2">
        <f>'[2]24.02.2017'!C57/'[2]24.02.2017'!$B$70*100</f>
        <v>121.13742117318654</v>
      </c>
    </row>
    <row r="113" spans="1:6" x14ac:dyDescent="0.35">
      <c r="A113" s="17"/>
      <c r="B113">
        <v>101026438</v>
      </c>
      <c r="E113" s="2">
        <f>'[2]24.02.2017'!B58/'[2]24.02.2017'!$B$70*100</f>
        <v>119.87810139901953</v>
      </c>
      <c r="F113" s="2"/>
    </row>
    <row r="114" spans="1:6" x14ac:dyDescent="0.35">
      <c r="A114" s="17"/>
      <c r="B114">
        <v>67408874</v>
      </c>
      <c r="E114" s="2">
        <f>'[2]24.02.2017'!B59/'[2]24.02.2017'!$B$70*100</f>
        <v>79.987456675110451</v>
      </c>
      <c r="F114" s="2"/>
    </row>
    <row r="115" spans="1:6" x14ac:dyDescent="0.35">
      <c r="A115" s="17"/>
      <c r="B115">
        <v>79687337</v>
      </c>
      <c r="E115" s="2">
        <f>'[2]24.02.2017'!B60/'[2]24.02.2017'!$B$70*100</f>
        <v>94.557096679028135</v>
      </c>
      <c r="F115" s="2"/>
    </row>
    <row r="129" spans="1:6" x14ac:dyDescent="0.35">
      <c r="A129" s="4" t="s">
        <v>3</v>
      </c>
      <c r="B129" s="5">
        <f>AVERAGE(B2:B127)</f>
        <v>105824081.85714285</v>
      </c>
      <c r="C129" s="5">
        <f>AVERAGE(C2:C127)</f>
        <v>189969384.51578948</v>
      </c>
      <c r="E129" s="2">
        <f>AVERAGE(E2:E127)</f>
        <v>100</v>
      </c>
      <c r="F129" s="2">
        <f>AVERAGE(F2:F127)</f>
        <v>189.66521868220917</v>
      </c>
    </row>
    <row r="130" spans="1:6" x14ac:dyDescent="0.35">
      <c r="A130" s="4" t="s">
        <v>4</v>
      </c>
      <c r="B130" s="6">
        <f>_xlfn.STDEV.S(B2:B127)</f>
        <v>41677023.748834714</v>
      </c>
      <c r="C130" s="6">
        <f>_xlfn.STDEV.S(C2:C127)</f>
        <v>72870852.07283625</v>
      </c>
      <c r="E130" s="2">
        <f>_xlfn.STDEV.S(E2:E127)</f>
        <v>32.421602188911145</v>
      </c>
      <c r="F130" s="2">
        <f>_xlfn.STDEV.S(F2:F127)</f>
        <v>74.537093318826905</v>
      </c>
    </row>
    <row r="131" spans="1:6" x14ac:dyDescent="0.35">
      <c r="A131" s="4" t="s">
        <v>5</v>
      </c>
      <c r="B131" s="6">
        <f>B130/SQRT(COUNT(B2:B127))</f>
        <v>3938108.5794553398</v>
      </c>
      <c r="C131" s="6">
        <f>C130/SQRT(COUNT(C2:C127))</f>
        <v>7476391.6724729575</v>
      </c>
      <c r="E131" s="2">
        <f>E130/SQRT(COUNT(E2:E127))</f>
        <v>3.0635534463616518</v>
      </c>
      <c r="F131" s="2">
        <f>F130/SQRT(COUNT(F2:F127))</f>
        <v>7.647344417246738</v>
      </c>
    </row>
    <row r="133" spans="1:6" x14ac:dyDescent="0.35">
      <c r="A133" s="4" t="s">
        <v>3</v>
      </c>
      <c r="B133" s="5">
        <f>B129/B129*100</f>
        <v>100</v>
      </c>
      <c r="C133" s="6">
        <f>C129/B129*100</f>
        <v>179.51432337701593</v>
      </c>
    </row>
    <row r="134" spans="1:6" x14ac:dyDescent="0.35">
      <c r="A134" s="4" t="s">
        <v>4</v>
      </c>
      <c r="B134" s="6">
        <f>B130/B129*100</f>
        <v>39.383307671968829</v>
      </c>
      <c r="C134" s="6">
        <f>C130/B129*100</f>
        <v>68.860367880354687</v>
      </c>
    </row>
    <row r="135" spans="1:6" x14ac:dyDescent="0.35">
      <c r="A135" s="4" t="s">
        <v>5</v>
      </c>
      <c r="B135" s="6">
        <f>B131/B129*100</f>
        <v>3.7213727823989884</v>
      </c>
      <c r="C135" s="6">
        <f>C131/B129*100</f>
        <v>7.0649246761863775</v>
      </c>
    </row>
    <row r="137" spans="1:6" x14ac:dyDescent="0.35">
      <c r="A137" s="4" t="s">
        <v>6</v>
      </c>
      <c r="B137" s="7">
        <f>_xlfn.VAR.P(B3:B126)</f>
        <v>1736810468419159</v>
      </c>
      <c r="C137" s="7">
        <f>_xlfn.VAR.P(C3:C126)</f>
        <v>5309221031136299</v>
      </c>
      <c r="E137" s="7">
        <f>_xlfn.VAR.P(E3:E126)</f>
        <v>1046.8599473545703</v>
      </c>
      <c r="F137" s="7">
        <f>_xlfn.VAR.P(F3:F126)</f>
        <v>5528.3288488098606</v>
      </c>
    </row>
    <row r="138" spans="1:6" x14ac:dyDescent="0.35">
      <c r="A138" s="4" t="s">
        <v>7</v>
      </c>
      <c r="C138" s="8">
        <f>_xlfn.T.TEST(B3:B126,C3:C126,2,2)</f>
        <v>2.9604488345665394E-20</v>
      </c>
      <c r="F138" s="8">
        <f>_xlfn.T.TEST(E3:E126,F3:F126,2,2)</f>
        <v>8.1957572760048911E-24</v>
      </c>
    </row>
  </sheetData>
  <mergeCells count="2">
    <mergeCell ref="A2:A55"/>
    <mergeCell ref="A57:A11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workbookViewId="0">
      <selection activeCell="B3" sqref="B3"/>
    </sheetView>
  </sheetViews>
  <sheetFormatPr baseColWidth="10" defaultRowHeight="14.5" x14ac:dyDescent="0.35"/>
  <sheetData>
    <row r="1" spans="1:6" x14ac:dyDescent="0.35">
      <c r="B1" s="16" t="s">
        <v>10</v>
      </c>
      <c r="C1" s="16"/>
      <c r="E1" s="16" t="s">
        <v>11</v>
      </c>
      <c r="F1" s="16"/>
    </row>
    <row r="2" spans="1:6" x14ac:dyDescent="0.35">
      <c r="B2" s="1" t="s">
        <v>0</v>
      </c>
      <c r="C2" s="1" t="s">
        <v>1</v>
      </c>
      <c r="D2" s="1"/>
      <c r="E2" s="1" t="s">
        <v>0</v>
      </c>
      <c r="F2" s="1" t="s">
        <v>1</v>
      </c>
    </row>
    <row r="3" spans="1:6" x14ac:dyDescent="0.35">
      <c r="A3" s="4" t="s">
        <v>3</v>
      </c>
      <c r="B3" s="6">
        <v>100</v>
      </c>
      <c r="C3" s="6">
        <v>54.605324261949285</v>
      </c>
      <c r="D3" s="5"/>
      <c r="E3" s="6">
        <v>100</v>
      </c>
      <c r="F3" s="6">
        <v>189.66521868220917</v>
      </c>
    </row>
    <row r="4" spans="1:6" x14ac:dyDescent="0.35">
      <c r="A4" s="4" t="s">
        <v>4</v>
      </c>
      <c r="B4" s="6">
        <v>54.982481392029705</v>
      </c>
      <c r="C4" s="6">
        <v>26.405410121714819</v>
      </c>
      <c r="D4" s="5"/>
      <c r="E4" s="6">
        <v>32.421602188911145</v>
      </c>
      <c r="F4" s="6">
        <v>74.537093318826905</v>
      </c>
    </row>
    <row r="5" spans="1:6" x14ac:dyDescent="0.35">
      <c r="A5" s="4" t="s">
        <v>5</v>
      </c>
      <c r="B5" s="6">
        <v>3.8215466302876968</v>
      </c>
      <c r="C5" s="6">
        <v>2.0810378497934727</v>
      </c>
      <c r="D5" s="5"/>
      <c r="E5" s="6">
        <v>3.0635534463616518</v>
      </c>
      <c r="F5" s="6">
        <v>7.647344417246738</v>
      </c>
    </row>
  </sheetData>
  <mergeCells count="2">
    <mergeCell ref="B1:C1"/>
    <mergeCell ref="E1:F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siXPF</vt:lpstr>
      <vt:lpstr>siXAB2 1hEU</vt:lpstr>
      <vt:lpstr>siXAB2 2h EU</vt:lpstr>
      <vt:lpstr>Feuil4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lise-marie.donnio</dc:creator>
  <cp:lastModifiedBy>lise-marie.donnio</cp:lastModifiedBy>
  <dcterms:created xsi:type="dcterms:W3CDTF">2022-05-11T07:42:28Z</dcterms:created>
  <dcterms:modified xsi:type="dcterms:W3CDTF">2022-05-25T11:30:42Z</dcterms:modified>
</cp:coreProperties>
</file>