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19200" windowHeight="6470" activeTab="1"/>
  </bookViews>
  <sheets>
    <sheet name="Recap" sheetId="4" r:id="rId1"/>
    <sheet name="siMock" sheetId="1" r:id="rId2"/>
    <sheet name="siXAB2" sheetId="2" r:id="rId3"/>
    <sheet name="siCSB" sheetId="3" r:id="rId4"/>
  </sheets>
  <externalReferences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9" i="1" l="1"/>
  <c r="L79" i="1"/>
  <c r="T73" i="2"/>
  <c r="L73" i="2"/>
  <c r="T61" i="3"/>
  <c r="L61" i="3"/>
  <c r="I14" i="4"/>
  <c r="I15" i="4"/>
  <c r="I16" i="4"/>
  <c r="H15" i="4"/>
  <c r="H16" i="4"/>
  <c r="H14" i="4"/>
  <c r="F14" i="4"/>
  <c r="F15" i="4"/>
  <c r="F16" i="4"/>
  <c r="E15" i="4"/>
  <c r="E16" i="4"/>
  <c r="E14" i="4"/>
  <c r="C14" i="4"/>
  <c r="C15" i="4"/>
  <c r="C16" i="4"/>
  <c r="B15" i="4"/>
  <c r="B16" i="4"/>
  <c r="B14" i="4"/>
  <c r="I8" i="4"/>
  <c r="I9" i="4"/>
  <c r="I10" i="4"/>
  <c r="H9" i="4"/>
  <c r="H10" i="4"/>
  <c r="H8" i="4"/>
  <c r="F8" i="4"/>
  <c r="F9" i="4"/>
  <c r="F10" i="4"/>
  <c r="E9" i="4"/>
  <c r="E10" i="4"/>
  <c r="E8" i="4"/>
  <c r="C8" i="4"/>
  <c r="C9" i="4"/>
  <c r="C10" i="4"/>
  <c r="B9" i="4"/>
  <c r="B10" i="4"/>
  <c r="B8" i="4"/>
  <c r="I2" i="4"/>
  <c r="I3" i="4"/>
  <c r="I4" i="4"/>
  <c r="H3" i="4"/>
  <c r="H4" i="4"/>
  <c r="H2" i="4"/>
  <c r="F2" i="4"/>
  <c r="F3" i="4"/>
  <c r="F4" i="4"/>
  <c r="E3" i="4"/>
  <c r="E4" i="4"/>
  <c r="E2" i="4"/>
  <c r="C3" i="4"/>
  <c r="C4" i="4"/>
  <c r="C2" i="4"/>
  <c r="B3" i="4"/>
  <c r="B4" i="4"/>
  <c r="B2" i="4"/>
  <c r="S58" i="3"/>
  <c r="S59" i="3" s="1"/>
  <c r="T59" i="3" s="1"/>
  <c r="K58" i="3"/>
  <c r="L58" i="3" s="1"/>
  <c r="C58" i="3"/>
  <c r="D58" i="3" s="1"/>
  <c r="S57" i="3"/>
  <c r="T57" i="3" s="1"/>
  <c r="K57" i="3"/>
  <c r="L57" i="3" s="1"/>
  <c r="C57" i="3"/>
  <c r="D57" i="3" s="1"/>
  <c r="S70" i="2"/>
  <c r="S71" i="2" s="1"/>
  <c r="T71" i="2" s="1"/>
  <c r="K70" i="2"/>
  <c r="L70" i="2" s="1"/>
  <c r="C70" i="2"/>
  <c r="D70" i="2" s="1"/>
  <c r="S69" i="2"/>
  <c r="T69" i="2" s="1"/>
  <c r="K69" i="2"/>
  <c r="L69" i="2" s="1"/>
  <c r="C69" i="2"/>
  <c r="D69" i="2" s="1"/>
  <c r="S76" i="1"/>
  <c r="S77" i="1" s="1"/>
  <c r="T77" i="1" s="1"/>
  <c r="K76" i="1"/>
  <c r="L76" i="1" s="1"/>
  <c r="C76" i="1"/>
  <c r="D76" i="1" s="1"/>
  <c r="S75" i="1"/>
  <c r="T75" i="1" s="1"/>
  <c r="K75" i="1"/>
  <c r="L75" i="1" s="1"/>
  <c r="C75" i="1"/>
  <c r="D75" i="1" s="1"/>
  <c r="T58" i="3" l="1"/>
  <c r="C59" i="3"/>
  <c r="D59" i="3" s="1"/>
  <c r="K59" i="3"/>
  <c r="L59" i="3" s="1"/>
  <c r="T70" i="2"/>
  <c r="C71" i="2"/>
  <c r="D71" i="2" s="1"/>
  <c r="K71" i="2"/>
  <c r="L71" i="2" s="1"/>
  <c r="T76" i="1"/>
  <c r="C77" i="1"/>
  <c r="D77" i="1" s="1"/>
  <c r="K77" i="1"/>
  <c r="L77" i="1" s="1"/>
</calcChain>
</file>

<file path=xl/sharedStrings.xml><?xml version="1.0" encoding="utf-8"?>
<sst xmlns="http://schemas.openxmlformats.org/spreadsheetml/2006/main" count="123" uniqueCount="21">
  <si>
    <t>No UV</t>
  </si>
  <si>
    <t>3h post UV</t>
  </si>
  <si>
    <t>40h post UV</t>
  </si>
  <si>
    <t>Image</t>
  </si>
  <si>
    <t>Area</t>
  </si>
  <si>
    <t>Mean</t>
  </si>
  <si>
    <t>Min</t>
  </si>
  <si>
    <t>Max</t>
  </si>
  <si>
    <t>IntDen</t>
  </si>
  <si>
    <t>RawIntDen</t>
  </si>
  <si>
    <t>SD</t>
  </si>
  <si>
    <t>SEM</t>
  </si>
  <si>
    <t>36h post UV</t>
  </si>
  <si>
    <t>siMock</t>
  </si>
  <si>
    <t>NoUV</t>
  </si>
  <si>
    <t>3h</t>
  </si>
  <si>
    <t>40h</t>
  </si>
  <si>
    <t>siXAB2</t>
  </si>
  <si>
    <t>0h</t>
  </si>
  <si>
    <t>siCSB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</si>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</sst>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NumberFormat="1" applyFill="1"/>
    <xf numFmtId="0" fontId="0" fillId="2" borderId="0" xfId="0" applyFill="1"/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Recap!$A$1</c:f>
              <c:strCache>
                <c:ptCount val="1"/>
                <c:pt idx="0">
                  <c:v>siMock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(Recap!$C$4,Recap!$F$4,Recap!$I$4)</c:f>
                <c:numCache>
                  <c:formatCode>General</c:formatCode>
                  <c:ptCount val="3"/>
                  <c:pt idx="0">
                    <c:v>9.8354760468873756</c:v>
                  </c:pt>
                  <c:pt idx="1">
                    <c:v>2.6873460211407441</c:v>
                  </c:pt>
                  <c:pt idx="2">
                    <c:v>9.2544297626530447</c:v>
                  </c:pt>
                </c:numCache>
              </c:numRef>
            </c:plus>
            <c:minus>
              <c:numRef>
                <c:f>(Recap!$C$4,Recap!$F$4,Recap!$I$4)</c:f>
                <c:numCache>
                  <c:formatCode>General</c:formatCode>
                  <c:ptCount val="3"/>
                  <c:pt idx="0">
                    <c:v>9.8354760468873756</c:v>
                  </c:pt>
                  <c:pt idx="1">
                    <c:v>2.6873460211407441</c:v>
                  </c:pt>
                  <c:pt idx="2">
                    <c:v>9.2544297626530447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(Recap!$B$1,Recap!$E$1,Recap!$H$1)</c:f>
              <c:strCache>
                <c:ptCount val="3"/>
                <c:pt idx="0">
                  <c:v>NoUV</c:v>
                </c:pt>
                <c:pt idx="1">
                  <c:v>3h</c:v>
                </c:pt>
                <c:pt idx="2">
                  <c:v>40h</c:v>
                </c:pt>
              </c:strCache>
            </c:strRef>
          </c:cat>
          <c:val>
            <c:numRef>
              <c:f>(Recap!$C$2,Recap!$F$2,Recap!$I$2)</c:f>
              <c:numCache>
                <c:formatCode>0</c:formatCode>
                <c:ptCount val="3"/>
                <c:pt idx="0">
                  <c:v>100</c:v>
                </c:pt>
                <c:pt idx="1">
                  <c:v>44.164343439305291</c:v>
                </c:pt>
                <c:pt idx="2">
                  <c:v>141.65714419086669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3-4620-83C2-61871337D275}"/>
            </c:ext>
          </c:extLst>
        </c:ser>
        <c:ser>
          <c:idx val="1"/>
          <c:order val="1"/>
          <c:tx>
            <c:strRef>
              <c:f>Recap!$A$7</c:f>
              <c:strCache>
                <c:ptCount val="1"/>
                <c:pt idx="0">
                  <c:v>siXAB2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(Recap!$C$10,Recap!$F$10,Recap!$I$10)</c:f>
                <c:numCache>
                  <c:formatCode>General</c:formatCode>
                  <c:ptCount val="3"/>
                  <c:pt idx="0">
                    <c:v>7.9839516102898553</c:v>
                  </c:pt>
                  <c:pt idx="1">
                    <c:v>11.109654776454581</c:v>
                  </c:pt>
                  <c:pt idx="2">
                    <c:v>5.6415223749630421</c:v>
                  </c:pt>
                </c:numCache>
              </c:numRef>
            </c:plus>
            <c:minus>
              <c:numRef>
                <c:f>(Recap!$C$10,Recap!$F$10,Recap!$I$10)</c:f>
                <c:numCache>
                  <c:formatCode>General</c:formatCode>
                  <c:ptCount val="3"/>
                  <c:pt idx="0">
                    <c:v>7.9839516102898553</c:v>
                  </c:pt>
                  <c:pt idx="1">
                    <c:v>11.109654776454581</c:v>
                  </c:pt>
                  <c:pt idx="2">
                    <c:v>5.6415223749630421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(Recap!$C$8,Recap!$F$8,Recap!$I$8)</c:f>
              <c:numCache>
                <c:formatCode>0</c:formatCode>
                <c:ptCount val="3"/>
                <c:pt idx="0">
                  <c:v>100</c:v>
                </c:pt>
                <c:pt idx="1">
                  <c:v>49.170277292959483</c:v>
                </c:pt>
                <c:pt idx="2">
                  <c:v>92.169376868155055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3-4620-83C2-61871337D275}"/>
            </c:ext>
          </c:extLst>
        </c:ser>
        <c:ser>
          <c:idx val="2"/>
          <c:order val="2"/>
          <c:tx>
            <c:strRef>
              <c:f>Recap!$A$13</c:f>
              <c:strCache>
                <c:ptCount val="1"/>
                <c:pt idx="0">
                  <c:v>siCSB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(Recap!$C$16,Recap!$F$16,Recap!$I$16)</c:f>
                <c:numCache>
                  <c:formatCode>General</c:formatCode>
                  <c:ptCount val="3"/>
                  <c:pt idx="0">
                    <c:v>5.1402498627195339</c:v>
                  </c:pt>
                  <c:pt idx="1">
                    <c:v>1.730460718989504</c:v>
                  </c:pt>
                  <c:pt idx="2">
                    <c:v>3.4152806097708188</c:v>
                  </c:pt>
                </c:numCache>
              </c:numRef>
            </c:plus>
            <c:minus>
              <c:numRef>
                <c:f>(Recap!$C$16,Recap!$F$16,Recap!$I$16)</c:f>
                <c:numCache>
                  <c:formatCode>General</c:formatCode>
                  <c:ptCount val="3"/>
                  <c:pt idx="0">
                    <c:v>5.1402498627195339</c:v>
                  </c:pt>
                  <c:pt idx="1">
                    <c:v>1.730460718989504</c:v>
                  </c:pt>
                  <c:pt idx="2">
                    <c:v>3.4152806097708188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(Recap!$C$14,Recap!$F$14,Recap!$I$14)</c:f>
              <c:numCache>
                <c:formatCode>0</c:formatCode>
                <c:ptCount val="3"/>
                <c:pt idx="0">
                  <c:v>100</c:v>
                </c:pt>
                <c:pt idx="1">
                  <c:v>23.993962574809252</c:v>
                </c:pt>
                <c:pt idx="2">
                  <c:v>39.520487946847631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3-4620-83C2-61871337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77453392"/>
        <c:axId val="277453952"/>
      </c:barChart>
      <c:catAx>
        <c:axId val="27745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UV irradiation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77453952"/>
        <c:crosses val="autoZero"/>
        <c:auto val="1"/>
        <c:lblAlgn val="ctr"/>
        <c:lblOffset val="100"/>
        <c:noMultiLvlLbl val="0"/>
      </c:catAx>
      <c:valAx>
        <c:axId val="27745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47S pre-rRNA level (%)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774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siCSB!$A$1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siCSB!$D$59</c:f>
                <c:numCache>
                  <c:formatCode>General</c:formatCode>
                  <c:ptCount val="1"/>
                  <c:pt idx="0">
                    <c:v>5.1402498627195339</c:v>
                  </c:pt>
                </c:numCache>
              </c:numRef>
            </c:plus>
            <c:minus>
              <c:numRef>
                <c:f>siCSB!$D$59</c:f>
                <c:numCache>
                  <c:formatCode>General</c:formatCode>
                  <c:ptCount val="1"/>
                  <c:pt idx="0">
                    <c:v>5.1402498627195339</c:v>
                  </c:pt>
                </c:numCache>
              </c:numRef>
            </c:minus>
          </c:errBars>
          <c:val>
            <c:numRef>
              <c:f>siCSB!$D$57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C-4D57-B916-DCAF91FB4F2B}"/>
            </c:ext>
          </c:extLst>
        </c:ser>
        <c:ser>
          <c:idx val="1"/>
          <c:order val="1"/>
          <c:tx>
            <c:strRef>
              <c:f>siCSB!$I$1</c:f>
              <c:strCache>
                <c:ptCount val="1"/>
                <c:pt idx="0">
                  <c:v>3h post UV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siCSB!$L$59</c:f>
                <c:numCache>
                  <c:formatCode>General</c:formatCode>
                  <c:ptCount val="1"/>
                  <c:pt idx="0">
                    <c:v>1.730460718989504</c:v>
                  </c:pt>
                </c:numCache>
              </c:numRef>
            </c:plus>
            <c:minus>
              <c:numRef>
                <c:f>siCSB!$L$59</c:f>
                <c:numCache>
                  <c:formatCode>General</c:formatCode>
                  <c:ptCount val="1"/>
                  <c:pt idx="0">
                    <c:v>1.730460718989504</c:v>
                  </c:pt>
                </c:numCache>
              </c:numRef>
            </c:minus>
          </c:errBars>
          <c:val>
            <c:numRef>
              <c:f>siCSB!$L$57</c:f>
              <c:numCache>
                <c:formatCode>General</c:formatCode>
                <c:ptCount val="1"/>
                <c:pt idx="0">
                  <c:v>23.993962574809252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4C-4D57-B916-DCAF91FB4F2B}"/>
            </c:ext>
          </c:extLst>
        </c:ser>
        <c:ser>
          <c:idx val="3"/>
          <c:order val="2"/>
          <c:tx>
            <c:strRef>
              <c:f>siCSB!$Q$1</c:f>
              <c:strCache>
                <c:ptCount val="1"/>
                <c:pt idx="0">
                  <c:v>36h post UV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siCSB!$T$59</c:f>
                <c:numCache>
                  <c:formatCode>General</c:formatCode>
                  <c:ptCount val="1"/>
                  <c:pt idx="0">
                    <c:v>3.4152806097708188</c:v>
                  </c:pt>
                </c:numCache>
              </c:numRef>
            </c:plus>
            <c:minus>
              <c:numRef>
                <c:f>siCSB!$T$59</c:f>
                <c:numCache>
                  <c:formatCode>General</c:formatCode>
                  <c:ptCount val="1"/>
                  <c:pt idx="0">
                    <c:v>3.4152806097708188</c:v>
                  </c:pt>
                </c:numCache>
              </c:numRef>
            </c:minus>
          </c:errBars>
          <c:val>
            <c:numRef>
              <c:f>siCSB!$T$57</c:f>
              <c:numCache>
                <c:formatCode>General</c:formatCode>
                <c:ptCount val="1"/>
                <c:pt idx="0">
                  <c:v>39.520487946847631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C-4D57-B916-DCAF91FB4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5338208"/>
        <c:axId val="285338768"/>
      </c:barChart>
      <c:catAx>
        <c:axId val="285338208"/>
        <c:scaling>
          <c:orientation val="minMax"/>
        </c:scaling>
        <c:delete val="1"/>
        <c:axPos val="b"/>
        <c:majorTickMark val="none"/>
        <c:minorTickMark val="none"/>
        <c:tickLblPos val="none"/>
        <c:crossAx val="285338768"/>
        <c:crosses val="autoZero"/>
        <c:auto val="1"/>
        <c:lblAlgn val="ctr"/>
        <c:lblOffset val="100"/>
        <c:noMultiLvlLbl val="0"/>
      </c:catAx>
      <c:valAx>
        <c:axId val="2853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33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yVal>
            <c:numRef>
              <c:f>siCSB!$G$3:$G$53</c:f>
              <c:numCache>
                <c:formatCode>0</c:formatCode>
                <c:ptCount val="51"/>
                <c:pt idx="0">
                  <c:v>4691443</c:v>
                </c:pt>
                <c:pt idx="1">
                  <c:v>3298662</c:v>
                </c:pt>
                <c:pt idx="2" formatCode="General">
                  <c:v>2690582</c:v>
                </c:pt>
                <c:pt idx="3">
                  <c:v>2713735</c:v>
                </c:pt>
                <c:pt idx="4">
                  <c:v>6147899</c:v>
                </c:pt>
                <c:pt idx="5">
                  <c:v>1522006</c:v>
                </c:pt>
                <c:pt idx="6">
                  <c:v>5880643</c:v>
                </c:pt>
                <c:pt idx="7">
                  <c:v>2439981</c:v>
                </c:pt>
                <c:pt idx="8">
                  <c:v>1522659</c:v>
                </c:pt>
                <c:pt idx="9">
                  <c:v>3477254</c:v>
                </c:pt>
                <c:pt idx="10">
                  <c:v>1906693</c:v>
                </c:pt>
                <c:pt idx="11">
                  <c:v>3235781</c:v>
                </c:pt>
                <c:pt idx="12" formatCode="General">
                  <c:v>3152637</c:v>
                </c:pt>
                <c:pt idx="13">
                  <c:v>1719292</c:v>
                </c:pt>
                <c:pt idx="14">
                  <c:v>2626674</c:v>
                </c:pt>
                <c:pt idx="15">
                  <c:v>3940387</c:v>
                </c:pt>
                <c:pt idx="16">
                  <c:v>2194963</c:v>
                </c:pt>
                <c:pt idx="17">
                  <c:v>3225715</c:v>
                </c:pt>
                <c:pt idx="18">
                  <c:v>2955820</c:v>
                </c:pt>
                <c:pt idx="19">
                  <c:v>1322066</c:v>
                </c:pt>
                <c:pt idx="20">
                  <c:v>1908252</c:v>
                </c:pt>
                <c:pt idx="21">
                  <c:v>1311777</c:v>
                </c:pt>
                <c:pt idx="22">
                  <c:v>1540307</c:v>
                </c:pt>
                <c:pt idx="23">
                  <c:v>2553264</c:v>
                </c:pt>
                <c:pt idx="24">
                  <c:v>2098563</c:v>
                </c:pt>
                <c:pt idx="25">
                  <c:v>2852380</c:v>
                </c:pt>
                <c:pt idx="26">
                  <c:v>2739233</c:v>
                </c:pt>
                <c:pt idx="27">
                  <c:v>2149476</c:v>
                </c:pt>
                <c:pt idx="28">
                  <c:v>4106319</c:v>
                </c:pt>
                <c:pt idx="29">
                  <c:v>2252245</c:v>
                </c:pt>
                <c:pt idx="30">
                  <c:v>3729444</c:v>
                </c:pt>
                <c:pt idx="31">
                  <c:v>3601177</c:v>
                </c:pt>
                <c:pt idx="32">
                  <c:v>1575516</c:v>
                </c:pt>
                <c:pt idx="33">
                  <c:v>3988893</c:v>
                </c:pt>
                <c:pt idx="34">
                  <c:v>3159003</c:v>
                </c:pt>
                <c:pt idx="35">
                  <c:v>2279184</c:v>
                </c:pt>
                <c:pt idx="36">
                  <c:v>3471432</c:v>
                </c:pt>
                <c:pt idx="37">
                  <c:v>2509344</c:v>
                </c:pt>
                <c:pt idx="38">
                  <c:v>3627756</c:v>
                </c:pt>
                <c:pt idx="39">
                  <c:v>5148717</c:v>
                </c:pt>
                <c:pt idx="40">
                  <c:v>2571734</c:v>
                </c:pt>
                <c:pt idx="41">
                  <c:v>2549042</c:v>
                </c:pt>
                <c:pt idx="42">
                  <c:v>2459315</c:v>
                </c:pt>
                <c:pt idx="43">
                  <c:v>1989707</c:v>
                </c:pt>
                <c:pt idx="44">
                  <c:v>2050869</c:v>
                </c:pt>
                <c:pt idx="45">
                  <c:v>3541521</c:v>
                </c:pt>
                <c:pt idx="46">
                  <c:v>4115185</c:v>
                </c:pt>
                <c:pt idx="47">
                  <c:v>3022810</c:v>
                </c:pt>
                <c:pt idx="48">
                  <c:v>2681204</c:v>
                </c:pt>
                <c:pt idx="49">
                  <c:v>3018955</c:v>
                </c:pt>
                <c:pt idx="50">
                  <c:v>4306349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8D-483C-B02B-76200B529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71120"/>
        <c:axId val="395971680"/>
      </c:scatterChart>
      <c:valAx>
        <c:axId val="39597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395971680"/>
        <c:crosses val="autoZero"/>
        <c:crossBetween val="midCat"/>
      </c:valAx>
      <c:valAx>
        <c:axId val="3959716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959711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yVal>
            <c:numRef>
              <c:f>siCSB!$O$3:$O$54</c:f>
              <c:numCache>
                <c:formatCode>0</c:formatCode>
                <c:ptCount val="52"/>
                <c:pt idx="0">
                  <c:v>328521</c:v>
                </c:pt>
                <c:pt idx="1">
                  <c:v>1955718</c:v>
                </c:pt>
                <c:pt idx="2">
                  <c:v>362394</c:v>
                </c:pt>
                <c:pt idx="3">
                  <c:v>569552</c:v>
                </c:pt>
                <c:pt idx="4">
                  <c:v>207843</c:v>
                </c:pt>
                <c:pt idx="5">
                  <c:v>823629</c:v>
                </c:pt>
                <c:pt idx="6">
                  <c:v>535223</c:v>
                </c:pt>
                <c:pt idx="7">
                  <c:v>580888</c:v>
                </c:pt>
                <c:pt idx="8">
                  <c:v>1028563</c:v>
                </c:pt>
                <c:pt idx="9">
                  <c:v>571215</c:v>
                </c:pt>
                <c:pt idx="10">
                  <c:v>1382382</c:v>
                </c:pt>
                <c:pt idx="11">
                  <c:v>546576</c:v>
                </c:pt>
                <c:pt idx="12">
                  <c:v>188284</c:v>
                </c:pt>
                <c:pt idx="13">
                  <c:v>354069</c:v>
                </c:pt>
                <c:pt idx="14">
                  <c:v>638909</c:v>
                </c:pt>
                <c:pt idx="15">
                  <c:v>540965</c:v>
                </c:pt>
                <c:pt idx="16">
                  <c:v>470229</c:v>
                </c:pt>
                <c:pt idx="17">
                  <c:v>802916</c:v>
                </c:pt>
                <c:pt idx="18">
                  <c:v>806917</c:v>
                </c:pt>
                <c:pt idx="19">
                  <c:v>487638</c:v>
                </c:pt>
                <c:pt idx="20">
                  <c:v>726521</c:v>
                </c:pt>
                <c:pt idx="21">
                  <c:v>220233</c:v>
                </c:pt>
                <c:pt idx="22">
                  <c:v>998657</c:v>
                </c:pt>
                <c:pt idx="23">
                  <c:v>1144166</c:v>
                </c:pt>
                <c:pt idx="24">
                  <c:v>479867</c:v>
                </c:pt>
                <c:pt idx="25">
                  <c:v>529932</c:v>
                </c:pt>
                <c:pt idx="26">
                  <c:v>1141308</c:v>
                </c:pt>
                <c:pt idx="27">
                  <c:v>1464980</c:v>
                </c:pt>
                <c:pt idx="28">
                  <c:v>621167</c:v>
                </c:pt>
                <c:pt idx="29">
                  <c:v>524686</c:v>
                </c:pt>
                <c:pt idx="30">
                  <c:v>825815</c:v>
                </c:pt>
                <c:pt idx="31">
                  <c:v>55639</c:v>
                </c:pt>
                <c:pt idx="32">
                  <c:v>1061323</c:v>
                </c:pt>
                <c:pt idx="33">
                  <c:v>766404</c:v>
                </c:pt>
                <c:pt idx="34">
                  <c:v>486282</c:v>
                </c:pt>
                <c:pt idx="35">
                  <c:v>332808</c:v>
                </c:pt>
                <c:pt idx="36">
                  <c:v>486731</c:v>
                </c:pt>
                <c:pt idx="37">
                  <c:v>1226956</c:v>
                </c:pt>
                <c:pt idx="38">
                  <c:v>437316</c:v>
                </c:pt>
                <c:pt idx="39">
                  <c:v>1119137</c:v>
                </c:pt>
                <c:pt idx="40">
                  <c:v>850436</c:v>
                </c:pt>
                <c:pt idx="41">
                  <c:v>919455</c:v>
                </c:pt>
                <c:pt idx="42">
                  <c:v>851218</c:v>
                </c:pt>
                <c:pt idx="43">
                  <c:v>537690</c:v>
                </c:pt>
                <c:pt idx="44">
                  <c:v>778464</c:v>
                </c:pt>
                <c:pt idx="45">
                  <c:v>687724</c:v>
                </c:pt>
                <c:pt idx="46">
                  <c:v>407654</c:v>
                </c:pt>
                <c:pt idx="47">
                  <c:v>832572</c:v>
                </c:pt>
                <c:pt idx="48">
                  <c:v>649613</c:v>
                </c:pt>
                <c:pt idx="49">
                  <c:v>663417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F3-4B55-8A51-79BB4CC8F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73920"/>
        <c:axId val="395974480"/>
      </c:scatterChart>
      <c:valAx>
        <c:axId val="395973920"/>
        <c:scaling>
          <c:orientation val="minMax"/>
        </c:scaling>
        <c:delete val="0"/>
        <c:axPos val="b"/>
        <c:majorTickMark val="out"/>
        <c:minorTickMark val="none"/>
        <c:tickLblPos val="nextTo"/>
        <c:crossAx val="395974480"/>
        <c:crosses val="autoZero"/>
        <c:crossBetween val="midCat"/>
      </c:valAx>
      <c:valAx>
        <c:axId val="3959744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959739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yVal>
            <c:numRef>
              <c:f>siCSB!$W$3:$W$48</c:f>
              <c:numCache>
                <c:formatCode>0</c:formatCode>
                <c:ptCount val="46"/>
                <c:pt idx="0">
                  <c:v>629429</c:v>
                </c:pt>
                <c:pt idx="1">
                  <c:v>775974</c:v>
                </c:pt>
                <c:pt idx="2">
                  <c:v>557120</c:v>
                </c:pt>
                <c:pt idx="3">
                  <c:v>1310753</c:v>
                </c:pt>
                <c:pt idx="4">
                  <c:v>300848</c:v>
                </c:pt>
                <c:pt idx="5">
                  <c:v>511138</c:v>
                </c:pt>
                <c:pt idx="6">
                  <c:v>3025798</c:v>
                </c:pt>
                <c:pt idx="8">
                  <c:v>539815</c:v>
                </c:pt>
                <c:pt idx="9">
                  <c:v>1066460</c:v>
                </c:pt>
                <c:pt idx="10">
                  <c:v>754239</c:v>
                </c:pt>
                <c:pt idx="11">
                  <c:v>1005121</c:v>
                </c:pt>
                <c:pt idx="12">
                  <c:v>1145480</c:v>
                </c:pt>
                <c:pt idx="13">
                  <c:v>840054</c:v>
                </c:pt>
                <c:pt idx="14">
                  <c:v>1597131</c:v>
                </c:pt>
                <c:pt idx="15">
                  <c:v>1163144</c:v>
                </c:pt>
                <c:pt idx="16">
                  <c:v>936304</c:v>
                </c:pt>
                <c:pt idx="17">
                  <c:v>1522951</c:v>
                </c:pt>
                <c:pt idx="18">
                  <c:v>2512142</c:v>
                </c:pt>
                <c:pt idx="19">
                  <c:v>792970</c:v>
                </c:pt>
                <c:pt idx="20">
                  <c:v>2335162</c:v>
                </c:pt>
                <c:pt idx="21" formatCode="General">
                  <c:v>1159934</c:v>
                </c:pt>
                <c:pt idx="22" formatCode="General">
                  <c:v>2081462</c:v>
                </c:pt>
                <c:pt idx="23" formatCode="General">
                  <c:v>688819</c:v>
                </c:pt>
                <c:pt idx="24" formatCode="General">
                  <c:v>1051296</c:v>
                </c:pt>
                <c:pt idx="25" formatCode="General">
                  <c:v>566165</c:v>
                </c:pt>
                <c:pt idx="26" formatCode="General">
                  <c:v>1661960</c:v>
                </c:pt>
                <c:pt idx="27" formatCode="General">
                  <c:v>1428105</c:v>
                </c:pt>
                <c:pt idx="28" formatCode="General">
                  <c:v>574602</c:v>
                </c:pt>
                <c:pt idx="29" formatCode="General">
                  <c:v>438220</c:v>
                </c:pt>
                <c:pt idx="30" formatCode="General">
                  <c:v>1054836</c:v>
                </c:pt>
                <c:pt idx="31" formatCode="General">
                  <c:v>2150094</c:v>
                </c:pt>
                <c:pt idx="32" formatCode="General">
                  <c:v>950386</c:v>
                </c:pt>
                <c:pt idx="33" formatCode="General">
                  <c:v>799976</c:v>
                </c:pt>
                <c:pt idx="34" formatCode="General">
                  <c:v>1688566</c:v>
                </c:pt>
                <c:pt idx="35" formatCode="General">
                  <c:v>1321085</c:v>
                </c:pt>
                <c:pt idx="36" formatCode="General">
                  <c:v>1988477</c:v>
                </c:pt>
                <c:pt idx="37" formatCode="General">
                  <c:v>585455</c:v>
                </c:pt>
                <c:pt idx="38" formatCode="General">
                  <c:v>1500912</c:v>
                </c:pt>
                <c:pt idx="39" formatCode="General">
                  <c:v>488474</c:v>
                </c:pt>
                <c:pt idx="40" formatCode="General">
                  <c:v>1943654</c:v>
                </c:pt>
                <c:pt idx="41" formatCode="General">
                  <c:v>295425</c:v>
                </c:pt>
                <c:pt idx="42" formatCode="General">
                  <c:v>699512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EF-4D0B-A5D9-8C4554CE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76720"/>
        <c:axId val="395977280"/>
      </c:scatterChart>
      <c:valAx>
        <c:axId val="39597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395977280"/>
        <c:crosses val="autoZero"/>
        <c:crossBetween val="midCat"/>
      </c:valAx>
      <c:valAx>
        <c:axId val="3959772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959767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siMock!$A$1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siMock!$D$77</c:f>
                <c:numCache>
                  <c:formatCode>General</c:formatCode>
                  <c:ptCount val="1"/>
                  <c:pt idx="0">
                    <c:v>9.8354760468873756</c:v>
                  </c:pt>
                </c:numCache>
              </c:numRef>
            </c:plus>
            <c:minus>
              <c:numRef>
                <c:f>siMock!$D$77</c:f>
                <c:numCache>
                  <c:formatCode>General</c:formatCode>
                  <c:ptCount val="1"/>
                  <c:pt idx="0">
                    <c:v>9.8354760468873756</c:v>
                  </c:pt>
                </c:numCache>
              </c:numRef>
            </c:minus>
          </c:errBars>
          <c:val>
            <c:numRef>
              <c:f>siMock!$D$75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E-4035-ABA2-B4C59738A342}"/>
            </c:ext>
          </c:extLst>
        </c:ser>
        <c:ser>
          <c:idx val="1"/>
          <c:order val="1"/>
          <c:tx>
            <c:strRef>
              <c:f>siMock!$I$1</c:f>
              <c:strCache>
                <c:ptCount val="1"/>
                <c:pt idx="0">
                  <c:v>3h post UV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siMock!$L$77</c:f>
                <c:numCache>
                  <c:formatCode>General</c:formatCode>
                  <c:ptCount val="1"/>
                  <c:pt idx="0">
                    <c:v>2.6873460211407441</c:v>
                  </c:pt>
                </c:numCache>
              </c:numRef>
            </c:plus>
            <c:minus>
              <c:numRef>
                <c:f>siMock!$L$77</c:f>
                <c:numCache>
                  <c:formatCode>General</c:formatCode>
                  <c:ptCount val="1"/>
                  <c:pt idx="0">
                    <c:v>2.6873460211407441</c:v>
                  </c:pt>
                </c:numCache>
              </c:numRef>
            </c:minus>
          </c:errBars>
          <c:val>
            <c:numRef>
              <c:f>siMock!$L$75</c:f>
              <c:numCache>
                <c:formatCode>General</c:formatCode>
                <c:ptCount val="1"/>
                <c:pt idx="0">
                  <c:v>44.164343439305291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E-4035-ABA2-B4C59738A342}"/>
            </c:ext>
          </c:extLst>
        </c:ser>
        <c:ser>
          <c:idx val="3"/>
          <c:order val="2"/>
          <c:tx>
            <c:strRef>
              <c:f>siMock!$Q$1</c:f>
              <c:strCache>
                <c:ptCount val="1"/>
                <c:pt idx="0">
                  <c:v>40h post UV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siMock!$T$77</c:f>
                <c:numCache>
                  <c:formatCode>General</c:formatCode>
                  <c:ptCount val="1"/>
                  <c:pt idx="0">
                    <c:v>9.2544297626530447</c:v>
                  </c:pt>
                </c:numCache>
              </c:numRef>
            </c:plus>
            <c:minus>
              <c:numRef>
                <c:f>siMock!$T$77</c:f>
                <c:numCache>
                  <c:formatCode>General</c:formatCode>
                  <c:ptCount val="1"/>
                  <c:pt idx="0">
                    <c:v>9.2544297626530447</c:v>
                  </c:pt>
                </c:numCache>
              </c:numRef>
            </c:minus>
          </c:errBars>
          <c:val>
            <c:numRef>
              <c:f>siMock!$T$75</c:f>
              <c:numCache>
                <c:formatCode>General</c:formatCode>
                <c:ptCount val="1"/>
                <c:pt idx="0">
                  <c:v>141.65714419086669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8E-4035-ABA2-B4C59738A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381696"/>
        <c:axId val="284382256"/>
      </c:barChart>
      <c:catAx>
        <c:axId val="284381696"/>
        <c:scaling>
          <c:orientation val="minMax"/>
        </c:scaling>
        <c:delete val="1"/>
        <c:axPos val="b"/>
        <c:majorTickMark val="none"/>
        <c:minorTickMark val="none"/>
        <c:tickLblPos val="none"/>
        <c:crossAx val="284382256"/>
        <c:crosses val="autoZero"/>
        <c:auto val="1"/>
        <c:lblAlgn val="ctr"/>
        <c:lblOffset val="100"/>
        <c:noMultiLvlLbl val="0"/>
      </c:catAx>
      <c:valAx>
        <c:axId val="28438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38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yVal>
            <c:numRef>
              <c:f>siMock!$G$3:$G$62</c:f>
              <c:numCache>
                <c:formatCode>0</c:formatCode>
                <c:ptCount val="60"/>
                <c:pt idx="0">
                  <c:v>1909313</c:v>
                </c:pt>
                <c:pt idx="1">
                  <c:v>1214500</c:v>
                </c:pt>
                <c:pt idx="2">
                  <c:v>1337001</c:v>
                </c:pt>
                <c:pt idx="3">
                  <c:v>1187648</c:v>
                </c:pt>
                <c:pt idx="4">
                  <c:v>1648472</c:v>
                </c:pt>
                <c:pt idx="5">
                  <c:v>1189797</c:v>
                </c:pt>
                <c:pt idx="6">
                  <c:v>1164651</c:v>
                </c:pt>
                <c:pt idx="7">
                  <c:v>877400</c:v>
                </c:pt>
                <c:pt idx="8">
                  <c:v>1169010</c:v>
                </c:pt>
                <c:pt idx="9">
                  <c:v>1872264</c:v>
                </c:pt>
                <c:pt idx="10">
                  <c:v>932586</c:v>
                </c:pt>
                <c:pt idx="11">
                  <c:v>1397980</c:v>
                </c:pt>
                <c:pt idx="12">
                  <c:v>1452723</c:v>
                </c:pt>
                <c:pt idx="13">
                  <c:v>1115213</c:v>
                </c:pt>
                <c:pt idx="14">
                  <c:v>1793395</c:v>
                </c:pt>
                <c:pt idx="15">
                  <c:v>1038355</c:v>
                </c:pt>
                <c:pt idx="16">
                  <c:v>1513357</c:v>
                </c:pt>
                <c:pt idx="17">
                  <c:v>813752</c:v>
                </c:pt>
                <c:pt idx="18">
                  <c:v>2152137</c:v>
                </c:pt>
                <c:pt idx="19">
                  <c:v>1785991</c:v>
                </c:pt>
                <c:pt idx="20">
                  <c:v>2195986</c:v>
                </c:pt>
                <c:pt idx="21">
                  <c:v>2703319</c:v>
                </c:pt>
                <c:pt idx="22">
                  <c:v>1873108</c:v>
                </c:pt>
                <c:pt idx="23">
                  <c:v>702618</c:v>
                </c:pt>
                <c:pt idx="24">
                  <c:v>746992</c:v>
                </c:pt>
                <c:pt idx="25">
                  <c:v>2273175</c:v>
                </c:pt>
                <c:pt idx="26">
                  <c:v>2051745</c:v>
                </c:pt>
                <c:pt idx="27">
                  <c:v>2761097</c:v>
                </c:pt>
                <c:pt idx="28">
                  <c:v>594744</c:v>
                </c:pt>
                <c:pt idx="29">
                  <c:v>2425264</c:v>
                </c:pt>
                <c:pt idx="30">
                  <c:v>2734752</c:v>
                </c:pt>
                <c:pt idx="31">
                  <c:v>1662704</c:v>
                </c:pt>
                <c:pt idx="32">
                  <c:v>3674024</c:v>
                </c:pt>
                <c:pt idx="33">
                  <c:v>1953518</c:v>
                </c:pt>
                <c:pt idx="34">
                  <c:v>2197327</c:v>
                </c:pt>
                <c:pt idx="35">
                  <c:v>1388974</c:v>
                </c:pt>
                <c:pt idx="36">
                  <c:v>2003733</c:v>
                </c:pt>
                <c:pt idx="37">
                  <c:v>2480719</c:v>
                </c:pt>
                <c:pt idx="38">
                  <c:v>1599334</c:v>
                </c:pt>
                <c:pt idx="39">
                  <c:v>2455748</c:v>
                </c:pt>
                <c:pt idx="40">
                  <c:v>867803</c:v>
                </c:pt>
                <c:pt idx="41">
                  <c:v>4016720</c:v>
                </c:pt>
                <c:pt idx="42">
                  <c:v>1412308</c:v>
                </c:pt>
                <c:pt idx="43">
                  <c:v>3185635</c:v>
                </c:pt>
                <c:pt idx="44">
                  <c:v>4737171</c:v>
                </c:pt>
                <c:pt idx="45">
                  <c:v>3739271</c:v>
                </c:pt>
                <c:pt idx="46">
                  <c:v>2599074</c:v>
                </c:pt>
                <c:pt idx="47">
                  <c:v>2872754</c:v>
                </c:pt>
                <c:pt idx="48">
                  <c:v>2465495</c:v>
                </c:pt>
                <c:pt idx="49">
                  <c:v>2620696</c:v>
                </c:pt>
                <c:pt idx="50">
                  <c:v>2167872</c:v>
                </c:pt>
                <c:pt idx="51">
                  <c:v>2339568</c:v>
                </c:pt>
                <c:pt idx="52">
                  <c:v>3778189</c:v>
                </c:pt>
                <c:pt idx="53">
                  <c:v>4510858</c:v>
                </c:pt>
                <c:pt idx="54">
                  <c:v>2502726</c:v>
                </c:pt>
                <c:pt idx="55">
                  <c:v>2053346</c:v>
                </c:pt>
                <c:pt idx="56">
                  <c:v>4443292</c:v>
                </c:pt>
                <c:pt idx="57">
                  <c:v>3175068</c:v>
                </c:pt>
                <c:pt idx="58">
                  <c:v>13925731</c:v>
                </c:pt>
                <c:pt idx="59">
                  <c:v>2417005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3C-4598-A1F2-A01EC7A0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385056"/>
        <c:axId val="284385616"/>
      </c:scatterChart>
      <c:valAx>
        <c:axId val="28438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84385616"/>
        <c:crosses val="autoZero"/>
        <c:crossBetween val="midCat"/>
      </c:valAx>
      <c:valAx>
        <c:axId val="284385616"/>
        <c:scaling>
          <c:orientation val="minMax"/>
          <c:max val="50000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84385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yVal>
            <c:numRef>
              <c:f>siMock!$O$3:$O$62</c:f>
              <c:numCache>
                <c:formatCode>General</c:formatCode>
                <c:ptCount val="60"/>
                <c:pt idx="0">
                  <c:v>980359</c:v>
                </c:pt>
                <c:pt idx="1">
                  <c:v>1097685</c:v>
                </c:pt>
                <c:pt idx="2">
                  <c:v>274419</c:v>
                </c:pt>
                <c:pt idx="3">
                  <c:v>1390463</c:v>
                </c:pt>
                <c:pt idx="4">
                  <c:v>881575</c:v>
                </c:pt>
                <c:pt idx="5">
                  <c:v>361833</c:v>
                </c:pt>
                <c:pt idx="6">
                  <c:v>825265</c:v>
                </c:pt>
                <c:pt idx="7">
                  <c:v>459582</c:v>
                </c:pt>
                <c:pt idx="9">
                  <c:v>547522</c:v>
                </c:pt>
                <c:pt idx="10">
                  <c:v>1136265</c:v>
                </c:pt>
                <c:pt idx="11">
                  <c:v>1318530</c:v>
                </c:pt>
                <c:pt idx="12">
                  <c:v>950503</c:v>
                </c:pt>
                <c:pt idx="13">
                  <c:v>1047237</c:v>
                </c:pt>
                <c:pt idx="14">
                  <c:v>1285908</c:v>
                </c:pt>
                <c:pt idx="15">
                  <c:v>349949</c:v>
                </c:pt>
                <c:pt idx="16">
                  <c:v>450171</c:v>
                </c:pt>
                <c:pt idx="17">
                  <c:v>1126571</c:v>
                </c:pt>
                <c:pt idx="18">
                  <c:v>933105</c:v>
                </c:pt>
                <c:pt idx="19">
                  <c:v>1085958</c:v>
                </c:pt>
                <c:pt idx="20">
                  <c:v>787273</c:v>
                </c:pt>
                <c:pt idx="21">
                  <c:v>1290654</c:v>
                </c:pt>
                <c:pt idx="22">
                  <c:v>760632</c:v>
                </c:pt>
                <c:pt idx="23">
                  <c:v>1015324</c:v>
                </c:pt>
                <c:pt idx="24">
                  <c:v>700248</c:v>
                </c:pt>
                <c:pt idx="25">
                  <c:v>622567</c:v>
                </c:pt>
                <c:pt idx="26">
                  <c:v>691157</c:v>
                </c:pt>
                <c:pt idx="27">
                  <c:v>1460145</c:v>
                </c:pt>
                <c:pt idx="28">
                  <c:v>536304</c:v>
                </c:pt>
                <c:pt idx="29">
                  <c:v>1597701</c:v>
                </c:pt>
                <c:pt idx="30">
                  <c:v>1621802</c:v>
                </c:pt>
                <c:pt idx="31">
                  <c:v>1618459</c:v>
                </c:pt>
                <c:pt idx="32">
                  <c:v>1367494</c:v>
                </c:pt>
                <c:pt idx="33">
                  <c:v>1500510</c:v>
                </c:pt>
                <c:pt idx="34">
                  <c:v>909192</c:v>
                </c:pt>
                <c:pt idx="35">
                  <c:v>2174637</c:v>
                </c:pt>
                <c:pt idx="36">
                  <c:v>1223925</c:v>
                </c:pt>
                <c:pt idx="37">
                  <c:v>988148</c:v>
                </c:pt>
                <c:pt idx="38">
                  <c:v>949447</c:v>
                </c:pt>
                <c:pt idx="39">
                  <c:v>1479975</c:v>
                </c:pt>
                <c:pt idx="40">
                  <c:v>1435211</c:v>
                </c:pt>
                <c:pt idx="41">
                  <c:v>791618</c:v>
                </c:pt>
                <c:pt idx="42">
                  <c:v>1500510</c:v>
                </c:pt>
                <c:pt idx="43">
                  <c:v>956207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C3-42C4-883F-B1D4CF86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387856"/>
        <c:axId val="284388416"/>
      </c:scatterChart>
      <c:valAx>
        <c:axId val="28438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284388416"/>
        <c:crosses val="autoZero"/>
        <c:crossBetween val="midCat"/>
      </c:valAx>
      <c:valAx>
        <c:axId val="284388416"/>
        <c:scaling>
          <c:orientation val="minMax"/>
          <c:max val="50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43878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yVal>
            <c:numRef>
              <c:f>siMock!$W$3:$W$61</c:f>
              <c:numCache>
                <c:formatCode>0</c:formatCode>
                <c:ptCount val="59"/>
                <c:pt idx="0">
                  <c:v>4041810</c:v>
                </c:pt>
                <c:pt idx="1">
                  <c:v>3723794</c:v>
                </c:pt>
                <c:pt idx="2">
                  <c:v>2634378</c:v>
                </c:pt>
                <c:pt idx="3">
                  <c:v>4718960</c:v>
                </c:pt>
                <c:pt idx="4">
                  <c:v>4078485</c:v>
                </c:pt>
                <c:pt idx="5">
                  <c:v>3838327</c:v>
                </c:pt>
                <c:pt idx="6">
                  <c:v>2074137</c:v>
                </c:pt>
                <c:pt idx="7">
                  <c:v>3405964</c:v>
                </c:pt>
                <c:pt idx="8">
                  <c:v>5319184</c:v>
                </c:pt>
                <c:pt idx="9">
                  <c:v>3476193</c:v>
                </c:pt>
                <c:pt idx="10">
                  <c:v>3954824</c:v>
                </c:pt>
                <c:pt idx="11">
                  <c:v>1950682</c:v>
                </c:pt>
                <c:pt idx="12">
                  <c:v>4078561</c:v>
                </c:pt>
                <c:pt idx="13">
                  <c:v>1653345</c:v>
                </c:pt>
                <c:pt idx="14">
                  <c:v>1999062</c:v>
                </c:pt>
                <c:pt idx="15">
                  <c:v>5081412</c:v>
                </c:pt>
                <c:pt idx="16">
                  <c:v>2268696</c:v>
                </c:pt>
                <c:pt idx="17">
                  <c:v>5294535</c:v>
                </c:pt>
                <c:pt idx="18">
                  <c:v>3420982</c:v>
                </c:pt>
                <c:pt idx="19" formatCode="General">
                  <c:v>2295634</c:v>
                </c:pt>
                <c:pt idx="20" formatCode="General">
                  <c:v>2188724</c:v>
                </c:pt>
                <c:pt idx="21" formatCode="General">
                  <c:v>1855464</c:v>
                </c:pt>
                <c:pt idx="22" formatCode="General">
                  <c:v>1030536</c:v>
                </c:pt>
                <c:pt idx="23" formatCode="General">
                  <c:v>1131383</c:v>
                </c:pt>
                <c:pt idx="24" formatCode="General">
                  <c:v>2361011</c:v>
                </c:pt>
                <c:pt idx="25" formatCode="General">
                  <c:v>1492236</c:v>
                </c:pt>
                <c:pt idx="27" formatCode="General">
                  <c:v>4506486</c:v>
                </c:pt>
                <c:pt idx="28" formatCode="General">
                  <c:v>2650318</c:v>
                </c:pt>
                <c:pt idx="29" formatCode="General">
                  <c:v>4593490</c:v>
                </c:pt>
                <c:pt idx="30" formatCode="General">
                  <c:v>4132782</c:v>
                </c:pt>
                <c:pt idx="31" formatCode="General">
                  <c:v>2732642</c:v>
                </c:pt>
                <c:pt idx="32" formatCode="General">
                  <c:v>6773952</c:v>
                </c:pt>
                <c:pt idx="33" formatCode="General">
                  <c:v>1653628</c:v>
                </c:pt>
                <c:pt idx="34" formatCode="General">
                  <c:v>5055759</c:v>
                </c:pt>
                <c:pt idx="35" formatCode="General">
                  <c:v>2611785</c:v>
                </c:pt>
                <c:pt idx="36" formatCode="General">
                  <c:v>4601199</c:v>
                </c:pt>
                <c:pt idx="37" formatCode="General">
                  <c:v>2136431</c:v>
                </c:pt>
                <c:pt idx="38" formatCode="General">
                  <c:v>1631580</c:v>
                </c:pt>
                <c:pt idx="39" formatCode="General">
                  <c:v>6787217</c:v>
                </c:pt>
                <c:pt idx="40" formatCode="General">
                  <c:v>3354581</c:v>
                </c:pt>
                <c:pt idx="41" formatCode="General">
                  <c:v>2966278</c:v>
                </c:pt>
                <c:pt idx="42" formatCode="General">
                  <c:v>3239465</c:v>
                </c:pt>
                <c:pt idx="43" formatCode="General">
                  <c:v>3880244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D6-4595-8E3A-891413069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390656"/>
        <c:axId val="284391216"/>
      </c:scatterChart>
      <c:valAx>
        <c:axId val="28439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84391216"/>
        <c:crosses val="autoZero"/>
        <c:crossBetween val="midCat"/>
      </c:valAx>
      <c:valAx>
        <c:axId val="2843912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84390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siXAB2!$A$1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siXAB2!$D$71</c:f>
                <c:numCache>
                  <c:formatCode>General</c:formatCode>
                  <c:ptCount val="1"/>
                  <c:pt idx="0">
                    <c:v>7.9839516102898553</c:v>
                  </c:pt>
                </c:numCache>
              </c:numRef>
            </c:plus>
            <c:minus>
              <c:numRef>
                <c:f>siXAB2!$D$71</c:f>
                <c:numCache>
                  <c:formatCode>General</c:formatCode>
                  <c:ptCount val="1"/>
                  <c:pt idx="0">
                    <c:v>7.9839516102898553</c:v>
                  </c:pt>
                </c:numCache>
              </c:numRef>
            </c:minus>
          </c:errBars>
          <c:val>
            <c:numRef>
              <c:f>siXAB2!$D$69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6-4111-A6D4-9202ADC33BC4}"/>
            </c:ext>
          </c:extLst>
        </c:ser>
        <c:ser>
          <c:idx val="1"/>
          <c:order val="1"/>
          <c:tx>
            <c:strRef>
              <c:f>siXAB2!$I$1</c:f>
              <c:strCache>
                <c:ptCount val="1"/>
                <c:pt idx="0">
                  <c:v>3h post UV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siXAB2!$L$71</c:f>
                <c:numCache>
                  <c:formatCode>General</c:formatCode>
                  <c:ptCount val="1"/>
                  <c:pt idx="0">
                    <c:v>11.109654776454581</c:v>
                  </c:pt>
                </c:numCache>
              </c:numRef>
            </c:plus>
            <c:minus>
              <c:numRef>
                <c:f>siXAB2!$L$71</c:f>
                <c:numCache>
                  <c:formatCode>General</c:formatCode>
                  <c:ptCount val="1"/>
                  <c:pt idx="0">
                    <c:v>11.109654776454581</c:v>
                  </c:pt>
                </c:numCache>
              </c:numRef>
            </c:minus>
          </c:errBars>
          <c:val>
            <c:numRef>
              <c:f>siXAB2!$L$69</c:f>
              <c:numCache>
                <c:formatCode>General</c:formatCode>
                <c:ptCount val="1"/>
                <c:pt idx="0">
                  <c:v>49.170277292959483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76-4111-A6D4-9202ADC33BC4}"/>
            </c:ext>
          </c:extLst>
        </c:ser>
        <c:ser>
          <c:idx val="3"/>
          <c:order val="2"/>
          <c:tx>
            <c:strRef>
              <c:f>siXAB2!$Q$1</c:f>
              <c:strCache>
                <c:ptCount val="1"/>
                <c:pt idx="0">
                  <c:v>36h post UV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siXAB2!$T$71</c:f>
                <c:numCache>
                  <c:formatCode>General</c:formatCode>
                  <c:ptCount val="1"/>
                  <c:pt idx="0">
                    <c:v>5.6415223749630421</c:v>
                  </c:pt>
                </c:numCache>
              </c:numRef>
            </c:plus>
            <c:minus>
              <c:numRef>
                <c:f>siXAB2!$T$71</c:f>
                <c:numCache>
                  <c:formatCode>General</c:formatCode>
                  <c:ptCount val="1"/>
                  <c:pt idx="0">
                    <c:v>5.6415223749630421</c:v>
                  </c:pt>
                </c:numCache>
              </c:numRef>
            </c:minus>
          </c:errBars>
          <c:val>
            <c:numRef>
              <c:f>siXAB2!$T$69</c:f>
              <c:numCache>
                <c:formatCode>General</c:formatCode>
                <c:ptCount val="1"/>
                <c:pt idx="0">
                  <c:v>92.169376868155055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76-4111-A6D4-9202ADC33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5325328"/>
        <c:axId val="285325888"/>
      </c:barChart>
      <c:catAx>
        <c:axId val="285325328"/>
        <c:scaling>
          <c:orientation val="minMax"/>
        </c:scaling>
        <c:delete val="1"/>
        <c:axPos val="b"/>
        <c:majorTickMark val="none"/>
        <c:minorTickMark val="none"/>
        <c:tickLblPos val="none"/>
        <c:crossAx val="285325888"/>
        <c:crosses val="autoZero"/>
        <c:auto val="1"/>
        <c:lblAlgn val="ctr"/>
        <c:lblOffset val="100"/>
        <c:noMultiLvlLbl val="0"/>
      </c:catAx>
      <c:valAx>
        <c:axId val="28532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32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yVal>
            <c:numRef>
              <c:f>siXAB2!$G$3:$G$46</c:f>
              <c:numCache>
                <c:formatCode>0</c:formatCode>
                <c:ptCount val="44"/>
                <c:pt idx="0">
                  <c:v>2072138</c:v>
                </c:pt>
                <c:pt idx="1">
                  <c:v>2168463</c:v>
                </c:pt>
                <c:pt idx="2">
                  <c:v>3634787</c:v>
                </c:pt>
                <c:pt idx="3">
                  <c:v>1677558</c:v>
                </c:pt>
                <c:pt idx="4">
                  <c:v>3406487</c:v>
                </c:pt>
                <c:pt idx="5">
                  <c:v>3155153</c:v>
                </c:pt>
                <c:pt idx="6">
                  <c:v>2021238</c:v>
                </c:pt>
                <c:pt idx="7">
                  <c:v>3030285</c:v>
                </c:pt>
                <c:pt idx="8">
                  <c:v>1716559</c:v>
                </c:pt>
                <c:pt idx="9">
                  <c:v>2304802</c:v>
                </c:pt>
                <c:pt idx="10">
                  <c:v>4028742</c:v>
                </c:pt>
                <c:pt idx="11">
                  <c:v>3725706</c:v>
                </c:pt>
                <c:pt idx="12">
                  <c:v>5933510</c:v>
                </c:pt>
                <c:pt idx="13">
                  <c:v>627505</c:v>
                </c:pt>
                <c:pt idx="14">
                  <c:v>4960718</c:v>
                </c:pt>
                <c:pt idx="15">
                  <c:v>4643724</c:v>
                </c:pt>
                <c:pt idx="16">
                  <c:v>4908075</c:v>
                </c:pt>
                <c:pt idx="17">
                  <c:v>1952446</c:v>
                </c:pt>
                <c:pt idx="18">
                  <c:v>2734673</c:v>
                </c:pt>
                <c:pt idx="19">
                  <c:v>3107263</c:v>
                </c:pt>
                <c:pt idx="20">
                  <c:v>5738691</c:v>
                </c:pt>
                <c:pt idx="21">
                  <c:v>5146884</c:v>
                </c:pt>
                <c:pt idx="22">
                  <c:v>7914190</c:v>
                </c:pt>
                <c:pt idx="23">
                  <c:v>5024622</c:v>
                </c:pt>
                <c:pt idx="24">
                  <c:v>2183009</c:v>
                </c:pt>
                <c:pt idx="25">
                  <c:v>821223</c:v>
                </c:pt>
                <c:pt idx="26">
                  <c:v>4226669</c:v>
                </c:pt>
                <c:pt idx="27">
                  <c:v>2752238</c:v>
                </c:pt>
                <c:pt idx="28">
                  <c:v>6177773</c:v>
                </c:pt>
                <c:pt idx="29">
                  <c:v>3248501</c:v>
                </c:pt>
                <c:pt idx="30">
                  <c:v>4554018</c:v>
                </c:pt>
                <c:pt idx="31">
                  <c:v>4313762</c:v>
                </c:pt>
                <c:pt idx="32">
                  <c:v>4567110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FD-4318-A385-5A74D0BF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328688"/>
        <c:axId val="285329248"/>
      </c:scatterChart>
      <c:valAx>
        <c:axId val="28532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85329248"/>
        <c:crosses val="autoZero"/>
        <c:crossBetween val="midCat"/>
      </c:valAx>
      <c:valAx>
        <c:axId val="2853292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853286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yVal>
            <c:numRef>
              <c:f>siXAB2!$O$3:$O$35</c:f>
              <c:numCache>
                <c:formatCode>0</c:formatCode>
                <c:ptCount val="33"/>
                <c:pt idx="0">
                  <c:v>412212</c:v>
                </c:pt>
                <c:pt idx="1">
                  <c:v>3164536</c:v>
                </c:pt>
                <c:pt idx="2">
                  <c:v>1328440</c:v>
                </c:pt>
                <c:pt idx="3" formatCode="General">
                  <c:v>261025</c:v>
                </c:pt>
                <c:pt idx="4" formatCode="General">
                  <c:v>1111131</c:v>
                </c:pt>
                <c:pt idx="5" formatCode="General">
                  <c:v>3421116</c:v>
                </c:pt>
                <c:pt idx="6">
                  <c:v>5855191</c:v>
                </c:pt>
                <c:pt idx="7">
                  <c:v>953792</c:v>
                </c:pt>
                <c:pt idx="8">
                  <c:v>2850944</c:v>
                </c:pt>
                <c:pt idx="9" formatCode="General">
                  <c:v>541790</c:v>
                </c:pt>
                <c:pt idx="10">
                  <c:v>450520</c:v>
                </c:pt>
                <c:pt idx="11">
                  <c:v>2300965</c:v>
                </c:pt>
                <c:pt idx="12">
                  <c:v>391808</c:v>
                </c:pt>
                <c:pt idx="13">
                  <c:v>1596360</c:v>
                </c:pt>
                <c:pt idx="14">
                  <c:v>1840269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1F-4A5E-921B-D76896210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331488"/>
        <c:axId val="285332048"/>
      </c:scatterChart>
      <c:valAx>
        <c:axId val="28533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285332048"/>
        <c:crosses val="autoZero"/>
        <c:crossBetween val="midCat"/>
      </c:valAx>
      <c:valAx>
        <c:axId val="2853320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85331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yVal>
            <c:numRef>
              <c:f>siXAB2!$W$3:$W$46</c:f>
              <c:numCache>
                <c:formatCode>0</c:formatCode>
                <c:ptCount val="44"/>
                <c:pt idx="0">
                  <c:v>3884127</c:v>
                </c:pt>
                <c:pt idx="1">
                  <c:v>3304581</c:v>
                </c:pt>
                <c:pt idx="2">
                  <c:v>3090294</c:v>
                </c:pt>
                <c:pt idx="3">
                  <c:v>1782150</c:v>
                </c:pt>
                <c:pt idx="4">
                  <c:v>2194769</c:v>
                </c:pt>
                <c:pt idx="5">
                  <c:v>4063161</c:v>
                </c:pt>
                <c:pt idx="6">
                  <c:v>4701527</c:v>
                </c:pt>
                <c:pt idx="7">
                  <c:v>5984635</c:v>
                </c:pt>
                <c:pt idx="8">
                  <c:v>4286846</c:v>
                </c:pt>
                <c:pt idx="9">
                  <c:v>2294568</c:v>
                </c:pt>
                <c:pt idx="10">
                  <c:v>4201224</c:v>
                </c:pt>
                <c:pt idx="11">
                  <c:v>3259988</c:v>
                </c:pt>
                <c:pt idx="12">
                  <c:v>3111320</c:v>
                </c:pt>
                <c:pt idx="13">
                  <c:v>2066912</c:v>
                </c:pt>
                <c:pt idx="14" formatCode="General">
                  <c:v>1189103</c:v>
                </c:pt>
                <c:pt idx="15">
                  <c:v>5188840</c:v>
                </c:pt>
                <c:pt idx="16">
                  <c:v>5037411</c:v>
                </c:pt>
                <c:pt idx="17">
                  <c:v>3366351</c:v>
                </c:pt>
                <c:pt idx="18">
                  <c:v>1636058</c:v>
                </c:pt>
                <c:pt idx="19">
                  <c:v>2440586</c:v>
                </c:pt>
                <c:pt idx="20">
                  <c:v>1563463</c:v>
                </c:pt>
                <c:pt idx="21">
                  <c:v>1689034</c:v>
                </c:pt>
                <c:pt idx="22">
                  <c:v>4514351</c:v>
                </c:pt>
                <c:pt idx="23">
                  <c:v>2448961</c:v>
                </c:pt>
                <c:pt idx="24">
                  <c:v>2453573</c:v>
                </c:pt>
                <c:pt idx="25" formatCode="General">
                  <c:v>3554192</c:v>
                </c:pt>
                <c:pt idx="26">
                  <c:v>1687912</c:v>
                </c:pt>
                <c:pt idx="27">
                  <c:v>5701972</c:v>
                </c:pt>
                <c:pt idx="28">
                  <c:v>2363331</c:v>
                </c:pt>
                <c:pt idx="29">
                  <c:v>4248155</c:v>
                </c:pt>
                <c:pt idx="30">
                  <c:v>3861603</c:v>
                </c:pt>
                <c:pt idx="31">
                  <c:v>1915010</c:v>
                </c:pt>
                <c:pt idx="32">
                  <c:v>3905573</c:v>
                </c:pt>
                <c:pt idx="33">
                  <c:v>3793249</c:v>
                </c:pt>
                <c:pt idx="34">
                  <c:v>4017581</c:v>
                </c:pt>
                <c:pt idx="35">
                  <c:v>2720849</c:v>
                </c:pt>
                <c:pt idx="36">
                  <c:v>3392012</c:v>
                </c:pt>
                <c:pt idx="37">
                  <c:v>4075897</c:v>
                </c:pt>
                <c:pt idx="38">
                  <c:v>6023136</c:v>
                </c:pt>
                <c:pt idx="39">
                  <c:v>3104769</c:v>
                </c:pt>
                <c:pt idx="40">
                  <c:v>3032655</c:v>
                </c:pt>
                <c:pt idx="41">
                  <c:v>1540099</c:v>
                </c:pt>
                <c:pt idx="42">
                  <c:v>1526936</c:v>
                </c:pt>
                <c:pt idx="43">
                  <c:v>2849311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93-4FCD-B642-7DDF49E49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334288"/>
        <c:axId val="285334848"/>
      </c:scatterChart>
      <c:valAx>
        <c:axId val="285334288"/>
        <c:scaling>
          <c:orientation val="minMax"/>
        </c:scaling>
        <c:delete val="0"/>
        <c:axPos val="b"/>
        <c:majorTickMark val="out"/>
        <c:minorTickMark val="none"/>
        <c:tickLblPos val="nextTo"/>
        <c:crossAx val="285334848"/>
        <c:crosses val="autoZero"/>
        <c:crossBetween val="midCat"/>
      </c:valAx>
      <c:valAx>
        <c:axId val="2853348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853342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0</xdr:row>
      <xdr:rowOff>147637</xdr:rowOff>
    </xdr:from>
    <xdr:to>
      <xdr:col>16</xdr:col>
      <xdr:colOff>400050</xdr:colOff>
      <xdr:row>14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77</xdr:row>
      <xdr:rowOff>185737</xdr:rowOff>
    </xdr:from>
    <xdr:to>
      <xdr:col>10</xdr:col>
      <xdr:colOff>9525</xdr:colOff>
      <xdr:row>92</xdr:row>
      <xdr:rowOff>71437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115454</xdr:colOff>
      <xdr:row>3</xdr:row>
      <xdr:rowOff>71582</xdr:rowOff>
    </xdr:from>
    <xdr:to>
      <xdr:col>6</xdr:col>
      <xdr:colOff>115454</xdr:colOff>
      <xdr:row>17</xdr:row>
      <xdr:rowOff>142009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566016</xdr:colOff>
      <xdr:row>7</xdr:row>
      <xdr:rowOff>163081</xdr:rowOff>
    </xdr:from>
    <xdr:to>
      <xdr:col>14</xdr:col>
      <xdr:colOff>566016</xdr:colOff>
      <xdr:row>22</xdr:row>
      <xdr:rowOff>54554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553604</xdr:colOff>
      <xdr:row>2</xdr:row>
      <xdr:rowOff>136813</xdr:rowOff>
    </xdr:from>
    <xdr:to>
      <xdr:col>25</xdr:col>
      <xdr:colOff>553604</xdr:colOff>
      <xdr:row>17</xdr:row>
      <xdr:rowOff>22513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667616</xdr:colOff>
      <xdr:row>80</xdr:row>
      <xdr:rowOff>70281</xdr:rowOff>
    </xdr:from>
    <xdr:to>
      <xdr:col>9</xdr:col>
      <xdr:colOff>667616</xdr:colOff>
      <xdr:row>94</xdr:row>
      <xdr:rowOff>140708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362403</xdr:colOff>
      <xdr:row>5</xdr:row>
      <xdr:rowOff>18142</xdr:rowOff>
    </xdr:from>
    <xdr:to>
      <xdr:col>6</xdr:col>
      <xdr:colOff>362403</xdr:colOff>
      <xdr:row>17</xdr:row>
      <xdr:rowOff>72571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66179</xdr:colOff>
      <xdr:row>17</xdr:row>
      <xdr:rowOff>18101</xdr:rowOff>
    </xdr:from>
    <xdr:to>
      <xdr:col>15</xdr:col>
      <xdr:colOff>66179</xdr:colOff>
      <xdr:row>31</xdr:row>
      <xdr:rowOff>97601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571500</xdr:colOff>
      <xdr:row>4</xdr:row>
      <xdr:rowOff>180975</xdr:rowOff>
    </xdr:from>
    <xdr:to>
      <xdr:col>22</xdr:col>
      <xdr:colOff>571500</xdr:colOff>
      <xdr:row>19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448252</xdr:colOff>
      <xdr:row>67</xdr:row>
      <xdr:rowOff>58737</xdr:rowOff>
    </xdr:from>
    <xdr:to>
      <xdr:col>7</xdr:col>
      <xdr:colOff>448252</xdr:colOff>
      <xdr:row>81</xdr:row>
      <xdr:rowOff>129164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142875</xdr:rowOff>
    </xdr:from>
    <xdr:to>
      <xdr:col>6</xdr:col>
      <xdr:colOff>0</xdr:colOff>
      <xdr:row>17</xdr:row>
      <xdr:rowOff>28575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19050</xdr:colOff>
      <xdr:row>4</xdr:row>
      <xdr:rowOff>57150</xdr:rowOff>
    </xdr:from>
    <xdr:to>
      <xdr:col>15</xdr:col>
      <xdr:colOff>19050</xdr:colOff>
      <xdr:row>18</xdr:row>
      <xdr:rowOff>133350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727982</xdr:colOff>
      <xdr:row>4</xdr:row>
      <xdr:rowOff>165554</xdr:rowOff>
    </xdr:from>
    <xdr:to>
      <xdr:col>21</xdr:col>
      <xdr:colOff>727982</xdr:colOff>
      <xdr:row>19</xdr:row>
      <xdr:rowOff>60325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e-marie.donnio/Documents/r&#233;sultat/PROJET%20XAB2/RNAFish/21.04.09-RNAFish%20siXAB2%20%232/11042021-RNAFish%20siXAB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e-marie.donnio/Documents/r&#233;sultat/PROJET%20XAB2/RNAFish/21.03.22-RNAFish%20siXAB2/23032021-RNAFish%20siXA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siMock"/>
      <sheetName val="siXAB2"/>
      <sheetName val="siCSB"/>
    </sheetNames>
    <sheetDataSet>
      <sheetData sheetId="0">
        <row r="1">
          <cell r="A1" t="str">
            <v>siMock</v>
          </cell>
          <cell r="B1" t="str">
            <v>NoUV</v>
          </cell>
          <cell r="E1" t="str">
            <v>3h</v>
          </cell>
          <cell r="H1" t="str">
            <v>40h</v>
          </cell>
        </row>
        <row r="2">
          <cell r="B2">
            <v>2342310.4838709678</v>
          </cell>
          <cell r="C2">
            <v>100</v>
          </cell>
          <cell r="F2">
            <v>44.164343439305291</v>
          </cell>
          <cell r="I2">
            <v>141.65714419086669</v>
          </cell>
        </row>
        <row r="4">
          <cell r="B4">
            <v>230377.38658486083</v>
          </cell>
          <cell r="C4">
            <v>9.8354760468873756</v>
          </cell>
          <cell r="F4">
            <v>2.6873460211407441</v>
          </cell>
          <cell r="I4">
            <v>9.2544297626530447</v>
          </cell>
        </row>
        <row r="7">
          <cell r="A7" t="str">
            <v>siXAB2</v>
          </cell>
        </row>
        <row r="8">
          <cell r="B8">
            <v>3590258.2424242422</v>
          </cell>
          <cell r="C8">
            <v>100</v>
          </cell>
          <cell r="F8">
            <v>49.170277292959483</v>
          </cell>
          <cell r="I8">
            <v>92.169376868155055</v>
          </cell>
        </row>
        <row r="10">
          <cell r="B10">
            <v>286644.48075959453</v>
          </cell>
          <cell r="C10">
            <v>7.9839516102898553</v>
          </cell>
          <cell r="F10">
            <v>11.109654776454581</v>
          </cell>
          <cell r="I10">
            <v>5.6415223749630421</v>
          </cell>
        </row>
        <row r="13">
          <cell r="A13" t="str">
            <v>siCSB</v>
          </cell>
        </row>
        <row r="14">
          <cell r="B14">
            <v>3025423.153846154</v>
          </cell>
          <cell r="C14">
            <v>100</v>
          </cell>
          <cell r="F14">
            <v>101.42919958114838</v>
          </cell>
          <cell r="I14">
            <v>67.303841362203855</v>
          </cell>
        </row>
        <row r="16">
          <cell r="B16">
            <v>173247.95815490643</v>
          </cell>
          <cell r="C16">
            <v>5.7264041869534887</v>
          </cell>
          <cell r="F16">
            <v>4.9072923365943408</v>
          </cell>
          <cell r="I16">
            <v>6.1845723042941918</v>
          </cell>
        </row>
      </sheetData>
      <sheetData sheetId="1">
        <row r="1">
          <cell r="A1" t="str">
            <v>No UV</v>
          </cell>
          <cell r="I1" t="str">
            <v>3h post UV</v>
          </cell>
          <cell r="Q1" t="str">
            <v>40h post UV</v>
          </cell>
        </row>
        <row r="3">
          <cell r="G3">
            <v>1909313</v>
          </cell>
          <cell r="O3">
            <v>980359</v>
          </cell>
          <cell r="W3">
            <v>4041810</v>
          </cell>
        </row>
        <row r="4">
          <cell r="G4">
            <v>1214500</v>
          </cell>
          <cell r="O4">
            <v>1097685</v>
          </cell>
          <cell r="W4">
            <v>3723794</v>
          </cell>
        </row>
        <row r="5">
          <cell r="G5">
            <v>1337001</v>
          </cell>
          <cell r="O5">
            <v>274419</v>
          </cell>
          <cell r="W5">
            <v>2634378</v>
          </cell>
        </row>
        <row r="6">
          <cell r="G6">
            <v>1187648</v>
          </cell>
          <cell r="O6">
            <v>1390463</v>
          </cell>
          <cell r="W6">
            <v>4718960</v>
          </cell>
        </row>
        <row r="7">
          <cell r="G7">
            <v>1648472</v>
          </cell>
          <cell r="O7">
            <v>881575</v>
          </cell>
          <cell r="W7">
            <v>4078485</v>
          </cell>
        </row>
        <row r="8">
          <cell r="G8">
            <v>1189797</v>
          </cell>
          <cell r="O8">
            <v>361833</v>
          </cell>
          <cell r="W8">
            <v>3838327</v>
          </cell>
        </row>
        <row r="9">
          <cell r="G9">
            <v>1164651</v>
          </cell>
          <cell r="O9">
            <v>825265</v>
          </cell>
          <cell r="W9">
            <v>2074137</v>
          </cell>
        </row>
        <row r="10">
          <cell r="G10">
            <v>877400</v>
          </cell>
          <cell r="O10">
            <v>459582</v>
          </cell>
          <cell r="W10">
            <v>3405964</v>
          </cell>
        </row>
        <row r="11">
          <cell r="G11">
            <v>1169010</v>
          </cell>
          <cell r="W11">
            <v>5319184</v>
          </cell>
        </row>
        <row r="12">
          <cell r="G12">
            <v>1872264</v>
          </cell>
          <cell r="O12">
            <v>547522</v>
          </cell>
          <cell r="W12">
            <v>3476193</v>
          </cell>
        </row>
        <row r="13">
          <cell r="G13">
            <v>932586</v>
          </cell>
          <cell r="O13">
            <v>1136265</v>
          </cell>
          <cell r="W13">
            <v>3954824</v>
          </cell>
        </row>
        <row r="14">
          <cell r="G14">
            <v>1397980</v>
          </cell>
          <cell r="O14">
            <v>1318530</v>
          </cell>
          <cell r="W14">
            <v>1950682</v>
          </cell>
        </row>
        <row r="15">
          <cell r="G15">
            <v>1452723</v>
          </cell>
          <cell r="O15">
            <v>950503</v>
          </cell>
          <cell r="W15">
            <v>4078561</v>
          </cell>
        </row>
        <row r="16">
          <cell r="G16">
            <v>1115213</v>
          </cell>
          <cell r="O16">
            <v>1047237</v>
          </cell>
          <cell r="W16">
            <v>1653345</v>
          </cell>
        </row>
        <row r="17">
          <cell r="G17">
            <v>1793395</v>
          </cell>
          <cell r="O17">
            <v>1285908</v>
          </cell>
          <cell r="W17">
            <v>1999062</v>
          </cell>
        </row>
        <row r="18">
          <cell r="G18">
            <v>1038355</v>
          </cell>
          <cell r="O18">
            <v>349949</v>
          </cell>
          <cell r="W18">
            <v>5081412</v>
          </cell>
        </row>
        <row r="19">
          <cell r="G19">
            <v>1513357</v>
          </cell>
          <cell r="O19">
            <v>450171</v>
          </cell>
          <cell r="W19">
            <v>2268696</v>
          </cell>
        </row>
        <row r="20">
          <cell r="G20">
            <v>813752</v>
          </cell>
          <cell r="O20">
            <v>1126571</v>
          </cell>
          <cell r="W20">
            <v>5294535</v>
          </cell>
        </row>
        <row r="21">
          <cell r="G21">
            <v>2152137</v>
          </cell>
          <cell r="O21">
            <v>933105</v>
          </cell>
          <cell r="W21">
            <v>3420982</v>
          </cell>
        </row>
        <row r="22">
          <cell r="G22">
            <v>1785991</v>
          </cell>
          <cell r="O22">
            <v>1085958</v>
          </cell>
          <cell r="W22">
            <v>2295634</v>
          </cell>
        </row>
        <row r="23">
          <cell r="G23">
            <v>2195986</v>
          </cell>
          <cell r="O23">
            <v>787273</v>
          </cell>
          <cell r="W23">
            <v>2188724</v>
          </cell>
        </row>
        <row r="24">
          <cell r="G24">
            <v>2703319</v>
          </cell>
          <cell r="O24">
            <v>1290654</v>
          </cell>
          <cell r="W24">
            <v>1855464</v>
          </cell>
        </row>
        <row r="25">
          <cell r="G25">
            <v>1873108</v>
          </cell>
          <cell r="O25">
            <v>760632</v>
          </cell>
          <cell r="W25">
            <v>1030536</v>
          </cell>
        </row>
        <row r="26">
          <cell r="G26">
            <v>702618</v>
          </cell>
          <cell r="O26">
            <v>1015324</v>
          </cell>
          <cell r="W26">
            <v>1131383</v>
          </cell>
        </row>
        <row r="27">
          <cell r="G27">
            <v>746992</v>
          </cell>
          <cell r="O27">
            <v>700248</v>
          </cell>
          <cell r="W27">
            <v>2361011</v>
          </cell>
        </row>
        <row r="28">
          <cell r="G28">
            <v>2273175</v>
          </cell>
          <cell r="O28">
            <v>622567</v>
          </cell>
          <cell r="W28">
            <v>1492236</v>
          </cell>
        </row>
        <row r="29">
          <cell r="G29">
            <v>2051745</v>
          </cell>
          <cell r="O29">
            <v>691157</v>
          </cell>
        </row>
        <row r="30">
          <cell r="G30">
            <v>2761097</v>
          </cell>
          <cell r="O30">
            <v>1460145</v>
          </cell>
          <cell r="W30">
            <v>4506486</v>
          </cell>
        </row>
        <row r="31">
          <cell r="G31">
            <v>594744</v>
          </cell>
          <cell r="O31">
            <v>536304</v>
          </cell>
          <cell r="W31">
            <v>2650318</v>
          </cell>
        </row>
        <row r="32">
          <cell r="G32">
            <v>2425264</v>
          </cell>
          <cell r="O32">
            <v>1597701</v>
          </cell>
          <cell r="W32">
            <v>4593490</v>
          </cell>
        </row>
        <row r="33">
          <cell r="G33">
            <v>2734752</v>
          </cell>
          <cell r="O33">
            <v>1621802</v>
          </cell>
          <cell r="W33">
            <v>4132782</v>
          </cell>
        </row>
        <row r="34">
          <cell r="G34">
            <v>1662704</v>
          </cell>
          <cell r="O34">
            <v>1618459</v>
          </cell>
          <cell r="W34">
            <v>2732642</v>
          </cell>
        </row>
        <row r="35">
          <cell r="G35">
            <v>3674024</v>
          </cell>
          <cell r="O35">
            <v>1367494</v>
          </cell>
          <cell r="W35">
            <v>6773952</v>
          </cell>
        </row>
        <row r="36">
          <cell r="G36">
            <v>1953518</v>
          </cell>
          <cell r="O36">
            <v>1500510</v>
          </cell>
          <cell r="W36">
            <v>1653628</v>
          </cell>
        </row>
        <row r="37">
          <cell r="G37">
            <v>2197327</v>
          </cell>
          <cell r="O37">
            <v>909192</v>
          </cell>
          <cell r="W37">
            <v>5055759</v>
          </cell>
        </row>
        <row r="38">
          <cell r="G38">
            <v>1388974</v>
          </cell>
          <cell r="O38">
            <v>2174637</v>
          </cell>
          <cell r="W38">
            <v>2611785</v>
          </cell>
        </row>
        <row r="39">
          <cell r="G39">
            <v>2003733</v>
          </cell>
          <cell r="O39">
            <v>1223925</v>
          </cell>
          <cell r="W39">
            <v>4601199</v>
          </cell>
        </row>
        <row r="40">
          <cell r="G40">
            <v>2480719</v>
          </cell>
          <cell r="O40">
            <v>988148</v>
          </cell>
          <cell r="W40">
            <v>2136431</v>
          </cell>
        </row>
        <row r="41">
          <cell r="G41">
            <v>1599334</v>
          </cell>
          <cell r="O41">
            <v>949447</v>
          </cell>
          <cell r="W41">
            <v>1631580</v>
          </cell>
        </row>
        <row r="42">
          <cell r="G42">
            <v>2455748</v>
          </cell>
          <cell r="O42">
            <v>1479975</v>
          </cell>
          <cell r="W42">
            <v>6787217</v>
          </cell>
        </row>
        <row r="43">
          <cell r="G43">
            <v>867803</v>
          </cell>
          <cell r="O43">
            <v>1435211</v>
          </cell>
          <cell r="W43">
            <v>3354581</v>
          </cell>
        </row>
        <row r="44">
          <cell r="G44">
            <v>4016720</v>
          </cell>
          <cell r="O44">
            <v>791618</v>
          </cell>
          <cell r="W44">
            <v>2966278</v>
          </cell>
        </row>
        <row r="45">
          <cell r="G45">
            <v>1412308</v>
          </cell>
          <cell r="O45">
            <v>1500510</v>
          </cell>
          <cell r="W45">
            <v>3239465</v>
          </cell>
        </row>
        <row r="46">
          <cell r="G46">
            <v>3185635</v>
          </cell>
          <cell r="O46">
            <v>956207</v>
          </cell>
          <cell r="W46">
            <v>3880244</v>
          </cell>
        </row>
        <row r="47">
          <cell r="G47">
            <v>4737171</v>
          </cell>
        </row>
        <row r="48">
          <cell r="G48">
            <v>3739271</v>
          </cell>
        </row>
        <row r="49">
          <cell r="G49">
            <v>2599074</v>
          </cell>
        </row>
        <row r="50">
          <cell r="G50">
            <v>2872754</v>
          </cell>
        </row>
        <row r="51">
          <cell r="G51">
            <v>2465495</v>
          </cell>
        </row>
        <row r="52">
          <cell r="G52">
            <v>2620696</v>
          </cell>
        </row>
        <row r="53">
          <cell r="G53">
            <v>2167872</v>
          </cell>
        </row>
        <row r="54">
          <cell r="G54">
            <v>2339568</v>
          </cell>
        </row>
        <row r="55">
          <cell r="G55">
            <v>3778189</v>
          </cell>
        </row>
        <row r="56">
          <cell r="G56">
            <v>4510858</v>
          </cell>
        </row>
        <row r="57">
          <cell r="G57">
            <v>2502726</v>
          </cell>
        </row>
        <row r="58">
          <cell r="G58">
            <v>2053346</v>
          </cell>
        </row>
        <row r="59">
          <cell r="G59">
            <v>4443292</v>
          </cell>
        </row>
        <row r="60">
          <cell r="G60">
            <v>3175068</v>
          </cell>
        </row>
        <row r="61">
          <cell r="G61">
            <v>13925731</v>
          </cell>
        </row>
        <row r="62">
          <cell r="G62">
            <v>2417005</v>
          </cell>
        </row>
        <row r="75">
          <cell r="D75">
            <v>100</v>
          </cell>
          <cell r="L75">
            <v>44.164343439305291</v>
          </cell>
          <cell r="T75">
            <v>141.65714419086669</v>
          </cell>
        </row>
        <row r="77">
          <cell r="D77">
            <v>9.8354760468873756</v>
          </cell>
          <cell r="L77">
            <v>2.6873460211407441</v>
          </cell>
          <cell r="T77">
            <v>9.2544297626530447</v>
          </cell>
        </row>
      </sheetData>
      <sheetData sheetId="2">
        <row r="1">
          <cell r="A1" t="str">
            <v>No UV</v>
          </cell>
          <cell r="I1" t="str">
            <v>3h post UV</v>
          </cell>
          <cell r="Q1" t="str">
            <v>36h post UV</v>
          </cell>
        </row>
        <row r="3">
          <cell r="G3">
            <v>2072138</v>
          </cell>
          <cell r="O3">
            <v>412212</v>
          </cell>
          <cell r="W3">
            <v>3884127</v>
          </cell>
        </row>
        <row r="4">
          <cell r="G4">
            <v>2168463</v>
          </cell>
          <cell r="O4">
            <v>3164536</v>
          </cell>
          <cell r="W4">
            <v>3304581</v>
          </cell>
        </row>
        <row r="5">
          <cell r="G5">
            <v>3634787</v>
          </cell>
          <cell r="O5">
            <v>1328440</v>
          </cell>
          <cell r="W5">
            <v>3090294</v>
          </cell>
        </row>
        <row r="6">
          <cell r="G6">
            <v>1677558</v>
          </cell>
          <cell r="O6">
            <v>261025</v>
          </cell>
          <cell r="W6">
            <v>1782150</v>
          </cell>
        </row>
        <row r="7">
          <cell r="G7">
            <v>3406487</v>
          </cell>
          <cell r="O7">
            <v>1111131</v>
          </cell>
          <cell r="W7">
            <v>2194769</v>
          </cell>
        </row>
        <row r="8">
          <cell r="G8">
            <v>3155153</v>
          </cell>
          <cell r="O8">
            <v>3421116</v>
          </cell>
          <cell r="W8">
            <v>4063161</v>
          </cell>
        </row>
        <row r="9">
          <cell r="G9">
            <v>2021238</v>
          </cell>
          <cell r="O9">
            <v>5855191</v>
          </cell>
          <cell r="W9">
            <v>4701527</v>
          </cell>
        </row>
        <row r="10">
          <cell r="G10">
            <v>3030285</v>
          </cell>
          <cell r="O10">
            <v>953792</v>
          </cell>
          <cell r="W10">
            <v>5984635</v>
          </cell>
        </row>
        <row r="11">
          <cell r="G11">
            <v>1716559</v>
          </cell>
          <cell r="O11">
            <v>2850944</v>
          </cell>
          <cell r="W11">
            <v>4286846</v>
          </cell>
        </row>
        <row r="12">
          <cell r="G12">
            <v>2304802</v>
          </cell>
          <cell r="O12">
            <v>541790</v>
          </cell>
          <cell r="W12">
            <v>2294568</v>
          </cell>
        </row>
        <row r="13">
          <cell r="G13">
            <v>4028742</v>
          </cell>
          <cell r="O13">
            <v>450520</v>
          </cell>
          <cell r="W13">
            <v>4201224</v>
          </cell>
        </row>
        <row r="14">
          <cell r="G14">
            <v>3725706</v>
          </cell>
          <cell r="O14">
            <v>2300965</v>
          </cell>
          <cell r="W14">
            <v>3259988</v>
          </cell>
        </row>
        <row r="15">
          <cell r="G15">
            <v>5933510</v>
          </cell>
          <cell r="O15">
            <v>391808</v>
          </cell>
          <cell r="W15">
            <v>3111320</v>
          </cell>
        </row>
        <row r="16">
          <cell r="G16">
            <v>627505</v>
          </cell>
          <cell r="O16">
            <v>1596360</v>
          </cell>
          <cell r="W16">
            <v>2066912</v>
          </cell>
        </row>
        <row r="17">
          <cell r="G17">
            <v>4960718</v>
          </cell>
          <cell r="O17">
            <v>1840269</v>
          </cell>
          <cell r="W17">
            <v>1189103</v>
          </cell>
        </row>
        <row r="18">
          <cell r="G18">
            <v>4643724</v>
          </cell>
          <cell r="W18">
            <v>5188840</v>
          </cell>
        </row>
        <row r="19">
          <cell r="G19">
            <v>4908075</v>
          </cell>
          <cell r="W19">
            <v>5037411</v>
          </cell>
        </row>
        <row r="20">
          <cell r="G20">
            <v>1952446</v>
          </cell>
          <cell r="W20">
            <v>3366351</v>
          </cell>
        </row>
        <row r="21">
          <cell r="G21">
            <v>2734673</v>
          </cell>
          <cell r="W21">
            <v>1636058</v>
          </cell>
        </row>
        <row r="22">
          <cell r="G22">
            <v>3107263</v>
          </cell>
          <cell r="W22">
            <v>2440586</v>
          </cell>
        </row>
        <row r="23">
          <cell r="G23">
            <v>5738691</v>
          </cell>
          <cell r="W23">
            <v>1563463</v>
          </cell>
        </row>
        <row r="24">
          <cell r="G24">
            <v>5146884</v>
          </cell>
          <cell r="W24">
            <v>1689034</v>
          </cell>
        </row>
        <row r="25">
          <cell r="G25">
            <v>7914190</v>
          </cell>
          <cell r="W25">
            <v>4514351</v>
          </cell>
        </row>
        <row r="26">
          <cell r="G26">
            <v>5024622</v>
          </cell>
          <cell r="W26">
            <v>2448961</v>
          </cell>
        </row>
        <row r="27">
          <cell r="G27">
            <v>2183009</v>
          </cell>
          <cell r="W27">
            <v>2453573</v>
          </cell>
        </row>
        <row r="28">
          <cell r="G28">
            <v>821223</v>
          </cell>
          <cell r="W28">
            <v>3554192</v>
          </cell>
        </row>
        <row r="29">
          <cell r="G29">
            <v>4226669</v>
          </cell>
          <cell r="W29">
            <v>1687912</v>
          </cell>
        </row>
        <row r="30">
          <cell r="G30">
            <v>2752238</v>
          </cell>
          <cell r="W30">
            <v>5701972</v>
          </cell>
        </row>
        <row r="31">
          <cell r="G31">
            <v>6177773</v>
          </cell>
          <cell r="W31">
            <v>2363331</v>
          </cell>
        </row>
        <row r="32">
          <cell r="G32">
            <v>3248501</v>
          </cell>
          <cell r="W32">
            <v>4248155</v>
          </cell>
        </row>
        <row r="33">
          <cell r="G33">
            <v>4554018</v>
          </cell>
          <cell r="W33">
            <v>3861603</v>
          </cell>
        </row>
        <row r="34">
          <cell r="G34">
            <v>4313762</v>
          </cell>
          <cell r="W34">
            <v>1915010</v>
          </cell>
        </row>
        <row r="35">
          <cell r="G35">
            <v>4567110</v>
          </cell>
          <cell r="W35">
            <v>3905573</v>
          </cell>
        </row>
        <row r="36">
          <cell r="W36">
            <v>3793249</v>
          </cell>
        </row>
        <row r="37">
          <cell r="W37">
            <v>4017581</v>
          </cell>
        </row>
        <row r="38">
          <cell r="W38">
            <v>2720849</v>
          </cell>
        </row>
        <row r="39">
          <cell r="W39">
            <v>3392012</v>
          </cell>
        </row>
        <row r="40">
          <cell r="W40">
            <v>4075897</v>
          </cell>
        </row>
        <row r="41">
          <cell r="W41">
            <v>6023136</v>
          </cell>
        </row>
        <row r="42">
          <cell r="W42">
            <v>3104769</v>
          </cell>
        </row>
        <row r="43">
          <cell r="W43">
            <v>3032655</v>
          </cell>
        </row>
        <row r="44">
          <cell r="W44">
            <v>1540099</v>
          </cell>
        </row>
        <row r="45">
          <cell r="W45">
            <v>1526936</v>
          </cell>
        </row>
        <row r="46">
          <cell r="W46">
            <v>2849311</v>
          </cell>
        </row>
        <row r="69">
          <cell r="D69">
            <v>100</v>
          </cell>
          <cell r="L69">
            <v>49.170277292959483</v>
          </cell>
          <cell r="T69">
            <v>92.169376868155055</v>
          </cell>
        </row>
        <row r="71">
          <cell r="D71">
            <v>7.9839516102898553</v>
          </cell>
          <cell r="L71">
            <v>11.109654776454581</v>
          </cell>
          <cell r="T71">
            <v>5.6415223749630421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siMock"/>
      <sheetName val="siXAB2"/>
      <sheetName val="siCSB"/>
    </sheetNames>
    <sheetDataSet>
      <sheetData sheetId="0" refreshError="1"/>
      <sheetData sheetId="1"/>
      <sheetData sheetId="2"/>
      <sheetData sheetId="3">
        <row r="1">
          <cell r="A1" t="str">
            <v>No UV</v>
          </cell>
          <cell r="I1" t="str">
            <v>3h post UV</v>
          </cell>
          <cell r="Q1" t="str">
            <v>36h post UV</v>
          </cell>
        </row>
        <row r="3">
          <cell r="G3">
            <v>4691443</v>
          </cell>
          <cell r="O3">
            <v>328521</v>
          </cell>
          <cell r="W3">
            <v>629429</v>
          </cell>
        </row>
        <row r="4">
          <cell r="G4">
            <v>3298662</v>
          </cell>
          <cell r="O4">
            <v>1955718</v>
          </cell>
          <cell r="W4">
            <v>775974</v>
          </cell>
        </row>
        <row r="5">
          <cell r="G5">
            <v>2690582</v>
          </cell>
          <cell r="O5">
            <v>362394</v>
          </cell>
          <cell r="W5">
            <v>557120</v>
          </cell>
        </row>
        <row r="6">
          <cell r="G6">
            <v>2713735</v>
          </cell>
          <cell r="O6">
            <v>569552</v>
          </cell>
          <cell r="W6">
            <v>1310753</v>
          </cell>
        </row>
        <row r="7">
          <cell r="G7">
            <v>6147899</v>
          </cell>
          <cell r="O7">
            <v>207843</v>
          </cell>
          <cell r="W7">
            <v>300848</v>
          </cell>
        </row>
        <row r="8">
          <cell r="G8">
            <v>1522006</v>
          </cell>
          <cell r="O8">
            <v>823629</v>
          </cell>
          <cell r="W8">
            <v>511138</v>
          </cell>
        </row>
        <row r="9">
          <cell r="G9">
            <v>5880643</v>
          </cell>
          <cell r="O9">
            <v>535223</v>
          </cell>
          <cell r="W9">
            <v>3025798</v>
          </cell>
        </row>
        <row r="10">
          <cell r="G10">
            <v>2439981</v>
          </cell>
          <cell r="O10">
            <v>580888</v>
          </cell>
        </row>
        <row r="11">
          <cell r="G11">
            <v>1522659</v>
          </cell>
          <cell r="O11">
            <v>1028563</v>
          </cell>
          <cell r="W11">
            <v>539815</v>
          </cell>
        </row>
        <row r="12">
          <cell r="G12">
            <v>3477254</v>
          </cell>
          <cell r="O12">
            <v>571215</v>
          </cell>
          <cell r="W12">
            <v>1066460</v>
          </cell>
        </row>
        <row r="13">
          <cell r="G13">
            <v>1906693</v>
          </cell>
          <cell r="O13">
            <v>1382382</v>
          </cell>
          <cell r="W13">
            <v>754239</v>
          </cell>
        </row>
        <row r="14">
          <cell r="G14">
            <v>3235781</v>
          </cell>
          <cell r="O14">
            <v>546576</v>
          </cell>
          <cell r="W14">
            <v>1005121</v>
          </cell>
        </row>
        <row r="15">
          <cell r="G15">
            <v>3152637</v>
          </cell>
          <cell r="O15">
            <v>188284</v>
          </cell>
          <cell r="W15">
            <v>1145480</v>
          </cell>
        </row>
        <row r="16">
          <cell r="G16">
            <v>1719292</v>
          </cell>
          <cell r="O16">
            <v>354069</v>
          </cell>
          <cell r="W16">
            <v>840054</v>
          </cell>
        </row>
        <row r="17">
          <cell r="G17">
            <v>2626674</v>
          </cell>
          <cell r="O17">
            <v>638909</v>
          </cell>
          <cell r="W17">
            <v>1597131</v>
          </cell>
        </row>
        <row r="18">
          <cell r="G18">
            <v>3940387</v>
          </cell>
          <cell r="O18">
            <v>540965</v>
          </cell>
          <cell r="W18">
            <v>1163144</v>
          </cell>
        </row>
        <row r="19">
          <cell r="G19">
            <v>2194963</v>
          </cell>
          <cell r="O19">
            <v>470229</v>
          </cell>
          <cell r="W19">
            <v>936304</v>
          </cell>
        </row>
        <row r="20">
          <cell r="G20">
            <v>3225715</v>
          </cell>
          <cell r="O20">
            <v>802916</v>
          </cell>
          <cell r="W20">
            <v>1522951</v>
          </cell>
        </row>
        <row r="21">
          <cell r="G21">
            <v>2955820</v>
          </cell>
          <cell r="O21">
            <v>806917</v>
          </cell>
          <cell r="W21">
            <v>2512142</v>
          </cell>
        </row>
        <row r="22">
          <cell r="G22">
            <v>1322066</v>
          </cell>
          <cell r="O22">
            <v>487638</v>
          </cell>
          <cell r="W22">
            <v>792970</v>
          </cell>
        </row>
        <row r="23">
          <cell r="G23">
            <v>1908252</v>
          </cell>
          <cell r="O23">
            <v>726521</v>
          </cell>
          <cell r="W23">
            <v>2335162</v>
          </cell>
        </row>
        <row r="24">
          <cell r="G24">
            <v>1311777</v>
          </cell>
          <cell r="O24">
            <v>220233</v>
          </cell>
          <cell r="W24">
            <v>1159934</v>
          </cell>
        </row>
        <row r="25">
          <cell r="G25">
            <v>1540307</v>
          </cell>
          <cell r="O25">
            <v>998657</v>
          </cell>
          <cell r="W25">
            <v>2081462</v>
          </cell>
        </row>
        <row r="26">
          <cell r="G26">
            <v>2553264</v>
          </cell>
          <cell r="O26">
            <v>1144166</v>
          </cell>
          <cell r="W26">
            <v>688819</v>
          </cell>
        </row>
        <row r="27">
          <cell r="G27">
            <v>2098563</v>
          </cell>
          <cell r="O27">
            <v>479867</v>
          </cell>
          <cell r="W27">
            <v>1051296</v>
          </cell>
        </row>
        <row r="28">
          <cell r="G28">
            <v>2852380</v>
          </cell>
          <cell r="O28">
            <v>529932</v>
          </cell>
          <cell r="W28">
            <v>566165</v>
          </cell>
        </row>
        <row r="29">
          <cell r="G29">
            <v>2739233</v>
          </cell>
          <cell r="O29">
            <v>1141308</v>
          </cell>
          <cell r="W29">
            <v>1661960</v>
          </cell>
        </row>
        <row r="30">
          <cell r="G30">
            <v>2149476</v>
          </cell>
          <cell r="O30">
            <v>1464980</v>
          </cell>
          <cell r="W30">
            <v>1428105</v>
          </cell>
        </row>
        <row r="31">
          <cell r="G31">
            <v>4106319</v>
          </cell>
          <cell r="O31">
            <v>621167</v>
          </cell>
          <cell r="W31">
            <v>574602</v>
          </cell>
        </row>
        <row r="32">
          <cell r="G32">
            <v>2252245</v>
          </cell>
          <cell r="O32">
            <v>524686</v>
          </cell>
          <cell r="W32">
            <v>438220</v>
          </cell>
        </row>
        <row r="33">
          <cell r="G33">
            <v>3729444</v>
          </cell>
          <cell r="O33">
            <v>825815</v>
          </cell>
          <cell r="W33">
            <v>1054836</v>
          </cell>
        </row>
        <row r="34">
          <cell r="G34">
            <v>3601177</v>
          </cell>
          <cell r="O34">
            <v>55639</v>
          </cell>
          <cell r="W34">
            <v>2150094</v>
          </cell>
        </row>
        <row r="35">
          <cell r="G35">
            <v>1575516</v>
          </cell>
          <cell r="O35">
            <v>1061323</v>
          </cell>
          <cell r="W35">
            <v>950386</v>
          </cell>
        </row>
        <row r="36">
          <cell r="G36">
            <v>3988893</v>
          </cell>
          <cell r="O36">
            <v>766404</v>
          </cell>
          <cell r="W36">
            <v>799976</v>
          </cell>
        </row>
        <row r="37">
          <cell r="G37">
            <v>3159003</v>
          </cell>
          <cell r="O37">
            <v>486282</v>
          </cell>
          <cell r="W37">
            <v>1688566</v>
          </cell>
        </row>
        <row r="38">
          <cell r="G38">
            <v>2279184</v>
          </cell>
          <cell r="O38">
            <v>332808</v>
          </cell>
          <cell r="W38">
            <v>1321085</v>
          </cell>
        </row>
        <row r="39">
          <cell r="G39">
            <v>3471432</v>
          </cell>
          <cell r="O39">
            <v>486731</v>
          </cell>
          <cell r="W39">
            <v>1988477</v>
          </cell>
        </row>
        <row r="40">
          <cell r="G40">
            <v>2509344</v>
          </cell>
          <cell r="O40">
            <v>1226956</v>
          </cell>
          <cell r="W40">
            <v>585455</v>
          </cell>
        </row>
        <row r="41">
          <cell r="G41">
            <v>3627756</v>
          </cell>
          <cell r="O41">
            <v>437316</v>
          </cell>
          <cell r="W41">
            <v>1500912</v>
          </cell>
        </row>
        <row r="42">
          <cell r="G42">
            <v>5148717</v>
          </cell>
          <cell r="O42">
            <v>1119137</v>
          </cell>
          <cell r="W42">
            <v>488474</v>
          </cell>
        </row>
        <row r="43">
          <cell r="G43">
            <v>2571734</v>
          </cell>
          <cell r="O43">
            <v>850436</v>
          </cell>
          <cell r="W43">
            <v>1943654</v>
          </cell>
        </row>
        <row r="44">
          <cell r="G44">
            <v>2549042</v>
          </cell>
          <cell r="O44">
            <v>919455</v>
          </cell>
          <cell r="W44">
            <v>295425</v>
          </cell>
        </row>
        <row r="45">
          <cell r="G45">
            <v>2459315</v>
          </cell>
          <cell r="O45">
            <v>851218</v>
          </cell>
          <cell r="W45">
            <v>699512</v>
          </cell>
        </row>
        <row r="46">
          <cell r="G46">
            <v>1989707</v>
          </cell>
          <cell r="O46">
            <v>537690</v>
          </cell>
        </row>
        <row r="47">
          <cell r="G47">
            <v>2050869</v>
          </cell>
          <cell r="O47">
            <v>778464</v>
          </cell>
        </row>
        <row r="48">
          <cell r="G48">
            <v>3541521</v>
          </cell>
          <cell r="O48">
            <v>687724</v>
          </cell>
        </row>
        <row r="49">
          <cell r="G49">
            <v>4115185</v>
          </cell>
          <cell r="O49">
            <v>407654</v>
          </cell>
        </row>
        <row r="50">
          <cell r="G50">
            <v>3022810</v>
          </cell>
          <cell r="O50">
            <v>832572</v>
          </cell>
        </row>
        <row r="51">
          <cell r="G51">
            <v>2681204</v>
          </cell>
          <cell r="O51">
            <v>649613</v>
          </cell>
        </row>
        <row r="52">
          <cell r="G52">
            <v>3018955</v>
          </cell>
          <cell r="O52">
            <v>663417</v>
          </cell>
        </row>
        <row r="53">
          <cell r="G53">
            <v>4306349</v>
          </cell>
        </row>
        <row r="57">
          <cell r="D57">
            <v>100</v>
          </cell>
          <cell r="L57">
            <v>23.993962574809252</v>
          </cell>
          <cell r="T57">
            <v>39.520487946847631</v>
          </cell>
        </row>
        <row r="59">
          <cell r="D59">
            <v>5.1402498627195339</v>
          </cell>
          <cell r="L59">
            <v>1.730460718989504</v>
          </cell>
          <cell r="T59">
            <v>3.4152806097708188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0"/>
  <sheetViews>
    <sheetView zoomScale="70" zoomScaleNormal="70" workbookViewId="0">
      <selection activeCell="K23" sqref="K23"/>
    </sheetView>
  </sheetViews>
  <sheetFormatPr baseColWidth="10" defaultRowHeight="14.5" x14ac:dyDescent="0.35"/>
  <cols>
    <col min="2" max="9" width="10.7265625" customWidth="1"/>
  </cols>
  <sheetData>
    <row r="1" spans="1:10" x14ac:dyDescent="0.35">
      <c r="A1" s="6" t="s">
        <v>13</v>
      </c>
      <c r="B1" s="7" t="s">
        <v>14</v>
      </c>
      <c r="C1" s="7"/>
      <c r="D1" s="7"/>
      <c r="E1" s="7" t="s">
        <v>15</v>
      </c>
      <c r="F1" s="7"/>
      <c r="G1" s="7"/>
      <c r="H1" s="7" t="s">
        <v>16</v>
      </c>
      <c r="I1" s="7"/>
    </row>
    <row r="2" spans="1:10" x14ac:dyDescent="0.35">
      <c r="A2" t="s">
        <v>5</v>
      </c>
      <c r="B2" s="8">
        <f>siMock!C75</f>
        <v>2342310.4838709678</v>
      </c>
      <c r="C2" s="8">
        <f>siMock!D75</f>
        <v>100</v>
      </c>
      <c r="D2" s="8"/>
      <c r="E2" s="8">
        <f>siMock!K75</f>
        <v>1034466.0465116279</v>
      </c>
      <c r="F2" s="8">
        <f>siMock!L75</f>
        <v>44.164343439305291</v>
      </c>
      <c r="G2" s="8"/>
      <c r="H2" s="8">
        <f>siMock!S75</f>
        <v>3318050.1395348837</v>
      </c>
      <c r="I2" s="8">
        <f>siMock!T75</f>
        <v>141.65714419086669</v>
      </c>
      <c r="J2" s="9"/>
    </row>
    <row r="3" spans="1:10" x14ac:dyDescent="0.35">
      <c r="A3" t="s">
        <v>10</v>
      </c>
      <c r="B3" s="8">
        <f>siMock!C76</f>
        <v>1813993.3559634571</v>
      </c>
      <c r="C3" s="8">
        <f>siMock!D76</f>
        <v>77.44461583784576</v>
      </c>
      <c r="D3" s="8"/>
      <c r="E3" s="8">
        <f>siMock!K76</f>
        <v>412764.44397991133</v>
      </c>
      <c r="F3" s="8">
        <f>siMock!L76</f>
        <v>17.622106327158015</v>
      </c>
      <c r="G3" s="8"/>
      <c r="H3" s="8">
        <f>siMock!S76</f>
        <v>1421439.4146798886</v>
      </c>
      <c r="I3" s="8">
        <f>siMock!T76</f>
        <v>60.685354246068101</v>
      </c>
      <c r="J3" s="9"/>
    </row>
    <row r="4" spans="1:10" x14ac:dyDescent="0.35">
      <c r="A4" t="s">
        <v>11</v>
      </c>
      <c r="B4" s="8">
        <f>siMock!C77</f>
        <v>230377.38658486083</v>
      </c>
      <c r="C4" s="8">
        <f>siMock!D77</f>
        <v>9.8354760468873756</v>
      </c>
      <c r="D4" s="8"/>
      <c r="E4" s="8">
        <f>siMock!K77</f>
        <v>62945.987591068966</v>
      </c>
      <c r="F4" s="8">
        <f>siMock!L77</f>
        <v>2.6873460211407441</v>
      </c>
      <c r="G4" s="8"/>
      <c r="H4" s="8">
        <f>siMock!S77</f>
        <v>216767.4785530974</v>
      </c>
      <c r="I4" s="8">
        <f>siMock!T77</f>
        <v>9.2544297626530447</v>
      </c>
      <c r="J4" s="9"/>
    </row>
    <row r="5" spans="1:10" x14ac:dyDescent="0.35">
      <c r="B5" s="8"/>
      <c r="C5" s="8"/>
      <c r="D5" s="8"/>
      <c r="E5" s="8"/>
      <c r="F5" s="8"/>
      <c r="G5" s="8"/>
      <c r="H5" s="8"/>
      <c r="I5" s="8"/>
      <c r="J5" s="9"/>
    </row>
    <row r="6" spans="1:10" x14ac:dyDescent="0.35">
      <c r="B6" s="8"/>
      <c r="C6" s="8"/>
      <c r="D6" s="8"/>
      <c r="E6" s="8"/>
      <c r="F6" s="8"/>
      <c r="G6" s="8"/>
      <c r="H6" s="8"/>
      <c r="I6" s="8"/>
      <c r="J6" s="9"/>
    </row>
    <row r="7" spans="1:10" x14ac:dyDescent="0.35">
      <c r="A7" s="10" t="s">
        <v>17</v>
      </c>
      <c r="B7" s="11" t="s">
        <v>18</v>
      </c>
      <c r="C7" s="11"/>
      <c r="D7" s="11"/>
      <c r="E7" s="11" t="s">
        <v>15</v>
      </c>
      <c r="F7" s="11"/>
      <c r="G7" s="11"/>
      <c r="H7" s="7" t="s">
        <v>16</v>
      </c>
      <c r="I7" s="8"/>
      <c r="J7" s="9"/>
    </row>
    <row r="8" spans="1:10" x14ac:dyDescent="0.35">
      <c r="A8" t="s">
        <v>5</v>
      </c>
      <c r="B8" s="8">
        <f>siXAB2!C69</f>
        <v>3590258.2424242422</v>
      </c>
      <c r="C8" s="8">
        <f>siXAB2!D69</f>
        <v>100</v>
      </c>
      <c r="D8" s="8"/>
      <c r="E8" s="8">
        <f>siXAB2!K69</f>
        <v>1765339.9333333333</v>
      </c>
      <c r="F8" s="8">
        <f>siXAB2!L69</f>
        <v>49.170277292959483</v>
      </c>
      <c r="G8" s="8"/>
      <c r="H8" s="8">
        <f>siXAB2!S69</f>
        <v>3309118.65</v>
      </c>
      <c r="I8" s="8">
        <f>siXAB2!T69</f>
        <v>92.169376868155055</v>
      </c>
      <c r="J8" s="9"/>
    </row>
    <row r="9" spans="1:10" x14ac:dyDescent="0.35">
      <c r="A9" t="s">
        <v>10</v>
      </c>
      <c r="B9" s="8">
        <f>siXAB2!C70</f>
        <v>1646647.1770078554</v>
      </c>
      <c r="C9" s="8">
        <f>siXAB2!D70</f>
        <v>45.864310192238243</v>
      </c>
      <c r="D9" s="8"/>
      <c r="E9" s="8">
        <f>siXAB2!K70</f>
        <v>1544798.6500140429</v>
      </c>
      <c r="F9" s="8">
        <f>siXAB2!L70</f>
        <v>43.027507931322283</v>
      </c>
      <c r="G9" s="8"/>
      <c r="H9" s="8">
        <f>siXAB2!S70</f>
        <v>1281008.4618220003</v>
      </c>
      <c r="I9" s="8">
        <f>siXAB2!T70</f>
        <v>35.680120351371372</v>
      </c>
      <c r="J9" s="9"/>
    </row>
    <row r="10" spans="1:10" x14ac:dyDescent="0.35">
      <c r="A10" t="s">
        <v>11</v>
      </c>
      <c r="B10" s="8">
        <f>siXAB2!C71</f>
        <v>286644.48075959453</v>
      </c>
      <c r="C10" s="8">
        <f>siXAB2!D71</f>
        <v>7.9839516102898553</v>
      </c>
      <c r="D10" s="8"/>
      <c r="E10" s="8">
        <f>siXAB2!K71</f>
        <v>398865.29631653917</v>
      </c>
      <c r="F10" s="8">
        <f>siXAB2!L71</f>
        <v>11.109654776454581</v>
      </c>
      <c r="G10" s="8"/>
      <c r="H10" s="8">
        <f>siXAB2!S71</f>
        <v>202545.22206531849</v>
      </c>
      <c r="I10" s="8">
        <f>siXAB2!T71</f>
        <v>5.6415223749630421</v>
      </c>
      <c r="J10" s="9"/>
    </row>
    <row r="11" spans="1:10" x14ac:dyDescent="0.35">
      <c r="B11" s="8"/>
      <c r="C11" s="8"/>
      <c r="D11" s="8"/>
      <c r="E11" s="8"/>
      <c r="F11" s="8"/>
      <c r="G11" s="8"/>
      <c r="H11" s="8"/>
      <c r="I11" s="8"/>
      <c r="J11" s="9"/>
    </row>
    <row r="12" spans="1:10" x14ac:dyDescent="0.35">
      <c r="B12" s="8"/>
      <c r="C12" s="8"/>
      <c r="D12" s="8"/>
      <c r="E12" s="8"/>
      <c r="F12" s="8"/>
      <c r="G12" s="8"/>
      <c r="H12" s="8"/>
      <c r="I12" s="8"/>
      <c r="J12" s="9"/>
    </row>
    <row r="13" spans="1:10" x14ac:dyDescent="0.35">
      <c r="A13" s="10" t="s">
        <v>19</v>
      </c>
      <c r="B13" s="11" t="s">
        <v>18</v>
      </c>
      <c r="C13" s="11"/>
      <c r="D13" s="11"/>
      <c r="E13" s="11" t="s">
        <v>15</v>
      </c>
      <c r="F13" s="11"/>
      <c r="G13" s="11"/>
      <c r="H13" s="7" t="s">
        <v>16</v>
      </c>
      <c r="I13" s="8"/>
      <c r="J13" s="9"/>
    </row>
    <row r="14" spans="1:10" x14ac:dyDescent="0.35">
      <c r="A14" t="s">
        <v>5</v>
      </c>
      <c r="B14" s="8">
        <f>siCSB!C57</f>
        <v>2918284.2884615385</v>
      </c>
      <c r="C14" s="8">
        <f>siCSB!D57</f>
        <v>100</v>
      </c>
      <c r="D14" s="8"/>
      <c r="E14" s="8">
        <f>siCSB!K57</f>
        <v>700212.04</v>
      </c>
      <c r="F14" s="8">
        <f>siCSB!L57</f>
        <v>23.993962574809252</v>
      </c>
      <c r="G14" s="8"/>
      <c r="H14" s="8">
        <f>siCSB!S57</f>
        <v>1153320.1904761905</v>
      </c>
      <c r="I14" s="8">
        <f>siCSB!T57</f>
        <v>39.520487946847631</v>
      </c>
      <c r="J14" s="9"/>
    </row>
    <row r="15" spans="1:10" x14ac:dyDescent="0.35">
      <c r="A15" t="s">
        <v>10</v>
      </c>
      <c r="B15" s="8">
        <f>siCSB!C58</f>
        <v>1081716.6112593291</v>
      </c>
      <c r="C15" s="8">
        <f>siCSB!D58</f>
        <v>37.066868897464019</v>
      </c>
      <c r="D15" s="8"/>
      <c r="E15" s="8">
        <f>siCSB!K58</f>
        <v>357087.25063793815</v>
      </c>
      <c r="F15" s="8">
        <f>siCSB!L58</f>
        <v>12.236205089744271</v>
      </c>
      <c r="G15" s="8"/>
      <c r="H15" s="8">
        <f>siCSB!S58</f>
        <v>645919.85505370318</v>
      </c>
      <c r="I15" s="8">
        <f>siCSB!T58</f>
        <v>22.133548044224963</v>
      </c>
      <c r="J15" s="9"/>
    </row>
    <row r="16" spans="1:10" x14ac:dyDescent="0.35">
      <c r="A16" t="s">
        <v>11</v>
      </c>
      <c r="B16" s="8">
        <f>siCSB!C59</f>
        <v>150007.10413140996</v>
      </c>
      <c r="C16" s="8">
        <f>siCSB!D59</f>
        <v>5.1402498627195339</v>
      </c>
      <c r="D16" s="8"/>
      <c r="E16" s="8">
        <f>siCSB!K59</f>
        <v>50499.763280269275</v>
      </c>
      <c r="F16" s="8">
        <f>siCSB!L59</f>
        <v>1.730460718989504</v>
      </c>
      <c r="G16" s="8"/>
      <c r="H16" s="8">
        <f>siCSB!S59</f>
        <v>99667.597441815247</v>
      </c>
      <c r="I16" s="8">
        <f>siCSB!T59</f>
        <v>3.4152806097708188</v>
      </c>
      <c r="J16" s="9"/>
    </row>
    <row r="17" spans="2:10" x14ac:dyDescent="0.35">
      <c r="B17" s="8"/>
      <c r="C17" s="12"/>
      <c r="D17" s="12"/>
      <c r="E17" s="12"/>
      <c r="F17" s="12"/>
      <c r="G17" s="12"/>
      <c r="H17" s="12"/>
      <c r="I17" s="12"/>
      <c r="J17" s="9"/>
    </row>
    <row r="18" spans="2:10" s="13" customFormat="1" x14ac:dyDescent="0.35"/>
    <row r="19" spans="2:10" s="13" customFormat="1" x14ac:dyDescent="0.35"/>
    <row r="20" spans="2:10" s="13" customFormat="1" x14ac:dyDescent="0.35"/>
    <row r="21" spans="2:10" s="13" customFormat="1" x14ac:dyDescent="0.35"/>
    <row r="22" spans="2:10" s="13" customFormat="1" x14ac:dyDescent="0.35"/>
    <row r="23" spans="2:10" s="13" customFormat="1" x14ac:dyDescent="0.35"/>
    <row r="24" spans="2:10" s="13" customFormat="1" x14ac:dyDescent="0.35"/>
    <row r="25" spans="2:10" s="13" customFormat="1" x14ac:dyDescent="0.35"/>
    <row r="26" spans="2:10" s="13" customFormat="1" x14ac:dyDescent="0.35"/>
    <row r="27" spans="2:10" s="13" customFormat="1" x14ac:dyDescent="0.35"/>
    <row r="28" spans="2:10" s="13" customFormat="1" x14ac:dyDescent="0.35"/>
    <row r="29" spans="2:10" s="13" customFormat="1" x14ac:dyDescent="0.35"/>
    <row r="30" spans="2:10" s="13" customFormat="1" x14ac:dyDescent="0.35"/>
    <row r="31" spans="2:10" s="13" customFormat="1" x14ac:dyDescent="0.35"/>
    <row r="32" spans="2:10" s="13" customFormat="1" x14ac:dyDescent="0.35"/>
    <row r="33" s="13" customFormat="1" x14ac:dyDescent="0.35"/>
    <row r="34" s="13" customFormat="1" x14ac:dyDescent="0.35"/>
    <row r="35" s="13" customFormat="1" x14ac:dyDescent="0.35"/>
    <row r="36" s="13" customFormat="1" x14ac:dyDescent="0.35"/>
    <row r="37" s="13" customFormat="1" x14ac:dyDescent="0.35"/>
    <row r="38" s="13" customFormat="1" x14ac:dyDescent="0.35"/>
    <row r="39" s="13" customFormat="1" x14ac:dyDescent="0.35"/>
    <row r="40" s="13" customFormat="1" x14ac:dyDescent="0.3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X79"/>
  <sheetViews>
    <sheetView tabSelected="1" zoomScale="55" zoomScaleNormal="55" workbookViewId="0">
      <selection activeCell="Q31" sqref="Q31"/>
    </sheetView>
  </sheetViews>
  <sheetFormatPr baseColWidth="10" defaultRowHeight="14.5" x14ac:dyDescent="0.35"/>
  <sheetData>
    <row r="1" spans="1:23" x14ac:dyDescent="0.35">
      <c r="A1" s="1" t="s">
        <v>0</v>
      </c>
      <c r="I1" s="2" t="s">
        <v>1</v>
      </c>
      <c r="Q1" s="2" t="s">
        <v>2</v>
      </c>
    </row>
    <row r="2" spans="1:23" x14ac:dyDescent="0.3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I2" t="s">
        <v>3</v>
      </c>
      <c r="J2" t="s">
        <v>4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Q2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</row>
    <row r="3" spans="1:23" x14ac:dyDescent="0.35">
      <c r="A3" s="3">
        <v>1</v>
      </c>
      <c r="B3" s="3">
        <v>1763</v>
      </c>
      <c r="C3" s="3">
        <v>1082.991</v>
      </c>
      <c r="D3" s="3">
        <v>879</v>
      </c>
      <c r="E3" s="3">
        <v>1552</v>
      </c>
      <c r="F3" s="3">
        <v>1909313</v>
      </c>
      <c r="G3" s="4">
        <v>1909313</v>
      </c>
      <c r="H3" s="3"/>
      <c r="I3" s="3">
        <v>1</v>
      </c>
      <c r="J3" s="3">
        <v>875</v>
      </c>
      <c r="K3" s="3">
        <v>1120.4100000000001</v>
      </c>
      <c r="L3" s="3">
        <v>940</v>
      </c>
      <c r="M3" s="3">
        <v>1619</v>
      </c>
      <c r="N3" s="3">
        <v>980359</v>
      </c>
      <c r="O3" s="3">
        <v>980359</v>
      </c>
      <c r="P3" s="3"/>
      <c r="Q3" s="3">
        <v>1</v>
      </c>
      <c r="R3" s="3">
        <v>2078</v>
      </c>
      <c r="S3" s="3">
        <v>1945.048</v>
      </c>
      <c r="T3" s="3">
        <v>1346</v>
      </c>
      <c r="U3" s="3">
        <v>3506</v>
      </c>
      <c r="V3" s="3">
        <v>4041810</v>
      </c>
      <c r="W3" s="4">
        <v>4041810</v>
      </c>
    </row>
    <row r="4" spans="1:23" x14ac:dyDescent="0.35">
      <c r="A4" s="3">
        <v>2</v>
      </c>
      <c r="B4" s="3">
        <v>1324</v>
      </c>
      <c r="C4" s="3">
        <v>917.29600000000005</v>
      </c>
      <c r="D4" s="3">
        <v>765</v>
      </c>
      <c r="E4" s="3">
        <v>1275</v>
      </c>
      <c r="F4" s="3">
        <v>1214500</v>
      </c>
      <c r="G4" s="4">
        <v>1214500</v>
      </c>
      <c r="H4" s="3"/>
      <c r="I4" s="3">
        <v>2</v>
      </c>
      <c r="J4" s="3">
        <v>1007</v>
      </c>
      <c r="K4" s="3">
        <v>1090.0550000000001</v>
      </c>
      <c r="L4" s="3">
        <v>950</v>
      </c>
      <c r="M4" s="3">
        <v>1520</v>
      </c>
      <c r="N4" s="3">
        <v>1097685</v>
      </c>
      <c r="O4" s="3">
        <v>1097685</v>
      </c>
      <c r="P4" s="3"/>
      <c r="Q4" s="3">
        <v>2</v>
      </c>
      <c r="R4" s="3">
        <v>1763</v>
      </c>
      <c r="S4" s="3">
        <v>2112.192</v>
      </c>
      <c r="T4" s="3">
        <v>1381</v>
      </c>
      <c r="U4" s="3">
        <v>3552</v>
      </c>
      <c r="V4" s="3">
        <v>3723794</v>
      </c>
      <c r="W4" s="4">
        <v>3723794</v>
      </c>
    </row>
    <row r="5" spans="1:23" x14ac:dyDescent="0.35">
      <c r="A5" s="3">
        <v>3</v>
      </c>
      <c r="B5" s="3">
        <v>1223</v>
      </c>
      <c r="C5" s="3">
        <v>1093.2139999999999</v>
      </c>
      <c r="D5" s="3">
        <v>889</v>
      </c>
      <c r="E5" s="3">
        <v>1511</v>
      </c>
      <c r="F5" s="3">
        <v>1337001</v>
      </c>
      <c r="G5" s="4">
        <v>1337001</v>
      </c>
      <c r="H5" s="3"/>
      <c r="I5" s="3">
        <v>3</v>
      </c>
      <c r="J5" s="3">
        <v>324</v>
      </c>
      <c r="K5" s="3">
        <v>846.97199999999998</v>
      </c>
      <c r="L5" s="3">
        <v>772</v>
      </c>
      <c r="M5" s="3">
        <v>1073</v>
      </c>
      <c r="N5" s="3">
        <v>274419</v>
      </c>
      <c r="O5" s="3">
        <v>274419</v>
      </c>
      <c r="P5" s="3"/>
      <c r="Q5" s="3">
        <v>3</v>
      </c>
      <c r="R5" s="3">
        <v>1512</v>
      </c>
      <c r="S5" s="3">
        <v>1742.3130000000001</v>
      </c>
      <c r="T5" s="3">
        <v>1318</v>
      </c>
      <c r="U5" s="3">
        <v>2787</v>
      </c>
      <c r="V5" s="3">
        <v>2634378</v>
      </c>
      <c r="W5" s="4">
        <v>2634378</v>
      </c>
    </row>
    <row r="6" spans="1:23" x14ac:dyDescent="0.35">
      <c r="A6" s="3">
        <v>4</v>
      </c>
      <c r="B6" s="3">
        <v>1186</v>
      </c>
      <c r="C6" s="3">
        <v>1001.39</v>
      </c>
      <c r="D6" s="3">
        <v>837</v>
      </c>
      <c r="E6" s="3">
        <v>1323</v>
      </c>
      <c r="F6" s="3">
        <v>1187648</v>
      </c>
      <c r="G6" s="4">
        <v>1187648</v>
      </c>
      <c r="H6" s="3"/>
      <c r="I6" s="3">
        <v>4</v>
      </c>
      <c r="J6" s="3">
        <v>1222</v>
      </c>
      <c r="K6" s="3">
        <v>1137.8579999999999</v>
      </c>
      <c r="L6" s="3">
        <v>898</v>
      </c>
      <c r="M6" s="3">
        <v>1588</v>
      </c>
      <c r="N6" s="3">
        <v>1390463</v>
      </c>
      <c r="O6" s="3">
        <v>1390463</v>
      </c>
      <c r="P6" s="3"/>
      <c r="Q6" s="3">
        <v>4</v>
      </c>
      <c r="R6" s="3">
        <v>2510</v>
      </c>
      <c r="S6" s="3">
        <v>1880.0640000000001</v>
      </c>
      <c r="T6" s="3">
        <v>1248</v>
      </c>
      <c r="U6" s="3">
        <v>3368</v>
      </c>
      <c r="V6" s="3">
        <v>4718960</v>
      </c>
      <c r="W6" s="4">
        <v>4718960</v>
      </c>
    </row>
    <row r="7" spans="1:23" x14ac:dyDescent="0.35">
      <c r="A7" s="3">
        <v>5</v>
      </c>
      <c r="B7" s="3">
        <v>1790</v>
      </c>
      <c r="C7" s="3">
        <v>920.93399999999997</v>
      </c>
      <c r="D7" s="3">
        <v>783</v>
      </c>
      <c r="E7" s="3">
        <v>1399</v>
      </c>
      <c r="F7" s="3">
        <v>1648472</v>
      </c>
      <c r="G7" s="4">
        <v>1648472</v>
      </c>
      <c r="H7" s="3"/>
      <c r="I7" s="3">
        <v>5</v>
      </c>
      <c r="J7" s="3">
        <v>924</v>
      </c>
      <c r="K7" s="3">
        <v>954.08500000000004</v>
      </c>
      <c r="L7" s="3">
        <v>807</v>
      </c>
      <c r="M7" s="3">
        <v>1445</v>
      </c>
      <c r="N7" s="3">
        <v>881575</v>
      </c>
      <c r="O7" s="3">
        <v>881575</v>
      </c>
      <c r="P7" s="3"/>
      <c r="Q7" s="3">
        <v>5</v>
      </c>
      <c r="R7" s="3">
        <v>2411</v>
      </c>
      <c r="S7" s="3">
        <v>1691.616</v>
      </c>
      <c r="T7" s="3">
        <v>1160</v>
      </c>
      <c r="U7" s="3">
        <v>3225</v>
      </c>
      <c r="V7" s="3">
        <v>4078485</v>
      </c>
      <c r="W7" s="4">
        <v>4078485</v>
      </c>
    </row>
    <row r="8" spans="1:23" x14ac:dyDescent="0.35">
      <c r="A8" s="3">
        <v>6</v>
      </c>
      <c r="B8" s="3">
        <v>1121</v>
      </c>
      <c r="C8" s="3">
        <v>1061.3710000000001</v>
      </c>
      <c r="D8" s="3">
        <v>888</v>
      </c>
      <c r="E8" s="3">
        <v>1382</v>
      </c>
      <c r="F8" s="3">
        <v>1189797</v>
      </c>
      <c r="G8" s="4">
        <v>1189797</v>
      </c>
      <c r="H8" s="3"/>
      <c r="I8" s="3">
        <v>6</v>
      </c>
      <c r="J8" s="3">
        <v>374</v>
      </c>
      <c r="K8" s="3">
        <v>967.46799999999996</v>
      </c>
      <c r="L8" s="3">
        <v>804</v>
      </c>
      <c r="M8" s="3">
        <v>1486</v>
      </c>
      <c r="N8" s="3">
        <v>361833</v>
      </c>
      <c r="O8" s="3">
        <v>361833</v>
      </c>
      <c r="P8" s="3"/>
      <c r="Q8" s="3">
        <v>6</v>
      </c>
      <c r="R8" s="3">
        <v>2187</v>
      </c>
      <c r="S8" s="3">
        <v>1755.0650000000001</v>
      </c>
      <c r="T8" s="3">
        <v>1179</v>
      </c>
      <c r="U8" s="3">
        <v>3047</v>
      </c>
      <c r="V8" s="3">
        <v>3838327</v>
      </c>
      <c r="W8" s="4">
        <v>3838327</v>
      </c>
    </row>
    <row r="9" spans="1:23" x14ac:dyDescent="0.35">
      <c r="A9" s="3">
        <v>7</v>
      </c>
      <c r="B9" s="3">
        <v>1215</v>
      </c>
      <c r="C9" s="3">
        <v>958.56</v>
      </c>
      <c r="D9" s="3">
        <v>843</v>
      </c>
      <c r="E9" s="3">
        <v>1323</v>
      </c>
      <c r="F9" s="3">
        <v>1164651</v>
      </c>
      <c r="G9" s="4">
        <v>1164651</v>
      </c>
      <c r="H9" s="3"/>
      <c r="I9" s="3">
        <v>7</v>
      </c>
      <c r="J9" s="3">
        <v>801</v>
      </c>
      <c r="K9" s="3">
        <v>1030.2929999999999</v>
      </c>
      <c r="L9" s="3">
        <v>862</v>
      </c>
      <c r="M9" s="3">
        <v>1521</v>
      </c>
      <c r="N9" s="3">
        <v>825265</v>
      </c>
      <c r="O9" s="3">
        <v>825265</v>
      </c>
      <c r="P9" s="3"/>
      <c r="Q9" s="3">
        <v>7</v>
      </c>
      <c r="R9" s="3">
        <v>1084</v>
      </c>
      <c r="S9" s="3">
        <v>1913.4110000000001</v>
      </c>
      <c r="T9" s="3">
        <v>1395</v>
      </c>
      <c r="U9" s="3">
        <v>3211</v>
      </c>
      <c r="V9" s="3">
        <v>2074137</v>
      </c>
      <c r="W9" s="4">
        <v>2074137</v>
      </c>
    </row>
    <row r="10" spans="1:23" x14ac:dyDescent="0.35">
      <c r="A10" s="3">
        <v>8</v>
      </c>
      <c r="B10" s="3">
        <v>883</v>
      </c>
      <c r="C10" s="3">
        <v>993.65800000000002</v>
      </c>
      <c r="D10" s="3">
        <v>816</v>
      </c>
      <c r="E10" s="3">
        <v>1406</v>
      </c>
      <c r="F10" s="3">
        <v>877400</v>
      </c>
      <c r="G10" s="4">
        <v>877400</v>
      </c>
      <c r="H10" s="3"/>
      <c r="I10" s="3">
        <v>8</v>
      </c>
      <c r="J10" s="3">
        <v>398</v>
      </c>
      <c r="K10" s="3">
        <v>1154.729</v>
      </c>
      <c r="L10" s="3">
        <v>978</v>
      </c>
      <c r="M10" s="3">
        <v>1766</v>
      </c>
      <c r="N10" s="3">
        <v>459582</v>
      </c>
      <c r="O10" s="3">
        <v>459582</v>
      </c>
      <c r="P10" s="3"/>
      <c r="Q10" s="3">
        <v>8</v>
      </c>
      <c r="R10" s="3">
        <v>2153</v>
      </c>
      <c r="S10" s="3">
        <v>1581.962</v>
      </c>
      <c r="T10" s="3">
        <v>1059</v>
      </c>
      <c r="U10" s="3">
        <v>2416</v>
      </c>
      <c r="V10" s="3">
        <v>3405964</v>
      </c>
      <c r="W10" s="4">
        <v>3405964</v>
      </c>
    </row>
    <row r="11" spans="1:23" x14ac:dyDescent="0.35">
      <c r="A11" s="3">
        <v>9</v>
      </c>
      <c r="B11" s="3">
        <v>1204</v>
      </c>
      <c r="C11" s="3">
        <v>970.93899999999996</v>
      </c>
      <c r="D11" s="3">
        <v>802</v>
      </c>
      <c r="E11" s="3">
        <v>1369</v>
      </c>
      <c r="F11" s="3">
        <v>1169010</v>
      </c>
      <c r="G11" s="4">
        <v>1169010</v>
      </c>
      <c r="H11" s="3"/>
      <c r="I11" s="3">
        <v>9</v>
      </c>
      <c r="J11" s="3">
        <v>668</v>
      </c>
      <c r="K11" s="3">
        <v>7059.2650000000003</v>
      </c>
      <c r="L11" s="3">
        <v>4150</v>
      </c>
      <c r="M11" s="3">
        <v>9809</v>
      </c>
      <c r="N11" s="3">
        <v>4715589</v>
      </c>
      <c r="P11" s="3">
        <v>4715589</v>
      </c>
      <c r="Q11" s="3">
        <v>9</v>
      </c>
      <c r="R11" s="3">
        <v>2721</v>
      </c>
      <c r="S11" s="3">
        <v>1954.864</v>
      </c>
      <c r="T11" s="3">
        <v>1315</v>
      </c>
      <c r="U11" s="3">
        <v>3209</v>
      </c>
      <c r="V11" s="3">
        <v>5319184</v>
      </c>
      <c r="W11" s="4">
        <v>5319184</v>
      </c>
    </row>
    <row r="12" spans="1:23" x14ac:dyDescent="0.35">
      <c r="A12" s="3">
        <v>10</v>
      </c>
      <c r="B12" s="3">
        <v>1554</v>
      </c>
      <c r="C12" s="3">
        <v>1204.8030000000001</v>
      </c>
      <c r="D12" s="3">
        <v>932</v>
      </c>
      <c r="E12" s="3">
        <v>1820</v>
      </c>
      <c r="F12" s="3">
        <v>1872264</v>
      </c>
      <c r="G12" s="4">
        <v>1872264</v>
      </c>
      <c r="H12" s="3"/>
      <c r="I12" s="3">
        <v>10</v>
      </c>
      <c r="J12" s="3">
        <v>553</v>
      </c>
      <c r="K12" s="3">
        <v>990.09400000000005</v>
      </c>
      <c r="L12" s="3">
        <v>856</v>
      </c>
      <c r="M12" s="3">
        <v>1456</v>
      </c>
      <c r="N12" s="3">
        <v>547522</v>
      </c>
      <c r="O12" s="3">
        <v>547522</v>
      </c>
      <c r="P12" s="3"/>
      <c r="Q12" s="3">
        <v>10</v>
      </c>
      <c r="R12" s="3">
        <v>2132</v>
      </c>
      <c r="S12" s="3">
        <v>1630.4849999999999</v>
      </c>
      <c r="T12" s="3">
        <v>1168</v>
      </c>
      <c r="U12" s="3">
        <v>3332</v>
      </c>
      <c r="V12" s="3">
        <v>3476193</v>
      </c>
      <c r="W12" s="4">
        <v>3476193</v>
      </c>
    </row>
    <row r="13" spans="1:23" x14ac:dyDescent="0.35">
      <c r="A13" s="3">
        <v>11</v>
      </c>
      <c r="B13" s="3">
        <v>964</v>
      </c>
      <c r="C13" s="3">
        <v>967.41300000000001</v>
      </c>
      <c r="D13" s="3">
        <v>810</v>
      </c>
      <c r="E13" s="3">
        <v>1459</v>
      </c>
      <c r="F13" s="3">
        <v>932586</v>
      </c>
      <c r="G13" s="4">
        <v>932586</v>
      </c>
      <c r="H13" s="3"/>
      <c r="I13" s="3">
        <v>11</v>
      </c>
      <c r="J13" s="3">
        <v>1085</v>
      </c>
      <c r="K13" s="3">
        <v>1047.249</v>
      </c>
      <c r="L13" s="3">
        <v>848</v>
      </c>
      <c r="M13" s="3">
        <v>1534</v>
      </c>
      <c r="N13" s="3">
        <v>1136265</v>
      </c>
      <c r="O13" s="3">
        <v>1136265</v>
      </c>
      <c r="P13" s="3"/>
      <c r="Q13" s="3">
        <v>1</v>
      </c>
      <c r="R13" s="3">
        <v>2431</v>
      </c>
      <c r="S13" s="3">
        <v>1626.83</v>
      </c>
      <c r="T13" s="3">
        <v>1195</v>
      </c>
      <c r="U13" s="3">
        <v>2419</v>
      </c>
      <c r="V13" s="3">
        <v>3954824</v>
      </c>
      <c r="W13" s="4">
        <v>3954824</v>
      </c>
    </row>
    <row r="14" spans="1:23" x14ac:dyDescent="0.35">
      <c r="A14" s="3">
        <v>12</v>
      </c>
      <c r="B14" s="3">
        <v>1087</v>
      </c>
      <c r="C14" s="3">
        <v>1286.0899999999999</v>
      </c>
      <c r="D14" s="3">
        <v>1015</v>
      </c>
      <c r="E14" s="3">
        <v>1775</v>
      </c>
      <c r="F14" s="3">
        <v>1397980</v>
      </c>
      <c r="G14" s="4">
        <v>1397980</v>
      </c>
      <c r="H14" s="3"/>
      <c r="I14" s="3">
        <v>12</v>
      </c>
      <c r="J14" s="3">
        <v>1214</v>
      </c>
      <c r="K14" s="3">
        <v>1086.104</v>
      </c>
      <c r="L14" s="3">
        <v>877</v>
      </c>
      <c r="M14" s="3">
        <v>1555</v>
      </c>
      <c r="N14" s="3">
        <v>1318530</v>
      </c>
      <c r="O14" s="3">
        <v>1318530</v>
      </c>
      <c r="P14" s="3"/>
      <c r="Q14" s="3">
        <v>2</v>
      </c>
      <c r="R14" s="3">
        <v>1175</v>
      </c>
      <c r="S14" s="3">
        <v>1660.155</v>
      </c>
      <c r="T14" s="3">
        <v>1199</v>
      </c>
      <c r="U14" s="3">
        <v>2617</v>
      </c>
      <c r="V14" s="3">
        <v>1950682</v>
      </c>
      <c r="W14" s="4">
        <v>1950682</v>
      </c>
    </row>
    <row r="15" spans="1:23" x14ac:dyDescent="0.35">
      <c r="A15" s="3">
        <v>13</v>
      </c>
      <c r="B15" s="3">
        <v>1647</v>
      </c>
      <c r="C15" s="3">
        <v>882.04200000000003</v>
      </c>
      <c r="D15" s="3">
        <v>744</v>
      </c>
      <c r="E15" s="3">
        <v>1354</v>
      </c>
      <c r="F15" s="3">
        <v>1452723</v>
      </c>
      <c r="G15" s="4">
        <v>1452723</v>
      </c>
      <c r="H15" s="3"/>
      <c r="I15" s="3">
        <v>1</v>
      </c>
      <c r="J15" s="3">
        <v>1040</v>
      </c>
      <c r="K15" s="3">
        <v>913.94500000000005</v>
      </c>
      <c r="L15" s="3">
        <v>795</v>
      </c>
      <c r="M15" s="3">
        <v>1241</v>
      </c>
      <c r="N15" s="3">
        <v>950503</v>
      </c>
      <c r="O15" s="3">
        <v>950503</v>
      </c>
      <c r="P15" s="3"/>
      <c r="Q15" s="3">
        <v>3</v>
      </c>
      <c r="R15" s="3">
        <v>2934</v>
      </c>
      <c r="S15" s="3">
        <v>1390.1030000000001</v>
      </c>
      <c r="T15" s="3">
        <v>1006</v>
      </c>
      <c r="U15" s="3">
        <v>2539</v>
      </c>
      <c r="V15" s="3">
        <v>4078561</v>
      </c>
      <c r="W15" s="4">
        <v>4078561</v>
      </c>
    </row>
    <row r="16" spans="1:23" x14ac:dyDescent="0.35">
      <c r="A16" s="3">
        <v>14</v>
      </c>
      <c r="B16" s="3">
        <v>1094</v>
      </c>
      <c r="C16" s="3">
        <v>1019.39</v>
      </c>
      <c r="D16" s="3">
        <v>839</v>
      </c>
      <c r="E16" s="3">
        <v>1427</v>
      </c>
      <c r="F16" s="3">
        <v>1115213</v>
      </c>
      <c r="G16" s="4">
        <v>1115213</v>
      </c>
      <c r="H16" s="3"/>
      <c r="I16" s="3">
        <v>2</v>
      </c>
      <c r="J16" s="3">
        <v>878</v>
      </c>
      <c r="K16" s="3">
        <v>1192.7529999999999</v>
      </c>
      <c r="L16" s="3">
        <v>856</v>
      </c>
      <c r="M16" s="3">
        <v>1995</v>
      </c>
      <c r="N16" s="3">
        <v>1047237</v>
      </c>
      <c r="O16" s="3">
        <v>1047237</v>
      </c>
      <c r="P16" s="3"/>
      <c r="Q16" s="3">
        <v>4</v>
      </c>
      <c r="R16" s="3">
        <v>825</v>
      </c>
      <c r="S16" s="3">
        <v>2004.0550000000001</v>
      </c>
      <c r="T16" s="3">
        <v>1447</v>
      </c>
      <c r="U16" s="3">
        <v>3098</v>
      </c>
      <c r="V16" s="3">
        <v>1653345</v>
      </c>
      <c r="W16" s="4">
        <v>1653345</v>
      </c>
    </row>
    <row r="17" spans="1:24" x14ac:dyDescent="0.35">
      <c r="A17" s="3">
        <v>15</v>
      </c>
      <c r="B17" s="3">
        <v>1680</v>
      </c>
      <c r="C17" s="3">
        <v>1067.4970000000001</v>
      </c>
      <c r="D17" s="3">
        <v>837</v>
      </c>
      <c r="E17" s="3">
        <v>1586</v>
      </c>
      <c r="F17" s="3">
        <v>1793395</v>
      </c>
      <c r="G17" s="4">
        <v>1793395</v>
      </c>
      <c r="H17" s="3"/>
      <c r="I17" s="3">
        <v>3</v>
      </c>
      <c r="J17" s="3">
        <v>1114</v>
      </c>
      <c r="K17" s="3">
        <v>1154.316</v>
      </c>
      <c r="L17" s="3">
        <v>899</v>
      </c>
      <c r="M17" s="3">
        <v>1705</v>
      </c>
      <c r="N17" s="3">
        <v>1285908</v>
      </c>
      <c r="O17" s="3">
        <v>1285908</v>
      </c>
      <c r="P17" s="3"/>
      <c r="Q17" s="3">
        <v>5</v>
      </c>
      <c r="R17" s="3">
        <v>1169</v>
      </c>
      <c r="S17" s="3">
        <v>1710.0619999999999</v>
      </c>
      <c r="T17" s="3">
        <v>1262</v>
      </c>
      <c r="U17" s="3">
        <v>2395</v>
      </c>
      <c r="V17" s="3">
        <v>1999062</v>
      </c>
      <c r="W17" s="4">
        <v>1999062</v>
      </c>
    </row>
    <row r="18" spans="1:24" x14ac:dyDescent="0.35">
      <c r="A18" s="3">
        <v>16</v>
      </c>
      <c r="B18" s="3">
        <v>933</v>
      </c>
      <c r="C18" s="3">
        <v>1112.921</v>
      </c>
      <c r="D18" s="3">
        <v>872</v>
      </c>
      <c r="E18" s="3">
        <v>1501</v>
      </c>
      <c r="F18" s="3">
        <v>1038355</v>
      </c>
      <c r="G18" s="4">
        <v>1038355</v>
      </c>
      <c r="H18" s="3"/>
      <c r="I18" s="3">
        <v>4</v>
      </c>
      <c r="J18" s="3">
        <v>424</v>
      </c>
      <c r="K18" s="3">
        <v>825.351</v>
      </c>
      <c r="L18" s="3">
        <v>733</v>
      </c>
      <c r="M18" s="3">
        <v>1189</v>
      </c>
      <c r="N18" s="3">
        <v>349949</v>
      </c>
      <c r="O18" s="3">
        <v>349949</v>
      </c>
      <c r="P18" s="3"/>
      <c r="Q18" s="3">
        <v>6</v>
      </c>
      <c r="R18" s="3">
        <v>2246</v>
      </c>
      <c r="S18" s="3">
        <v>2262.4270000000001</v>
      </c>
      <c r="T18" s="3">
        <v>1416</v>
      </c>
      <c r="U18" s="3">
        <v>3703</v>
      </c>
      <c r="V18" s="3">
        <v>5081412</v>
      </c>
      <c r="W18" s="4">
        <v>5081412</v>
      </c>
    </row>
    <row r="19" spans="1:24" x14ac:dyDescent="0.35">
      <c r="A19" s="3">
        <v>17</v>
      </c>
      <c r="B19" s="3">
        <v>1505</v>
      </c>
      <c r="C19" s="3">
        <v>1005.553</v>
      </c>
      <c r="D19" s="3">
        <v>825</v>
      </c>
      <c r="E19" s="3">
        <v>1391</v>
      </c>
      <c r="F19" s="3">
        <v>1513357</v>
      </c>
      <c r="G19" s="4">
        <v>1513357</v>
      </c>
      <c r="H19" s="3"/>
      <c r="I19" s="3">
        <v>5</v>
      </c>
      <c r="J19" s="3">
        <v>502</v>
      </c>
      <c r="K19" s="3">
        <v>896.755</v>
      </c>
      <c r="L19" s="3">
        <v>768</v>
      </c>
      <c r="M19" s="3">
        <v>1295</v>
      </c>
      <c r="N19" s="3">
        <v>450171</v>
      </c>
      <c r="O19" s="3">
        <v>450171</v>
      </c>
      <c r="P19" s="3"/>
      <c r="Q19" s="3">
        <v>1</v>
      </c>
      <c r="R19" s="3">
        <v>1230</v>
      </c>
      <c r="S19" s="3">
        <v>1844.4680000000001</v>
      </c>
      <c r="T19" s="3">
        <v>1394</v>
      </c>
      <c r="U19" s="3">
        <v>2942</v>
      </c>
      <c r="V19" s="3">
        <v>2268696</v>
      </c>
      <c r="W19" s="4">
        <v>2268696</v>
      </c>
    </row>
    <row r="20" spans="1:24" x14ac:dyDescent="0.35">
      <c r="A20" s="3">
        <v>18</v>
      </c>
      <c r="B20" s="3">
        <v>799</v>
      </c>
      <c r="C20" s="3">
        <v>1018.463</v>
      </c>
      <c r="D20" s="3">
        <v>873</v>
      </c>
      <c r="E20" s="3">
        <v>1344</v>
      </c>
      <c r="F20" s="3">
        <v>813752</v>
      </c>
      <c r="G20" s="4">
        <v>813752</v>
      </c>
      <c r="H20" s="3"/>
      <c r="I20" s="3">
        <v>6</v>
      </c>
      <c r="J20" s="3">
        <v>1086</v>
      </c>
      <c r="K20" s="3">
        <v>1037.3579999999999</v>
      </c>
      <c r="L20" s="3">
        <v>812</v>
      </c>
      <c r="M20" s="3">
        <v>1539</v>
      </c>
      <c r="N20" s="3">
        <v>1126571</v>
      </c>
      <c r="O20">
        <v>1126571</v>
      </c>
      <c r="P20" s="3"/>
      <c r="Q20" s="3">
        <v>2</v>
      </c>
      <c r="R20" s="3">
        <v>3012</v>
      </c>
      <c r="S20" s="3">
        <v>1757.8140000000001</v>
      </c>
      <c r="T20" s="3">
        <v>1163</v>
      </c>
      <c r="U20" s="3">
        <v>2889</v>
      </c>
      <c r="V20" s="3">
        <v>5294535</v>
      </c>
      <c r="W20" s="4">
        <v>5294535</v>
      </c>
    </row>
    <row r="21" spans="1:24" x14ac:dyDescent="0.35">
      <c r="A21" s="3">
        <v>19</v>
      </c>
      <c r="B21" s="3">
        <v>2081</v>
      </c>
      <c r="C21" s="3">
        <v>1034.184</v>
      </c>
      <c r="D21" s="3">
        <v>838</v>
      </c>
      <c r="E21" s="3">
        <v>1606</v>
      </c>
      <c r="F21" s="3">
        <v>2152137</v>
      </c>
      <c r="G21" s="4">
        <v>2152137</v>
      </c>
      <c r="H21" s="3"/>
      <c r="I21" s="3">
        <v>7</v>
      </c>
      <c r="J21" s="3">
        <v>812</v>
      </c>
      <c r="K21" s="3">
        <v>1149.144</v>
      </c>
      <c r="L21" s="3">
        <v>901</v>
      </c>
      <c r="M21" s="3">
        <v>1618</v>
      </c>
      <c r="N21" s="3">
        <v>933105</v>
      </c>
      <c r="O21" s="3">
        <v>933105</v>
      </c>
      <c r="P21" s="3"/>
      <c r="Q21" s="3">
        <v>3</v>
      </c>
      <c r="R21" s="3">
        <v>1806</v>
      </c>
      <c r="S21" s="3">
        <v>1894.231</v>
      </c>
      <c r="T21" s="3">
        <v>1329</v>
      </c>
      <c r="U21" s="3">
        <v>3231</v>
      </c>
      <c r="V21" s="3">
        <v>3420982</v>
      </c>
      <c r="W21" s="4">
        <v>3420982</v>
      </c>
    </row>
    <row r="22" spans="1:24" x14ac:dyDescent="0.35">
      <c r="A22" s="3">
        <v>1</v>
      </c>
      <c r="B22" s="3">
        <v>1374</v>
      </c>
      <c r="C22" s="3">
        <v>1299.848</v>
      </c>
      <c r="D22" s="3">
        <v>1009</v>
      </c>
      <c r="E22" s="3">
        <v>1974</v>
      </c>
      <c r="F22" s="3">
        <v>1785991</v>
      </c>
      <c r="G22" s="4">
        <v>1785991</v>
      </c>
      <c r="H22" s="3"/>
      <c r="I22" s="3">
        <v>8</v>
      </c>
      <c r="J22" s="3">
        <v>1134</v>
      </c>
      <c r="K22" s="3">
        <v>957.63499999999999</v>
      </c>
      <c r="L22" s="3">
        <v>764</v>
      </c>
      <c r="M22" s="3">
        <v>1619</v>
      </c>
      <c r="N22" s="3">
        <v>1085958</v>
      </c>
      <c r="O22" s="3">
        <v>1085958</v>
      </c>
      <c r="P22" s="3"/>
      <c r="Q22" s="3">
        <v>4</v>
      </c>
      <c r="R22" s="3">
        <v>1448</v>
      </c>
      <c r="S22" s="3">
        <v>1585.383</v>
      </c>
      <c r="T22" s="3">
        <v>1135</v>
      </c>
      <c r="U22" s="3">
        <v>2504</v>
      </c>
      <c r="V22" s="3">
        <v>2295634</v>
      </c>
      <c r="W22">
        <v>2295634</v>
      </c>
      <c r="X22" s="4"/>
    </row>
    <row r="23" spans="1:24" x14ac:dyDescent="0.35">
      <c r="A23" s="3">
        <v>2</v>
      </c>
      <c r="B23" s="3">
        <v>1396</v>
      </c>
      <c r="C23" s="3">
        <v>1573.056</v>
      </c>
      <c r="D23" s="3">
        <v>1152</v>
      </c>
      <c r="E23" s="3">
        <v>2524</v>
      </c>
      <c r="F23" s="3">
        <v>2195986</v>
      </c>
      <c r="G23" s="4">
        <v>2195986</v>
      </c>
      <c r="H23" s="3"/>
      <c r="I23" s="3">
        <v>9</v>
      </c>
      <c r="J23" s="3">
        <v>855</v>
      </c>
      <c r="K23" s="3">
        <v>920.78700000000003</v>
      </c>
      <c r="L23" s="3">
        <v>792</v>
      </c>
      <c r="M23" s="3">
        <v>1262</v>
      </c>
      <c r="N23" s="3">
        <v>787273</v>
      </c>
      <c r="O23" s="3">
        <v>787273</v>
      </c>
      <c r="P23" s="3"/>
      <c r="Q23" s="3">
        <v>1</v>
      </c>
      <c r="R23" s="3">
        <v>1340</v>
      </c>
      <c r="S23" s="3">
        <v>1633.376</v>
      </c>
      <c r="T23" s="3">
        <v>1154</v>
      </c>
      <c r="U23" s="3">
        <v>2506</v>
      </c>
      <c r="V23" s="3">
        <v>2188724</v>
      </c>
      <c r="W23">
        <v>2188724</v>
      </c>
      <c r="X23" s="4"/>
    </row>
    <row r="24" spans="1:24" x14ac:dyDescent="0.35">
      <c r="A24" s="3">
        <v>3</v>
      </c>
      <c r="B24" s="3">
        <v>2042</v>
      </c>
      <c r="C24" s="3">
        <v>1323.8579999999999</v>
      </c>
      <c r="D24" s="3">
        <v>1042</v>
      </c>
      <c r="E24" s="3">
        <v>1944</v>
      </c>
      <c r="F24" s="3">
        <v>2703319</v>
      </c>
      <c r="G24" s="4">
        <v>2703319</v>
      </c>
      <c r="H24" s="3"/>
      <c r="I24" s="3">
        <v>10</v>
      </c>
      <c r="J24" s="3">
        <v>1278</v>
      </c>
      <c r="K24" s="3">
        <v>1009.901</v>
      </c>
      <c r="L24" s="3">
        <v>793</v>
      </c>
      <c r="M24" s="3">
        <v>1513</v>
      </c>
      <c r="N24" s="3">
        <v>1290654</v>
      </c>
      <c r="O24" s="3">
        <v>1290654</v>
      </c>
      <c r="P24" s="3"/>
      <c r="Q24" s="3">
        <v>2</v>
      </c>
      <c r="R24" s="3">
        <v>1102</v>
      </c>
      <c r="S24" s="3">
        <v>1683.7239999999999</v>
      </c>
      <c r="T24" s="3">
        <v>1195</v>
      </c>
      <c r="U24" s="3">
        <v>2342</v>
      </c>
      <c r="V24" s="3">
        <v>1855464</v>
      </c>
      <c r="W24" s="3">
        <v>1855464</v>
      </c>
    </row>
    <row r="25" spans="1:24" x14ac:dyDescent="0.35">
      <c r="A25" s="3">
        <v>4</v>
      </c>
      <c r="B25" s="3">
        <v>1346</v>
      </c>
      <c r="C25" s="3">
        <v>1391.6110000000001</v>
      </c>
      <c r="D25" s="3">
        <v>1154</v>
      </c>
      <c r="E25" s="3">
        <v>2268</v>
      </c>
      <c r="F25" s="3">
        <v>1873108</v>
      </c>
      <c r="G25" s="4">
        <v>1873108</v>
      </c>
      <c r="H25" s="3"/>
      <c r="I25" s="3">
        <v>11</v>
      </c>
      <c r="J25" s="3">
        <v>738</v>
      </c>
      <c r="K25" s="3">
        <v>1030.6669999999999</v>
      </c>
      <c r="L25" s="3">
        <v>887</v>
      </c>
      <c r="M25" s="3">
        <v>1498</v>
      </c>
      <c r="N25" s="3">
        <v>760632</v>
      </c>
      <c r="O25" s="3">
        <v>760632</v>
      </c>
      <c r="P25" s="3"/>
      <c r="Q25" s="3">
        <v>3</v>
      </c>
      <c r="R25" s="3">
        <v>745</v>
      </c>
      <c r="S25" s="3">
        <v>1383.27</v>
      </c>
      <c r="T25" s="3">
        <v>1186</v>
      </c>
      <c r="U25" s="3">
        <v>1696</v>
      </c>
      <c r="V25" s="3">
        <v>1030536</v>
      </c>
      <c r="W25" s="3">
        <v>1030536</v>
      </c>
    </row>
    <row r="26" spans="1:24" x14ac:dyDescent="0.35">
      <c r="A26" s="3">
        <v>5</v>
      </c>
      <c r="B26" s="3">
        <v>525</v>
      </c>
      <c r="C26" s="3">
        <v>1338.32</v>
      </c>
      <c r="D26" s="3">
        <v>1100</v>
      </c>
      <c r="E26" s="3">
        <v>1775</v>
      </c>
      <c r="F26" s="3">
        <v>702618</v>
      </c>
      <c r="G26" s="4">
        <v>702618</v>
      </c>
      <c r="H26" s="3"/>
      <c r="I26" s="3">
        <v>12</v>
      </c>
      <c r="J26" s="3">
        <v>1077</v>
      </c>
      <c r="K26" s="3">
        <v>942.73400000000004</v>
      </c>
      <c r="L26" s="3">
        <v>806</v>
      </c>
      <c r="M26" s="3">
        <v>1264</v>
      </c>
      <c r="N26" s="3">
        <v>1015324</v>
      </c>
      <c r="O26" s="3">
        <v>1015324</v>
      </c>
      <c r="P26" s="3"/>
      <c r="Q26" s="3">
        <v>4</v>
      </c>
      <c r="R26" s="3">
        <v>853</v>
      </c>
      <c r="S26" s="3">
        <v>1326.3579999999999</v>
      </c>
      <c r="T26" s="3">
        <v>1083</v>
      </c>
      <c r="U26" s="3">
        <v>1847</v>
      </c>
      <c r="V26" s="3">
        <v>1131383</v>
      </c>
      <c r="W26" s="3">
        <v>1131383</v>
      </c>
    </row>
    <row r="27" spans="1:24" x14ac:dyDescent="0.35">
      <c r="A27" s="3">
        <v>6</v>
      </c>
      <c r="B27" s="3">
        <v>581</v>
      </c>
      <c r="C27" s="3">
        <v>1285.701</v>
      </c>
      <c r="D27" s="3">
        <v>1031</v>
      </c>
      <c r="E27" s="3">
        <v>1760</v>
      </c>
      <c r="F27" s="3">
        <v>746992</v>
      </c>
      <c r="G27" s="4">
        <v>746992</v>
      </c>
      <c r="H27" s="3"/>
      <c r="I27" s="3">
        <v>13</v>
      </c>
      <c r="J27" s="3">
        <v>688</v>
      </c>
      <c r="K27" s="3">
        <v>1017.802</v>
      </c>
      <c r="L27" s="3">
        <v>803</v>
      </c>
      <c r="M27" s="3">
        <v>1573</v>
      </c>
      <c r="N27" s="3">
        <v>700248</v>
      </c>
      <c r="O27" s="3">
        <v>700248</v>
      </c>
      <c r="P27" s="3"/>
      <c r="Q27" s="3">
        <v>5</v>
      </c>
      <c r="R27" s="3">
        <v>1763</v>
      </c>
      <c r="S27" s="3">
        <v>1339.201</v>
      </c>
      <c r="T27" s="3">
        <v>1005</v>
      </c>
      <c r="U27" s="3">
        <v>2118</v>
      </c>
      <c r="V27" s="3">
        <v>2361011</v>
      </c>
      <c r="W27" s="3">
        <v>2361011</v>
      </c>
    </row>
    <row r="28" spans="1:24" x14ac:dyDescent="0.35">
      <c r="A28" s="3">
        <v>7</v>
      </c>
      <c r="B28" s="3">
        <v>1421</v>
      </c>
      <c r="C28" s="3">
        <v>1599.701</v>
      </c>
      <c r="D28" s="3">
        <v>1089</v>
      </c>
      <c r="E28" s="3">
        <v>2788</v>
      </c>
      <c r="F28" s="3">
        <v>2273175</v>
      </c>
      <c r="G28" s="4">
        <v>2273175</v>
      </c>
      <c r="H28" s="3"/>
      <c r="I28" s="3">
        <v>14</v>
      </c>
      <c r="J28" s="3">
        <v>685</v>
      </c>
      <c r="K28" s="3">
        <v>908.85699999999997</v>
      </c>
      <c r="L28" s="3">
        <v>784</v>
      </c>
      <c r="M28" s="3">
        <v>1336</v>
      </c>
      <c r="N28" s="3">
        <v>622567</v>
      </c>
      <c r="O28" s="3">
        <v>622567</v>
      </c>
      <c r="P28" s="3"/>
      <c r="Q28" s="3">
        <v>6</v>
      </c>
      <c r="R28" s="3">
        <v>910</v>
      </c>
      <c r="S28" s="3">
        <v>1639.82</v>
      </c>
      <c r="T28" s="3">
        <v>1276</v>
      </c>
      <c r="U28" s="3">
        <v>2311</v>
      </c>
      <c r="V28" s="3">
        <v>1492236</v>
      </c>
      <c r="W28">
        <v>1492236</v>
      </c>
      <c r="X28" s="3"/>
    </row>
    <row r="29" spans="1:24" x14ac:dyDescent="0.35">
      <c r="A29" s="3">
        <v>8</v>
      </c>
      <c r="B29" s="3">
        <v>1398</v>
      </c>
      <c r="C29" s="3">
        <v>1467.6289999999999</v>
      </c>
      <c r="D29" s="3">
        <v>1114</v>
      </c>
      <c r="E29" s="3">
        <v>2208</v>
      </c>
      <c r="F29" s="3">
        <v>2051745</v>
      </c>
      <c r="G29" s="4">
        <v>2051745</v>
      </c>
      <c r="H29" s="3"/>
      <c r="I29" s="3">
        <v>15</v>
      </c>
      <c r="J29" s="3">
        <v>761</v>
      </c>
      <c r="K29" s="3">
        <v>908.22199999999998</v>
      </c>
      <c r="L29" s="3">
        <v>770</v>
      </c>
      <c r="M29" s="3">
        <v>1370</v>
      </c>
      <c r="N29" s="3">
        <v>691157</v>
      </c>
      <c r="O29" s="3">
        <v>691157</v>
      </c>
      <c r="P29" s="3"/>
      <c r="Q29" s="3">
        <v>7</v>
      </c>
      <c r="R29" s="3">
        <v>1</v>
      </c>
      <c r="S29" s="3">
        <v>1683</v>
      </c>
      <c r="T29" s="3">
        <v>1683</v>
      </c>
      <c r="U29" s="3">
        <v>1683</v>
      </c>
      <c r="V29" s="3">
        <v>1683</v>
      </c>
      <c r="X29" s="3">
        <v>1683</v>
      </c>
    </row>
    <row r="30" spans="1:24" x14ac:dyDescent="0.35">
      <c r="A30" s="3">
        <v>9</v>
      </c>
      <c r="B30" s="3">
        <v>2216</v>
      </c>
      <c r="C30" s="3">
        <v>1245.982</v>
      </c>
      <c r="D30" s="3">
        <v>908</v>
      </c>
      <c r="E30" s="3">
        <v>1860</v>
      </c>
      <c r="F30" s="3">
        <v>2761097</v>
      </c>
      <c r="G30" s="4">
        <v>2761097</v>
      </c>
      <c r="H30" s="3"/>
      <c r="I30" s="3">
        <v>16</v>
      </c>
      <c r="J30" s="3">
        <v>1317</v>
      </c>
      <c r="K30" s="3">
        <v>1108.69</v>
      </c>
      <c r="L30" s="3">
        <v>918</v>
      </c>
      <c r="M30" s="3">
        <v>1693</v>
      </c>
      <c r="N30" s="3">
        <v>1460145</v>
      </c>
      <c r="O30" s="3">
        <v>1460145</v>
      </c>
      <c r="P30" s="3"/>
      <c r="Q30" s="3">
        <v>8</v>
      </c>
      <c r="R30" s="3">
        <v>1833</v>
      </c>
      <c r="S30" s="3">
        <v>2458.5300000000002</v>
      </c>
      <c r="T30" s="3">
        <v>1669</v>
      </c>
      <c r="U30" s="3">
        <v>4365</v>
      </c>
      <c r="V30" s="3">
        <v>4506486</v>
      </c>
      <c r="W30" s="3">
        <v>4506486</v>
      </c>
    </row>
    <row r="31" spans="1:24" x14ac:dyDescent="0.35">
      <c r="A31" s="3">
        <v>10</v>
      </c>
      <c r="B31" s="3">
        <v>509</v>
      </c>
      <c r="C31" s="3">
        <v>1168.4559999999999</v>
      </c>
      <c r="D31" s="3">
        <v>950</v>
      </c>
      <c r="E31" s="3">
        <v>1649</v>
      </c>
      <c r="F31" s="3">
        <v>594744</v>
      </c>
      <c r="G31" s="4">
        <v>594744</v>
      </c>
      <c r="H31" s="3"/>
      <c r="I31" s="3">
        <v>17</v>
      </c>
      <c r="J31" s="3">
        <v>581</v>
      </c>
      <c r="K31" s="3">
        <v>923.07100000000003</v>
      </c>
      <c r="L31" s="3">
        <v>789</v>
      </c>
      <c r="M31" s="3">
        <v>1247</v>
      </c>
      <c r="N31" s="3">
        <v>536304</v>
      </c>
      <c r="O31" s="3">
        <v>536304</v>
      </c>
      <c r="P31" s="3"/>
      <c r="Q31" s="3">
        <v>9</v>
      </c>
      <c r="R31" s="3">
        <v>1425</v>
      </c>
      <c r="S31" s="3">
        <v>1859.8720000000001</v>
      </c>
      <c r="T31" s="3">
        <v>1382</v>
      </c>
      <c r="U31" s="3">
        <v>2738</v>
      </c>
      <c r="V31" s="3">
        <v>2650318</v>
      </c>
      <c r="W31" s="3">
        <v>2650318</v>
      </c>
    </row>
    <row r="32" spans="1:24" x14ac:dyDescent="0.35">
      <c r="A32" s="3">
        <v>11</v>
      </c>
      <c r="B32" s="3">
        <v>1711</v>
      </c>
      <c r="C32" s="3">
        <v>1417.454</v>
      </c>
      <c r="D32" s="3">
        <v>1079</v>
      </c>
      <c r="E32" s="3">
        <v>2154</v>
      </c>
      <c r="F32" s="3">
        <v>2425264</v>
      </c>
      <c r="G32" s="4">
        <v>2425264</v>
      </c>
      <c r="H32" s="3"/>
      <c r="I32" s="3">
        <v>1</v>
      </c>
      <c r="J32" s="3">
        <v>1935</v>
      </c>
      <c r="K32" s="3">
        <v>825.68499999999995</v>
      </c>
      <c r="L32" s="3">
        <v>724</v>
      </c>
      <c r="M32" s="3">
        <v>1248</v>
      </c>
      <c r="N32" s="3">
        <v>1597701</v>
      </c>
      <c r="O32" s="3">
        <v>1597701</v>
      </c>
      <c r="P32" s="3"/>
      <c r="Q32" s="3">
        <v>10</v>
      </c>
      <c r="R32" s="3">
        <v>2332</v>
      </c>
      <c r="S32" s="3">
        <v>1969.7639999999999</v>
      </c>
      <c r="T32" s="3">
        <v>1295</v>
      </c>
      <c r="U32" s="3">
        <v>2982</v>
      </c>
      <c r="V32" s="3">
        <v>4593490</v>
      </c>
      <c r="W32" s="3">
        <v>4593490</v>
      </c>
    </row>
    <row r="33" spans="1:23" x14ac:dyDescent="0.35">
      <c r="A33" s="3">
        <v>12</v>
      </c>
      <c r="B33" s="3">
        <v>2275</v>
      </c>
      <c r="C33" s="3">
        <v>1202.0889999999999</v>
      </c>
      <c r="D33" s="3">
        <v>834</v>
      </c>
      <c r="E33" s="3">
        <v>2111</v>
      </c>
      <c r="F33" s="3">
        <v>2734752</v>
      </c>
      <c r="G33" s="4">
        <v>2734752</v>
      </c>
      <c r="H33" s="3"/>
      <c r="I33" s="3">
        <v>2</v>
      </c>
      <c r="J33" s="3">
        <v>1878</v>
      </c>
      <c r="K33" s="3">
        <v>863.57899999999995</v>
      </c>
      <c r="L33" s="3">
        <v>756</v>
      </c>
      <c r="M33" s="3">
        <v>1368</v>
      </c>
      <c r="N33" s="3">
        <v>1621802</v>
      </c>
      <c r="O33" s="3">
        <v>1621802</v>
      </c>
      <c r="P33" s="3"/>
      <c r="Q33" s="3">
        <v>1</v>
      </c>
      <c r="R33" s="3">
        <v>2098</v>
      </c>
      <c r="S33" s="3">
        <v>1969.867</v>
      </c>
      <c r="T33" s="3">
        <v>1413</v>
      </c>
      <c r="U33" s="3">
        <v>3153</v>
      </c>
      <c r="V33" s="3">
        <v>4132782</v>
      </c>
      <c r="W33" s="3">
        <v>4132782</v>
      </c>
    </row>
    <row r="34" spans="1:23" x14ac:dyDescent="0.35">
      <c r="A34" s="3">
        <v>13</v>
      </c>
      <c r="B34" s="3">
        <v>1079</v>
      </c>
      <c r="C34" s="3">
        <v>1540.9680000000001</v>
      </c>
      <c r="D34" s="3">
        <v>1139</v>
      </c>
      <c r="E34" s="3">
        <v>2457</v>
      </c>
      <c r="F34" s="3">
        <v>1662704</v>
      </c>
      <c r="G34" s="4">
        <v>1662704</v>
      </c>
      <c r="H34" s="3"/>
      <c r="I34" s="3">
        <v>3</v>
      </c>
      <c r="J34" s="3">
        <v>1845</v>
      </c>
      <c r="K34" s="3">
        <v>877.21400000000006</v>
      </c>
      <c r="L34" s="3">
        <v>747</v>
      </c>
      <c r="M34" s="3">
        <v>1235</v>
      </c>
      <c r="N34" s="3">
        <v>1618459</v>
      </c>
      <c r="O34" s="3">
        <v>1618459</v>
      </c>
      <c r="P34" s="3"/>
      <c r="Q34" s="3">
        <v>2</v>
      </c>
      <c r="R34" s="3">
        <v>1579</v>
      </c>
      <c r="S34" s="3">
        <v>1730.616</v>
      </c>
      <c r="T34" s="3">
        <v>1332</v>
      </c>
      <c r="U34" s="3">
        <v>2478</v>
      </c>
      <c r="V34" s="3">
        <v>2732642</v>
      </c>
      <c r="W34" s="3">
        <v>2732642</v>
      </c>
    </row>
    <row r="35" spans="1:23" x14ac:dyDescent="0.35">
      <c r="A35" s="3">
        <v>14</v>
      </c>
      <c r="B35" s="3">
        <v>2981</v>
      </c>
      <c r="C35" s="3">
        <v>1232.48</v>
      </c>
      <c r="D35" s="3">
        <v>804</v>
      </c>
      <c r="E35" s="3">
        <v>2322</v>
      </c>
      <c r="F35" s="3">
        <v>3674024</v>
      </c>
      <c r="G35" s="4">
        <v>3674024</v>
      </c>
      <c r="H35" s="3"/>
      <c r="I35" s="3">
        <v>4</v>
      </c>
      <c r="J35" s="3">
        <v>1128</v>
      </c>
      <c r="K35" s="3">
        <v>1212.317</v>
      </c>
      <c r="L35" s="3">
        <v>1058</v>
      </c>
      <c r="M35" s="3">
        <v>1578</v>
      </c>
      <c r="N35" s="3">
        <v>1367494</v>
      </c>
      <c r="O35" s="3">
        <v>1367494</v>
      </c>
      <c r="P35" s="3"/>
      <c r="Q35" s="3">
        <v>3</v>
      </c>
      <c r="R35" s="3">
        <v>4879</v>
      </c>
      <c r="S35" s="3">
        <v>1388.3889999999999</v>
      </c>
      <c r="T35" s="3">
        <v>929</v>
      </c>
      <c r="U35" s="3">
        <v>2379</v>
      </c>
      <c r="V35" s="3">
        <v>6773952</v>
      </c>
      <c r="W35" s="3">
        <v>6773952</v>
      </c>
    </row>
    <row r="36" spans="1:23" x14ac:dyDescent="0.35">
      <c r="A36" s="3">
        <v>15</v>
      </c>
      <c r="B36" s="3">
        <v>1279</v>
      </c>
      <c r="C36" s="3">
        <v>1527.3789999999999</v>
      </c>
      <c r="D36" s="3">
        <v>1129</v>
      </c>
      <c r="E36" s="3">
        <v>2460</v>
      </c>
      <c r="F36" s="3">
        <v>1953518</v>
      </c>
      <c r="G36" s="4">
        <v>1953518</v>
      </c>
      <c r="H36" s="3"/>
      <c r="I36" s="3">
        <v>5</v>
      </c>
      <c r="J36" s="3">
        <v>1578</v>
      </c>
      <c r="K36" s="3">
        <v>950.89400000000001</v>
      </c>
      <c r="L36" s="3">
        <v>811</v>
      </c>
      <c r="M36" s="3">
        <v>1605</v>
      </c>
      <c r="N36" s="3">
        <v>1500510</v>
      </c>
      <c r="O36" s="3">
        <v>1500510</v>
      </c>
      <c r="P36" s="3"/>
      <c r="Q36" s="3">
        <v>4</v>
      </c>
      <c r="R36" s="3">
        <v>1213</v>
      </c>
      <c r="S36" s="3">
        <v>1363.2550000000001</v>
      </c>
      <c r="T36" s="3">
        <v>1093</v>
      </c>
      <c r="U36" s="3">
        <v>2035</v>
      </c>
      <c r="V36" s="3">
        <v>1653628</v>
      </c>
      <c r="W36" s="3">
        <v>1653628</v>
      </c>
    </row>
    <row r="37" spans="1:23" x14ac:dyDescent="0.35">
      <c r="A37" s="3">
        <v>16</v>
      </c>
      <c r="B37" s="3">
        <v>1694</v>
      </c>
      <c r="C37" s="3">
        <v>1297.123</v>
      </c>
      <c r="D37" s="3">
        <v>896</v>
      </c>
      <c r="E37" s="3">
        <v>2131</v>
      </c>
      <c r="F37" s="3">
        <v>2197327</v>
      </c>
      <c r="G37" s="4">
        <v>2197327</v>
      </c>
      <c r="H37" s="3"/>
      <c r="I37" s="3">
        <v>6</v>
      </c>
      <c r="J37" s="3">
        <v>812</v>
      </c>
      <c r="K37" s="3">
        <v>1119.6949999999999</v>
      </c>
      <c r="L37" s="3">
        <v>920</v>
      </c>
      <c r="M37" s="3">
        <v>1556</v>
      </c>
      <c r="N37" s="3">
        <v>909192</v>
      </c>
      <c r="O37" s="3">
        <v>909192</v>
      </c>
      <c r="P37" s="3"/>
      <c r="Q37" s="3">
        <v>5</v>
      </c>
      <c r="R37" s="3">
        <v>2862</v>
      </c>
      <c r="S37" s="3">
        <v>1766.5129999999999</v>
      </c>
      <c r="T37" s="3">
        <v>1169</v>
      </c>
      <c r="U37" s="3">
        <v>2921</v>
      </c>
      <c r="V37" s="3">
        <v>5055759</v>
      </c>
      <c r="W37" s="3">
        <v>5055759</v>
      </c>
    </row>
    <row r="38" spans="1:23" x14ac:dyDescent="0.35">
      <c r="A38" s="3">
        <v>17</v>
      </c>
      <c r="B38" s="3">
        <v>713</v>
      </c>
      <c r="C38" s="3">
        <v>1948.07</v>
      </c>
      <c r="D38" s="3">
        <v>1743</v>
      </c>
      <c r="E38" s="3">
        <v>2460</v>
      </c>
      <c r="F38" s="3">
        <v>1388974</v>
      </c>
      <c r="G38" s="4">
        <v>1388974</v>
      </c>
      <c r="H38" s="3"/>
      <c r="I38" s="3">
        <v>7</v>
      </c>
      <c r="J38" s="3">
        <v>2127</v>
      </c>
      <c r="K38" s="3">
        <v>1022.396</v>
      </c>
      <c r="L38" s="3">
        <v>844</v>
      </c>
      <c r="M38" s="3">
        <v>1615</v>
      </c>
      <c r="N38" s="3">
        <v>2174637</v>
      </c>
      <c r="O38" s="3">
        <v>2174637</v>
      </c>
      <c r="P38" s="3"/>
      <c r="Q38" s="3">
        <v>6</v>
      </c>
      <c r="R38" s="3">
        <v>1696</v>
      </c>
      <c r="S38" s="3">
        <v>1539.9680000000001</v>
      </c>
      <c r="T38" s="3">
        <v>1083</v>
      </c>
      <c r="U38" s="3">
        <v>2265</v>
      </c>
      <c r="V38" s="3">
        <v>2611785</v>
      </c>
      <c r="W38" s="3">
        <v>2611785</v>
      </c>
    </row>
    <row r="39" spans="1:23" x14ac:dyDescent="0.35">
      <c r="A39" s="3">
        <v>18</v>
      </c>
      <c r="B39" s="3">
        <v>1387</v>
      </c>
      <c r="C39" s="3">
        <v>1444.652</v>
      </c>
      <c r="D39" s="3">
        <v>982</v>
      </c>
      <c r="E39" s="3">
        <v>2525</v>
      </c>
      <c r="F39" s="3">
        <v>2003733</v>
      </c>
      <c r="G39" s="4">
        <v>2003733</v>
      </c>
      <c r="H39" s="3"/>
      <c r="I39" s="3">
        <v>8</v>
      </c>
      <c r="J39" s="3">
        <v>1388</v>
      </c>
      <c r="K39" s="3">
        <v>881.79</v>
      </c>
      <c r="L39" s="3">
        <v>774</v>
      </c>
      <c r="M39" s="3">
        <v>1406</v>
      </c>
      <c r="N39" s="3">
        <v>1223925</v>
      </c>
      <c r="O39" s="3">
        <v>1223925</v>
      </c>
      <c r="P39" s="3"/>
      <c r="Q39" s="3">
        <v>7</v>
      </c>
      <c r="R39" s="3">
        <v>4186</v>
      </c>
      <c r="S39" s="3">
        <v>1099.1880000000001</v>
      </c>
      <c r="T39" s="3">
        <v>777</v>
      </c>
      <c r="U39" s="3">
        <v>2730</v>
      </c>
      <c r="V39" s="3">
        <v>4601199</v>
      </c>
      <c r="W39" s="3">
        <v>4601199</v>
      </c>
    </row>
    <row r="40" spans="1:23" x14ac:dyDescent="0.35">
      <c r="A40" s="3">
        <v>19</v>
      </c>
      <c r="B40" s="3">
        <v>2175</v>
      </c>
      <c r="C40" s="3">
        <v>1140.56</v>
      </c>
      <c r="D40" s="3">
        <v>892</v>
      </c>
      <c r="E40" s="3">
        <v>1769</v>
      </c>
      <c r="F40" s="3">
        <v>2480719</v>
      </c>
      <c r="G40" s="4">
        <v>2480719</v>
      </c>
      <c r="H40" s="3"/>
      <c r="I40" s="3">
        <v>9</v>
      </c>
      <c r="J40" s="3">
        <v>1130</v>
      </c>
      <c r="K40" s="3">
        <v>874.46699999999998</v>
      </c>
      <c r="L40" s="3">
        <v>769</v>
      </c>
      <c r="M40" s="3">
        <v>1114</v>
      </c>
      <c r="N40" s="3">
        <v>988148</v>
      </c>
      <c r="O40" s="3">
        <v>988148</v>
      </c>
      <c r="P40" s="3"/>
      <c r="Q40" s="3">
        <v>8</v>
      </c>
      <c r="R40" s="3">
        <v>1142</v>
      </c>
      <c r="S40" s="3">
        <v>1870.78</v>
      </c>
      <c r="T40" s="3">
        <v>1426</v>
      </c>
      <c r="U40" s="3">
        <v>2868</v>
      </c>
      <c r="V40" s="3">
        <v>2136431</v>
      </c>
      <c r="W40" s="3">
        <v>2136431</v>
      </c>
    </row>
    <row r="41" spans="1:23" x14ac:dyDescent="0.35">
      <c r="A41" s="3">
        <v>20</v>
      </c>
      <c r="B41" s="3">
        <v>1226</v>
      </c>
      <c r="C41" s="3">
        <v>1304.5139999999999</v>
      </c>
      <c r="D41" s="3">
        <v>920</v>
      </c>
      <c r="E41" s="3">
        <v>2024</v>
      </c>
      <c r="F41" s="3">
        <v>1599334</v>
      </c>
      <c r="G41" s="4">
        <v>1599334</v>
      </c>
      <c r="H41" s="3"/>
      <c r="I41" s="3">
        <v>10</v>
      </c>
      <c r="J41" s="3">
        <v>839</v>
      </c>
      <c r="K41" s="3">
        <v>1131.6410000000001</v>
      </c>
      <c r="L41" s="3">
        <v>937</v>
      </c>
      <c r="M41" s="3">
        <v>1571</v>
      </c>
      <c r="N41" s="3">
        <v>949447</v>
      </c>
      <c r="O41" s="3">
        <v>949447</v>
      </c>
      <c r="P41" s="3"/>
      <c r="Q41" s="3">
        <v>9</v>
      </c>
      <c r="R41" s="3">
        <v>925</v>
      </c>
      <c r="S41" s="3">
        <v>1763.87</v>
      </c>
      <c r="T41" s="3">
        <v>1138</v>
      </c>
      <c r="U41" s="3">
        <v>2804</v>
      </c>
      <c r="V41" s="3">
        <v>1631580</v>
      </c>
      <c r="W41" s="3">
        <v>1631580</v>
      </c>
    </row>
    <row r="42" spans="1:23" x14ac:dyDescent="0.35">
      <c r="A42" s="3">
        <v>21</v>
      </c>
      <c r="B42" s="3">
        <v>1426</v>
      </c>
      <c r="C42" s="3">
        <v>1722.123</v>
      </c>
      <c r="D42" s="3">
        <v>1294</v>
      </c>
      <c r="E42" s="3">
        <v>2909</v>
      </c>
      <c r="F42" s="3">
        <v>2455748</v>
      </c>
      <c r="G42" s="4">
        <v>2455748</v>
      </c>
      <c r="H42" s="3"/>
      <c r="I42" s="3">
        <v>11</v>
      </c>
      <c r="J42" s="3">
        <v>1814</v>
      </c>
      <c r="K42" s="3">
        <v>815.86300000000006</v>
      </c>
      <c r="L42" s="3">
        <v>769</v>
      </c>
      <c r="M42" s="3">
        <v>964</v>
      </c>
      <c r="N42" s="3">
        <v>1479975</v>
      </c>
      <c r="O42" s="3">
        <v>1479975</v>
      </c>
      <c r="P42" s="3"/>
      <c r="Q42" s="3">
        <v>10</v>
      </c>
      <c r="R42" s="3">
        <v>3994</v>
      </c>
      <c r="S42" s="3">
        <v>1699.3530000000001</v>
      </c>
      <c r="T42" s="3">
        <v>1079</v>
      </c>
      <c r="U42" s="3">
        <v>3289</v>
      </c>
      <c r="V42" s="3">
        <v>6787217</v>
      </c>
      <c r="W42" s="3">
        <v>6787217</v>
      </c>
    </row>
    <row r="43" spans="1:23" x14ac:dyDescent="0.35">
      <c r="A43" s="3">
        <v>22</v>
      </c>
      <c r="B43" s="3">
        <v>905</v>
      </c>
      <c r="C43" s="3">
        <v>958.89800000000002</v>
      </c>
      <c r="D43" s="3">
        <v>815</v>
      </c>
      <c r="E43" s="3">
        <v>1336</v>
      </c>
      <c r="F43" s="3">
        <v>867803</v>
      </c>
      <c r="G43" s="4">
        <v>867803</v>
      </c>
      <c r="H43" s="3"/>
      <c r="I43" s="3">
        <v>12</v>
      </c>
      <c r="J43" s="3">
        <v>1195</v>
      </c>
      <c r="K43" s="3">
        <v>1201.0129999999999</v>
      </c>
      <c r="L43" s="3">
        <v>942</v>
      </c>
      <c r="M43" s="3">
        <v>1787</v>
      </c>
      <c r="N43" s="3">
        <v>1435211</v>
      </c>
      <c r="O43" s="3">
        <v>1435211</v>
      </c>
      <c r="P43" s="3"/>
      <c r="Q43" s="3">
        <v>11</v>
      </c>
      <c r="R43" s="3">
        <v>1781</v>
      </c>
      <c r="S43" s="3">
        <v>1883.538</v>
      </c>
      <c r="T43" s="3">
        <v>1326</v>
      </c>
      <c r="U43" s="3">
        <v>3115</v>
      </c>
      <c r="V43" s="3">
        <v>3354581</v>
      </c>
      <c r="W43" s="3">
        <v>3354581</v>
      </c>
    </row>
    <row r="44" spans="1:23" x14ac:dyDescent="0.35">
      <c r="A44" s="3">
        <v>23</v>
      </c>
      <c r="B44" s="3">
        <v>3445</v>
      </c>
      <c r="C44" s="3">
        <v>1165.9559999999999</v>
      </c>
      <c r="D44" s="3">
        <v>827</v>
      </c>
      <c r="E44" s="3">
        <v>2313</v>
      </c>
      <c r="F44" s="3">
        <v>4016720</v>
      </c>
      <c r="G44" s="4">
        <v>4016720</v>
      </c>
      <c r="H44" s="3"/>
      <c r="I44" s="3">
        <v>13</v>
      </c>
      <c r="J44" s="3">
        <v>892</v>
      </c>
      <c r="K44" s="3">
        <v>887.46400000000006</v>
      </c>
      <c r="L44" s="3">
        <v>785</v>
      </c>
      <c r="M44" s="3">
        <v>1119</v>
      </c>
      <c r="N44" s="3">
        <v>791618</v>
      </c>
      <c r="O44">
        <v>791618</v>
      </c>
      <c r="P44" s="3"/>
      <c r="Q44" s="3">
        <v>12</v>
      </c>
      <c r="R44" s="3">
        <v>1854</v>
      </c>
      <c r="S44" s="3">
        <v>1599.934</v>
      </c>
      <c r="T44" s="3">
        <v>1093</v>
      </c>
      <c r="U44" s="3">
        <v>2803</v>
      </c>
      <c r="V44" s="3">
        <v>2966278</v>
      </c>
      <c r="W44" s="3">
        <v>2966278</v>
      </c>
    </row>
    <row r="45" spans="1:23" x14ac:dyDescent="0.35">
      <c r="A45" s="3">
        <v>24</v>
      </c>
      <c r="B45" s="3">
        <v>1316</v>
      </c>
      <c r="C45" s="3">
        <v>1073.182</v>
      </c>
      <c r="D45" s="3">
        <v>868</v>
      </c>
      <c r="E45" s="3">
        <v>1555</v>
      </c>
      <c r="F45" s="3">
        <v>1412308</v>
      </c>
      <c r="G45" s="4">
        <v>1412308</v>
      </c>
      <c r="H45" s="3"/>
      <c r="I45" s="3">
        <v>14</v>
      </c>
      <c r="J45" s="3">
        <v>1578</v>
      </c>
      <c r="K45" s="3">
        <v>950.89400000000001</v>
      </c>
      <c r="L45" s="3">
        <v>811</v>
      </c>
      <c r="M45" s="3">
        <v>1605</v>
      </c>
      <c r="N45" s="3">
        <v>1500510</v>
      </c>
      <c r="O45" s="3">
        <v>1500510</v>
      </c>
      <c r="P45" s="3"/>
      <c r="Q45" s="3">
        <v>13</v>
      </c>
      <c r="R45" s="3">
        <v>2045</v>
      </c>
      <c r="S45" s="3">
        <v>1584.09</v>
      </c>
      <c r="T45" s="3">
        <v>1090</v>
      </c>
      <c r="U45" s="3">
        <v>2842</v>
      </c>
      <c r="V45" s="3">
        <v>3239465</v>
      </c>
      <c r="W45" s="3">
        <v>3239465</v>
      </c>
    </row>
    <row r="46" spans="1:23" x14ac:dyDescent="0.35">
      <c r="A46" s="3">
        <v>25</v>
      </c>
      <c r="B46" s="3">
        <v>2512</v>
      </c>
      <c r="C46" s="3">
        <v>1268.1669999999999</v>
      </c>
      <c r="D46" s="3">
        <v>971</v>
      </c>
      <c r="E46" s="3">
        <v>2013</v>
      </c>
      <c r="F46" s="3">
        <v>3185635</v>
      </c>
      <c r="G46" s="4">
        <v>3185635</v>
      </c>
      <c r="H46" s="3"/>
      <c r="I46" s="3">
        <v>15</v>
      </c>
      <c r="J46" s="3">
        <v>957</v>
      </c>
      <c r="K46" s="3">
        <v>999.17100000000005</v>
      </c>
      <c r="L46" s="3">
        <v>870</v>
      </c>
      <c r="M46" s="3">
        <v>1391</v>
      </c>
      <c r="N46" s="3">
        <v>956207</v>
      </c>
      <c r="O46" s="3">
        <v>956207</v>
      </c>
      <c r="P46" s="3"/>
      <c r="Q46" s="3">
        <v>14</v>
      </c>
      <c r="R46" s="3">
        <v>3181</v>
      </c>
      <c r="S46" s="3">
        <v>1219.819</v>
      </c>
      <c r="T46" s="3">
        <v>862</v>
      </c>
      <c r="U46" s="3">
        <v>2465</v>
      </c>
      <c r="V46" s="3">
        <v>3880244</v>
      </c>
      <c r="W46" s="3">
        <v>3880244</v>
      </c>
    </row>
    <row r="47" spans="1:23" x14ac:dyDescent="0.35">
      <c r="A47" s="3">
        <v>26</v>
      </c>
      <c r="B47" s="3">
        <v>3747</v>
      </c>
      <c r="C47" s="3">
        <v>1264.2570000000001</v>
      </c>
      <c r="D47" s="3">
        <v>850</v>
      </c>
      <c r="E47" s="3">
        <v>2464</v>
      </c>
      <c r="F47" s="3">
        <v>4737171</v>
      </c>
      <c r="G47" s="4">
        <v>4737171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35">
      <c r="A48" s="3">
        <v>27</v>
      </c>
      <c r="B48" s="3">
        <v>2083</v>
      </c>
      <c r="C48" s="3">
        <v>1795.1369999999999</v>
      </c>
      <c r="D48" s="3">
        <v>1241</v>
      </c>
      <c r="E48" s="3">
        <v>2798</v>
      </c>
      <c r="F48" s="3">
        <v>3739271</v>
      </c>
      <c r="G48" s="4">
        <v>3739271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4" x14ac:dyDescent="0.35">
      <c r="A49" s="3">
        <v>28</v>
      </c>
      <c r="B49" s="3">
        <v>1897</v>
      </c>
      <c r="C49" s="3">
        <v>1370.097</v>
      </c>
      <c r="D49" s="3">
        <v>1071</v>
      </c>
      <c r="E49" s="3">
        <v>2211</v>
      </c>
      <c r="F49" s="3">
        <v>2599074</v>
      </c>
      <c r="G49" s="4">
        <v>2599074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4" x14ac:dyDescent="0.35">
      <c r="A50" s="3">
        <v>29</v>
      </c>
      <c r="B50" s="3">
        <v>2484</v>
      </c>
      <c r="C50" s="3">
        <v>1156.5029999999999</v>
      </c>
      <c r="D50" s="3">
        <v>863</v>
      </c>
      <c r="E50" s="3">
        <v>1815</v>
      </c>
      <c r="F50" s="3">
        <v>2872754</v>
      </c>
      <c r="G50" s="4">
        <v>2872754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4" x14ac:dyDescent="0.35">
      <c r="A51" s="3">
        <v>1</v>
      </c>
      <c r="B51" s="3">
        <v>1884</v>
      </c>
      <c r="C51" s="3">
        <v>1308.6489999999999</v>
      </c>
      <c r="D51" s="3">
        <v>959</v>
      </c>
      <c r="E51" s="3">
        <v>1889</v>
      </c>
      <c r="F51" s="3">
        <v>2465495</v>
      </c>
      <c r="G51" s="4">
        <v>2465495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4" x14ac:dyDescent="0.35">
      <c r="A52" s="3">
        <v>2</v>
      </c>
      <c r="B52" s="3">
        <v>2389</v>
      </c>
      <c r="C52" s="3">
        <v>1096.9849999999999</v>
      </c>
      <c r="D52" s="3">
        <v>864</v>
      </c>
      <c r="E52" s="3">
        <v>1543</v>
      </c>
      <c r="F52" s="3">
        <v>2620696</v>
      </c>
      <c r="G52" s="4">
        <v>2620696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4" x14ac:dyDescent="0.35">
      <c r="A53" s="3">
        <v>3</v>
      </c>
      <c r="B53" s="3">
        <v>1830</v>
      </c>
      <c r="C53" s="3">
        <v>1184.6300000000001</v>
      </c>
      <c r="D53" s="3">
        <v>888</v>
      </c>
      <c r="E53" s="3">
        <v>1710</v>
      </c>
      <c r="F53" s="3">
        <v>2167872</v>
      </c>
      <c r="G53" s="4">
        <v>2167872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4" x14ac:dyDescent="0.35">
      <c r="A54" s="3">
        <v>4</v>
      </c>
      <c r="B54" s="3">
        <v>1775</v>
      </c>
      <c r="C54" s="3">
        <v>1318.066</v>
      </c>
      <c r="D54" s="3">
        <v>1003</v>
      </c>
      <c r="E54" s="3">
        <v>1907</v>
      </c>
      <c r="F54" s="3">
        <v>2339568</v>
      </c>
      <c r="G54" s="4">
        <v>2339568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4" x14ac:dyDescent="0.35">
      <c r="A55" s="3">
        <v>5</v>
      </c>
      <c r="B55" s="3">
        <v>3681</v>
      </c>
      <c r="C55" s="3">
        <v>1026.403</v>
      </c>
      <c r="D55" s="3">
        <v>788</v>
      </c>
      <c r="E55" s="3">
        <v>1922</v>
      </c>
      <c r="F55" s="3">
        <v>3778189</v>
      </c>
      <c r="G55" s="4">
        <v>3778189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4" x14ac:dyDescent="0.35">
      <c r="A56" s="3">
        <v>6</v>
      </c>
      <c r="B56" s="3">
        <v>3992</v>
      </c>
      <c r="C56" s="3">
        <v>1129.9739999999999</v>
      </c>
      <c r="D56" s="3">
        <v>862</v>
      </c>
      <c r="E56" s="3">
        <v>1726</v>
      </c>
      <c r="F56" s="3">
        <v>4510858</v>
      </c>
      <c r="G56" s="4">
        <v>4510858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4" x14ac:dyDescent="0.35">
      <c r="A57" s="3">
        <v>7</v>
      </c>
      <c r="B57" s="3">
        <v>3141</v>
      </c>
      <c r="C57" s="3">
        <v>796.79300000000001</v>
      </c>
      <c r="D57" s="3">
        <v>680</v>
      </c>
      <c r="E57" s="3">
        <v>1223</v>
      </c>
      <c r="F57" s="3">
        <v>2502726</v>
      </c>
      <c r="G57" s="4">
        <v>2502726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4" x14ac:dyDescent="0.35">
      <c r="A58" s="3">
        <v>8</v>
      </c>
      <c r="B58" s="3">
        <v>1948</v>
      </c>
      <c r="C58" s="3">
        <v>1054.079</v>
      </c>
      <c r="D58" s="3">
        <v>889</v>
      </c>
      <c r="E58" s="3">
        <v>1440</v>
      </c>
      <c r="F58" s="3">
        <v>2053346</v>
      </c>
      <c r="G58" s="4">
        <v>2053346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4" x14ac:dyDescent="0.35">
      <c r="A59" s="3">
        <v>9</v>
      </c>
      <c r="B59" s="3">
        <v>2783</v>
      </c>
      <c r="C59" s="3">
        <v>1596.5840000000001</v>
      </c>
      <c r="D59" s="3">
        <v>1146</v>
      </c>
      <c r="E59" s="3">
        <v>2502</v>
      </c>
      <c r="F59" s="3">
        <v>4443292</v>
      </c>
      <c r="G59" s="4">
        <v>4443292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4" x14ac:dyDescent="0.35">
      <c r="A60" s="3">
        <v>10</v>
      </c>
      <c r="B60" s="3">
        <v>2618</v>
      </c>
      <c r="C60" s="3">
        <v>1212.7840000000001</v>
      </c>
      <c r="D60" s="3">
        <v>863</v>
      </c>
      <c r="E60" s="3">
        <v>1996</v>
      </c>
      <c r="F60" s="3">
        <v>3175068</v>
      </c>
      <c r="G60" s="4">
        <v>3175068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X60" s="3"/>
    </row>
    <row r="61" spans="1:24" x14ac:dyDescent="0.35">
      <c r="A61" s="3">
        <v>11</v>
      </c>
      <c r="B61" s="3">
        <v>1949</v>
      </c>
      <c r="C61" s="3">
        <v>7145.0649999999996</v>
      </c>
      <c r="D61" s="3">
        <v>4961</v>
      </c>
      <c r="E61" s="3">
        <v>9726</v>
      </c>
      <c r="F61" s="3">
        <v>13925731</v>
      </c>
      <c r="G61" s="4">
        <v>13925731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4" x14ac:dyDescent="0.35">
      <c r="A62" s="3">
        <v>12</v>
      </c>
      <c r="B62" s="3">
        <v>2288</v>
      </c>
      <c r="C62" s="3">
        <v>1056.383</v>
      </c>
      <c r="D62" s="3">
        <v>841</v>
      </c>
      <c r="E62" s="3">
        <v>1685</v>
      </c>
      <c r="F62" s="3">
        <v>2417005</v>
      </c>
      <c r="G62" s="4">
        <v>2417005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4" x14ac:dyDescent="0.35">
      <c r="A63" s="3">
        <v>13</v>
      </c>
      <c r="B63" s="3">
        <v>2283</v>
      </c>
      <c r="C63" s="3">
        <v>2037.7539999999999</v>
      </c>
      <c r="D63" s="3">
        <v>1414</v>
      </c>
      <c r="E63" s="3">
        <v>3345</v>
      </c>
      <c r="F63" s="3">
        <v>4652193</v>
      </c>
      <c r="G63" s="4">
        <v>4652193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4" x14ac:dyDescent="0.35">
      <c r="A64" s="3">
        <v>14</v>
      </c>
      <c r="B64" s="3">
        <v>2397</v>
      </c>
      <c r="C64" s="3">
        <v>1124.76</v>
      </c>
      <c r="D64" s="3">
        <v>902</v>
      </c>
      <c r="E64" s="3">
        <v>1921</v>
      </c>
      <c r="F64" s="3">
        <v>2696049</v>
      </c>
      <c r="G64" s="4">
        <v>2696049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35">
      <c r="A65" s="3"/>
      <c r="B65" s="3"/>
      <c r="C65" s="3"/>
      <c r="D65" s="3"/>
      <c r="E65" s="3"/>
      <c r="F65" s="3"/>
      <c r="G65" s="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35">
      <c r="A66" s="3"/>
      <c r="B66" s="3"/>
      <c r="C66" s="3"/>
      <c r="D66" s="3"/>
      <c r="E66" s="3"/>
      <c r="F66" s="3"/>
      <c r="G66" s="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35">
      <c r="A67" s="3"/>
      <c r="B67" s="3"/>
      <c r="C67" s="3"/>
      <c r="D67" s="3"/>
      <c r="E67" s="3"/>
      <c r="F67" s="3"/>
      <c r="G67" s="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35">
      <c r="A68" s="3"/>
      <c r="B68" s="3"/>
      <c r="C68" s="3"/>
      <c r="D68" s="3"/>
      <c r="E68" s="3"/>
      <c r="F68" s="3"/>
      <c r="G68" s="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35">
      <c r="A69" s="3"/>
      <c r="B69" s="3"/>
      <c r="C69" s="3"/>
      <c r="D69" s="3"/>
      <c r="E69" s="3"/>
      <c r="F69" s="3"/>
      <c r="G69" s="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35">
      <c r="A70" s="3"/>
      <c r="B70" s="3"/>
      <c r="C70" s="3"/>
      <c r="D70" s="3"/>
      <c r="E70" s="3"/>
      <c r="F70" s="3"/>
      <c r="G70" s="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35">
      <c r="A71" s="3"/>
      <c r="B71" s="3"/>
      <c r="C71" s="3"/>
      <c r="D71" s="3"/>
      <c r="E71" s="3"/>
      <c r="F71" s="3"/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35">
      <c r="B75" t="s">
        <v>5</v>
      </c>
      <c r="C75" s="5">
        <f>AVERAGE(G3:G73)</f>
        <v>2342310.4838709678</v>
      </c>
      <c r="D75">
        <f>C75/C75*100</f>
        <v>100</v>
      </c>
      <c r="J75" t="s">
        <v>5</v>
      </c>
      <c r="K75">
        <f>AVERAGE(O3:O73)</f>
        <v>1034466.0465116279</v>
      </c>
      <c r="L75">
        <f>K75/C75*100</f>
        <v>44.164343439305291</v>
      </c>
      <c r="R75" t="s">
        <v>5</v>
      </c>
      <c r="S75">
        <f>AVERAGE(W3:W73)</f>
        <v>3318050.1395348837</v>
      </c>
      <c r="T75">
        <f>S75/C75*100</f>
        <v>141.65714419086669</v>
      </c>
    </row>
    <row r="76" spans="1:23" x14ac:dyDescent="0.35">
      <c r="B76" t="s">
        <v>10</v>
      </c>
      <c r="C76">
        <f>STDEVA(G3:G73)</f>
        <v>1813993.3559634571</v>
      </c>
      <c r="D76">
        <f>C76/C75*100</f>
        <v>77.44461583784576</v>
      </c>
      <c r="J76" t="s">
        <v>10</v>
      </c>
      <c r="K76">
        <f>STDEVA(O3:O73)</f>
        <v>412764.44397991133</v>
      </c>
      <c r="L76">
        <f>K76/C75*100</f>
        <v>17.622106327158015</v>
      </c>
      <c r="R76" t="s">
        <v>10</v>
      </c>
      <c r="S76">
        <f>STDEVA(W3:W73)</f>
        <v>1421439.4146798886</v>
      </c>
      <c r="T76">
        <f>S76/C75*100</f>
        <v>60.685354246068101</v>
      </c>
    </row>
    <row r="77" spans="1:23" x14ac:dyDescent="0.35">
      <c r="B77" t="s">
        <v>11</v>
      </c>
      <c r="C77">
        <f>C76/SQRT(COUNT(G3:G73))</f>
        <v>230377.38658486083</v>
      </c>
      <c r="D77">
        <f>C77/C75*100</f>
        <v>9.8354760468873756</v>
      </c>
      <c r="J77" t="s">
        <v>11</v>
      </c>
      <c r="K77">
        <f>K76/SQRT(COUNT(O3:O73))</f>
        <v>62945.987591068966</v>
      </c>
      <c r="L77">
        <f>K77/C75*100</f>
        <v>2.6873460211407441</v>
      </c>
      <c r="R77" t="s">
        <v>11</v>
      </c>
      <c r="S77">
        <f>S76/SQRT(COUNT(W3:W73))</f>
        <v>216767.4785530974</v>
      </c>
      <c r="T77">
        <f>S77/C75*100</f>
        <v>9.2544297626530447</v>
      </c>
    </row>
    <row r="79" spans="1:23" x14ac:dyDescent="0.35">
      <c r="A79" s="10" t="s">
        <v>20</v>
      </c>
      <c r="L79">
        <f>_xlfn.T.TEST(G3:G72,O3:O70,2,3)</f>
        <v>6.4249048342479548E-7</v>
      </c>
      <c r="T79">
        <f>_xlfn.T.TEST(G3:G72,W3:W70,2,3)</f>
        <v>2.6268585960224741E-3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73"/>
  <sheetViews>
    <sheetView topLeftCell="A61" zoomScale="55" zoomScaleNormal="55" workbookViewId="0">
      <selection activeCell="A73" sqref="A73:XFD73"/>
    </sheetView>
  </sheetViews>
  <sheetFormatPr baseColWidth="10" defaultRowHeight="14.5" x14ac:dyDescent="0.35"/>
  <sheetData>
    <row r="1" spans="1:23" x14ac:dyDescent="0.35">
      <c r="A1" s="1" t="s">
        <v>0</v>
      </c>
      <c r="I1" s="2" t="s">
        <v>1</v>
      </c>
      <c r="Q1" s="2" t="s">
        <v>12</v>
      </c>
    </row>
    <row r="2" spans="1:23" x14ac:dyDescent="0.3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I2" t="s">
        <v>3</v>
      </c>
      <c r="J2" t="s">
        <v>4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Q2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</row>
    <row r="3" spans="1:23" x14ac:dyDescent="0.35">
      <c r="A3" s="3">
        <v>1</v>
      </c>
      <c r="B3" s="3">
        <v>957</v>
      </c>
      <c r="C3" s="3">
        <v>2165.2429999999999</v>
      </c>
      <c r="D3" s="3">
        <v>1496</v>
      </c>
      <c r="E3" s="3">
        <v>3459</v>
      </c>
      <c r="F3" s="3">
        <v>2072138</v>
      </c>
      <c r="G3" s="4">
        <v>2072138</v>
      </c>
      <c r="H3" s="3"/>
      <c r="I3" s="3">
        <v>1</v>
      </c>
      <c r="J3" s="3">
        <v>517</v>
      </c>
      <c r="K3" s="3">
        <v>797.31500000000005</v>
      </c>
      <c r="L3" s="3">
        <v>758</v>
      </c>
      <c r="M3" s="3">
        <v>935</v>
      </c>
      <c r="N3" s="3">
        <v>412212</v>
      </c>
      <c r="O3" s="4">
        <v>412212</v>
      </c>
      <c r="P3" s="3"/>
      <c r="Q3" s="3">
        <v>1</v>
      </c>
      <c r="R3" s="3">
        <v>2323</v>
      </c>
      <c r="S3" s="3">
        <v>1672.0309999999999</v>
      </c>
      <c r="T3" s="3">
        <v>1223</v>
      </c>
      <c r="U3" s="3">
        <v>2661</v>
      </c>
      <c r="V3" s="3">
        <v>3884127</v>
      </c>
      <c r="W3" s="4">
        <v>3884127</v>
      </c>
    </row>
    <row r="4" spans="1:23" x14ac:dyDescent="0.35">
      <c r="A4" s="3">
        <v>2</v>
      </c>
      <c r="B4" s="3">
        <v>1336</v>
      </c>
      <c r="C4" s="3">
        <v>1623.1010000000001</v>
      </c>
      <c r="D4" s="3">
        <v>1389</v>
      </c>
      <c r="E4" s="3">
        <v>2356</v>
      </c>
      <c r="F4" s="3">
        <v>2168463</v>
      </c>
      <c r="G4" s="4">
        <v>2168463</v>
      </c>
      <c r="H4" s="3"/>
      <c r="I4" s="3">
        <v>2</v>
      </c>
      <c r="J4" s="3">
        <v>3200</v>
      </c>
      <c r="K4" s="3">
        <v>988.91800000000001</v>
      </c>
      <c r="L4" s="3">
        <v>826</v>
      </c>
      <c r="M4" s="3">
        <v>1371</v>
      </c>
      <c r="N4" s="3">
        <v>3164536</v>
      </c>
      <c r="O4" s="4">
        <v>3164536</v>
      </c>
      <c r="P4" s="3"/>
      <c r="Q4" s="3">
        <v>2</v>
      </c>
      <c r="R4" s="3">
        <v>1417</v>
      </c>
      <c r="S4" s="3">
        <v>2332.0970000000002</v>
      </c>
      <c r="T4" s="3">
        <v>1416</v>
      </c>
      <c r="U4" s="3">
        <v>3974</v>
      </c>
      <c r="V4" s="3">
        <v>3304581</v>
      </c>
      <c r="W4" s="4">
        <v>3304581</v>
      </c>
    </row>
    <row r="5" spans="1:23" x14ac:dyDescent="0.35">
      <c r="A5" s="3">
        <v>3</v>
      </c>
      <c r="B5" s="3">
        <v>2181</v>
      </c>
      <c r="C5" s="3">
        <v>1666.569</v>
      </c>
      <c r="D5" s="3">
        <v>1295</v>
      </c>
      <c r="E5" s="3">
        <v>2527</v>
      </c>
      <c r="F5" s="3">
        <v>3634787</v>
      </c>
      <c r="G5" s="4">
        <v>3634787</v>
      </c>
      <c r="H5" s="3"/>
      <c r="I5" s="3">
        <v>3</v>
      </c>
      <c r="J5" s="3">
        <v>896</v>
      </c>
      <c r="K5" s="3">
        <v>1482.634</v>
      </c>
      <c r="L5" s="3">
        <v>1127</v>
      </c>
      <c r="M5" s="3">
        <v>2412</v>
      </c>
      <c r="N5" s="3">
        <v>1328440</v>
      </c>
      <c r="O5" s="4">
        <v>1328440</v>
      </c>
      <c r="P5" s="3"/>
      <c r="Q5" s="3">
        <v>3</v>
      </c>
      <c r="R5" s="3">
        <v>1780</v>
      </c>
      <c r="S5" s="3">
        <v>1736.12</v>
      </c>
      <c r="T5" s="3">
        <v>1141</v>
      </c>
      <c r="U5" s="3">
        <v>3085</v>
      </c>
      <c r="V5" s="3">
        <v>3090294</v>
      </c>
      <c r="W5" s="4">
        <v>3090294</v>
      </c>
    </row>
    <row r="6" spans="1:23" x14ac:dyDescent="0.35">
      <c r="A6" s="3">
        <v>4</v>
      </c>
      <c r="B6" s="3">
        <v>1056</v>
      </c>
      <c r="C6" s="3">
        <v>1588.597</v>
      </c>
      <c r="D6" s="3">
        <v>1333</v>
      </c>
      <c r="E6" s="3">
        <v>2162</v>
      </c>
      <c r="F6" s="3">
        <v>1677558</v>
      </c>
      <c r="G6" s="4">
        <v>1677558</v>
      </c>
      <c r="H6" s="3"/>
      <c r="I6" s="3">
        <v>4</v>
      </c>
      <c r="J6" s="3">
        <v>254</v>
      </c>
      <c r="K6" s="3">
        <v>1027.6569999999999</v>
      </c>
      <c r="L6" s="3">
        <v>962</v>
      </c>
      <c r="M6" s="3">
        <v>1158</v>
      </c>
      <c r="N6" s="3">
        <v>261025</v>
      </c>
      <c r="O6">
        <v>261025</v>
      </c>
      <c r="P6" s="4"/>
      <c r="Q6" s="3">
        <v>4</v>
      </c>
      <c r="R6" s="3">
        <v>1034</v>
      </c>
      <c r="S6" s="3">
        <v>1723.549</v>
      </c>
      <c r="T6" s="3">
        <v>1278</v>
      </c>
      <c r="U6" s="3">
        <v>2587</v>
      </c>
      <c r="V6" s="3">
        <v>1782150</v>
      </c>
      <c r="W6" s="4">
        <v>1782150</v>
      </c>
    </row>
    <row r="7" spans="1:23" x14ac:dyDescent="0.35">
      <c r="A7" s="3">
        <v>5</v>
      </c>
      <c r="B7" s="3">
        <v>2228</v>
      </c>
      <c r="C7" s="3">
        <v>1528.944</v>
      </c>
      <c r="D7" s="3">
        <v>1116</v>
      </c>
      <c r="E7" s="3">
        <v>2555</v>
      </c>
      <c r="F7" s="3">
        <v>3406487</v>
      </c>
      <c r="G7" s="4">
        <v>3406487</v>
      </c>
      <c r="H7" s="3"/>
      <c r="I7" s="3">
        <v>1</v>
      </c>
      <c r="J7" s="3">
        <v>1017</v>
      </c>
      <c r="K7" s="3">
        <v>1092.558</v>
      </c>
      <c r="L7" s="3">
        <v>960</v>
      </c>
      <c r="M7" s="3">
        <v>1373</v>
      </c>
      <c r="N7" s="3">
        <v>1111131</v>
      </c>
      <c r="O7">
        <v>1111131</v>
      </c>
      <c r="P7" s="4"/>
      <c r="Q7" s="3">
        <v>5</v>
      </c>
      <c r="R7" s="3">
        <v>1100</v>
      </c>
      <c r="S7" s="3">
        <v>1995.2449999999999</v>
      </c>
      <c r="T7" s="3">
        <v>1331</v>
      </c>
      <c r="U7" s="3">
        <v>3255</v>
      </c>
      <c r="V7" s="3">
        <v>2194769</v>
      </c>
      <c r="W7" s="4">
        <v>2194769</v>
      </c>
    </row>
    <row r="8" spans="1:23" x14ac:dyDescent="0.35">
      <c r="A8" s="3">
        <v>6</v>
      </c>
      <c r="B8" s="3">
        <v>2060</v>
      </c>
      <c r="C8" s="3">
        <v>1531.6279999999999</v>
      </c>
      <c r="D8" s="3">
        <v>1158</v>
      </c>
      <c r="E8" s="3">
        <v>2374</v>
      </c>
      <c r="F8" s="3">
        <v>3155153</v>
      </c>
      <c r="G8" s="4">
        <v>3155153</v>
      </c>
      <c r="H8" s="3"/>
      <c r="I8" s="3">
        <v>2</v>
      </c>
      <c r="J8" s="3">
        <v>3602</v>
      </c>
      <c r="K8" s="3">
        <v>949.78200000000004</v>
      </c>
      <c r="L8" s="3">
        <v>779</v>
      </c>
      <c r="M8" s="3">
        <v>1488</v>
      </c>
      <c r="N8" s="3">
        <v>3421116</v>
      </c>
      <c r="O8">
        <v>3421116</v>
      </c>
      <c r="P8" s="4"/>
      <c r="Q8" s="3">
        <v>6</v>
      </c>
      <c r="R8" s="3">
        <v>2282</v>
      </c>
      <c r="S8" s="3">
        <v>1780.5260000000001</v>
      </c>
      <c r="T8" s="3">
        <v>1163</v>
      </c>
      <c r="U8" s="3">
        <v>3082</v>
      </c>
      <c r="V8" s="3">
        <v>4063161</v>
      </c>
      <c r="W8" s="4">
        <v>4063161</v>
      </c>
    </row>
    <row r="9" spans="1:23" x14ac:dyDescent="0.35">
      <c r="A9" s="3">
        <v>7</v>
      </c>
      <c r="B9" s="3">
        <v>1578</v>
      </c>
      <c r="C9" s="3">
        <v>1280.886</v>
      </c>
      <c r="D9" s="3">
        <v>987</v>
      </c>
      <c r="E9" s="3">
        <v>1973</v>
      </c>
      <c r="F9" s="3">
        <v>2021238</v>
      </c>
      <c r="G9" s="4">
        <v>2021238</v>
      </c>
      <c r="H9" s="3"/>
      <c r="I9" s="3">
        <v>3</v>
      </c>
      <c r="J9" s="3">
        <v>3981</v>
      </c>
      <c r="K9" s="3">
        <v>1470.7840000000001</v>
      </c>
      <c r="L9" s="3">
        <v>1067</v>
      </c>
      <c r="M9" s="3">
        <v>2469</v>
      </c>
      <c r="N9" s="3">
        <v>5855191</v>
      </c>
      <c r="O9" s="4">
        <v>5855191</v>
      </c>
      <c r="P9" s="3"/>
      <c r="Q9" s="3">
        <v>7</v>
      </c>
      <c r="R9" s="3">
        <v>2051</v>
      </c>
      <c r="S9" s="3">
        <v>2292.31</v>
      </c>
      <c r="T9" s="3">
        <v>1521</v>
      </c>
      <c r="U9" s="3">
        <v>4031</v>
      </c>
      <c r="V9" s="3">
        <v>4701527</v>
      </c>
      <c r="W9" s="4">
        <v>4701527</v>
      </c>
    </row>
    <row r="10" spans="1:23" x14ac:dyDescent="0.35">
      <c r="A10" s="3">
        <v>8</v>
      </c>
      <c r="B10" s="3">
        <v>1821</v>
      </c>
      <c r="C10" s="3">
        <v>1664.077</v>
      </c>
      <c r="D10" s="3">
        <v>1329</v>
      </c>
      <c r="E10" s="3">
        <v>2267</v>
      </c>
      <c r="F10" s="3">
        <v>3030285</v>
      </c>
      <c r="G10" s="4">
        <v>3030285</v>
      </c>
      <c r="H10" s="3"/>
      <c r="I10" s="3">
        <v>1</v>
      </c>
      <c r="J10" s="3">
        <v>994</v>
      </c>
      <c r="K10" s="3">
        <v>959.54899999999998</v>
      </c>
      <c r="L10" s="3">
        <v>846</v>
      </c>
      <c r="M10" s="3">
        <v>1218</v>
      </c>
      <c r="N10" s="3">
        <v>953792</v>
      </c>
      <c r="O10" s="4">
        <v>953792</v>
      </c>
      <c r="P10" s="3"/>
      <c r="Q10" s="3">
        <v>8</v>
      </c>
      <c r="R10" s="3">
        <v>2996</v>
      </c>
      <c r="S10" s="3">
        <v>1997.5419999999999</v>
      </c>
      <c r="T10" s="3">
        <v>1302</v>
      </c>
      <c r="U10" s="3">
        <v>3997</v>
      </c>
      <c r="V10" s="3">
        <v>5984635</v>
      </c>
      <c r="W10" s="4">
        <v>5984635</v>
      </c>
    </row>
    <row r="11" spans="1:23" x14ac:dyDescent="0.35">
      <c r="A11" s="3">
        <v>9</v>
      </c>
      <c r="B11" s="3">
        <v>1352</v>
      </c>
      <c r="C11" s="3">
        <v>1269.644</v>
      </c>
      <c r="D11" s="3">
        <v>1017</v>
      </c>
      <c r="E11" s="3">
        <v>1966</v>
      </c>
      <c r="F11" s="3">
        <v>1716559</v>
      </c>
      <c r="G11" s="4">
        <v>1716559</v>
      </c>
      <c r="H11" s="3"/>
      <c r="I11" s="3">
        <v>2</v>
      </c>
      <c r="J11" s="3">
        <v>3486</v>
      </c>
      <c r="K11" s="3">
        <v>817.827</v>
      </c>
      <c r="L11" s="3">
        <v>743</v>
      </c>
      <c r="M11" s="3">
        <v>1066</v>
      </c>
      <c r="N11" s="3">
        <v>2850944</v>
      </c>
      <c r="O11" s="4">
        <v>2850944</v>
      </c>
      <c r="P11" s="3"/>
      <c r="Q11" s="3">
        <v>9</v>
      </c>
      <c r="R11" s="3">
        <v>2216</v>
      </c>
      <c r="S11" s="3">
        <v>1934.4970000000001</v>
      </c>
      <c r="T11" s="3">
        <v>1293</v>
      </c>
      <c r="U11" s="3">
        <v>3440</v>
      </c>
      <c r="V11" s="3">
        <v>4286846</v>
      </c>
      <c r="W11" s="4">
        <v>4286846</v>
      </c>
    </row>
    <row r="12" spans="1:23" x14ac:dyDescent="0.35">
      <c r="A12" s="3">
        <v>10</v>
      </c>
      <c r="B12" s="3">
        <v>1647</v>
      </c>
      <c r="C12" s="3">
        <v>1399.394</v>
      </c>
      <c r="D12" s="3">
        <v>1119</v>
      </c>
      <c r="E12" s="3">
        <v>2141</v>
      </c>
      <c r="F12" s="3">
        <v>2304802</v>
      </c>
      <c r="G12" s="4">
        <v>2304802</v>
      </c>
      <c r="H12" s="3"/>
      <c r="I12" s="3">
        <v>1</v>
      </c>
      <c r="J12" s="3">
        <v>702</v>
      </c>
      <c r="K12" s="3">
        <v>771.78099999999995</v>
      </c>
      <c r="L12" s="3">
        <v>722</v>
      </c>
      <c r="M12" s="3">
        <v>905</v>
      </c>
      <c r="N12" s="3">
        <v>541790</v>
      </c>
      <c r="O12" s="3">
        <v>541790</v>
      </c>
      <c r="P12" s="3"/>
      <c r="Q12" s="3">
        <v>10</v>
      </c>
      <c r="R12" s="3">
        <v>1525</v>
      </c>
      <c r="S12" s="3">
        <v>1504.635</v>
      </c>
      <c r="T12" s="3">
        <v>1060</v>
      </c>
      <c r="U12" s="3">
        <v>2512</v>
      </c>
      <c r="V12" s="3">
        <v>2294568</v>
      </c>
      <c r="W12" s="4">
        <v>2294568</v>
      </c>
    </row>
    <row r="13" spans="1:23" x14ac:dyDescent="0.35">
      <c r="A13" s="3">
        <v>1</v>
      </c>
      <c r="B13" s="3">
        <v>1417</v>
      </c>
      <c r="C13" s="3">
        <v>2843.1489999999999</v>
      </c>
      <c r="D13" s="3">
        <v>2412</v>
      </c>
      <c r="E13" s="3">
        <v>4126</v>
      </c>
      <c r="F13" s="3">
        <v>4028742</v>
      </c>
      <c r="G13" s="4">
        <v>4028742</v>
      </c>
      <c r="H13" s="3"/>
      <c r="I13" s="3">
        <v>2</v>
      </c>
      <c r="J13" s="3">
        <v>479</v>
      </c>
      <c r="K13" s="3">
        <v>940.54300000000001</v>
      </c>
      <c r="L13" s="3">
        <v>846</v>
      </c>
      <c r="M13" s="3">
        <v>1218</v>
      </c>
      <c r="N13" s="3">
        <v>450520</v>
      </c>
      <c r="O13" s="4">
        <v>450520</v>
      </c>
      <c r="P13" s="3"/>
      <c r="Q13" s="3">
        <v>11</v>
      </c>
      <c r="R13" s="3">
        <v>2423</v>
      </c>
      <c r="S13" s="3">
        <v>1733.894</v>
      </c>
      <c r="T13" s="3">
        <v>1161</v>
      </c>
      <c r="U13" s="3">
        <v>3187</v>
      </c>
      <c r="V13" s="3">
        <v>4201224</v>
      </c>
      <c r="W13" s="4">
        <v>4201224</v>
      </c>
    </row>
    <row r="14" spans="1:23" x14ac:dyDescent="0.35">
      <c r="A14" s="3">
        <v>2</v>
      </c>
      <c r="B14" s="3">
        <v>813</v>
      </c>
      <c r="C14" s="3">
        <v>4582.6639999999998</v>
      </c>
      <c r="D14" s="3">
        <v>3743</v>
      </c>
      <c r="E14" s="3">
        <v>6274</v>
      </c>
      <c r="F14" s="3">
        <v>3725706</v>
      </c>
      <c r="G14" s="4">
        <v>3725706</v>
      </c>
      <c r="H14" s="3"/>
      <c r="I14" s="3">
        <v>3</v>
      </c>
      <c r="J14" s="3">
        <v>2641</v>
      </c>
      <c r="K14" s="3">
        <v>871.24800000000005</v>
      </c>
      <c r="L14" s="3">
        <v>812</v>
      </c>
      <c r="M14" s="3">
        <v>1259</v>
      </c>
      <c r="N14" s="3">
        <v>2300965</v>
      </c>
      <c r="O14" s="4">
        <v>2300965</v>
      </c>
      <c r="P14" s="3"/>
      <c r="Q14" s="3">
        <v>12</v>
      </c>
      <c r="R14" s="3">
        <v>1744</v>
      </c>
      <c r="S14" s="3">
        <v>1869.259</v>
      </c>
      <c r="T14" s="3">
        <v>1184</v>
      </c>
      <c r="U14" s="3">
        <v>3169</v>
      </c>
      <c r="V14" s="3">
        <v>3259988</v>
      </c>
      <c r="W14" s="4">
        <v>3259988</v>
      </c>
    </row>
    <row r="15" spans="1:23" x14ac:dyDescent="0.35">
      <c r="A15" s="3">
        <v>3</v>
      </c>
      <c r="B15" s="3">
        <v>1502</v>
      </c>
      <c r="C15" s="3">
        <v>3950.4059999999999</v>
      </c>
      <c r="D15" s="3">
        <v>3033</v>
      </c>
      <c r="E15" s="3">
        <v>5238</v>
      </c>
      <c r="F15" s="3">
        <v>5933510</v>
      </c>
      <c r="G15" s="4">
        <v>5933510</v>
      </c>
      <c r="H15" s="3"/>
      <c r="I15" s="3">
        <v>4</v>
      </c>
      <c r="J15" s="3">
        <v>493</v>
      </c>
      <c r="K15" s="3">
        <v>794.74199999999996</v>
      </c>
      <c r="L15" s="3">
        <v>756</v>
      </c>
      <c r="M15" s="3">
        <v>923</v>
      </c>
      <c r="N15" s="3">
        <v>391808</v>
      </c>
      <c r="O15" s="4">
        <v>391808</v>
      </c>
      <c r="P15" s="3"/>
      <c r="Q15" s="3">
        <v>13</v>
      </c>
      <c r="R15" s="3">
        <v>1730</v>
      </c>
      <c r="S15" s="3">
        <v>1798.451</v>
      </c>
      <c r="T15" s="3">
        <v>1141</v>
      </c>
      <c r="U15" s="3">
        <v>3104</v>
      </c>
      <c r="V15" s="3">
        <v>3111320</v>
      </c>
      <c r="W15" s="4">
        <v>3111320</v>
      </c>
    </row>
    <row r="16" spans="1:23" x14ac:dyDescent="0.35">
      <c r="A16" s="3">
        <v>4</v>
      </c>
      <c r="B16" s="3">
        <v>200</v>
      </c>
      <c r="C16" s="3">
        <v>3137.5250000000001</v>
      </c>
      <c r="D16" s="3">
        <v>2964</v>
      </c>
      <c r="E16" s="3">
        <v>3564</v>
      </c>
      <c r="F16" s="3">
        <v>627505</v>
      </c>
      <c r="G16" s="4">
        <v>627505</v>
      </c>
      <c r="H16" s="3"/>
      <c r="I16" s="3">
        <v>5</v>
      </c>
      <c r="J16" s="3">
        <v>1528</v>
      </c>
      <c r="K16" s="3">
        <v>1044.7380000000001</v>
      </c>
      <c r="L16" s="3">
        <v>814</v>
      </c>
      <c r="M16" s="3">
        <v>1852</v>
      </c>
      <c r="N16" s="3">
        <v>1596360</v>
      </c>
      <c r="O16" s="4">
        <v>1596360</v>
      </c>
      <c r="P16" s="3"/>
      <c r="Q16" s="3">
        <v>14</v>
      </c>
      <c r="R16" s="3">
        <v>1444</v>
      </c>
      <c r="S16" s="3">
        <v>1431.38</v>
      </c>
      <c r="T16" s="3">
        <v>1061</v>
      </c>
      <c r="U16" s="3">
        <v>2204</v>
      </c>
      <c r="V16" s="3">
        <v>2066912</v>
      </c>
      <c r="W16" s="4">
        <v>2066912</v>
      </c>
    </row>
    <row r="17" spans="1:24" x14ac:dyDescent="0.35">
      <c r="A17" s="3">
        <v>5</v>
      </c>
      <c r="B17" s="3">
        <v>1645</v>
      </c>
      <c r="C17" s="3">
        <v>3015.634</v>
      </c>
      <c r="D17" s="3">
        <v>2121</v>
      </c>
      <c r="E17" s="3">
        <v>4489</v>
      </c>
      <c r="F17" s="3">
        <v>4960718</v>
      </c>
      <c r="G17" s="4">
        <v>4960718</v>
      </c>
      <c r="H17" s="3"/>
      <c r="I17" s="3">
        <v>6</v>
      </c>
      <c r="J17" s="3">
        <v>2087</v>
      </c>
      <c r="K17" s="3">
        <v>881.77700000000004</v>
      </c>
      <c r="L17" s="3">
        <v>800</v>
      </c>
      <c r="M17" s="3">
        <v>1397</v>
      </c>
      <c r="N17" s="3">
        <v>1840269</v>
      </c>
      <c r="O17" s="4">
        <v>1840269</v>
      </c>
      <c r="P17" s="3"/>
      <c r="Q17" s="3">
        <v>15</v>
      </c>
      <c r="R17" s="3">
        <v>844</v>
      </c>
      <c r="S17" s="3">
        <v>1408.89</v>
      </c>
      <c r="T17" s="3">
        <v>1003</v>
      </c>
      <c r="U17" s="3">
        <v>2322</v>
      </c>
      <c r="V17" s="3">
        <v>1189103</v>
      </c>
      <c r="W17">
        <v>1189103</v>
      </c>
      <c r="X17" s="4"/>
    </row>
    <row r="18" spans="1:24" x14ac:dyDescent="0.35">
      <c r="A18" s="3">
        <v>6</v>
      </c>
      <c r="B18" s="3">
        <v>1881</v>
      </c>
      <c r="C18" s="3">
        <v>2468.7530000000002</v>
      </c>
      <c r="D18" s="3">
        <v>2052</v>
      </c>
      <c r="E18" s="3">
        <v>3596</v>
      </c>
      <c r="F18" s="3">
        <v>4643724</v>
      </c>
      <c r="G18" s="4">
        <v>4643724</v>
      </c>
      <c r="H18" s="3"/>
      <c r="I18" s="3"/>
      <c r="J18" s="3"/>
      <c r="K18" s="3"/>
      <c r="L18" s="3"/>
      <c r="M18" s="3"/>
      <c r="N18" s="3"/>
      <c r="O18" s="4"/>
      <c r="P18" s="3"/>
      <c r="Q18" s="3">
        <v>16</v>
      </c>
      <c r="R18" s="3">
        <v>2930</v>
      </c>
      <c r="S18" s="3">
        <v>1770.9349999999999</v>
      </c>
      <c r="T18" s="3">
        <v>1166</v>
      </c>
      <c r="U18" s="3">
        <v>2967</v>
      </c>
      <c r="V18" s="3">
        <v>5188840</v>
      </c>
      <c r="W18" s="4">
        <v>5188840</v>
      </c>
    </row>
    <row r="19" spans="1:24" x14ac:dyDescent="0.35">
      <c r="A19" s="3">
        <v>7</v>
      </c>
      <c r="B19" s="3">
        <v>1786</v>
      </c>
      <c r="C19" s="3">
        <v>2748.0819999999999</v>
      </c>
      <c r="D19" s="3">
        <v>2046</v>
      </c>
      <c r="E19" s="3">
        <v>3769</v>
      </c>
      <c r="F19" s="3">
        <v>4908075</v>
      </c>
      <c r="G19" s="4">
        <v>4908075</v>
      </c>
      <c r="H19" s="3"/>
      <c r="I19" s="3"/>
      <c r="J19" s="3"/>
      <c r="K19" s="3"/>
      <c r="L19" s="3"/>
      <c r="M19" s="3"/>
      <c r="N19" s="3"/>
      <c r="P19" s="4"/>
      <c r="Q19" s="3">
        <v>17</v>
      </c>
      <c r="R19" s="3">
        <v>2775</v>
      </c>
      <c r="S19" s="3">
        <v>1815.2829999999999</v>
      </c>
      <c r="T19" s="3">
        <v>1146</v>
      </c>
      <c r="U19" s="3">
        <v>3182</v>
      </c>
      <c r="V19" s="3">
        <v>5037411</v>
      </c>
      <c r="W19" s="4">
        <v>5037411</v>
      </c>
    </row>
    <row r="20" spans="1:24" x14ac:dyDescent="0.35">
      <c r="A20" s="3">
        <v>8</v>
      </c>
      <c r="B20" s="3">
        <v>843</v>
      </c>
      <c r="C20" s="3">
        <v>2316.069</v>
      </c>
      <c r="D20" s="3">
        <v>1979</v>
      </c>
      <c r="E20" s="3">
        <v>2863</v>
      </c>
      <c r="F20" s="3">
        <v>1952446</v>
      </c>
      <c r="G20" s="4">
        <v>1952446</v>
      </c>
      <c r="H20" s="3"/>
      <c r="I20" s="3"/>
      <c r="J20" s="3"/>
      <c r="K20" s="3"/>
      <c r="L20" s="3"/>
      <c r="M20" s="3"/>
      <c r="N20" s="3"/>
      <c r="O20" s="4"/>
      <c r="P20" s="3"/>
      <c r="Q20" s="3">
        <v>18</v>
      </c>
      <c r="R20" s="3">
        <v>2411</v>
      </c>
      <c r="S20" s="3">
        <v>1396.2470000000001</v>
      </c>
      <c r="T20" s="3">
        <v>1002</v>
      </c>
      <c r="U20" s="3">
        <v>2262</v>
      </c>
      <c r="V20" s="3">
        <v>3366351</v>
      </c>
      <c r="W20" s="4">
        <v>3366351</v>
      </c>
    </row>
    <row r="21" spans="1:24" x14ac:dyDescent="0.35">
      <c r="A21" s="3">
        <v>9</v>
      </c>
      <c r="B21" s="3">
        <v>1069</v>
      </c>
      <c r="C21" s="3">
        <v>2558.16</v>
      </c>
      <c r="D21" s="3">
        <v>2161</v>
      </c>
      <c r="E21" s="3">
        <v>3406</v>
      </c>
      <c r="F21" s="3">
        <v>2734673</v>
      </c>
      <c r="G21" s="4">
        <v>2734673</v>
      </c>
      <c r="H21" s="3"/>
      <c r="I21" s="3"/>
      <c r="J21" s="3"/>
      <c r="K21" s="3"/>
      <c r="L21" s="3"/>
      <c r="M21" s="3"/>
      <c r="N21" s="3"/>
      <c r="O21" s="4"/>
      <c r="P21" s="3"/>
      <c r="Q21" s="3">
        <v>19</v>
      </c>
      <c r="R21" s="3">
        <v>1126</v>
      </c>
      <c r="S21" s="3">
        <v>1452.982</v>
      </c>
      <c r="T21" s="3">
        <v>1098</v>
      </c>
      <c r="U21" s="3">
        <v>2294</v>
      </c>
      <c r="V21" s="3">
        <v>1636058</v>
      </c>
      <c r="W21" s="4">
        <v>1636058</v>
      </c>
    </row>
    <row r="22" spans="1:24" x14ac:dyDescent="0.35">
      <c r="A22" s="3">
        <v>10</v>
      </c>
      <c r="B22" s="3">
        <v>1179</v>
      </c>
      <c r="C22" s="3">
        <v>2635.5070000000001</v>
      </c>
      <c r="D22" s="3">
        <v>2238</v>
      </c>
      <c r="E22" s="3">
        <v>3421</v>
      </c>
      <c r="F22" s="3">
        <v>3107263</v>
      </c>
      <c r="G22" s="4">
        <v>3107263</v>
      </c>
      <c r="H22" s="3"/>
      <c r="I22" s="3"/>
      <c r="J22" s="3"/>
      <c r="K22" s="3"/>
      <c r="L22" s="3"/>
      <c r="M22" s="3"/>
      <c r="N22" s="3"/>
      <c r="O22" s="4"/>
      <c r="P22" s="3"/>
      <c r="Q22" s="3">
        <v>20</v>
      </c>
      <c r="R22" s="3">
        <v>1738</v>
      </c>
      <c r="S22" s="3">
        <v>1404.25</v>
      </c>
      <c r="T22" s="3">
        <v>1008</v>
      </c>
      <c r="U22" s="3">
        <v>2452</v>
      </c>
      <c r="V22" s="3">
        <v>2440586</v>
      </c>
      <c r="W22" s="4">
        <v>2440586</v>
      </c>
    </row>
    <row r="23" spans="1:24" x14ac:dyDescent="0.35">
      <c r="A23" s="3">
        <v>11</v>
      </c>
      <c r="B23" s="3">
        <v>1823</v>
      </c>
      <c r="C23" s="3">
        <v>3147.9380000000001</v>
      </c>
      <c r="D23" s="3">
        <v>2472</v>
      </c>
      <c r="E23" s="3">
        <v>4764</v>
      </c>
      <c r="F23" s="3">
        <v>5738691</v>
      </c>
      <c r="G23" s="4">
        <v>5738691</v>
      </c>
      <c r="H23" s="3"/>
      <c r="I23" s="3"/>
      <c r="J23" s="3"/>
      <c r="K23" s="3"/>
      <c r="L23" s="3"/>
      <c r="M23" s="3"/>
      <c r="N23" s="3"/>
      <c r="O23" s="4"/>
      <c r="P23" s="3"/>
      <c r="Q23" s="3">
        <v>21</v>
      </c>
      <c r="R23" s="3">
        <v>939</v>
      </c>
      <c r="S23" s="3">
        <v>1665.03</v>
      </c>
      <c r="T23" s="3">
        <v>1228</v>
      </c>
      <c r="U23" s="3">
        <v>2772</v>
      </c>
      <c r="V23" s="3">
        <v>1563463</v>
      </c>
      <c r="W23" s="4">
        <v>1563463</v>
      </c>
    </row>
    <row r="24" spans="1:24" x14ac:dyDescent="0.35">
      <c r="A24" s="3">
        <v>12</v>
      </c>
      <c r="B24" s="3">
        <v>2041</v>
      </c>
      <c r="C24" s="3">
        <v>2521.7460000000001</v>
      </c>
      <c r="D24" s="3">
        <v>1974</v>
      </c>
      <c r="E24" s="3">
        <v>3326</v>
      </c>
      <c r="F24" s="3">
        <v>5146884</v>
      </c>
      <c r="G24" s="4">
        <v>5146884</v>
      </c>
      <c r="H24" s="3"/>
      <c r="I24" s="3"/>
      <c r="J24" s="3"/>
      <c r="K24" s="3"/>
      <c r="L24" s="3"/>
      <c r="M24" s="3"/>
      <c r="N24" s="3"/>
      <c r="O24" s="4"/>
      <c r="P24" s="3"/>
      <c r="Q24" s="3">
        <v>22</v>
      </c>
      <c r="R24" s="3">
        <v>996</v>
      </c>
      <c r="S24" s="3">
        <v>1695.817</v>
      </c>
      <c r="T24" s="3">
        <v>1253</v>
      </c>
      <c r="U24" s="3">
        <v>2793</v>
      </c>
      <c r="V24" s="3">
        <v>1689034</v>
      </c>
      <c r="W24" s="4">
        <v>1689034</v>
      </c>
    </row>
    <row r="25" spans="1:24" x14ac:dyDescent="0.35">
      <c r="A25" s="3">
        <v>13</v>
      </c>
      <c r="B25" s="3">
        <v>2665</v>
      </c>
      <c r="C25" s="3">
        <v>2969.6770000000001</v>
      </c>
      <c r="D25" s="3">
        <v>2050</v>
      </c>
      <c r="E25" s="3">
        <v>4632</v>
      </c>
      <c r="F25" s="3">
        <v>7914190</v>
      </c>
      <c r="G25" s="4">
        <v>7914190</v>
      </c>
      <c r="H25" s="3"/>
      <c r="I25" s="3"/>
      <c r="J25" s="3"/>
      <c r="K25" s="3"/>
      <c r="L25" s="3"/>
      <c r="M25" s="3"/>
      <c r="N25" s="3"/>
      <c r="O25" s="4"/>
      <c r="P25" s="3"/>
      <c r="Q25" s="3">
        <v>23</v>
      </c>
      <c r="R25" s="3">
        <v>2450</v>
      </c>
      <c r="S25" s="3">
        <v>1842.5920000000001</v>
      </c>
      <c r="T25" s="3">
        <v>1215</v>
      </c>
      <c r="U25" s="3">
        <v>2928</v>
      </c>
      <c r="V25" s="3">
        <v>4514351</v>
      </c>
      <c r="W25" s="4">
        <v>4514351</v>
      </c>
    </row>
    <row r="26" spans="1:24" x14ac:dyDescent="0.35">
      <c r="A26" s="3">
        <v>14</v>
      </c>
      <c r="B26" s="3">
        <v>1853</v>
      </c>
      <c r="C26" s="3">
        <v>2711.6149999999998</v>
      </c>
      <c r="D26" s="3">
        <v>2039</v>
      </c>
      <c r="E26" s="3">
        <v>4057</v>
      </c>
      <c r="F26" s="3">
        <v>5024622</v>
      </c>
      <c r="G26" s="4">
        <v>5024622</v>
      </c>
      <c r="H26" s="3"/>
      <c r="I26" s="3"/>
      <c r="J26" s="3"/>
      <c r="K26" s="3"/>
      <c r="L26" s="3"/>
      <c r="M26" s="3"/>
      <c r="N26" s="3"/>
      <c r="O26" s="4"/>
      <c r="P26" s="3"/>
      <c r="Q26" s="3">
        <v>1</v>
      </c>
      <c r="R26" s="3">
        <v>1532</v>
      </c>
      <c r="S26" s="3">
        <v>1598.539</v>
      </c>
      <c r="T26" s="3">
        <v>1232</v>
      </c>
      <c r="U26" s="3">
        <v>2575</v>
      </c>
      <c r="V26" s="3">
        <v>2448961</v>
      </c>
      <c r="W26" s="4">
        <v>2448961</v>
      </c>
    </row>
    <row r="27" spans="1:24" x14ac:dyDescent="0.35">
      <c r="A27" s="3">
        <v>1</v>
      </c>
      <c r="B27" s="3">
        <v>1369</v>
      </c>
      <c r="C27" s="3">
        <v>1594.6010000000001</v>
      </c>
      <c r="D27" s="3">
        <v>1246</v>
      </c>
      <c r="E27" s="3">
        <v>2607</v>
      </c>
      <c r="F27" s="3">
        <v>2183009</v>
      </c>
      <c r="G27" s="4">
        <v>2183009</v>
      </c>
      <c r="H27" s="3"/>
      <c r="I27" s="3"/>
      <c r="J27" s="3"/>
      <c r="K27" s="3"/>
      <c r="L27" s="3"/>
      <c r="M27" s="3"/>
      <c r="N27" s="3"/>
      <c r="O27" s="4"/>
      <c r="P27" s="3"/>
      <c r="Q27" s="3">
        <v>2</v>
      </c>
      <c r="R27" s="3">
        <v>1104</v>
      </c>
      <c r="S27" s="3">
        <v>2222.4389999999999</v>
      </c>
      <c r="T27" s="3">
        <v>1681</v>
      </c>
      <c r="U27" s="3">
        <v>3244</v>
      </c>
      <c r="V27" s="3">
        <v>2453573</v>
      </c>
      <c r="W27" s="4">
        <v>2453573</v>
      </c>
    </row>
    <row r="28" spans="1:24" x14ac:dyDescent="0.35">
      <c r="A28" s="3">
        <v>2</v>
      </c>
      <c r="B28" s="3">
        <v>404</v>
      </c>
      <c r="C28" s="3">
        <v>2032.73</v>
      </c>
      <c r="D28" s="3">
        <v>1686</v>
      </c>
      <c r="E28" s="3">
        <v>2754</v>
      </c>
      <c r="F28" s="3">
        <v>821223</v>
      </c>
      <c r="G28" s="4">
        <v>821223</v>
      </c>
      <c r="H28" s="3"/>
      <c r="I28" s="3"/>
      <c r="J28" s="3"/>
      <c r="K28" s="3"/>
      <c r="L28" s="3"/>
      <c r="M28" s="3"/>
      <c r="N28" s="3"/>
      <c r="O28" s="4"/>
      <c r="P28" s="3"/>
      <c r="Q28" s="3">
        <v>3</v>
      </c>
      <c r="R28" s="3">
        <v>1968</v>
      </c>
      <c r="S28" s="3">
        <v>1805.992</v>
      </c>
      <c r="T28" s="3">
        <v>1287</v>
      </c>
      <c r="U28" s="3">
        <v>2780</v>
      </c>
      <c r="V28" s="3">
        <v>3554192</v>
      </c>
      <c r="W28">
        <v>3554192</v>
      </c>
      <c r="X28" s="4"/>
    </row>
    <row r="29" spans="1:24" x14ac:dyDescent="0.35">
      <c r="A29" s="3">
        <v>3</v>
      </c>
      <c r="B29" s="3">
        <v>2055</v>
      </c>
      <c r="C29" s="3">
        <v>2056.7730000000001</v>
      </c>
      <c r="D29" s="3">
        <v>1556</v>
      </c>
      <c r="E29" s="3">
        <v>3458</v>
      </c>
      <c r="F29" s="3">
        <v>4226669</v>
      </c>
      <c r="G29" s="4">
        <v>4226669</v>
      </c>
      <c r="H29" s="3"/>
      <c r="I29" s="3"/>
      <c r="J29" s="3"/>
      <c r="K29" s="3"/>
      <c r="L29" s="3"/>
      <c r="M29" s="3"/>
      <c r="N29" s="3"/>
      <c r="O29" s="4"/>
      <c r="P29" s="3"/>
      <c r="Q29" s="3">
        <v>4</v>
      </c>
      <c r="R29" s="3">
        <v>895</v>
      </c>
      <c r="S29" s="3">
        <v>1885.9349999999999</v>
      </c>
      <c r="T29" s="3">
        <v>1314</v>
      </c>
      <c r="U29" s="3">
        <v>2678</v>
      </c>
      <c r="V29" s="3">
        <v>1687912</v>
      </c>
      <c r="W29" s="4">
        <v>1687912</v>
      </c>
    </row>
    <row r="30" spans="1:24" x14ac:dyDescent="0.35">
      <c r="A30" s="3">
        <v>4</v>
      </c>
      <c r="B30" s="3">
        <v>1642</v>
      </c>
      <c r="C30" s="3">
        <v>1676.15</v>
      </c>
      <c r="D30" s="3">
        <v>1327</v>
      </c>
      <c r="E30" s="3">
        <v>2380</v>
      </c>
      <c r="F30" s="3">
        <v>2752238</v>
      </c>
      <c r="G30" s="4">
        <v>2752238</v>
      </c>
      <c r="H30" s="3"/>
      <c r="I30" s="3"/>
      <c r="J30" s="3"/>
      <c r="K30" s="3"/>
      <c r="L30" s="3"/>
      <c r="M30" s="3"/>
      <c r="N30" s="3"/>
      <c r="O30" s="4"/>
      <c r="P30" s="3"/>
      <c r="Q30" s="3">
        <v>5</v>
      </c>
      <c r="R30" s="3">
        <v>3721</v>
      </c>
      <c r="S30" s="3">
        <v>1532.376</v>
      </c>
      <c r="T30" s="3">
        <v>1128</v>
      </c>
      <c r="U30" s="3">
        <v>2610</v>
      </c>
      <c r="V30" s="3">
        <v>5701972</v>
      </c>
      <c r="W30" s="4">
        <v>5701972</v>
      </c>
    </row>
    <row r="31" spans="1:24" x14ac:dyDescent="0.35">
      <c r="A31" s="3">
        <v>5</v>
      </c>
      <c r="B31" s="3">
        <v>3617</v>
      </c>
      <c r="C31" s="3">
        <v>1707.9829999999999</v>
      </c>
      <c r="D31" s="3">
        <v>1316</v>
      </c>
      <c r="E31" s="3">
        <v>2882</v>
      </c>
      <c r="F31" s="3">
        <v>6177773</v>
      </c>
      <c r="G31" s="4">
        <v>6177773</v>
      </c>
      <c r="H31" s="3"/>
      <c r="I31" s="3"/>
      <c r="J31" s="3"/>
      <c r="K31" s="3"/>
      <c r="L31" s="3"/>
      <c r="M31" s="3"/>
      <c r="N31" s="3"/>
      <c r="O31" s="4"/>
      <c r="P31" s="3"/>
      <c r="Q31" s="3">
        <v>6</v>
      </c>
      <c r="R31" s="3">
        <v>1384</v>
      </c>
      <c r="S31" s="3">
        <v>1707.6089999999999</v>
      </c>
      <c r="T31" s="3">
        <v>1233</v>
      </c>
      <c r="U31" s="3">
        <v>2676</v>
      </c>
      <c r="V31" s="3">
        <v>2363331</v>
      </c>
      <c r="W31" s="4">
        <v>2363331</v>
      </c>
    </row>
    <row r="32" spans="1:24" x14ac:dyDescent="0.35">
      <c r="A32" s="3">
        <v>6</v>
      </c>
      <c r="B32" s="3">
        <v>1791</v>
      </c>
      <c r="C32" s="3">
        <v>1813.7919999999999</v>
      </c>
      <c r="D32" s="3">
        <v>1312</v>
      </c>
      <c r="E32" s="3">
        <v>2752</v>
      </c>
      <c r="F32" s="3">
        <v>3248501</v>
      </c>
      <c r="G32" s="4">
        <v>3248501</v>
      </c>
      <c r="H32" s="3"/>
      <c r="I32" s="3"/>
      <c r="J32" s="3"/>
      <c r="K32" s="3"/>
      <c r="L32" s="3"/>
      <c r="M32" s="3"/>
      <c r="N32" s="3"/>
      <c r="O32" s="4"/>
      <c r="P32" s="3"/>
      <c r="Q32" s="3">
        <v>7</v>
      </c>
      <c r="R32" s="3">
        <v>1825</v>
      </c>
      <c r="S32" s="3">
        <v>2327.7559999999999</v>
      </c>
      <c r="T32" s="3">
        <v>1687</v>
      </c>
      <c r="U32" s="3">
        <v>3732</v>
      </c>
      <c r="V32" s="3">
        <v>4248155</v>
      </c>
      <c r="W32" s="4">
        <v>4248155</v>
      </c>
    </row>
    <row r="33" spans="1:23" x14ac:dyDescent="0.35">
      <c r="A33" s="3">
        <v>7</v>
      </c>
      <c r="B33" s="3">
        <v>2447</v>
      </c>
      <c r="C33" s="3">
        <v>1861.0619999999999</v>
      </c>
      <c r="D33" s="3">
        <v>1342</v>
      </c>
      <c r="E33" s="3">
        <v>2755</v>
      </c>
      <c r="F33" s="3">
        <v>4554018</v>
      </c>
      <c r="G33" s="4">
        <v>4554018</v>
      </c>
      <c r="H33" s="3"/>
      <c r="I33" s="3"/>
      <c r="J33" s="3"/>
      <c r="K33" s="3"/>
      <c r="L33" s="3"/>
      <c r="M33" s="3"/>
      <c r="N33" s="3"/>
      <c r="O33" s="4"/>
      <c r="P33" s="3"/>
      <c r="Q33" s="3">
        <v>8</v>
      </c>
      <c r="R33" s="3">
        <v>3086</v>
      </c>
      <c r="S33" s="3">
        <v>1251.33</v>
      </c>
      <c r="T33" s="3">
        <v>840</v>
      </c>
      <c r="U33" s="3">
        <v>2826</v>
      </c>
      <c r="V33" s="3">
        <v>3861603</v>
      </c>
      <c r="W33" s="4">
        <v>3861603</v>
      </c>
    </row>
    <row r="34" spans="1:23" x14ac:dyDescent="0.35">
      <c r="A34" s="3">
        <v>8</v>
      </c>
      <c r="B34" s="3">
        <v>2250</v>
      </c>
      <c r="C34" s="3">
        <v>1917.2280000000001</v>
      </c>
      <c r="D34" s="3">
        <v>1379</v>
      </c>
      <c r="E34" s="3">
        <v>3514</v>
      </c>
      <c r="F34" s="3">
        <v>4313762</v>
      </c>
      <c r="G34" s="4">
        <v>4313762</v>
      </c>
      <c r="H34" s="3"/>
      <c r="I34" s="3"/>
      <c r="J34" s="3"/>
      <c r="K34" s="3"/>
      <c r="L34" s="3"/>
      <c r="M34" s="3"/>
      <c r="N34" s="3"/>
      <c r="O34" s="4"/>
      <c r="P34" s="3"/>
      <c r="Q34" s="3">
        <v>9</v>
      </c>
      <c r="R34" s="3">
        <v>1131</v>
      </c>
      <c r="S34" s="3">
        <v>1693.201</v>
      </c>
      <c r="T34" s="3">
        <v>1210</v>
      </c>
      <c r="U34" s="3">
        <v>2443</v>
      </c>
      <c r="V34" s="3">
        <v>1915010</v>
      </c>
      <c r="W34" s="4">
        <v>1915010</v>
      </c>
    </row>
    <row r="35" spans="1:23" x14ac:dyDescent="0.35">
      <c r="A35" s="3">
        <v>9</v>
      </c>
      <c r="B35" s="3">
        <v>2245</v>
      </c>
      <c r="C35" s="3">
        <v>2034.347</v>
      </c>
      <c r="D35" s="3">
        <v>1451</v>
      </c>
      <c r="E35" s="3">
        <v>3077</v>
      </c>
      <c r="F35" s="3">
        <v>4567110</v>
      </c>
      <c r="G35" s="4">
        <v>4567110</v>
      </c>
      <c r="H35" s="3"/>
      <c r="I35" s="3"/>
      <c r="J35" s="3"/>
      <c r="K35" s="3"/>
      <c r="L35" s="3"/>
      <c r="M35" s="3"/>
      <c r="N35" s="3"/>
      <c r="O35" s="4"/>
      <c r="P35" s="3"/>
      <c r="Q35" s="3">
        <v>10</v>
      </c>
      <c r="R35" s="3">
        <v>2391</v>
      </c>
      <c r="S35" s="3">
        <v>1633.4480000000001</v>
      </c>
      <c r="T35" s="3">
        <v>1170</v>
      </c>
      <c r="U35" s="3">
        <v>2805</v>
      </c>
      <c r="V35" s="3">
        <v>3905573</v>
      </c>
      <c r="W35" s="4">
        <v>3905573</v>
      </c>
    </row>
    <row r="36" spans="1:23" x14ac:dyDescent="0.35">
      <c r="A36" s="3"/>
      <c r="B36" s="3"/>
      <c r="C36" s="3"/>
      <c r="D36" s="3"/>
      <c r="E36" s="3"/>
      <c r="F36" s="3"/>
      <c r="G36" s="4"/>
      <c r="H36" s="3"/>
      <c r="I36" s="3"/>
      <c r="J36" s="3"/>
      <c r="K36" s="3"/>
      <c r="L36" s="3"/>
      <c r="M36" s="3"/>
      <c r="N36" s="3"/>
      <c r="O36" s="4"/>
      <c r="P36" s="3"/>
      <c r="Q36" s="3">
        <v>11</v>
      </c>
      <c r="R36" s="3">
        <v>2567</v>
      </c>
      <c r="S36" s="3">
        <v>1477.6969999999999</v>
      </c>
      <c r="T36" s="3">
        <v>1033</v>
      </c>
      <c r="U36" s="3">
        <v>2701</v>
      </c>
      <c r="V36" s="3">
        <v>3793249</v>
      </c>
      <c r="W36" s="4">
        <v>3793249</v>
      </c>
    </row>
    <row r="37" spans="1:23" x14ac:dyDescent="0.35">
      <c r="A37" s="3"/>
      <c r="B37" s="3"/>
      <c r="C37" s="3"/>
      <c r="D37" s="3"/>
      <c r="E37" s="3"/>
      <c r="F37" s="3"/>
      <c r="G37" s="4"/>
      <c r="H37" s="3"/>
      <c r="I37" s="3"/>
      <c r="J37" s="3"/>
      <c r="K37" s="3"/>
      <c r="L37" s="3"/>
      <c r="M37" s="3"/>
      <c r="N37" s="3"/>
      <c r="O37" s="4"/>
      <c r="P37" s="3"/>
      <c r="Q37" s="3">
        <v>12</v>
      </c>
      <c r="R37" s="3">
        <v>2373</v>
      </c>
      <c r="S37" s="3">
        <v>1693.039</v>
      </c>
      <c r="T37" s="3">
        <v>1187</v>
      </c>
      <c r="U37" s="3">
        <v>2807</v>
      </c>
      <c r="V37" s="3">
        <v>4017581</v>
      </c>
      <c r="W37" s="4">
        <v>4017581</v>
      </c>
    </row>
    <row r="38" spans="1:23" x14ac:dyDescent="0.35">
      <c r="A38" s="3"/>
      <c r="B38" s="3"/>
      <c r="C38" s="3"/>
      <c r="D38" s="3"/>
      <c r="E38" s="3"/>
      <c r="F38" s="3"/>
      <c r="G38" s="4"/>
      <c r="H38" s="3"/>
      <c r="I38" s="3"/>
      <c r="J38" s="3"/>
      <c r="K38" s="3"/>
      <c r="L38" s="3"/>
      <c r="M38" s="3"/>
      <c r="N38" s="3"/>
      <c r="O38" s="4"/>
      <c r="P38" s="3"/>
      <c r="Q38" s="3">
        <v>13</v>
      </c>
      <c r="R38" s="3">
        <v>1815</v>
      </c>
      <c r="S38" s="3">
        <v>1499.09</v>
      </c>
      <c r="T38" s="3">
        <v>1012</v>
      </c>
      <c r="U38" s="3">
        <v>2498</v>
      </c>
      <c r="V38" s="3">
        <v>2720849</v>
      </c>
      <c r="W38" s="4">
        <v>2720849</v>
      </c>
    </row>
    <row r="39" spans="1:23" x14ac:dyDescent="0.35">
      <c r="A39" s="3"/>
      <c r="B39" s="3"/>
      <c r="C39" s="3"/>
      <c r="D39" s="3"/>
      <c r="E39" s="3"/>
      <c r="F39" s="3"/>
      <c r="G39" s="4"/>
      <c r="H39" s="3"/>
      <c r="I39" s="3"/>
      <c r="J39" s="3"/>
      <c r="K39" s="3"/>
      <c r="L39" s="3"/>
      <c r="M39" s="3"/>
      <c r="N39" s="3"/>
      <c r="O39" s="4"/>
      <c r="P39" s="3"/>
      <c r="Q39" s="3">
        <v>14</v>
      </c>
      <c r="R39" s="3">
        <v>1908</v>
      </c>
      <c r="S39" s="3">
        <v>1777.7840000000001</v>
      </c>
      <c r="T39" s="3">
        <v>1290</v>
      </c>
      <c r="U39" s="3">
        <v>2654</v>
      </c>
      <c r="V39" s="3">
        <v>3392012</v>
      </c>
      <c r="W39" s="4">
        <v>3392012</v>
      </c>
    </row>
    <row r="40" spans="1:23" x14ac:dyDescent="0.35">
      <c r="A40" s="3"/>
      <c r="B40" s="3"/>
      <c r="C40" s="3"/>
      <c r="D40" s="3"/>
      <c r="E40" s="3"/>
      <c r="F40" s="3"/>
      <c r="G40" s="4"/>
      <c r="H40" s="3"/>
      <c r="I40" s="3"/>
      <c r="J40" s="3"/>
      <c r="K40" s="3"/>
      <c r="L40" s="3"/>
      <c r="M40" s="3"/>
      <c r="N40" s="3"/>
      <c r="O40" s="4"/>
      <c r="P40" s="3"/>
      <c r="Q40" s="3">
        <v>15</v>
      </c>
      <c r="R40" s="3">
        <v>2714</v>
      </c>
      <c r="S40" s="3">
        <v>1501.8040000000001</v>
      </c>
      <c r="T40" s="3">
        <v>1116</v>
      </c>
      <c r="U40" s="3">
        <v>2396</v>
      </c>
      <c r="V40" s="3">
        <v>4075897</v>
      </c>
      <c r="W40" s="4">
        <v>4075897</v>
      </c>
    </row>
    <row r="41" spans="1:23" x14ac:dyDescent="0.35">
      <c r="A41" s="3"/>
      <c r="B41" s="3"/>
      <c r="C41" s="3"/>
      <c r="D41" s="3"/>
      <c r="E41" s="3"/>
      <c r="F41" s="3"/>
      <c r="G41" s="4"/>
      <c r="H41" s="3"/>
      <c r="I41" s="3"/>
      <c r="J41" s="3"/>
      <c r="K41" s="3"/>
      <c r="L41" s="3"/>
      <c r="M41" s="3"/>
      <c r="N41" s="3"/>
      <c r="O41" s="4"/>
      <c r="P41" s="3"/>
      <c r="Q41" s="3">
        <v>16</v>
      </c>
      <c r="R41" s="3">
        <v>3546</v>
      </c>
      <c r="S41" s="3">
        <v>1698.5719999999999</v>
      </c>
      <c r="T41" s="3">
        <v>1211</v>
      </c>
      <c r="U41" s="3">
        <v>2818</v>
      </c>
      <c r="V41" s="3">
        <v>6023136</v>
      </c>
      <c r="W41" s="4">
        <v>6023136</v>
      </c>
    </row>
    <row r="42" spans="1:23" x14ac:dyDescent="0.35">
      <c r="A42" s="3"/>
      <c r="B42" s="3"/>
      <c r="C42" s="3"/>
      <c r="D42" s="3"/>
      <c r="E42" s="3"/>
      <c r="F42" s="3"/>
      <c r="G42" s="4"/>
      <c r="H42" s="3"/>
      <c r="I42" s="3"/>
      <c r="J42" s="3"/>
      <c r="K42" s="3"/>
      <c r="L42" s="3"/>
      <c r="M42" s="3"/>
      <c r="N42" s="3"/>
      <c r="O42" s="4"/>
      <c r="P42" s="3"/>
      <c r="Q42" s="3">
        <v>17</v>
      </c>
      <c r="R42" s="3">
        <v>2463</v>
      </c>
      <c r="S42" s="3">
        <v>1260.5640000000001</v>
      </c>
      <c r="T42" s="3">
        <v>976</v>
      </c>
      <c r="U42" s="3">
        <v>2185</v>
      </c>
      <c r="V42" s="3">
        <v>3104769</v>
      </c>
      <c r="W42" s="4">
        <v>3104769</v>
      </c>
    </row>
    <row r="43" spans="1:23" x14ac:dyDescent="0.35">
      <c r="A43" s="3"/>
      <c r="B43" s="3"/>
      <c r="C43" s="3"/>
      <c r="D43" s="3"/>
      <c r="E43" s="3"/>
      <c r="F43" s="3"/>
      <c r="G43" s="4"/>
      <c r="H43" s="3"/>
      <c r="I43" s="3"/>
      <c r="J43" s="3"/>
      <c r="K43" s="3"/>
      <c r="L43" s="3"/>
      <c r="M43" s="3"/>
      <c r="N43" s="3"/>
      <c r="O43" s="4"/>
      <c r="P43" s="3"/>
      <c r="Q43" s="3">
        <v>18</v>
      </c>
      <c r="R43" s="3">
        <v>2261</v>
      </c>
      <c r="S43" s="3">
        <v>1341.289</v>
      </c>
      <c r="T43" s="3">
        <v>974</v>
      </c>
      <c r="U43" s="3">
        <v>2474</v>
      </c>
      <c r="V43" s="3">
        <v>3032655</v>
      </c>
      <c r="W43" s="4">
        <v>3032655</v>
      </c>
    </row>
    <row r="44" spans="1:23" x14ac:dyDescent="0.35">
      <c r="A44" s="3"/>
      <c r="B44" s="3"/>
      <c r="C44" s="3"/>
      <c r="D44" s="3"/>
      <c r="E44" s="3"/>
      <c r="F44" s="3"/>
      <c r="G44" s="4"/>
      <c r="H44" s="3"/>
      <c r="I44" s="3"/>
      <c r="J44" s="3"/>
      <c r="K44" s="3"/>
      <c r="L44" s="3"/>
      <c r="M44" s="3"/>
      <c r="N44" s="3"/>
      <c r="O44" s="4"/>
      <c r="P44" s="3"/>
      <c r="Q44" s="3">
        <v>19</v>
      </c>
      <c r="R44" s="3">
        <v>1030</v>
      </c>
      <c r="S44" s="3">
        <v>1495.242</v>
      </c>
      <c r="T44" s="3">
        <v>1243</v>
      </c>
      <c r="U44" s="3">
        <v>1995</v>
      </c>
      <c r="V44" s="3">
        <v>1540099</v>
      </c>
      <c r="W44" s="4">
        <v>1540099</v>
      </c>
    </row>
    <row r="45" spans="1:23" x14ac:dyDescent="0.35">
      <c r="A45" s="3"/>
      <c r="B45" s="3"/>
      <c r="C45" s="3"/>
      <c r="D45" s="3"/>
      <c r="E45" s="3"/>
      <c r="F45" s="3"/>
      <c r="G45" s="4"/>
      <c r="H45" s="3"/>
      <c r="I45" s="3"/>
      <c r="J45" s="3"/>
      <c r="K45" s="3"/>
      <c r="L45" s="3"/>
      <c r="M45" s="3"/>
      <c r="N45" s="3"/>
      <c r="O45" s="4"/>
      <c r="P45" s="3"/>
      <c r="Q45" s="3">
        <v>20</v>
      </c>
      <c r="R45" s="3">
        <v>806</v>
      </c>
      <c r="S45" s="3">
        <v>1894.462</v>
      </c>
      <c r="T45" s="3">
        <v>1331</v>
      </c>
      <c r="U45" s="3">
        <v>2875</v>
      </c>
      <c r="V45" s="3">
        <v>1526936</v>
      </c>
      <c r="W45" s="4">
        <v>1526936</v>
      </c>
    </row>
    <row r="46" spans="1:23" x14ac:dyDescent="0.35">
      <c r="A46" s="3"/>
      <c r="B46" s="3"/>
      <c r="C46" s="3"/>
      <c r="D46" s="3"/>
      <c r="E46" s="3"/>
      <c r="F46" s="3"/>
      <c r="G46" s="4"/>
      <c r="H46" s="3"/>
      <c r="I46" s="3"/>
      <c r="J46" s="3"/>
      <c r="K46" s="3"/>
      <c r="L46" s="3"/>
      <c r="M46" s="3"/>
      <c r="N46" s="3"/>
      <c r="O46" s="3"/>
      <c r="P46" s="3"/>
      <c r="Q46" s="3">
        <v>1</v>
      </c>
      <c r="R46" s="3">
        <v>2184</v>
      </c>
      <c r="S46" s="3">
        <v>1304.6300000000001</v>
      </c>
      <c r="T46" s="3">
        <v>1051</v>
      </c>
      <c r="U46" s="3">
        <v>2066</v>
      </c>
      <c r="V46" s="3">
        <v>2849311</v>
      </c>
      <c r="W46" s="4">
        <v>2849311</v>
      </c>
    </row>
    <row r="47" spans="1:23" x14ac:dyDescent="0.35">
      <c r="A47" s="3"/>
      <c r="B47" s="3"/>
      <c r="C47" s="3"/>
      <c r="D47" s="3"/>
      <c r="E47" s="3"/>
      <c r="F47" s="3"/>
      <c r="G47" s="4"/>
      <c r="H47" s="3"/>
      <c r="I47" s="3"/>
      <c r="J47" s="3"/>
      <c r="K47" s="3"/>
      <c r="L47" s="3"/>
      <c r="M47" s="3"/>
      <c r="N47" s="3"/>
      <c r="O47" s="3"/>
      <c r="P47" s="3"/>
      <c r="Q47" s="3">
        <v>2</v>
      </c>
      <c r="R47" s="3">
        <v>3437</v>
      </c>
      <c r="S47" s="3">
        <v>1638.8430000000001</v>
      </c>
      <c r="T47" s="3">
        <v>1022</v>
      </c>
      <c r="U47" s="3">
        <v>2631</v>
      </c>
      <c r="V47" s="3">
        <v>5632702</v>
      </c>
      <c r="W47" s="4">
        <v>5632702</v>
      </c>
    </row>
    <row r="48" spans="1:23" x14ac:dyDescent="0.35">
      <c r="A48" s="3"/>
      <c r="B48" s="3"/>
      <c r="C48" s="3"/>
      <c r="D48" s="3"/>
      <c r="E48" s="3"/>
      <c r="F48" s="3"/>
      <c r="G48" s="4"/>
      <c r="H48" s="3"/>
      <c r="I48" s="3"/>
      <c r="J48" s="3"/>
      <c r="K48" s="3"/>
      <c r="L48" s="3"/>
      <c r="M48" s="3"/>
      <c r="N48" s="3"/>
      <c r="O48" s="3"/>
      <c r="P48" s="3"/>
      <c r="Q48" s="3">
        <v>3</v>
      </c>
      <c r="R48" s="3">
        <v>2828</v>
      </c>
      <c r="S48" s="3">
        <v>1943.799</v>
      </c>
      <c r="T48" s="3">
        <v>1327</v>
      </c>
      <c r="U48" s="3">
        <v>3036</v>
      </c>
      <c r="V48" s="3">
        <v>5497064</v>
      </c>
      <c r="W48" s="4">
        <v>5497064</v>
      </c>
    </row>
    <row r="49" spans="1:23" x14ac:dyDescent="0.35">
      <c r="A49" s="3"/>
      <c r="B49" s="3"/>
      <c r="C49" s="3"/>
      <c r="D49" s="3"/>
      <c r="E49" s="3"/>
      <c r="F49" s="3"/>
      <c r="G49" s="4"/>
      <c r="H49" s="3"/>
      <c r="I49" s="3"/>
      <c r="J49" s="3"/>
      <c r="K49" s="3"/>
      <c r="L49" s="3"/>
      <c r="M49" s="3"/>
      <c r="N49" s="3"/>
      <c r="O49" s="3"/>
      <c r="P49" s="3"/>
      <c r="Q49" s="3">
        <v>4</v>
      </c>
      <c r="R49" s="3">
        <v>2129</v>
      </c>
      <c r="S49" s="3">
        <v>2043.22</v>
      </c>
      <c r="T49" s="3">
        <v>1485</v>
      </c>
      <c r="U49" s="3">
        <v>2879</v>
      </c>
      <c r="V49" s="3">
        <v>4350015</v>
      </c>
      <c r="W49" s="4">
        <v>4350015</v>
      </c>
    </row>
    <row r="50" spans="1:23" x14ac:dyDescent="0.35">
      <c r="A50" s="3"/>
      <c r="B50" s="3"/>
      <c r="C50" s="3"/>
      <c r="D50" s="3"/>
      <c r="E50" s="3"/>
      <c r="F50" s="3"/>
      <c r="G50" s="4"/>
      <c r="H50" s="3"/>
      <c r="I50" s="3"/>
      <c r="J50" s="3"/>
      <c r="K50" s="3"/>
      <c r="L50" s="3"/>
      <c r="M50" s="3"/>
      <c r="N50" s="3"/>
      <c r="O50" s="3"/>
      <c r="P50" s="3"/>
      <c r="Q50" s="3">
        <v>5</v>
      </c>
      <c r="R50" s="3">
        <v>1966</v>
      </c>
      <c r="S50" s="3">
        <v>2335</v>
      </c>
      <c r="T50" s="3">
        <v>1797</v>
      </c>
      <c r="U50" s="3">
        <v>3197</v>
      </c>
      <c r="V50" s="3">
        <v>4590610</v>
      </c>
      <c r="W50" s="4">
        <v>4590610</v>
      </c>
    </row>
    <row r="51" spans="1:23" x14ac:dyDescent="0.35">
      <c r="A51" s="3"/>
      <c r="B51" s="3"/>
      <c r="C51" s="3"/>
      <c r="D51" s="3"/>
      <c r="E51" s="3"/>
      <c r="F51" s="3"/>
      <c r="G51" s="4"/>
      <c r="H51" s="3"/>
      <c r="I51" s="3"/>
      <c r="J51" s="3"/>
      <c r="K51" s="3"/>
      <c r="L51" s="3"/>
      <c r="M51" s="3"/>
      <c r="N51" s="3"/>
      <c r="O51" s="3"/>
      <c r="P51" s="3"/>
      <c r="Q51" s="3">
        <v>6</v>
      </c>
      <c r="R51" s="3">
        <v>2693</v>
      </c>
      <c r="S51" s="3">
        <v>2045.8230000000001</v>
      </c>
      <c r="T51" s="3">
        <v>1471</v>
      </c>
      <c r="U51" s="3">
        <v>2752</v>
      </c>
      <c r="V51" s="3">
        <v>5509401</v>
      </c>
      <c r="W51" s="4">
        <v>5509401</v>
      </c>
    </row>
    <row r="52" spans="1:23" x14ac:dyDescent="0.35">
      <c r="A52" s="3"/>
      <c r="B52" s="3"/>
      <c r="C52" s="3"/>
      <c r="D52" s="3"/>
      <c r="E52" s="3"/>
      <c r="F52" s="3"/>
      <c r="G52" s="4"/>
      <c r="H52" s="3"/>
      <c r="I52" s="3"/>
      <c r="J52" s="3"/>
      <c r="K52" s="3"/>
      <c r="L52" s="3"/>
      <c r="M52" s="3"/>
      <c r="N52" s="3"/>
      <c r="O52" s="3"/>
      <c r="P52" s="3"/>
      <c r="Q52" s="3">
        <v>7</v>
      </c>
      <c r="R52" s="3">
        <v>652</v>
      </c>
      <c r="S52" s="3">
        <v>4126.3440000000001</v>
      </c>
      <c r="T52" s="3">
        <v>2792</v>
      </c>
      <c r="U52" s="3">
        <v>5998</v>
      </c>
      <c r="V52" s="3">
        <v>2690376</v>
      </c>
      <c r="W52" s="4">
        <v>2690376</v>
      </c>
    </row>
    <row r="53" spans="1:23" x14ac:dyDescent="0.35">
      <c r="A53" s="3"/>
      <c r="B53" s="3"/>
      <c r="C53" s="3"/>
      <c r="D53" s="3"/>
      <c r="E53" s="3"/>
      <c r="F53" s="3"/>
      <c r="G53" s="4"/>
      <c r="H53" s="3"/>
      <c r="I53" s="3"/>
      <c r="J53" s="3"/>
      <c r="K53" s="3"/>
      <c r="L53" s="3"/>
      <c r="M53" s="3"/>
      <c r="N53" s="3"/>
      <c r="O53" s="3"/>
      <c r="P53" s="3"/>
      <c r="Q53" s="3">
        <v>8</v>
      </c>
      <c r="R53" s="3">
        <v>3389</v>
      </c>
      <c r="S53" s="3">
        <v>1449.8979999999999</v>
      </c>
      <c r="T53" s="3">
        <v>1158</v>
      </c>
      <c r="U53" s="3">
        <v>2093</v>
      </c>
      <c r="V53" s="3">
        <v>4913705</v>
      </c>
      <c r="W53" s="4">
        <v>4913705</v>
      </c>
    </row>
    <row r="54" spans="1:23" x14ac:dyDescent="0.35">
      <c r="A54" s="3"/>
      <c r="B54" s="3"/>
      <c r="C54" s="3"/>
      <c r="D54" s="3"/>
      <c r="E54" s="3"/>
      <c r="F54" s="3"/>
      <c r="G54" s="4"/>
      <c r="H54" s="3"/>
      <c r="I54" s="3"/>
      <c r="J54" s="3"/>
      <c r="K54" s="3"/>
      <c r="L54" s="3"/>
      <c r="M54" s="3"/>
      <c r="N54" s="3"/>
      <c r="O54" s="3"/>
      <c r="P54" s="3"/>
      <c r="Q54" s="3">
        <v>9</v>
      </c>
      <c r="R54" s="3">
        <v>2420</v>
      </c>
      <c r="S54" s="3">
        <v>1662.923</v>
      </c>
      <c r="T54" s="3">
        <v>1293</v>
      </c>
      <c r="U54" s="3">
        <v>2336</v>
      </c>
      <c r="V54" s="3">
        <v>4024273</v>
      </c>
      <c r="W54" s="4">
        <v>4024273</v>
      </c>
    </row>
    <row r="55" spans="1:23" x14ac:dyDescent="0.35">
      <c r="A55" s="3"/>
      <c r="B55" s="3"/>
      <c r="C55" s="3"/>
      <c r="D55" s="3"/>
      <c r="E55" s="3"/>
      <c r="F55" s="3"/>
      <c r="G55" s="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4"/>
    </row>
    <row r="56" spans="1:23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9" spans="1:23" x14ac:dyDescent="0.35">
      <c r="B69" t="s">
        <v>5</v>
      </c>
      <c r="C69" s="5">
        <f>AVERAGE(G3:G67)</f>
        <v>3590258.2424242422</v>
      </c>
      <c r="D69">
        <f>C69/C69*100</f>
        <v>100</v>
      </c>
      <c r="J69" t="s">
        <v>5</v>
      </c>
      <c r="K69" s="5">
        <f>AVERAGE(O3:O67)</f>
        <v>1765339.9333333333</v>
      </c>
      <c r="L69">
        <f>K69/C69*100</f>
        <v>49.170277292959483</v>
      </c>
      <c r="R69" t="s">
        <v>5</v>
      </c>
      <c r="S69" s="5">
        <f>AVERAGE(W3:W10,W12:W21,W23:W25,W27:W44,W46)</f>
        <v>3309118.65</v>
      </c>
      <c r="T69">
        <f>S69/C69*100</f>
        <v>92.169376868155055</v>
      </c>
    </row>
    <row r="70" spans="1:23" x14ac:dyDescent="0.35">
      <c r="B70" t="s">
        <v>10</v>
      </c>
      <c r="C70">
        <f>STDEVA(G3:G67)</f>
        <v>1646647.1770078554</v>
      </c>
      <c r="D70">
        <f>C70/C69*100</f>
        <v>45.864310192238243</v>
      </c>
      <c r="J70" t="s">
        <v>10</v>
      </c>
      <c r="K70">
        <f>STDEVA(O3:O67)</f>
        <v>1544798.6500140429</v>
      </c>
      <c r="L70">
        <f>K70/C69*100</f>
        <v>43.027507931322283</v>
      </c>
      <c r="R70" t="s">
        <v>10</v>
      </c>
      <c r="S70">
        <f>STDEVA(W3:W10,W12:W21,W23:W25,W27:W44,W46)</f>
        <v>1281008.4618220003</v>
      </c>
      <c r="T70">
        <f>S70/C69*100</f>
        <v>35.680120351371372</v>
      </c>
    </row>
    <row r="71" spans="1:23" x14ac:dyDescent="0.35">
      <c r="B71" t="s">
        <v>11</v>
      </c>
      <c r="C71">
        <f>C70/SQRT(COUNT(G3:G67))</f>
        <v>286644.48075959453</v>
      </c>
      <c r="D71">
        <f>C71/C69*100</f>
        <v>7.9839516102898553</v>
      </c>
      <c r="J71" t="s">
        <v>11</v>
      </c>
      <c r="K71">
        <f>K70/SQRT(COUNT(O3:O67))</f>
        <v>398865.29631653917</v>
      </c>
      <c r="L71">
        <f>K71/C69*100</f>
        <v>11.109654776454581</v>
      </c>
      <c r="R71" t="s">
        <v>11</v>
      </c>
      <c r="S71">
        <f>S70/SQRT(COUNT(W3:W10,W12:W21,W23:W25,W27:W44,W46))</f>
        <v>202545.22206531849</v>
      </c>
      <c r="T71">
        <f>S71/C69*100</f>
        <v>5.6415223749630421</v>
      </c>
    </row>
    <row r="73" spans="1:23" x14ac:dyDescent="0.35">
      <c r="A73" s="10" t="s">
        <v>20</v>
      </c>
      <c r="L73">
        <f>_xlfn.T.TEST(G3:G66,O3:O64,2,3)</f>
        <v>8.6709421867891602E-4</v>
      </c>
      <c r="T73">
        <f>_xlfn.T.TEST(G3:G66,W3:W64,2,3)</f>
        <v>0.71834794685103265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61"/>
  <sheetViews>
    <sheetView topLeftCell="A43" zoomScale="55" zoomScaleNormal="55" workbookViewId="0">
      <selection activeCell="A61" sqref="A61:XFD61"/>
    </sheetView>
  </sheetViews>
  <sheetFormatPr baseColWidth="10" defaultRowHeight="14.5" x14ac:dyDescent="0.35"/>
  <cols>
    <col min="12" max="12" width="12" bestFit="1" customWidth="1"/>
    <col min="20" max="20" width="12" bestFit="1" customWidth="1"/>
  </cols>
  <sheetData>
    <row r="1" spans="1:24" x14ac:dyDescent="0.35">
      <c r="A1" s="1" t="s">
        <v>0</v>
      </c>
      <c r="I1" s="2" t="s">
        <v>1</v>
      </c>
      <c r="Q1" s="2" t="s">
        <v>12</v>
      </c>
    </row>
    <row r="2" spans="1:24" x14ac:dyDescent="0.3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I2" t="s">
        <v>3</v>
      </c>
      <c r="J2" t="s">
        <v>4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Q2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</row>
    <row r="3" spans="1:24" x14ac:dyDescent="0.35">
      <c r="A3" s="3">
        <v>1</v>
      </c>
      <c r="B3" s="3">
        <v>747.78899999999999</v>
      </c>
      <c r="C3" s="3">
        <v>1293.1210000000001</v>
      </c>
      <c r="D3" s="3">
        <v>935</v>
      </c>
      <c r="E3" s="3">
        <v>2311</v>
      </c>
      <c r="F3" s="3">
        <v>966981.46499999997</v>
      </c>
      <c r="G3" s="4">
        <v>4691443</v>
      </c>
      <c r="H3" s="3"/>
      <c r="I3" s="3">
        <v>1</v>
      </c>
      <c r="J3" s="3">
        <v>90.691000000000003</v>
      </c>
      <c r="K3" s="3">
        <v>746.63900000000001</v>
      </c>
      <c r="L3" s="3">
        <v>677</v>
      </c>
      <c r="M3" s="3">
        <v>892</v>
      </c>
      <c r="N3" s="3">
        <v>67713.433999999994</v>
      </c>
      <c r="O3" s="4">
        <v>328521</v>
      </c>
      <c r="P3" s="3"/>
      <c r="Q3" s="3">
        <v>1</v>
      </c>
      <c r="R3" s="3">
        <v>145.72399999999999</v>
      </c>
      <c r="S3" s="3">
        <v>890.28099999999995</v>
      </c>
      <c r="T3" s="3">
        <v>796</v>
      </c>
      <c r="U3" s="3">
        <v>1137</v>
      </c>
      <c r="V3" s="3">
        <v>129735.38800000001</v>
      </c>
      <c r="W3" s="4">
        <v>629429</v>
      </c>
    </row>
    <row r="4" spans="1:24" x14ac:dyDescent="0.35">
      <c r="A4" s="3">
        <v>2</v>
      </c>
      <c r="B4" s="3">
        <v>422.33199999999999</v>
      </c>
      <c r="C4" s="3">
        <v>1609.8889999999999</v>
      </c>
      <c r="D4" s="3">
        <v>1070</v>
      </c>
      <c r="E4" s="3">
        <v>3088</v>
      </c>
      <c r="F4" s="3">
        <v>679907.01699999999</v>
      </c>
      <c r="G4" s="4">
        <v>3298662</v>
      </c>
      <c r="H4" s="3"/>
      <c r="I4" s="3">
        <v>2</v>
      </c>
      <c r="J4" s="3">
        <v>540.64200000000005</v>
      </c>
      <c r="K4" s="3">
        <v>745.60400000000004</v>
      </c>
      <c r="L4" s="3">
        <v>627</v>
      </c>
      <c r="M4" s="3">
        <v>956</v>
      </c>
      <c r="N4" s="3">
        <v>403104.77100000001</v>
      </c>
      <c r="O4" s="4">
        <v>1955718</v>
      </c>
      <c r="P4" s="3"/>
      <c r="Q4" s="3">
        <v>2</v>
      </c>
      <c r="R4" s="3">
        <v>165.09899999999999</v>
      </c>
      <c r="S4" s="3">
        <v>968.75699999999995</v>
      </c>
      <c r="T4" s="3">
        <v>857</v>
      </c>
      <c r="U4" s="3">
        <v>1281</v>
      </c>
      <c r="V4" s="3">
        <v>159940.65700000001</v>
      </c>
      <c r="W4" s="4">
        <v>775974</v>
      </c>
    </row>
    <row r="5" spans="1:24" x14ac:dyDescent="0.35">
      <c r="A5" s="3">
        <v>3</v>
      </c>
      <c r="B5" s="3">
        <v>269.80599999999998</v>
      </c>
      <c r="C5" s="3">
        <v>2055.4479999999999</v>
      </c>
      <c r="D5" s="3">
        <v>1388</v>
      </c>
      <c r="E5" s="3">
        <v>3862</v>
      </c>
      <c r="F5" s="3">
        <v>554572</v>
      </c>
      <c r="G5">
        <v>2690582</v>
      </c>
      <c r="H5" s="4"/>
      <c r="I5" s="3">
        <v>3</v>
      </c>
      <c r="J5" s="3">
        <v>132.94499999999999</v>
      </c>
      <c r="K5" s="3">
        <v>561.851</v>
      </c>
      <c r="L5" s="3">
        <v>544</v>
      </c>
      <c r="M5" s="3">
        <v>635</v>
      </c>
      <c r="N5" s="3">
        <v>74695.202000000005</v>
      </c>
      <c r="O5" s="4">
        <v>362394</v>
      </c>
      <c r="P5" s="3"/>
      <c r="Q5" s="3">
        <v>3</v>
      </c>
      <c r="R5" s="3">
        <v>142.63200000000001</v>
      </c>
      <c r="S5" s="3">
        <v>805.08699999999999</v>
      </c>
      <c r="T5" s="3">
        <v>719</v>
      </c>
      <c r="U5" s="3">
        <v>1011</v>
      </c>
      <c r="V5" s="3">
        <v>114831.34600000001</v>
      </c>
      <c r="W5" s="4">
        <v>557120</v>
      </c>
    </row>
    <row r="6" spans="1:24" x14ac:dyDescent="0.35">
      <c r="A6" s="3">
        <v>4</v>
      </c>
      <c r="B6" s="3">
        <v>449.53899999999999</v>
      </c>
      <c r="C6" s="3">
        <v>1244.2619999999999</v>
      </c>
      <c r="D6" s="3">
        <v>931</v>
      </c>
      <c r="E6" s="3">
        <v>2187</v>
      </c>
      <c r="F6" s="3">
        <v>559344.20299999998</v>
      </c>
      <c r="G6" s="4">
        <v>2713735</v>
      </c>
      <c r="H6" s="3"/>
      <c r="I6" s="3">
        <v>4</v>
      </c>
      <c r="J6" s="3">
        <v>160.358</v>
      </c>
      <c r="K6" s="3">
        <v>732.072</v>
      </c>
      <c r="L6" s="3">
        <v>679</v>
      </c>
      <c r="M6" s="3">
        <v>867</v>
      </c>
      <c r="N6" s="3">
        <v>117393.78</v>
      </c>
      <c r="O6" s="4">
        <v>569552</v>
      </c>
      <c r="P6" s="3"/>
      <c r="Q6" s="3">
        <v>4</v>
      </c>
      <c r="R6" s="3">
        <v>200.96299999999999</v>
      </c>
      <c r="S6" s="3">
        <v>1344.3620000000001</v>
      </c>
      <c r="T6" s="3">
        <v>1103</v>
      </c>
      <c r="U6" s="3">
        <v>1875</v>
      </c>
      <c r="V6" s="3">
        <v>270167.16499999998</v>
      </c>
      <c r="W6" s="4">
        <v>1310753</v>
      </c>
    </row>
    <row r="7" spans="1:24" x14ac:dyDescent="0.35">
      <c r="A7" s="3">
        <v>5</v>
      </c>
      <c r="B7" s="3">
        <v>912.476</v>
      </c>
      <c r="C7" s="3">
        <v>1388.7280000000001</v>
      </c>
      <c r="D7" s="3">
        <v>922</v>
      </c>
      <c r="E7" s="3">
        <v>2627</v>
      </c>
      <c r="F7" s="3">
        <v>1267180.3500000001</v>
      </c>
      <c r="G7" s="4">
        <v>6147899</v>
      </c>
      <c r="H7" s="3"/>
      <c r="I7" s="3">
        <v>5</v>
      </c>
      <c r="J7" s="3">
        <v>70.903999999999996</v>
      </c>
      <c r="K7" s="3">
        <v>604.19500000000005</v>
      </c>
      <c r="L7" s="3">
        <v>581</v>
      </c>
      <c r="M7" s="3">
        <v>691</v>
      </c>
      <c r="N7" s="3">
        <v>42839.767999999996</v>
      </c>
      <c r="O7" s="4">
        <v>207843</v>
      </c>
      <c r="P7" s="3"/>
      <c r="Q7" s="3">
        <v>5</v>
      </c>
      <c r="R7" s="3">
        <v>84.301000000000002</v>
      </c>
      <c r="S7" s="3">
        <v>735.57</v>
      </c>
      <c r="T7" s="3">
        <v>692</v>
      </c>
      <c r="U7" s="3">
        <v>843</v>
      </c>
      <c r="V7" s="3">
        <v>62009.586000000003</v>
      </c>
      <c r="W7" s="4">
        <v>300848</v>
      </c>
    </row>
    <row r="8" spans="1:24" x14ac:dyDescent="0.35">
      <c r="A8" s="3">
        <v>6</v>
      </c>
      <c r="B8" s="3">
        <v>249.19399999999999</v>
      </c>
      <c r="C8" s="3">
        <v>1258.8969999999999</v>
      </c>
      <c r="D8" s="3">
        <v>1031</v>
      </c>
      <c r="E8" s="3">
        <v>1801</v>
      </c>
      <c r="F8" s="3">
        <v>313709.78899999999</v>
      </c>
      <c r="G8" s="4">
        <v>1522006</v>
      </c>
      <c r="H8" s="3"/>
      <c r="I8" s="3">
        <v>6</v>
      </c>
      <c r="J8" s="3">
        <v>217.04</v>
      </c>
      <c r="K8" s="3">
        <v>782.17399999999998</v>
      </c>
      <c r="L8" s="3">
        <v>711</v>
      </c>
      <c r="M8" s="3">
        <v>957</v>
      </c>
      <c r="N8" s="3">
        <v>169763.11499999999</v>
      </c>
      <c r="O8" s="4">
        <v>823629</v>
      </c>
      <c r="P8" s="3"/>
      <c r="Q8" s="3">
        <v>6</v>
      </c>
      <c r="R8" s="3">
        <v>120.578</v>
      </c>
      <c r="S8" s="3">
        <v>873.74</v>
      </c>
      <c r="T8" s="3">
        <v>798</v>
      </c>
      <c r="U8" s="3">
        <v>1044</v>
      </c>
      <c r="V8" s="3">
        <v>105353.72</v>
      </c>
      <c r="W8" s="4">
        <v>511138</v>
      </c>
    </row>
    <row r="9" spans="1:24" x14ac:dyDescent="0.35">
      <c r="A9" s="3">
        <v>7</v>
      </c>
      <c r="B9" s="3">
        <v>722.43700000000001</v>
      </c>
      <c r="C9" s="3">
        <v>1677.787</v>
      </c>
      <c r="D9" s="3">
        <v>1217</v>
      </c>
      <c r="E9" s="3">
        <v>2594</v>
      </c>
      <c r="F9" s="3">
        <v>1212094.6129999999</v>
      </c>
      <c r="G9" s="4">
        <v>5880643</v>
      </c>
      <c r="H9" s="3"/>
      <c r="I9" s="3">
        <v>7</v>
      </c>
      <c r="J9" s="3">
        <v>166.12899999999999</v>
      </c>
      <c r="K9" s="3">
        <v>664.048</v>
      </c>
      <c r="L9" s="3">
        <v>614</v>
      </c>
      <c r="M9" s="3">
        <v>785</v>
      </c>
      <c r="N9" s="3">
        <v>110318.024</v>
      </c>
      <c r="O9" s="4">
        <v>535223</v>
      </c>
      <c r="P9" s="3"/>
      <c r="Q9" s="3">
        <v>7</v>
      </c>
      <c r="R9" s="3">
        <v>750.26199999999994</v>
      </c>
      <c r="S9" s="3">
        <v>831.26300000000003</v>
      </c>
      <c r="T9" s="3">
        <v>764</v>
      </c>
      <c r="U9" s="3">
        <v>1078</v>
      </c>
      <c r="V9" s="3">
        <v>623665.38100000005</v>
      </c>
      <c r="W9" s="4">
        <v>3025798</v>
      </c>
    </row>
    <row r="10" spans="1:24" x14ac:dyDescent="0.35">
      <c r="A10" s="3">
        <v>8</v>
      </c>
      <c r="B10" s="3">
        <v>355.13799999999998</v>
      </c>
      <c r="C10" s="3">
        <v>1416.124</v>
      </c>
      <c r="D10" s="3">
        <v>1108</v>
      </c>
      <c r="E10" s="3">
        <v>2102</v>
      </c>
      <c r="F10" s="3">
        <v>502919.12400000001</v>
      </c>
      <c r="G10" s="4">
        <v>2439981</v>
      </c>
      <c r="H10" s="3"/>
      <c r="I10" s="3">
        <v>8</v>
      </c>
      <c r="J10" s="3">
        <v>176.84800000000001</v>
      </c>
      <c r="K10" s="3">
        <v>677.02599999999995</v>
      </c>
      <c r="L10" s="3">
        <v>637</v>
      </c>
      <c r="M10" s="3">
        <v>835</v>
      </c>
      <c r="N10" s="3">
        <v>119730.311</v>
      </c>
      <c r="O10" s="4">
        <v>580888</v>
      </c>
      <c r="P10" s="3"/>
      <c r="Q10" s="3">
        <v>8</v>
      </c>
      <c r="R10" s="3">
        <v>1106.2249999999999</v>
      </c>
      <c r="S10" s="3">
        <v>971.63099999999997</v>
      </c>
      <c r="T10" s="3">
        <v>838</v>
      </c>
      <c r="U10" s="3">
        <v>1693</v>
      </c>
      <c r="V10" s="3">
        <v>1074841.7620000001</v>
      </c>
      <c r="X10" s="4">
        <v>5214742</v>
      </c>
    </row>
    <row r="11" spans="1:24" x14ac:dyDescent="0.35">
      <c r="A11" s="3">
        <v>9</v>
      </c>
      <c r="B11" s="3">
        <v>260.32499999999999</v>
      </c>
      <c r="C11" s="3">
        <v>1205.5889999999999</v>
      </c>
      <c r="D11" s="3">
        <v>911</v>
      </c>
      <c r="E11" s="3">
        <v>2052</v>
      </c>
      <c r="F11" s="3">
        <v>313844.38199999998</v>
      </c>
      <c r="G11" s="4">
        <v>1522659</v>
      </c>
      <c r="H11" s="3"/>
      <c r="I11" s="3">
        <v>9</v>
      </c>
      <c r="J11" s="3">
        <v>339.06099999999998</v>
      </c>
      <c r="K11" s="3">
        <v>625.26599999999996</v>
      </c>
      <c r="L11" s="3">
        <v>593</v>
      </c>
      <c r="M11" s="3">
        <v>794</v>
      </c>
      <c r="N11" s="3">
        <v>212003.291</v>
      </c>
      <c r="O11" s="4">
        <v>1028563</v>
      </c>
      <c r="P11" s="3"/>
      <c r="Q11" s="3">
        <v>9</v>
      </c>
      <c r="R11" s="3">
        <v>132.53299999999999</v>
      </c>
      <c r="S11" s="3">
        <v>839.52599999999995</v>
      </c>
      <c r="T11" s="3">
        <v>789</v>
      </c>
      <c r="U11" s="3">
        <v>963</v>
      </c>
      <c r="V11" s="3">
        <v>111264.50900000001</v>
      </c>
      <c r="W11" s="4">
        <v>539815</v>
      </c>
    </row>
    <row r="12" spans="1:24" x14ac:dyDescent="0.35">
      <c r="A12" s="3">
        <v>10</v>
      </c>
      <c r="B12" s="3">
        <v>563.93299999999999</v>
      </c>
      <c r="C12" s="3">
        <v>1270.9259999999999</v>
      </c>
      <c r="D12" s="3">
        <v>1008</v>
      </c>
      <c r="E12" s="3">
        <v>2032</v>
      </c>
      <c r="F12" s="3">
        <v>716717.68500000006</v>
      </c>
      <c r="G12" s="4">
        <v>3477254</v>
      </c>
      <c r="H12" s="3"/>
      <c r="I12" s="3">
        <v>10</v>
      </c>
      <c r="J12" s="3">
        <v>178.49600000000001</v>
      </c>
      <c r="K12" s="3">
        <v>659.60199999999998</v>
      </c>
      <c r="L12" s="3">
        <v>604</v>
      </c>
      <c r="M12" s="3">
        <v>785</v>
      </c>
      <c r="N12" s="3">
        <v>117736.55100000001</v>
      </c>
      <c r="O12" s="4">
        <v>571215</v>
      </c>
      <c r="P12" s="3"/>
      <c r="Q12" s="3">
        <v>10</v>
      </c>
      <c r="R12" s="3">
        <v>255.172</v>
      </c>
      <c r="S12" s="3">
        <v>861.43799999999999</v>
      </c>
      <c r="T12" s="3">
        <v>760</v>
      </c>
      <c r="U12" s="3">
        <v>1241</v>
      </c>
      <c r="V12" s="3">
        <v>219814.46900000001</v>
      </c>
      <c r="W12" s="4">
        <v>1066460</v>
      </c>
    </row>
    <row r="13" spans="1:24" x14ac:dyDescent="0.35">
      <c r="A13" s="3">
        <v>11</v>
      </c>
      <c r="B13" s="3">
        <v>305.87599999999998</v>
      </c>
      <c r="C13" s="3">
        <v>1284.8340000000001</v>
      </c>
      <c r="D13" s="3">
        <v>942</v>
      </c>
      <c r="E13" s="3">
        <v>2041</v>
      </c>
      <c r="F13" s="3">
        <v>392999.93400000001</v>
      </c>
      <c r="G13" s="4">
        <v>1906693</v>
      </c>
      <c r="H13" s="3"/>
      <c r="I13" s="3">
        <v>11</v>
      </c>
      <c r="J13" s="3">
        <v>367.505</v>
      </c>
      <c r="K13" s="3">
        <v>775.31200000000001</v>
      </c>
      <c r="L13" s="3">
        <v>670</v>
      </c>
      <c r="M13" s="3">
        <v>1039</v>
      </c>
      <c r="N13" s="3">
        <v>284931.04800000001</v>
      </c>
      <c r="O13" s="4">
        <v>1382382</v>
      </c>
      <c r="P13" s="3"/>
      <c r="Q13" s="3">
        <v>11</v>
      </c>
      <c r="R13" s="3">
        <v>135.21199999999999</v>
      </c>
      <c r="S13" s="3">
        <v>1149.7550000000001</v>
      </c>
      <c r="T13" s="3">
        <v>956</v>
      </c>
      <c r="U13" s="3">
        <v>1562</v>
      </c>
      <c r="V13" s="3">
        <v>155460.726</v>
      </c>
      <c r="W13" s="4">
        <v>754239</v>
      </c>
    </row>
    <row r="14" spans="1:24" x14ac:dyDescent="0.35">
      <c r="A14" s="3">
        <v>12</v>
      </c>
      <c r="B14" s="3">
        <v>557.75</v>
      </c>
      <c r="C14" s="3">
        <v>1195.78</v>
      </c>
      <c r="D14" s="3">
        <v>928</v>
      </c>
      <c r="E14" s="3">
        <v>2012</v>
      </c>
      <c r="F14" s="3">
        <v>666946.23699999996</v>
      </c>
      <c r="G14" s="4">
        <v>3235781</v>
      </c>
      <c r="H14" s="3"/>
      <c r="I14" s="3">
        <v>12</v>
      </c>
      <c r="J14" s="3">
        <v>135.41800000000001</v>
      </c>
      <c r="K14" s="3">
        <v>831.92700000000002</v>
      </c>
      <c r="L14" s="3">
        <v>717</v>
      </c>
      <c r="M14" s="3">
        <v>1051</v>
      </c>
      <c r="N14" s="3">
        <v>112658.05899999999</v>
      </c>
      <c r="O14" s="4">
        <v>546576</v>
      </c>
      <c r="P14" s="3"/>
      <c r="Q14" s="3">
        <v>12</v>
      </c>
      <c r="R14" s="3">
        <v>199.52</v>
      </c>
      <c r="S14" s="3">
        <v>1038.348</v>
      </c>
      <c r="T14" s="3">
        <v>841</v>
      </c>
      <c r="U14" s="3">
        <v>2673</v>
      </c>
      <c r="V14" s="3">
        <v>207171.52</v>
      </c>
      <c r="W14" s="4">
        <v>1005121</v>
      </c>
    </row>
    <row r="15" spans="1:24" x14ac:dyDescent="0.35">
      <c r="A15" s="3">
        <v>13</v>
      </c>
      <c r="B15" s="3">
        <v>497.15199999999999</v>
      </c>
      <c r="C15" s="3">
        <v>1307.0630000000001</v>
      </c>
      <c r="D15" s="3">
        <v>1000</v>
      </c>
      <c r="E15" s="3">
        <v>2041</v>
      </c>
      <c r="F15" s="3">
        <v>649808.92799999996</v>
      </c>
      <c r="G15">
        <v>3152637</v>
      </c>
      <c r="H15" s="4"/>
      <c r="I15" s="3">
        <v>1</v>
      </c>
      <c r="J15" s="3">
        <v>59.567999999999998</v>
      </c>
      <c r="K15" s="3">
        <v>651.50199999999995</v>
      </c>
      <c r="L15" s="3">
        <v>632</v>
      </c>
      <c r="M15" s="3">
        <v>741</v>
      </c>
      <c r="N15" s="3">
        <v>38808.345000000001</v>
      </c>
      <c r="O15" s="4">
        <v>188284</v>
      </c>
      <c r="P15" s="3"/>
      <c r="Q15" s="3">
        <v>13</v>
      </c>
      <c r="R15" s="3">
        <v>292.27199999999999</v>
      </c>
      <c r="S15" s="3">
        <v>807.81399999999996</v>
      </c>
      <c r="T15" s="3">
        <v>778</v>
      </c>
      <c r="U15" s="3">
        <v>921</v>
      </c>
      <c r="V15" s="3">
        <v>236101.75599999999</v>
      </c>
      <c r="W15" s="4">
        <v>1145480</v>
      </c>
    </row>
    <row r="16" spans="1:24" x14ac:dyDescent="0.35">
      <c r="A16" s="3">
        <v>14</v>
      </c>
      <c r="B16" s="3">
        <v>304.43299999999999</v>
      </c>
      <c r="C16" s="3">
        <v>1164.0429999999999</v>
      </c>
      <c r="D16" s="3">
        <v>945</v>
      </c>
      <c r="E16" s="3">
        <v>1783</v>
      </c>
      <c r="F16" s="3">
        <v>354373.59</v>
      </c>
      <c r="G16" s="4">
        <v>1719292</v>
      </c>
      <c r="H16" s="3"/>
      <c r="I16" s="3">
        <v>2</v>
      </c>
      <c r="J16" s="3">
        <v>112.127</v>
      </c>
      <c r="K16" s="3">
        <v>650.86199999999997</v>
      </c>
      <c r="L16" s="3">
        <v>615</v>
      </c>
      <c r="M16" s="3">
        <v>773</v>
      </c>
      <c r="N16" s="3">
        <v>72979.285999999993</v>
      </c>
      <c r="O16" s="4">
        <v>354069</v>
      </c>
      <c r="P16" s="3"/>
      <c r="Q16" s="3">
        <v>14</v>
      </c>
      <c r="R16" s="3">
        <v>169.42699999999999</v>
      </c>
      <c r="S16" s="3">
        <v>1021.9640000000001</v>
      </c>
      <c r="T16" s="3">
        <v>892</v>
      </c>
      <c r="U16" s="3">
        <v>1370</v>
      </c>
      <c r="V16" s="3">
        <v>173148.57</v>
      </c>
      <c r="W16" s="4">
        <v>840054</v>
      </c>
    </row>
    <row r="17" spans="1:23" x14ac:dyDescent="0.35">
      <c r="A17" s="3">
        <v>15</v>
      </c>
      <c r="B17" s="3">
        <v>589.904</v>
      </c>
      <c r="C17" s="3">
        <v>917.77599999999995</v>
      </c>
      <c r="D17" s="3">
        <v>757</v>
      </c>
      <c r="E17" s="3">
        <v>1360</v>
      </c>
      <c r="F17" s="3">
        <v>541399.53799999994</v>
      </c>
      <c r="G17" s="4">
        <v>2626674</v>
      </c>
      <c r="H17" s="3"/>
      <c r="I17" s="3">
        <v>3</v>
      </c>
      <c r="J17" s="3">
        <v>189.833</v>
      </c>
      <c r="K17" s="3">
        <v>693.71199999999999</v>
      </c>
      <c r="L17" s="3">
        <v>586</v>
      </c>
      <c r="M17" s="3">
        <v>974</v>
      </c>
      <c r="N17" s="3">
        <v>131689.367</v>
      </c>
      <c r="O17" s="4">
        <v>638909</v>
      </c>
      <c r="P17" s="3"/>
      <c r="Q17" s="3">
        <v>15</v>
      </c>
      <c r="R17" s="3">
        <v>212.71199999999999</v>
      </c>
      <c r="S17" s="3">
        <v>1547.6079999999999</v>
      </c>
      <c r="T17" s="3">
        <v>1077</v>
      </c>
      <c r="U17" s="3">
        <v>3081</v>
      </c>
      <c r="V17" s="3">
        <v>329194.25300000003</v>
      </c>
      <c r="W17" s="4">
        <v>1597131</v>
      </c>
    </row>
    <row r="18" spans="1:23" x14ac:dyDescent="0.35">
      <c r="A18" s="3">
        <v>16</v>
      </c>
      <c r="B18" s="3">
        <v>916.39200000000005</v>
      </c>
      <c r="C18" s="3">
        <v>886.27700000000004</v>
      </c>
      <c r="D18" s="3">
        <v>701</v>
      </c>
      <c r="E18" s="3">
        <v>1538</v>
      </c>
      <c r="F18" s="3">
        <v>812176.80700000003</v>
      </c>
      <c r="G18" s="4">
        <v>3940387</v>
      </c>
      <c r="H18" s="3"/>
      <c r="I18" s="3">
        <v>4</v>
      </c>
      <c r="J18" s="3">
        <v>172.31299999999999</v>
      </c>
      <c r="K18" s="3">
        <v>647.08699999999999</v>
      </c>
      <c r="L18" s="3">
        <v>591</v>
      </c>
      <c r="M18" s="3">
        <v>796</v>
      </c>
      <c r="N18" s="3">
        <v>111501.542</v>
      </c>
      <c r="O18" s="4">
        <v>540965</v>
      </c>
      <c r="P18" s="3"/>
      <c r="Q18" s="3">
        <v>16</v>
      </c>
      <c r="R18" s="3">
        <v>215.803</v>
      </c>
      <c r="S18" s="3">
        <v>1110.93</v>
      </c>
      <c r="T18" s="3">
        <v>958</v>
      </c>
      <c r="U18" s="3">
        <v>1504</v>
      </c>
      <c r="V18" s="3">
        <v>239742.58900000001</v>
      </c>
      <c r="W18" s="4">
        <v>1163144</v>
      </c>
    </row>
    <row r="19" spans="1:23" x14ac:dyDescent="0.35">
      <c r="A19" s="3">
        <v>17</v>
      </c>
      <c r="B19" s="3">
        <v>447.27199999999999</v>
      </c>
      <c r="C19" s="3">
        <v>1011.504</v>
      </c>
      <c r="D19" s="3">
        <v>812</v>
      </c>
      <c r="E19" s="3">
        <v>1438</v>
      </c>
      <c r="F19" s="3">
        <v>452416.99400000001</v>
      </c>
      <c r="G19" s="4">
        <v>2194963</v>
      </c>
      <c r="H19" s="3"/>
      <c r="I19" s="3">
        <v>5</v>
      </c>
      <c r="J19" s="3">
        <v>136.655</v>
      </c>
      <c r="K19" s="3">
        <v>709.24400000000003</v>
      </c>
      <c r="L19" s="3">
        <v>638</v>
      </c>
      <c r="M19" s="3">
        <v>879</v>
      </c>
      <c r="N19" s="3">
        <v>96921.721000000005</v>
      </c>
      <c r="O19" s="4">
        <v>470229</v>
      </c>
      <c r="P19" s="3"/>
      <c r="Q19" s="3">
        <v>17</v>
      </c>
      <c r="R19" s="3">
        <v>195.398</v>
      </c>
      <c r="S19" s="3">
        <v>987.66200000000003</v>
      </c>
      <c r="T19" s="3">
        <v>879</v>
      </c>
      <c r="U19" s="3">
        <v>1269</v>
      </c>
      <c r="V19" s="3">
        <v>192987.23499999999</v>
      </c>
      <c r="W19" s="4">
        <v>936304</v>
      </c>
    </row>
    <row r="20" spans="1:23" x14ac:dyDescent="0.35">
      <c r="A20" s="3">
        <v>18</v>
      </c>
      <c r="B20" s="3">
        <v>590.31600000000003</v>
      </c>
      <c r="C20" s="3">
        <v>1126.297</v>
      </c>
      <c r="D20" s="3">
        <v>874</v>
      </c>
      <c r="E20" s="3">
        <v>1700</v>
      </c>
      <c r="F20" s="3">
        <v>664871.473</v>
      </c>
      <c r="G20" s="4">
        <v>3225715</v>
      </c>
      <c r="H20" s="3"/>
      <c r="I20" s="3">
        <v>6</v>
      </c>
      <c r="J20" s="3">
        <v>230.43799999999999</v>
      </c>
      <c r="K20" s="3">
        <v>718.17200000000003</v>
      </c>
      <c r="L20" s="3">
        <v>664</v>
      </c>
      <c r="M20" s="3">
        <v>874</v>
      </c>
      <c r="N20" s="3">
        <v>165493.834</v>
      </c>
      <c r="O20" s="4">
        <v>802916</v>
      </c>
      <c r="P20" s="3"/>
      <c r="Q20" s="3">
        <v>18</v>
      </c>
      <c r="R20" s="3">
        <v>238.88800000000001</v>
      </c>
      <c r="S20" s="3">
        <v>1314.0219999999999</v>
      </c>
      <c r="T20" s="3">
        <v>1154</v>
      </c>
      <c r="U20" s="3">
        <v>1679</v>
      </c>
      <c r="V20" s="3">
        <v>313904.56800000003</v>
      </c>
      <c r="W20" s="4">
        <v>1522951</v>
      </c>
    </row>
    <row r="21" spans="1:23" x14ac:dyDescent="0.35">
      <c r="A21" s="3">
        <v>19</v>
      </c>
      <c r="B21" s="3">
        <v>580.01</v>
      </c>
      <c r="C21" s="3">
        <v>1050.3979999999999</v>
      </c>
      <c r="D21" s="3">
        <v>830</v>
      </c>
      <c r="E21" s="3">
        <v>1576</v>
      </c>
      <c r="F21" s="3">
        <v>609241.79500000004</v>
      </c>
      <c r="G21" s="4">
        <v>2955820</v>
      </c>
      <c r="H21" s="3"/>
      <c r="I21" s="3">
        <v>7</v>
      </c>
      <c r="J21" s="3">
        <v>230.02500000000001</v>
      </c>
      <c r="K21" s="3">
        <v>723.04399999999998</v>
      </c>
      <c r="L21" s="3">
        <v>636</v>
      </c>
      <c r="M21" s="3">
        <v>921</v>
      </c>
      <c r="N21" s="3">
        <v>166318.50399999999</v>
      </c>
      <c r="O21" s="4">
        <v>806917</v>
      </c>
      <c r="P21" s="3"/>
      <c r="Q21" s="3">
        <v>19</v>
      </c>
      <c r="R21" s="3">
        <v>483.34199999999998</v>
      </c>
      <c r="S21" s="3">
        <v>1071.2760000000001</v>
      </c>
      <c r="T21" s="3">
        <v>974</v>
      </c>
      <c r="U21" s="3">
        <v>1671</v>
      </c>
      <c r="V21" s="3">
        <v>517792.66</v>
      </c>
      <c r="W21" s="4">
        <v>2512142</v>
      </c>
    </row>
    <row r="22" spans="1:23" x14ac:dyDescent="0.35">
      <c r="A22" s="3">
        <v>20</v>
      </c>
      <c r="B22" s="3">
        <v>220.75</v>
      </c>
      <c r="C22" s="3">
        <v>1234.422</v>
      </c>
      <c r="D22" s="3">
        <v>1016</v>
      </c>
      <c r="E22" s="3">
        <v>1783</v>
      </c>
      <c r="F22" s="3">
        <v>272498.95600000001</v>
      </c>
      <c r="G22" s="4">
        <v>1322066</v>
      </c>
      <c r="H22" s="3"/>
      <c r="I22" s="3">
        <v>8</v>
      </c>
      <c r="J22" s="3">
        <v>129.64699999999999</v>
      </c>
      <c r="K22" s="3">
        <v>775.25900000000001</v>
      </c>
      <c r="L22" s="3">
        <v>691</v>
      </c>
      <c r="M22" s="3">
        <v>934</v>
      </c>
      <c r="N22" s="3">
        <v>100509.99400000001</v>
      </c>
      <c r="O22" s="4">
        <v>487638</v>
      </c>
      <c r="P22" s="3"/>
      <c r="Q22" s="3">
        <v>20</v>
      </c>
      <c r="R22" s="3">
        <v>184.06200000000001</v>
      </c>
      <c r="S22" s="3">
        <v>887.98400000000004</v>
      </c>
      <c r="T22" s="3">
        <v>810</v>
      </c>
      <c r="U22" s="3">
        <v>1141</v>
      </c>
      <c r="V22" s="3">
        <v>163443.80499999999</v>
      </c>
      <c r="W22" s="4">
        <v>792970</v>
      </c>
    </row>
    <row r="23" spans="1:23" x14ac:dyDescent="0.35">
      <c r="A23" s="3">
        <v>21</v>
      </c>
      <c r="B23" s="3">
        <v>414.91199999999998</v>
      </c>
      <c r="C23" s="3">
        <v>947.96400000000006</v>
      </c>
      <c r="D23" s="3">
        <v>772</v>
      </c>
      <c r="E23" s="3">
        <v>1411</v>
      </c>
      <c r="F23" s="3">
        <v>393321.26899999997</v>
      </c>
      <c r="G23" s="4">
        <v>1908252</v>
      </c>
      <c r="H23" s="3"/>
      <c r="I23" s="3">
        <v>9</v>
      </c>
      <c r="J23" s="3">
        <v>151.28899999999999</v>
      </c>
      <c r="K23" s="3">
        <v>989.81100000000004</v>
      </c>
      <c r="L23" s="3">
        <v>868</v>
      </c>
      <c r="M23" s="3">
        <v>1261</v>
      </c>
      <c r="N23" s="3">
        <v>149747.60200000001</v>
      </c>
      <c r="O23" s="4">
        <v>726521</v>
      </c>
      <c r="P23" s="3"/>
      <c r="Q23" s="3">
        <v>21</v>
      </c>
      <c r="R23" s="3">
        <v>455.92899999999997</v>
      </c>
      <c r="S23" s="3">
        <v>1055.6790000000001</v>
      </c>
      <c r="T23" s="3">
        <v>814</v>
      </c>
      <c r="U23" s="3">
        <v>2008</v>
      </c>
      <c r="V23" s="3">
        <v>481314.25099999999</v>
      </c>
      <c r="W23" s="4">
        <v>2335162</v>
      </c>
    </row>
    <row r="24" spans="1:23" x14ac:dyDescent="0.35">
      <c r="A24" s="3">
        <v>22</v>
      </c>
      <c r="B24" s="3">
        <v>264.85899999999998</v>
      </c>
      <c r="C24" s="3">
        <v>1020.838</v>
      </c>
      <c r="D24" s="3">
        <v>861</v>
      </c>
      <c r="E24" s="3">
        <v>1381</v>
      </c>
      <c r="F24" s="3">
        <v>270378.228</v>
      </c>
      <c r="G24" s="4">
        <v>1311777</v>
      </c>
      <c r="H24" s="3"/>
      <c r="I24" s="3">
        <v>10</v>
      </c>
      <c r="J24" s="3">
        <v>57.918999999999997</v>
      </c>
      <c r="K24" s="3">
        <v>783.74699999999996</v>
      </c>
      <c r="L24" s="3">
        <v>737</v>
      </c>
      <c r="M24" s="3">
        <v>916</v>
      </c>
      <c r="N24" s="3">
        <v>45393.544999999998</v>
      </c>
      <c r="O24" s="4">
        <v>220233</v>
      </c>
      <c r="P24" s="3"/>
      <c r="Q24" s="3">
        <v>22</v>
      </c>
      <c r="R24" s="3">
        <v>228.37700000000001</v>
      </c>
      <c r="S24" s="3">
        <v>1046.8720000000001</v>
      </c>
      <c r="T24" s="3">
        <v>908</v>
      </c>
      <c r="U24" s="3">
        <v>1756</v>
      </c>
      <c r="V24" s="3">
        <v>239080.95600000001</v>
      </c>
      <c r="W24" s="3">
        <v>1159934</v>
      </c>
    </row>
    <row r="25" spans="1:23" x14ac:dyDescent="0.35">
      <c r="A25" s="3">
        <v>23</v>
      </c>
      <c r="B25" s="3">
        <v>282.173</v>
      </c>
      <c r="C25" s="3">
        <v>1125.133</v>
      </c>
      <c r="D25" s="3">
        <v>926</v>
      </c>
      <c r="E25" s="3">
        <v>1591</v>
      </c>
      <c r="F25" s="3">
        <v>317481.91800000001</v>
      </c>
      <c r="G25" s="4">
        <v>1540307</v>
      </c>
      <c r="H25" s="3"/>
      <c r="I25" s="3">
        <v>11</v>
      </c>
      <c r="J25" s="3">
        <v>311.85399999999998</v>
      </c>
      <c r="K25" s="3">
        <v>660.05100000000004</v>
      </c>
      <c r="L25" s="3">
        <v>616</v>
      </c>
      <c r="M25" s="3">
        <v>802</v>
      </c>
      <c r="N25" s="3">
        <v>205839.18599999999</v>
      </c>
      <c r="O25" s="4">
        <v>998657</v>
      </c>
      <c r="P25" s="3"/>
      <c r="Q25" s="3">
        <v>23</v>
      </c>
      <c r="R25" s="3">
        <v>340.09100000000001</v>
      </c>
      <c r="S25" s="3">
        <v>1261.492</v>
      </c>
      <c r="T25" s="3">
        <v>1022</v>
      </c>
      <c r="U25" s="3">
        <v>1815</v>
      </c>
      <c r="V25" s="3">
        <v>429022.62199999997</v>
      </c>
      <c r="W25" s="3">
        <v>2081462</v>
      </c>
    </row>
    <row r="26" spans="1:23" x14ac:dyDescent="0.35">
      <c r="A26" s="3">
        <v>24</v>
      </c>
      <c r="B26" s="3">
        <v>438.20299999999997</v>
      </c>
      <c r="C26" s="3">
        <v>1200.971</v>
      </c>
      <c r="D26" s="3">
        <v>925</v>
      </c>
      <c r="E26" s="3">
        <v>1830</v>
      </c>
      <c r="F26" s="3">
        <v>526268.56299999997</v>
      </c>
      <c r="G26" s="4">
        <v>2553264</v>
      </c>
      <c r="H26" s="3"/>
      <c r="I26" s="3">
        <v>12</v>
      </c>
      <c r="J26" s="3">
        <v>280.93599999999998</v>
      </c>
      <c r="K26" s="3">
        <v>839.447</v>
      </c>
      <c r="L26" s="3">
        <v>705</v>
      </c>
      <c r="M26" s="3">
        <v>1151</v>
      </c>
      <c r="N26" s="3">
        <v>235830.91899999999</v>
      </c>
      <c r="O26" s="4">
        <v>1144166</v>
      </c>
      <c r="P26" s="3"/>
      <c r="Q26" s="3">
        <v>24</v>
      </c>
      <c r="R26" s="3">
        <v>110.89</v>
      </c>
      <c r="S26" s="3">
        <v>1280.3330000000001</v>
      </c>
      <c r="T26" s="3">
        <v>1095</v>
      </c>
      <c r="U26" s="3">
        <v>1662</v>
      </c>
      <c r="V26" s="3">
        <v>141976.617</v>
      </c>
      <c r="W26" s="3">
        <v>688819</v>
      </c>
    </row>
    <row r="27" spans="1:23" x14ac:dyDescent="0.35">
      <c r="A27" s="3">
        <v>25</v>
      </c>
      <c r="B27" s="3">
        <v>476.54</v>
      </c>
      <c r="C27" s="3">
        <v>907.68299999999999</v>
      </c>
      <c r="D27" s="3">
        <v>779</v>
      </c>
      <c r="E27" s="3">
        <v>1228</v>
      </c>
      <c r="F27" s="3">
        <v>432547.41100000002</v>
      </c>
      <c r="G27" s="4">
        <v>2098563</v>
      </c>
      <c r="H27" s="3"/>
      <c r="I27" s="3">
        <v>13</v>
      </c>
      <c r="J27" s="3">
        <v>122.021</v>
      </c>
      <c r="K27" s="3">
        <v>810.58600000000001</v>
      </c>
      <c r="L27" s="3">
        <v>710</v>
      </c>
      <c r="M27" s="3">
        <v>1344</v>
      </c>
      <c r="N27" s="3">
        <v>98908.267000000007</v>
      </c>
      <c r="O27" s="4">
        <v>479867</v>
      </c>
      <c r="P27" s="3"/>
      <c r="Q27" s="3">
        <v>25</v>
      </c>
      <c r="R27" s="3">
        <v>231.881</v>
      </c>
      <c r="S27" s="3">
        <v>934.48500000000001</v>
      </c>
      <c r="T27" s="3">
        <v>833</v>
      </c>
      <c r="U27" s="3">
        <v>1199</v>
      </c>
      <c r="V27" s="3">
        <v>216688.92600000001</v>
      </c>
      <c r="W27" s="3">
        <v>1051296</v>
      </c>
    </row>
    <row r="28" spans="1:23" x14ac:dyDescent="0.35">
      <c r="A28" s="3">
        <v>26</v>
      </c>
      <c r="B28" s="3">
        <v>542.29100000000005</v>
      </c>
      <c r="C28" s="3">
        <v>1084.143</v>
      </c>
      <c r="D28" s="3">
        <v>879</v>
      </c>
      <c r="E28" s="3">
        <v>1770</v>
      </c>
      <c r="F28" s="3">
        <v>587921.15599999996</v>
      </c>
      <c r="G28" s="4">
        <v>2852380</v>
      </c>
      <c r="H28" s="3"/>
      <c r="I28" s="3">
        <v>14</v>
      </c>
      <c r="J28" s="3">
        <v>154.381</v>
      </c>
      <c r="K28" s="3">
        <v>707.51900000000001</v>
      </c>
      <c r="L28" s="3">
        <v>633</v>
      </c>
      <c r="M28" s="3">
        <v>929</v>
      </c>
      <c r="N28" s="3">
        <v>109227.46400000001</v>
      </c>
      <c r="O28" s="4">
        <v>529932</v>
      </c>
      <c r="P28" s="3"/>
      <c r="Q28" s="3">
        <v>1</v>
      </c>
      <c r="R28" s="3">
        <v>136.655</v>
      </c>
      <c r="S28" s="3">
        <v>853.94399999999996</v>
      </c>
      <c r="T28" s="3">
        <v>789</v>
      </c>
      <c r="U28" s="3">
        <v>1191</v>
      </c>
      <c r="V28" s="3">
        <v>116695.66499999999</v>
      </c>
      <c r="W28" s="3">
        <v>566165</v>
      </c>
    </row>
    <row r="29" spans="1:23" x14ac:dyDescent="0.35">
      <c r="A29" s="3">
        <v>27</v>
      </c>
      <c r="B29" s="3">
        <v>516.93899999999996</v>
      </c>
      <c r="C29" s="3">
        <v>1092.1980000000001</v>
      </c>
      <c r="D29" s="3">
        <v>872</v>
      </c>
      <c r="E29" s="3">
        <v>1727</v>
      </c>
      <c r="F29" s="3">
        <v>564599.74899999995</v>
      </c>
      <c r="G29" s="4">
        <v>2739233</v>
      </c>
      <c r="H29" s="3"/>
      <c r="I29" s="3">
        <v>15</v>
      </c>
      <c r="J29" s="3">
        <v>324.22000000000003</v>
      </c>
      <c r="K29" s="3">
        <v>725.56100000000004</v>
      </c>
      <c r="L29" s="3">
        <v>601</v>
      </c>
      <c r="M29" s="3">
        <v>1035</v>
      </c>
      <c r="N29" s="3">
        <v>235241.84</v>
      </c>
      <c r="O29" s="4">
        <v>1141308</v>
      </c>
      <c r="P29" s="3"/>
      <c r="Q29" s="3">
        <v>2</v>
      </c>
      <c r="R29" s="3">
        <v>325.45699999999999</v>
      </c>
      <c r="S29" s="3">
        <v>1052.54</v>
      </c>
      <c r="T29" s="3">
        <v>841</v>
      </c>
      <c r="U29" s="3">
        <v>1649</v>
      </c>
      <c r="V29" s="3">
        <v>342556.54700000002</v>
      </c>
      <c r="W29" s="3">
        <v>1661960</v>
      </c>
    </row>
    <row r="30" spans="1:23" x14ac:dyDescent="0.35">
      <c r="A30" s="3">
        <v>28</v>
      </c>
      <c r="B30" s="3">
        <v>499.625</v>
      </c>
      <c r="C30" s="3">
        <v>886.74800000000005</v>
      </c>
      <c r="D30" s="3">
        <v>796</v>
      </c>
      <c r="E30" s="3">
        <v>1227</v>
      </c>
      <c r="F30" s="3">
        <v>443041.39500000002</v>
      </c>
      <c r="G30" s="4">
        <v>2149476</v>
      </c>
      <c r="H30" s="3"/>
      <c r="I30" s="3">
        <v>16</v>
      </c>
      <c r="J30" s="3">
        <v>396.56700000000001</v>
      </c>
      <c r="K30" s="3">
        <v>761.42399999999998</v>
      </c>
      <c r="L30" s="3">
        <v>635</v>
      </c>
      <c r="M30" s="3">
        <v>1001</v>
      </c>
      <c r="N30" s="3">
        <v>301955.81800000003</v>
      </c>
      <c r="O30" s="4">
        <v>1464980</v>
      </c>
      <c r="P30" s="3"/>
      <c r="Q30" s="3">
        <v>3</v>
      </c>
      <c r="R30" s="3">
        <v>306.90699999999998</v>
      </c>
      <c r="S30" s="3">
        <v>959.10299999999995</v>
      </c>
      <c r="T30" s="3">
        <v>824</v>
      </c>
      <c r="U30" s="3">
        <v>1313</v>
      </c>
      <c r="V30" s="3">
        <v>294355.28999999998</v>
      </c>
      <c r="W30" s="3">
        <v>1428105</v>
      </c>
    </row>
    <row r="31" spans="1:23" x14ac:dyDescent="0.35">
      <c r="A31" s="3">
        <v>29</v>
      </c>
      <c r="B31" s="3">
        <v>480.04399999999998</v>
      </c>
      <c r="C31" s="3">
        <v>1763.125</v>
      </c>
      <c r="D31" s="3">
        <v>1352</v>
      </c>
      <c r="E31" s="3">
        <v>2547</v>
      </c>
      <c r="F31" s="3">
        <v>846378.04700000002</v>
      </c>
      <c r="G31" s="4">
        <v>4106319</v>
      </c>
      <c r="H31" s="3"/>
      <c r="I31" s="3">
        <v>1</v>
      </c>
      <c r="J31" s="3">
        <v>181.79400000000001</v>
      </c>
      <c r="K31" s="3">
        <v>704.27099999999996</v>
      </c>
      <c r="L31" s="3">
        <v>657</v>
      </c>
      <c r="M31" s="3">
        <v>808</v>
      </c>
      <c r="N31" s="3">
        <v>128032.45699999999</v>
      </c>
      <c r="O31" s="4">
        <v>621167</v>
      </c>
      <c r="P31" s="3"/>
      <c r="Q31" s="3">
        <v>4</v>
      </c>
      <c r="R31" s="3">
        <v>103.264</v>
      </c>
      <c r="S31" s="3">
        <v>1146.9100000000001</v>
      </c>
      <c r="T31" s="3">
        <v>1098</v>
      </c>
      <c r="U31" s="3">
        <v>1276</v>
      </c>
      <c r="V31" s="3">
        <v>118434.666</v>
      </c>
      <c r="W31" s="3">
        <v>574602</v>
      </c>
    </row>
    <row r="32" spans="1:23" x14ac:dyDescent="0.35">
      <c r="A32" s="3">
        <v>30</v>
      </c>
      <c r="B32" s="3">
        <v>391.20800000000003</v>
      </c>
      <c r="C32" s="3">
        <v>1186.6410000000001</v>
      </c>
      <c r="D32" s="3">
        <v>868</v>
      </c>
      <c r="E32" s="3">
        <v>1835</v>
      </c>
      <c r="F32" s="3">
        <v>464223.73</v>
      </c>
      <c r="G32" s="4">
        <v>2252245</v>
      </c>
      <c r="H32" s="3"/>
      <c r="I32" s="3">
        <v>2</v>
      </c>
      <c r="J32" s="3">
        <v>145.93</v>
      </c>
      <c r="K32" s="3">
        <v>741.08199999999999</v>
      </c>
      <c r="L32" s="3">
        <v>690</v>
      </c>
      <c r="M32" s="3">
        <v>871</v>
      </c>
      <c r="N32" s="3">
        <v>108146.18</v>
      </c>
      <c r="O32" s="4">
        <v>524686</v>
      </c>
      <c r="P32" s="3"/>
      <c r="Q32" s="3">
        <v>5</v>
      </c>
      <c r="R32" s="3">
        <v>63.484000000000002</v>
      </c>
      <c r="S32" s="3">
        <v>1422.7919999999999</v>
      </c>
      <c r="T32" s="3">
        <v>1248</v>
      </c>
      <c r="U32" s="3">
        <v>1748</v>
      </c>
      <c r="V32" s="3">
        <v>90324.153999999995</v>
      </c>
      <c r="W32" s="3">
        <v>438220</v>
      </c>
    </row>
    <row r="33" spans="1:23" x14ac:dyDescent="0.35">
      <c r="A33" s="3">
        <v>31</v>
      </c>
      <c r="B33" s="3">
        <v>653.38800000000003</v>
      </c>
      <c r="C33" s="3">
        <v>1176.481</v>
      </c>
      <c r="D33" s="3">
        <v>864</v>
      </c>
      <c r="E33" s="3">
        <v>1871</v>
      </c>
      <c r="F33" s="3">
        <v>768698.08</v>
      </c>
      <c r="G33" s="4">
        <v>3729444</v>
      </c>
      <c r="H33" s="3"/>
      <c r="I33" s="3">
        <v>3</v>
      </c>
      <c r="J33" s="3">
        <v>234.76599999999999</v>
      </c>
      <c r="K33" s="3">
        <v>725.03499999999997</v>
      </c>
      <c r="L33" s="3">
        <v>690</v>
      </c>
      <c r="M33" s="3">
        <v>841</v>
      </c>
      <c r="N33" s="3">
        <v>170213.685</v>
      </c>
      <c r="O33" s="4">
        <v>825815</v>
      </c>
      <c r="P33" s="3"/>
      <c r="Q33" s="3">
        <v>6</v>
      </c>
      <c r="R33" s="3">
        <v>133.15100000000001</v>
      </c>
      <c r="S33" s="3">
        <v>1632.873</v>
      </c>
      <c r="T33" s="3">
        <v>1355</v>
      </c>
      <c r="U33" s="3">
        <v>2069</v>
      </c>
      <c r="V33" s="3">
        <v>217418.57699999999</v>
      </c>
      <c r="W33" s="3">
        <v>1054836</v>
      </c>
    </row>
    <row r="34" spans="1:23" x14ac:dyDescent="0.35">
      <c r="A34" s="3">
        <v>32</v>
      </c>
      <c r="B34" s="3">
        <v>615.66800000000001</v>
      </c>
      <c r="C34" s="3">
        <v>1205.617</v>
      </c>
      <c r="D34" s="3">
        <v>844</v>
      </c>
      <c r="E34" s="3">
        <v>1879</v>
      </c>
      <c r="F34" s="3">
        <v>742260.19900000002</v>
      </c>
      <c r="G34" s="4">
        <v>3601177</v>
      </c>
      <c r="H34" s="3"/>
      <c r="I34" s="3">
        <v>4</v>
      </c>
      <c r="J34" s="3">
        <v>15.459</v>
      </c>
      <c r="K34" s="3">
        <v>741.85299999999995</v>
      </c>
      <c r="L34" s="3">
        <v>723</v>
      </c>
      <c r="M34" s="3">
        <v>787</v>
      </c>
      <c r="N34" s="3">
        <v>11468.088</v>
      </c>
      <c r="O34" s="4">
        <v>55639</v>
      </c>
      <c r="P34" s="3"/>
      <c r="Q34" s="3">
        <v>7</v>
      </c>
      <c r="R34" s="3">
        <v>223.43</v>
      </c>
      <c r="S34" s="3">
        <v>1983.482</v>
      </c>
      <c r="T34" s="3">
        <v>1489</v>
      </c>
      <c r="U34" s="3">
        <v>2868</v>
      </c>
      <c r="V34" s="3">
        <v>443168.77500000002</v>
      </c>
      <c r="W34" s="3">
        <v>2150094</v>
      </c>
    </row>
    <row r="35" spans="1:23" x14ac:dyDescent="0.35">
      <c r="A35" s="3">
        <v>1</v>
      </c>
      <c r="B35" s="3">
        <v>393.26900000000001</v>
      </c>
      <c r="C35" s="3">
        <v>825.74199999999996</v>
      </c>
      <c r="D35" s="3">
        <v>655</v>
      </c>
      <c r="E35" s="3">
        <v>1163</v>
      </c>
      <c r="F35" s="3">
        <v>324739.05599999998</v>
      </c>
      <c r="G35" s="4">
        <v>1575516</v>
      </c>
      <c r="H35" s="3"/>
      <c r="I35" s="3">
        <v>5</v>
      </c>
      <c r="J35" s="3">
        <v>294.74599999999998</v>
      </c>
      <c r="K35" s="3">
        <v>742.18399999999997</v>
      </c>
      <c r="L35" s="3">
        <v>693</v>
      </c>
      <c r="M35" s="3">
        <v>862</v>
      </c>
      <c r="N35" s="3">
        <v>218755.65100000001</v>
      </c>
      <c r="O35" s="4">
        <v>1061323</v>
      </c>
      <c r="P35" s="3"/>
      <c r="Q35" s="3">
        <v>8</v>
      </c>
      <c r="R35" s="3">
        <v>217.86500000000001</v>
      </c>
      <c r="S35" s="3">
        <v>899.13499999999999</v>
      </c>
      <c r="T35" s="3">
        <v>817</v>
      </c>
      <c r="U35" s="3">
        <v>1079</v>
      </c>
      <c r="V35" s="3">
        <v>195889.761</v>
      </c>
      <c r="W35" s="3">
        <v>950386</v>
      </c>
    </row>
    <row r="36" spans="1:23" x14ac:dyDescent="0.35">
      <c r="A36" s="3">
        <v>2</v>
      </c>
      <c r="B36" s="3">
        <v>881.35199999999998</v>
      </c>
      <c r="C36" s="3">
        <v>932.85599999999999</v>
      </c>
      <c r="D36" s="3">
        <v>724</v>
      </c>
      <c r="E36" s="3">
        <v>1527</v>
      </c>
      <c r="F36" s="3">
        <v>822174.67</v>
      </c>
      <c r="G36" s="4">
        <v>3988893</v>
      </c>
      <c r="H36" s="3"/>
      <c r="I36" s="3">
        <v>1</v>
      </c>
      <c r="J36" s="3">
        <v>238.88800000000001</v>
      </c>
      <c r="K36" s="3">
        <v>661.26300000000003</v>
      </c>
      <c r="L36" s="3">
        <v>620</v>
      </c>
      <c r="M36" s="3">
        <v>896</v>
      </c>
      <c r="N36" s="3">
        <v>157968.12700000001</v>
      </c>
      <c r="O36" s="4">
        <v>766404</v>
      </c>
      <c r="P36" s="3"/>
      <c r="Q36" s="3">
        <v>9</v>
      </c>
      <c r="R36" s="3">
        <v>119.34099999999999</v>
      </c>
      <c r="S36" s="3">
        <v>1381.6510000000001</v>
      </c>
      <c r="T36" s="3">
        <v>1141</v>
      </c>
      <c r="U36" s="3">
        <v>1939</v>
      </c>
      <c r="V36" s="3">
        <v>164887.853</v>
      </c>
      <c r="W36" s="3">
        <v>799976</v>
      </c>
    </row>
    <row r="37" spans="1:23" x14ac:dyDescent="0.35">
      <c r="A37" s="3">
        <v>3</v>
      </c>
      <c r="B37" s="3">
        <v>654.83100000000002</v>
      </c>
      <c r="C37" s="3">
        <v>994.33500000000004</v>
      </c>
      <c r="D37" s="3">
        <v>747</v>
      </c>
      <c r="E37" s="3">
        <v>1549</v>
      </c>
      <c r="F37" s="3">
        <v>651121.06200000003</v>
      </c>
      <c r="G37" s="4">
        <v>3159003</v>
      </c>
      <c r="H37" s="3"/>
      <c r="I37" s="3">
        <v>2</v>
      </c>
      <c r="J37" s="3">
        <v>151.083</v>
      </c>
      <c r="K37" s="3">
        <v>663.41300000000001</v>
      </c>
      <c r="L37" s="3">
        <v>618</v>
      </c>
      <c r="M37" s="3">
        <v>820</v>
      </c>
      <c r="N37" s="3">
        <v>100230.501</v>
      </c>
      <c r="O37" s="4">
        <v>486282</v>
      </c>
      <c r="P37" s="3"/>
      <c r="Q37" s="3">
        <v>10</v>
      </c>
      <c r="R37" s="3">
        <v>360.08499999999998</v>
      </c>
      <c r="S37" s="3">
        <v>966.55200000000002</v>
      </c>
      <c r="T37" s="3">
        <v>857</v>
      </c>
      <c r="U37" s="3">
        <v>1365</v>
      </c>
      <c r="V37" s="3">
        <v>348040.47</v>
      </c>
      <c r="W37" s="3">
        <v>1688566</v>
      </c>
    </row>
    <row r="38" spans="1:23" x14ac:dyDescent="0.35">
      <c r="A38" s="3">
        <v>4</v>
      </c>
      <c r="B38" s="3">
        <v>440.88200000000001</v>
      </c>
      <c r="C38" s="3">
        <v>1065.537</v>
      </c>
      <c r="D38" s="3">
        <v>801</v>
      </c>
      <c r="E38" s="3">
        <v>1544</v>
      </c>
      <c r="F38" s="3">
        <v>469776.28899999999</v>
      </c>
      <c r="G38" s="4">
        <v>2279184</v>
      </c>
      <c r="H38" s="3"/>
      <c r="I38" s="3">
        <v>3</v>
      </c>
      <c r="J38" s="3">
        <v>105.53100000000001</v>
      </c>
      <c r="K38" s="3">
        <v>650.01599999999996</v>
      </c>
      <c r="L38" s="3">
        <v>616</v>
      </c>
      <c r="M38" s="3">
        <v>761</v>
      </c>
      <c r="N38" s="3">
        <v>68597.054000000004</v>
      </c>
      <c r="O38" s="4">
        <v>332808</v>
      </c>
      <c r="P38" s="3"/>
      <c r="Q38" s="3">
        <v>11</v>
      </c>
      <c r="R38" s="3">
        <v>357.19900000000001</v>
      </c>
      <c r="S38" s="3">
        <v>762.31100000000004</v>
      </c>
      <c r="T38" s="3">
        <v>727</v>
      </c>
      <c r="U38" s="3">
        <v>989</v>
      </c>
      <c r="V38" s="3">
        <v>272296.75599999999</v>
      </c>
      <c r="W38" s="3">
        <v>1321085</v>
      </c>
    </row>
    <row r="39" spans="1:23" x14ac:dyDescent="0.35">
      <c r="A39" s="3">
        <v>5</v>
      </c>
      <c r="B39" s="3">
        <v>785.096</v>
      </c>
      <c r="C39" s="3">
        <v>911.37599999999998</v>
      </c>
      <c r="D39" s="3">
        <v>716</v>
      </c>
      <c r="E39" s="3">
        <v>2477</v>
      </c>
      <c r="F39" s="3">
        <v>715517.67799999996</v>
      </c>
      <c r="G39" s="4">
        <v>3471432</v>
      </c>
      <c r="H39" s="3"/>
      <c r="I39" s="3">
        <v>4</v>
      </c>
      <c r="J39" s="3">
        <v>151.90700000000001</v>
      </c>
      <c r="K39" s="3">
        <v>660.42200000000003</v>
      </c>
      <c r="L39" s="3">
        <v>603</v>
      </c>
      <c r="M39" s="3">
        <v>787</v>
      </c>
      <c r="N39" s="3">
        <v>100323.04700000001</v>
      </c>
      <c r="O39" s="4">
        <v>486731</v>
      </c>
      <c r="P39" s="3"/>
      <c r="Q39" s="3">
        <v>12</v>
      </c>
      <c r="R39" s="3">
        <v>426.45400000000001</v>
      </c>
      <c r="S39" s="3">
        <v>961.08100000000002</v>
      </c>
      <c r="T39" s="3">
        <v>842</v>
      </c>
      <c r="U39" s="3">
        <v>1390</v>
      </c>
      <c r="V39" s="3">
        <v>409856.92499999999</v>
      </c>
      <c r="W39" s="3">
        <v>1988477</v>
      </c>
    </row>
    <row r="40" spans="1:23" x14ac:dyDescent="0.35">
      <c r="A40" s="3">
        <v>6</v>
      </c>
      <c r="B40" s="3">
        <v>386.05500000000001</v>
      </c>
      <c r="C40" s="3">
        <v>1339.7460000000001</v>
      </c>
      <c r="D40" s="3">
        <v>1038</v>
      </c>
      <c r="E40" s="3">
        <v>1955</v>
      </c>
      <c r="F40" s="3">
        <v>517215.94799999997</v>
      </c>
      <c r="G40" s="4">
        <v>2509344</v>
      </c>
      <c r="H40" s="3"/>
      <c r="I40" s="3">
        <v>5</v>
      </c>
      <c r="J40" s="3">
        <v>322.98399999999998</v>
      </c>
      <c r="K40" s="3">
        <v>782.99699999999996</v>
      </c>
      <c r="L40" s="3">
        <v>667</v>
      </c>
      <c r="M40" s="3">
        <v>1063</v>
      </c>
      <c r="N40" s="3">
        <v>252895.26300000001</v>
      </c>
      <c r="O40" s="4">
        <v>1226956</v>
      </c>
      <c r="P40" s="3"/>
      <c r="Q40" s="3">
        <v>13</v>
      </c>
      <c r="R40" s="3">
        <v>139.953</v>
      </c>
      <c r="S40" s="3">
        <v>862.23099999999999</v>
      </c>
      <c r="T40" s="3">
        <v>795</v>
      </c>
      <c r="U40" s="3">
        <v>1039</v>
      </c>
      <c r="V40" s="3">
        <v>120671.643</v>
      </c>
      <c r="W40" s="3">
        <v>585455</v>
      </c>
    </row>
    <row r="41" spans="1:23" x14ac:dyDescent="0.35">
      <c r="A41" s="3">
        <v>7</v>
      </c>
      <c r="B41" s="3">
        <v>677.50300000000004</v>
      </c>
      <c r="C41" s="3">
        <v>1103.6679999999999</v>
      </c>
      <c r="D41" s="3">
        <v>929</v>
      </c>
      <c r="E41" s="3">
        <v>1691</v>
      </c>
      <c r="F41" s="3">
        <v>747738.55599999998</v>
      </c>
      <c r="G41" s="4">
        <v>3627756</v>
      </c>
      <c r="H41" s="3"/>
      <c r="I41" s="3">
        <v>6</v>
      </c>
      <c r="J41" s="3">
        <v>127.38</v>
      </c>
      <c r="K41" s="3">
        <v>707.63099999999997</v>
      </c>
      <c r="L41" s="3">
        <v>665</v>
      </c>
      <c r="M41" s="3">
        <v>824</v>
      </c>
      <c r="N41" s="3">
        <v>90137.824999999997</v>
      </c>
      <c r="O41" s="4">
        <v>437316</v>
      </c>
      <c r="P41" s="3"/>
      <c r="Q41" s="3">
        <v>14</v>
      </c>
      <c r="R41" s="3">
        <v>385.64299999999997</v>
      </c>
      <c r="S41" s="3">
        <v>802.19799999999998</v>
      </c>
      <c r="T41" s="3">
        <v>760</v>
      </c>
      <c r="U41" s="3">
        <v>935</v>
      </c>
      <c r="V41" s="3">
        <v>309361.978</v>
      </c>
      <c r="W41" s="3">
        <v>1500912</v>
      </c>
    </row>
    <row r="42" spans="1:23" x14ac:dyDescent="0.35">
      <c r="A42" s="3">
        <v>8</v>
      </c>
      <c r="B42" s="3">
        <v>780.35500000000002</v>
      </c>
      <c r="C42" s="3">
        <v>1359.9359999999999</v>
      </c>
      <c r="D42" s="3">
        <v>1013</v>
      </c>
      <c r="E42" s="3">
        <v>2295</v>
      </c>
      <c r="F42" s="3">
        <v>1061232.953</v>
      </c>
      <c r="G42" s="4">
        <v>5148717</v>
      </c>
      <c r="H42" s="3"/>
      <c r="I42" s="3">
        <v>7</v>
      </c>
      <c r="J42" s="3">
        <v>285.67700000000002</v>
      </c>
      <c r="K42" s="3">
        <v>807.45799999999997</v>
      </c>
      <c r="L42" s="3">
        <v>741</v>
      </c>
      <c r="M42" s="3">
        <v>1040</v>
      </c>
      <c r="N42" s="3">
        <v>230672.04199999999</v>
      </c>
      <c r="O42" s="4">
        <v>1119137</v>
      </c>
      <c r="P42" s="3"/>
      <c r="Q42" s="3">
        <v>15</v>
      </c>
      <c r="R42" s="3">
        <v>120.578</v>
      </c>
      <c r="S42" s="3">
        <v>834.99800000000005</v>
      </c>
      <c r="T42" s="3">
        <v>773</v>
      </c>
      <c r="U42" s="3">
        <v>1054</v>
      </c>
      <c r="V42" s="3">
        <v>100682.307</v>
      </c>
      <c r="W42" s="3">
        <v>488474</v>
      </c>
    </row>
    <row r="43" spans="1:23" x14ac:dyDescent="0.35">
      <c r="A43" s="3">
        <v>9</v>
      </c>
      <c r="B43" s="3">
        <v>578.56799999999998</v>
      </c>
      <c r="C43" s="3">
        <v>916.18600000000004</v>
      </c>
      <c r="D43" s="3">
        <v>733</v>
      </c>
      <c r="E43" s="3">
        <v>1392</v>
      </c>
      <c r="F43" s="3">
        <v>530075.52500000002</v>
      </c>
      <c r="G43" s="4">
        <v>2571734</v>
      </c>
      <c r="H43" s="3"/>
      <c r="I43" s="3">
        <v>8</v>
      </c>
      <c r="J43" s="3">
        <v>215.803</v>
      </c>
      <c r="K43" s="3">
        <v>812.26</v>
      </c>
      <c r="L43" s="3">
        <v>727</v>
      </c>
      <c r="M43" s="3">
        <v>1040</v>
      </c>
      <c r="N43" s="3">
        <v>175288.467</v>
      </c>
      <c r="O43" s="4">
        <v>850436</v>
      </c>
      <c r="P43" s="3"/>
      <c r="Q43" s="3">
        <v>16</v>
      </c>
      <c r="R43" s="3">
        <v>340.916</v>
      </c>
      <c r="S43" s="3">
        <v>1175.123</v>
      </c>
      <c r="T43" s="3">
        <v>967</v>
      </c>
      <c r="U43" s="3">
        <v>2007</v>
      </c>
      <c r="V43" s="3">
        <v>400618.18800000002</v>
      </c>
      <c r="W43" s="3">
        <v>1943654</v>
      </c>
    </row>
    <row r="44" spans="1:23" x14ac:dyDescent="0.35">
      <c r="A44" s="3">
        <v>10</v>
      </c>
      <c r="B44" s="3">
        <v>516.32100000000003</v>
      </c>
      <c r="C44" s="3">
        <v>1017.582</v>
      </c>
      <c r="D44" s="3">
        <v>752</v>
      </c>
      <c r="E44" s="3">
        <v>1585</v>
      </c>
      <c r="F44" s="3">
        <v>525398.34100000001</v>
      </c>
      <c r="G44" s="4">
        <v>2549042</v>
      </c>
      <c r="H44" s="3"/>
      <c r="I44" s="3">
        <v>9</v>
      </c>
      <c r="J44" s="3">
        <v>293.50900000000001</v>
      </c>
      <c r="K44" s="3">
        <v>645.68499999999995</v>
      </c>
      <c r="L44" s="3">
        <v>605</v>
      </c>
      <c r="M44" s="3">
        <v>780</v>
      </c>
      <c r="N44" s="3">
        <v>189514.38699999999</v>
      </c>
      <c r="O44" s="4">
        <v>919455</v>
      </c>
      <c r="P44" s="3"/>
      <c r="Q44" s="3">
        <v>17</v>
      </c>
      <c r="R44" s="3">
        <v>68.018000000000001</v>
      </c>
      <c r="S44" s="3">
        <v>895.22699999999998</v>
      </c>
      <c r="T44" s="3">
        <v>827</v>
      </c>
      <c r="U44" s="3">
        <v>1786</v>
      </c>
      <c r="V44" s="3">
        <v>60891.819000000003</v>
      </c>
      <c r="W44" s="3">
        <v>295425</v>
      </c>
    </row>
    <row r="45" spans="1:23" x14ac:dyDescent="0.35">
      <c r="A45" s="3">
        <v>11</v>
      </c>
      <c r="B45" s="3">
        <v>531.57299999999998</v>
      </c>
      <c r="C45" s="3">
        <v>953.59199999999998</v>
      </c>
      <c r="D45" s="3">
        <v>737</v>
      </c>
      <c r="E45" s="3">
        <v>1460</v>
      </c>
      <c r="F45" s="3">
        <v>506904.17099999997</v>
      </c>
      <c r="G45" s="4">
        <v>2459315</v>
      </c>
      <c r="H45" s="3"/>
      <c r="I45" s="3">
        <v>10</v>
      </c>
      <c r="J45" s="3">
        <v>280.73</v>
      </c>
      <c r="K45" s="3">
        <v>624.97699999999998</v>
      </c>
      <c r="L45" s="3">
        <v>588</v>
      </c>
      <c r="M45" s="3">
        <v>734</v>
      </c>
      <c r="N45" s="3">
        <v>175449.649</v>
      </c>
      <c r="O45" s="4">
        <v>851218</v>
      </c>
      <c r="P45" s="3"/>
      <c r="Q45" s="3">
        <v>18</v>
      </c>
      <c r="R45" s="3">
        <v>145.93</v>
      </c>
      <c r="S45" s="3">
        <v>988.01099999999997</v>
      </c>
      <c r="T45" s="3">
        <v>898</v>
      </c>
      <c r="U45" s="3">
        <v>1248</v>
      </c>
      <c r="V45" s="3">
        <v>144180.61499999999</v>
      </c>
      <c r="W45" s="3">
        <v>699512</v>
      </c>
    </row>
    <row r="46" spans="1:23" x14ac:dyDescent="0.35">
      <c r="A46" s="3">
        <v>12</v>
      </c>
      <c r="B46" s="3">
        <v>480.86900000000003</v>
      </c>
      <c r="C46" s="3">
        <v>852.85299999999995</v>
      </c>
      <c r="D46" s="3">
        <v>670</v>
      </c>
      <c r="E46" s="3">
        <v>1348</v>
      </c>
      <c r="F46" s="3">
        <v>410110.44799999997</v>
      </c>
      <c r="G46" s="4">
        <v>1989707</v>
      </c>
      <c r="H46" s="3"/>
      <c r="I46" s="3">
        <v>11</v>
      </c>
      <c r="J46" s="3">
        <v>160.56399999999999</v>
      </c>
      <c r="K46" s="3">
        <v>690.23099999999999</v>
      </c>
      <c r="L46" s="3">
        <v>647</v>
      </c>
      <c r="M46" s="3">
        <v>816</v>
      </c>
      <c r="N46" s="3">
        <v>110826.512</v>
      </c>
      <c r="O46" s="4">
        <v>537690</v>
      </c>
      <c r="P46" s="3"/>
      <c r="Q46" s="3"/>
      <c r="R46" s="3"/>
      <c r="S46" s="3"/>
      <c r="T46" s="3"/>
      <c r="U46" s="3"/>
      <c r="V46" s="3"/>
      <c r="W46" s="3"/>
    </row>
    <row r="47" spans="1:23" x14ac:dyDescent="0.35">
      <c r="A47" s="3">
        <v>13</v>
      </c>
      <c r="B47" s="3">
        <v>421.30099999999999</v>
      </c>
      <c r="C47" s="3">
        <v>1003.361</v>
      </c>
      <c r="D47" s="3">
        <v>792</v>
      </c>
      <c r="E47" s="3">
        <v>1499</v>
      </c>
      <c r="F47" s="3">
        <v>422716.91499999998</v>
      </c>
      <c r="G47" s="4">
        <v>2050869</v>
      </c>
      <c r="H47" s="3"/>
      <c r="I47" s="3">
        <v>12</v>
      </c>
      <c r="J47" s="3">
        <v>240.95</v>
      </c>
      <c r="K47" s="3">
        <v>665.923</v>
      </c>
      <c r="L47" s="3">
        <v>625</v>
      </c>
      <c r="M47" s="3">
        <v>798</v>
      </c>
      <c r="N47" s="3">
        <v>160453.886</v>
      </c>
      <c r="O47" s="4">
        <v>778464</v>
      </c>
      <c r="P47" s="3"/>
      <c r="Q47" s="3"/>
      <c r="R47" s="3"/>
      <c r="S47" s="3"/>
      <c r="T47" s="3"/>
      <c r="U47" s="3"/>
      <c r="V47" s="3"/>
      <c r="W47" s="3"/>
    </row>
    <row r="48" spans="1:23" x14ac:dyDescent="0.35">
      <c r="A48" s="3">
        <v>14</v>
      </c>
      <c r="B48" s="3">
        <v>644.31899999999996</v>
      </c>
      <c r="C48" s="3">
        <v>1132.924</v>
      </c>
      <c r="D48" s="3">
        <v>825</v>
      </c>
      <c r="E48" s="3">
        <v>1875</v>
      </c>
      <c r="F48" s="3">
        <v>729964.14199999999</v>
      </c>
      <c r="G48" s="4">
        <v>3541521</v>
      </c>
      <c r="H48" s="3"/>
      <c r="I48" s="3">
        <v>13</v>
      </c>
      <c r="J48" s="3">
        <v>185.71100000000001</v>
      </c>
      <c r="K48" s="3">
        <v>763.29</v>
      </c>
      <c r="L48" s="3">
        <v>708</v>
      </c>
      <c r="M48" s="3">
        <v>914</v>
      </c>
      <c r="N48" s="3">
        <v>141750.92000000001</v>
      </c>
      <c r="O48" s="4">
        <v>687724</v>
      </c>
      <c r="P48" s="3"/>
      <c r="Q48" s="3"/>
      <c r="R48" s="3"/>
      <c r="S48" s="3"/>
      <c r="T48" s="3"/>
      <c r="U48" s="3"/>
      <c r="V48" s="3"/>
      <c r="W48" s="3"/>
    </row>
    <row r="49" spans="1:23" x14ac:dyDescent="0.35">
      <c r="A49" s="3">
        <v>15</v>
      </c>
      <c r="B49" s="3">
        <v>694.40499999999997</v>
      </c>
      <c r="C49" s="3">
        <v>1221.4860000000001</v>
      </c>
      <c r="D49" s="3">
        <v>913</v>
      </c>
      <c r="E49" s="3">
        <v>2360</v>
      </c>
      <c r="F49" s="3">
        <v>848205.47100000002</v>
      </c>
      <c r="G49" s="4">
        <v>4115185</v>
      </c>
      <c r="H49" s="3"/>
      <c r="I49" s="3">
        <v>14</v>
      </c>
      <c r="J49" s="3">
        <v>109.654</v>
      </c>
      <c r="K49" s="3">
        <v>766.26700000000005</v>
      </c>
      <c r="L49" s="3">
        <v>704</v>
      </c>
      <c r="M49" s="3">
        <v>900</v>
      </c>
      <c r="N49" s="3">
        <v>84024.012000000002</v>
      </c>
      <c r="O49" s="4">
        <v>407654</v>
      </c>
      <c r="P49" s="3"/>
      <c r="Q49" s="3"/>
      <c r="R49" s="3"/>
      <c r="S49" s="3"/>
      <c r="T49" s="3"/>
      <c r="U49" s="3"/>
      <c r="V49" s="3"/>
      <c r="W49" s="3"/>
    </row>
    <row r="50" spans="1:23" x14ac:dyDescent="0.35">
      <c r="A50" s="3">
        <v>16</v>
      </c>
      <c r="B50" s="3">
        <v>486.43400000000003</v>
      </c>
      <c r="C50" s="3">
        <v>1280.8520000000001</v>
      </c>
      <c r="D50" s="3">
        <v>920</v>
      </c>
      <c r="E50" s="3">
        <v>2003</v>
      </c>
      <c r="F50" s="3">
        <v>623049.50600000005</v>
      </c>
      <c r="G50" s="4">
        <v>3022810</v>
      </c>
      <c r="H50" s="3"/>
      <c r="I50" s="3">
        <v>15</v>
      </c>
      <c r="J50" s="3">
        <v>230.232</v>
      </c>
      <c r="K50" s="3">
        <v>745.36400000000003</v>
      </c>
      <c r="L50" s="3">
        <v>688</v>
      </c>
      <c r="M50" s="3">
        <v>867</v>
      </c>
      <c r="N50" s="3">
        <v>171606.41</v>
      </c>
      <c r="O50" s="4">
        <v>832572</v>
      </c>
      <c r="P50" s="3"/>
      <c r="Q50" s="3"/>
      <c r="R50" s="3"/>
      <c r="S50" s="3"/>
      <c r="T50" s="3"/>
      <c r="U50" s="3"/>
      <c r="V50" s="3"/>
      <c r="W50" s="3"/>
    </row>
    <row r="51" spans="1:23" x14ac:dyDescent="0.35">
      <c r="A51" s="3">
        <v>17</v>
      </c>
      <c r="B51" s="3">
        <v>415.32400000000001</v>
      </c>
      <c r="C51" s="3">
        <v>1330.6220000000001</v>
      </c>
      <c r="D51" s="3">
        <v>994</v>
      </c>
      <c r="E51" s="3">
        <v>2052</v>
      </c>
      <c r="F51" s="3">
        <v>552639.04399999999</v>
      </c>
      <c r="G51" s="4">
        <v>2681204</v>
      </c>
      <c r="H51" s="3"/>
      <c r="I51" s="3">
        <v>16</v>
      </c>
      <c r="J51" s="3">
        <v>183.23699999999999</v>
      </c>
      <c r="K51" s="3">
        <v>730.72299999999996</v>
      </c>
      <c r="L51" s="3">
        <v>696</v>
      </c>
      <c r="M51" s="3">
        <v>842</v>
      </c>
      <c r="N51" s="3">
        <v>133895.633</v>
      </c>
      <c r="O51" s="4">
        <v>649613</v>
      </c>
      <c r="P51" s="3"/>
      <c r="Q51" s="3"/>
      <c r="R51" s="3"/>
      <c r="S51" s="3"/>
      <c r="T51" s="3"/>
      <c r="U51" s="3"/>
      <c r="V51" s="3"/>
      <c r="W51" s="3"/>
    </row>
    <row r="52" spans="1:23" x14ac:dyDescent="0.35">
      <c r="A52" s="3">
        <v>18</v>
      </c>
      <c r="B52" s="3">
        <v>534.25300000000004</v>
      </c>
      <c r="C52" s="3">
        <v>1164.72</v>
      </c>
      <c r="D52" s="3">
        <v>904</v>
      </c>
      <c r="E52" s="3">
        <v>1758</v>
      </c>
      <c r="F52" s="3">
        <v>622254.929</v>
      </c>
      <c r="G52" s="4">
        <v>3018955</v>
      </c>
      <c r="H52" s="3"/>
      <c r="I52" s="3">
        <v>17</v>
      </c>
      <c r="J52" s="3">
        <v>182.20699999999999</v>
      </c>
      <c r="K52" s="3">
        <v>750.47199999999998</v>
      </c>
      <c r="L52" s="3">
        <v>684</v>
      </c>
      <c r="M52" s="3">
        <v>897</v>
      </c>
      <c r="N52" s="3">
        <v>136740.85800000001</v>
      </c>
      <c r="O52" s="4">
        <v>663417</v>
      </c>
      <c r="P52" s="3"/>
      <c r="Q52" s="3"/>
      <c r="R52" s="3"/>
      <c r="S52" s="3"/>
      <c r="T52" s="3"/>
      <c r="U52" s="3"/>
      <c r="V52" s="3"/>
      <c r="W52" s="3"/>
    </row>
    <row r="53" spans="1:23" x14ac:dyDescent="0.35">
      <c r="A53" s="3">
        <v>19</v>
      </c>
      <c r="B53" s="3">
        <v>687.80899999999997</v>
      </c>
      <c r="C53" s="3">
        <v>1290.4849999999999</v>
      </c>
      <c r="D53" s="3">
        <v>939</v>
      </c>
      <c r="E53" s="3">
        <v>1990</v>
      </c>
      <c r="F53" s="3">
        <v>887607.43</v>
      </c>
      <c r="G53" s="4">
        <v>4306349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35">
      <c r="A54" s="3">
        <v>20</v>
      </c>
      <c r="B54" s="3">
        <v>382.75700000000001</v>
      </c>
      <c r="C54" s="3">
        <v>1172.277</v>
      </c>
      <c r="D54" s="3">
        <v>910</v>
      </c>
      <c r="E54" s="3">
        <v>1731</v>
      </c>
      <c r="F54" s="3">
        <v>448697.63</v>
      </c>
      <c r="G54" s="3">
        <v>2176918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7" spans="1:23" x14ac:dyDescent="0.35">
      <c r="B57" t="s">
        <v>5</v>
      </c>
      <c r="C57" s="5">
        <f>AVERAGE(G3:G55)</f>
        <v>2918284.2884615385</v>
      </c>
      <c r="D57">
        <f>C57/C57*100</f>
        <v>100</v>
      </c>
      <c r="J57" t="s">
        <v>5</v>
      </c>
      <c r="K57" s="5">
        <f>AVERAGE(O3:O55)</f>
        <v>700212.04</v>
      </c>
      <c r="L57">
        <f>K57/C57*100</f>
        <v>23.993962574809252</v>
      </c>
      <c r="R57" t="s">
        <v>5</v>
      </c>
      <c r="S57">
        <f>AVERAGE(W3:W55)</f>
        <v>1153320.1904761905</v>
      </c>
      <c r="T57">
        <f>S57/C57*100</f>
        <v>39.520487946847631</v>
      </c>
    </row>
    <row r="58" spans="1:23" x14ac:dyDescent="0.35">
      <c r="B58" t="s">
        <v>10</v>
      </c>
      <c r="C58">
        <f>STDEVA(G3:G55)</f>
        <v>1081716.6112593291</v>
      </c>
      <c r="D58">
        <f>C58/C57*100</f>
        <v>37.066868897464019</v>
      </c>
      <c r="J58" t="s">
        <v>10</v>
      </c>
      <c r="K58">
        <f>STDEVA(O3:O55)</f>
        <v>357087.25063793815</v>
      </c>
      <c r="L58">
        <f>K58/C57*100</f>
        <v>12.236205089744271</v>
      </c>
      <c r="R58" t="s">
        <v>10</v>
      </c>
      <c r="S58">
        <f>STDEVA(W3:W55)</f>
        <v>645919.85505370318</v>
      </c>
      <c r="T58">
        <f>S58/C57*100</f>
        <v>22.133548044224963</v>
      </c>
    </row>
    <row r="59" spans="1:23" x14ac:dyDescent="0.35">
      <c r="B59" t="s">
        <v>11</v>
      </c>
      <c r="C59">
        <f>C58/SQRT(COUNT(G3:G55))</f>
        <v>150007.10413140996</v>
      </c>
      <c r="D59">
        <f>C59/C57*100</f>
        <v>5.1402498627195339</v>
      </c>
      <c r="J59" t="s">
        <v>11</v>
      </c>
      <c r="K59">
        <f>K58/SQRT(COUNT(O3:O55))</f>
        <v>50499.763280269275</v>
      </c>
      <c r="L59">
        <f>K59/C57*100</f>
        <v>1.730460718989504</v>
      </c>
      <c r="R59" t="s">
        <v>11</v>
      </c>
      <c r="S59">
        <f>S58/SQRT(COUNT(W3:W55))</f>
        <v>99667.597441815247</v>
      </c>
      <c r="T59">
        <f>S59/C57*100</f>
        <v>3.4152806097708188</v>
      </c>
    </row>
    <row r="61" spans="1:23" x14ac:dyDescent="0.35">
      <c r="A61" s="10" t="s">
        <v>20</v>
      </c>
      <c r="L61">
        <f>_xlfn.T.TEST(G3:G54,O3:O52,2,3)</f>
        <v>6.1571189250337062E-21</v>
      </c>
      <c r="T61">
        <f>_xlfn.T.TEST(G3:G54,W3:W52,2,3)</f>
        <v>1.2579301058752925E-15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</vt:lpstr>
      <vt:lpstr>siMock</vt:lpstr>
      <vt:lpstr>siXAB2</vt:lpstr>
      <vt:lpstr>siCSB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dcterms:created xsi:type="dcterms:W3CDTF">2022-05-25T11:51:15Z</dcterms:created>
  <dcterms:modified xsi:type="dcterms:W3CDTF">2022-05-25T11:59:03Z</dcterms:modified>
</cp:coreProperties>
</file>