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-105" yWindow="-105" windowWidth="20715" windowHeight="13275" activeTab="4"/>
  </bookViews>
  <sheets>
    <sheet name="Courbe" sheetId="4" r:id="rId1"/>
    <sheet name="XAB2" sheetId="11" r:id="rId2"/>
    <sheet name="AQR" sheetId="5" r:id="rId3"/>
    <sheet name="CCDC16" sheetId="6" r:id="rId4"/>
    <sheet name="PRP19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1" l="1"/>
  <c r="AB12" i="11"/>
  <c r="AP11" i="11"/>
  <c r="AB11" i="11"/>
  <c r="N11" i="11"/>
  <c r="AP10" i="11"/>
  <c r="AB10" i="11"/>
  <c r="N10" i="11"/>
  <c r="AP9" i="11"/>
  <c r="AB9" i="11"/>
  <c r="N9" i="11"/>
  <c r="AP8" i="11"/>
  <c r="AB8" i="11"/>
  <c r="N8" i="11"/>
  <c r="AP7" i="11"/>
  <c r="AB7" i="11"/>
  <c r="N7" i="11"/>
  <c r="AP6" i="11"/>
  <c r="AB6" i="11"/>
  <c r="N6" i="11"/>
  <c r="AP5" i="11"/>
  <c r="AB5" i="11"/>
  <c r="N5" i="11"/>
  <c r="AP4" i="11"/>
  <c r="AB4" i="11"/>
  <c r="N4" i="11"/>
  <c r="N18" i="11" s="1"/>
  <c r="AP19" i="11" l="1"/>
  <c r="AP20" i="11" s="1"/>
  <c r="AB18" i="11"/>
  <c r="AP18" i="11"/>
  <c r="AB19" i="11"/>
  <c r="AB20" i="11" s="1"/>
  <c r="N19" i="11"/>
  <c r="N20" i="11" s="1"/>
  <c r="AQ24" i="6"/>
  <c r="AQ23" i="6"/>
  <c r="AQ22" i="6"/>
  <c r="AQ21" i="6"/>
  <c r="AQ20" i="6"/>
  <c r="AR19" i="6"/>
  <c r="AQ18" i="6"/>
  <c r="AQ17" i="6"/>
  <c r="AQ16" i="6"/>
  <c r="AQ15" i="6"/>
  <c r="AQ14" i="6"/>
  <c r="AR13" i="6"/>
  <c r="AQ12" i="6"/>
  <c r="AQ11" i="6"/>
  <c r="AQ10" i="6"/>
  <c r="AC24" i="6"/>
  <c r="AC23" i="6"/>
  <c r="AC27" i="6" s="1"/>
  <c r="AC28" i="6" s="1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AC24" i="7"/>
  <c r="AC23" i="7"/>
  <c r="AC22" i="7"/>
  <c r="AC21" i="7"/>
  <c r="AC20" i="7"/>
  <c r="AC19" i="7"/>
  <c r="AC18" i="7"/>
  <c r="AC17" i="7"/>
  <c r="AC16" i="7"/>
  <c r="AC15" i="7"/>
  <c r="AC14" i="7"/>
  <c r="AC13" i="7"/>
  <c r="AC12" i="7"/>
  <c r="AC11" i="7"/>
  <c r="AC10" i="7"/>
  <c r="N24" i="7"/>
  <c r="N23" i="7"/>
  <c r="N22" i="7"/>
  <c r="N21" i="7"/>
  <c r="N20" i="7"/>
  <c r="N19" i="7"/>
  <c r="N18" i="7"/>
  <c r="N17" i="7"/>
  <c r="N16" i="7"/>
  <c r="N15" i="7"/>
  <c r="N14" i="7"/>
  <c r="O13" i="7"/>
  <c r="N12" i="7"/>
  <c r="N11" i="7"/>
  <c r="O10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Q10" i="7"/>
  <c r="O13" i="5"/>
  <c r="O14" i="5"/>
  <c r="AC11" i="5"/>
  <c r="AC12" i="5"/>
  <c r="AC13" i="5"/>
  <c r="AC14" i="5"/>
  <c r="AD15" i="5"/>
  <c r="AD16" i="5"/>
  <c r="AC17" i="5"/>
  <c r="AC18" i="5"/>
  <c r="AC19" i="5"/>
  <c r="AC20" i="5"/>
  <c r="AD21" i="5"/>
  <c r="AC22" i="5"/>
  <c r="AC23" i="5"/>
  <c r="AC24" i="5"/>
  <c r="AQ23" i="5"/>
  <c r="AR22" i="5"/>
  <c r="AQ21" i="5"/>
  <c r="AQ20" i="5"/>
  <c r="AQ19" i="5"/>
  <c r="AQ18" i="5"/>
  <c r="AQ17" i="5"/>
  <c r="AQ16" i="5"/>
  <c r="AQ15" i="5"/>
  <c r="AQ14" i="5"/>
  <c r="AQ13" i="5"/>
  <c r="AQ12" i="5"/>
  <c r="AR11" i="5"/>
  <c r="AQ10" i="5"/>
  <c r="AC10" i="5"/>
  <c r="N10" i="5"/>
  <c r="N11" i="5"/>
  <c r="N12" i="5"/>
  <c r="N15" i="5"/>
  <c r="N16" i="5"/>
  <c r="N17" i="5"/>
  <c r="N18" i="5"/>
  <c r="N19" i="5"/>
  <c r="N20" i="5"/>
  <c r="N21" i="5"/>
  <c r="N22" i="5"/>
  <c r="N23" i="5"/>
  <c r="AQ4" i="7"/>
  <c r="AR8" i="7"/>
  <c r="AC8" i="7"/>
  <c r="N8" i="7"/>
  <c r="AQ7" i="7"/>
  <c r="AC7" i="7"/>
  <c r="N7" i="7"/>
  <c r="AR6" i="7"/>
  <c r="AC6" i="7"/>
  <c r="N6" i="7"/>
  <c r="AQ5" i="7"/>
  <c r="AC5" i="7"/>
  <c r="N5" i="7"/>
  <c r="AC4" i="7"/>
  <c r="N4" i="7"/>
  <c r="AQ8" i="6"/>
  <c r="AR5" i="6"/>
  <c r="AC8" i="6"/>
  <c r="AC7" i="6"/>
  <c r="AC6" i="6"/>
  <c r="AC5" i="6"/>
  <c r="AC4" i="6"/>
  <c r="N8" i="6"/>
  <c r="AQ7" i="6"/>
  <c r="N7" i="6"/>
  <c r="AQ6" i="6"/>
  <c r="N6" i="6"/>
  <c r="N5" i="6"/>
  <c r="AQ4" i="6"/>
  <c r="N4" i="6"/>
  <c r="AQ8" i="5"/>
  <c r="AD8" i="5"/>
  <c r="O8" i="5"/>
  <c r="AQ7" i="5"/>
  <c r="AC7" i="5"/>
  <c r="N7" i="5"/>
  <c r="AQ6" i="5"/>
  <c r="AC6" i="5"/>
  <c r="N6" i="5"/>
  <c r="AQ5" i="5"/>
  <c r="AC5" i="5"/>
  <c r="N5" i="5"/>
  <c r="AQ4" i="5"/>
  <c r="AC4" i="5"/>
  <c r="N4" i="5"/>
  <c r="AC26" i="6" l="1"/>
  <c r="N26" i="6"/>
  <c r="AQ26" i="6"/>
  <c r="AQ27" i="6"/>
  <c r="AQ28" i="6" s="1"/>
  <c r="N27" i="6"/>
  <c r="N28" i="6" s="1"/>
  <c r="AC27" i="7"/>
  <c r="AC28" i="7" s="1"/>
  <c r="AC26" i="7"/>
  <c r="N27" i="7"/>
  <c r="N28" i="7" s="1"/>
  <c r="N26" i="7"/>
  <c r="AQ27" i="7"/>
  <c r="AQ28" i="7" s="1"/>
  <c r="AQ26" i="7"/>
  <c r="AQ30" i="5"/>
  <c r="AQ31" i="5" s="1"/>
  <c r="AC30" i="5"/>
  <c r="AC31" i="5" s="1"/>
  <c r="AQ29" i="5"/>
  <c r="N29" i="5"/>
  <c r="AC29" i="5"/>
  <c r="N30" i="5"/>
  <c r="N31" i="5" s="1"/>
</calcChain>
</file>

<file path=xl/sharedStrings.xml><?xml version="1.0" encoding="utf-8"?>
<sst xmlns="http://schemas.openxmlformats.org/spreadsheetml/2006/main" count="226" uniqueCount="18">
  <si>
    <t>1h</t>
  </si>
  <si>
    <t>BG</t>
  </si>
  <si>
    <t>LD</t>
  </si>
  <si>
    <t>Difference</t>
  </si>
  <si>
    <t>Paste</t>
  </si>
  <si>
    <t>Area</t>
  </si>
  <si>
    <t>Mean</t>
  </si>
  <si>
    <t>IntDen</t>
  </si>
  <si>
    <t>RawIntDen</t>
  </si>
  <si>
    <t>mean</t>
  </si>
  <si>
    <t>sd</t>
  </si>
  <si>
    <t>sem</t>
  </si>
  <si>
    <t>tout le noyau sans LD et sans nucléole</t>
  </si>
  <si>
    <t>cercle de taille différente dans le LD en évitant les gros spot</t>
  </si>
  <si>
    <t>3h</t>
  </si>
  <si>
    <t>16h</t>
  </si>
  <si>
    <t>0h</t>
  </si>
  <si>
    <t>No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</si>
</sst>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1" xfId="0" applyFont="1" applyBorder="1"/>
    <xf numFmtId="1" fontId="0" fillId="0" borderId="0" xfId="0" applyNumberForma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" fontId="0" fillId="0" borderId="0" xfId="0" applyNumberFormat="1" applyBorder="1"/>
    <xf numFmtId="1" fontId="0" fillId="2" borderId="0" xfId="0" applyNumberFormat="1" applyFill="1"/>
    <xf numFmtId="1" fontId="0" fillId="0" borderId="0" xfId="0" applyNumberFormat="1" applyFill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1" fillId="0" borderId="0" xfId="0" applyFont="1" applyBorder="1"/>
    <xf numFmtId="0" fontId="1" fillId="0" borderId="0" xfId="0" applyFont="1"/>
    <xf numFmtId="164" fontId="0" fillId="0" borderId="0" xfId="0" applyNumberFormat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XAB2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('XAB2'!$A$20,'XAB2'!$N$20,'XAB2'!$AB$20,'XAB2'!$AP$20)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61.897444282843935</c:v>
                  </c:pt>
                  <c:pt idx="2">
                    <c:v>33.436815563155008</c:v>
                  </c:pt>
                  <c:pt idx="3">
                    <c:v>80.569551817712991</c:v>
                  </c:pt>
                </c:numCache>
              </c:numRef>
            </c:plus>
            <c:minus>
              <c:numRef>
                <c:f>('XAB2'!$A$20,'XAB2'!$N$20,'XAB2'!$AB$20,'XAB2'!$AP$20)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61.897444282843935</c:v>
                  </c:pt>
                  <c:pt idx="2">
                    <c:v>33.436815563155008</c:v>
                  </c:pt>
                  <c:pt idx="3">
                    <c:v>80.569551817712991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('XAB2'!$A$18,'XAB2'!$N$18,'XAB2'!$AB$18,'XAB2'!$AP$18)</c:f>
              <c:numCache>
                <c:formatCode>General</c:formatCode>
                <c:ptCount val="4"/>
                <c:pt idx="0">
                  <c:v>0</c:v>
                </c:pt>
                <c:pt idx="1">
                  <c:v>-342.85662500000001</c:v>
                </c:pt>
                <c:pt idx="2">
                  <c:v>-282.47059999999999</c:v>
                </c:pt>
                <c:pt idx="3">
                  <c:v>-106.49050000000003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5D-4CAF-8DF9-FDFE9FD4C659}"/>
            </c:ext>
          </c:extLst>
        </c:ser>
        <c:ser>
          <c:idx val="1"/>
          <c:order val="1"/>
          <c:tx>
            <c:v>AQR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(AQR!$A$31,AQR!$N$31,AQR!$AC$31,AQR!$AQ$31)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29.060953633945349</c:v>
                  </c:pt>
                  <c:pt idx="2">
                    <c:v>43.567916484301513</c:v>
                  </c:pt>
                  <c:pt idx="3">
                    <c:v>86.772047707808198</c:v>
                  </c:pt>
                </c:numCache>
              </c:numRef>
            </c:plus>
            <c:minus>
              <c:numRef>
                <c:f>(AQR!$A$31,AQR!$N$31,AQR!$AC$31,AQR!$AQ$31)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29.060953633945349</c:v>
                  </c:pt>
                  <c:pt idx="2">
                    <c:v>43.567916484301513</c:v>
                  </c:pt>
                  <c:pt idx="3">
                    <c:v>86.772047707808198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(AQR!$A$1,AQR!$B$1,AQR!$Q$1,AQR!$AE$1)</c:f>
              <c:strCache>
                <c:ptCount val="4"/>
                <c:pt idx="0">
                  <c:v>No UV</c:v>
                </c:pt>
                <c:pt idx="1">
                  <c:v>1h</c:v>
                </c:pt>
                <c:pt idx="2">
                  <c:v>3h</c:v>
                </c:pt>
                <c:pt idx="3">
                  <c:v>16h</c:v>
                </c:pt>
              </c:strCache>
            </c:strRef>
          </c:cat>
          <c:val>
            <c:numRef>
              <c:f>(AQR!$A$29,AQR!$N$29,AQR!$AC$29,AQR!$AQ$29)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-307.22131250000007</c:v>
                </c:pt>
                <c:pt idx="2">
                  <c:v>-248.88743750000009</c:v>
                </c:pt>
                <c:pt idx="3">
                  <c:v>-235.79617647058831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D-4CAF-8DF9-FDFE9FD4C659}"/>
            </c:ext>
          </c:extLst>
        </c:ser>
        <c:ser>
          <c:idx val="3"/>
          <c:order val="2"/>
          <c:tx>
            <c:v>PRP19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('PRP19'!$A$28,'PRP19'!$N$28,'PRP19'!$AC$28,'PRP19'!$AQ$28)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102.23018872235906</c:v>
                  </c:pt>
                  <c:pt idx="2">
                    <c:v>88.831795025024121</c:v>
                  </c:pt>
                  <c:pt idx="3">
                    <c:v>54.025757852962734</c:v>
                  </c:pt>
                </c:numCache>
              </c:numRef>
            </c:plus>
            <c:minus>
              <c:numRef>
                <c:f>('PRP19'!$A$28,'PRP19'!$N$28,'PRP19'!$AC$28,'PRP19'!$AQ$28)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102.23018872235906</c:v>
                  </c:pt>
                  <c:pt idx="2">
                    <c:v>88.831795025024121</c:v>
                  </c:pt>
                  <c:pt idx="3">
                    <c:v>54.025757852962734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(AQR!$A$1,AQR!$B$1,AQR!$Q$1,AQR!$AE$1)</c:f>
              <c:strCache>
                <c:ptCount val="4"/>
                <c:pt idx="0">
                  <c:v>No UV</c:v>
                </c:pt>
                <c:pt idx="1">
                  <c:v>1h</c:v>
                </c:pt>
                <c:pt idx="2">
                  <c:v>3h</c:v>
                </c:pt>
                <c:pt idx="3">
                  <c:v>16h</c:v>
                </c:pt>
              </c:strCache>
            </c:strRef>
          </c:cat>
          <c:val>
            <c:numRef>
              <c:f>('PRP19'!$A$26,'PRP19'!$N$26,'PRP19'!$AC$26,'PRP19'!$AQ$26)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-421.75766666666669</c:v>
                </c:pt>
                <c:pt idx="2">
                  <c:v>-280.20089999999993</c:v>
                </c:pt>
                <c:pt idx="3">
                  <c:v>-227.53772222222227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D-4CAF-8DF9-FDFE9FD4C659}"/>
            </c:ext>
          </c:extLst>
        </c:ser>
        <c:ser>
          <c:idx val="2"/>
          <c:order val="3"/>
          <c:tx>
            <c:v>CCDC16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(CCDC16!$A$28,CCDC16!$N$28,CCDC16!$AC$28,CCDC16!$AQ$28)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81.71121757228488</c:v>
                  </c:pt>
                  <c:pt idx="2">
                    <c:v>71.197697671827498</c:v>
                  </c:pt>
                  <c:pt idx="3">
                    <c:v>136.09735637778431</c:v>
                  </c:pt>
                </c:numCache>
              </c:numRef>
            </c:plus>
            <c:minus>
              <c:numRef>
                <c:f>(CCDC16!$A$28,CCDC16!$N$28,CCDC16!$AC$28,CCDC16!$AQ$28)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81.71121757228488</c:v>
                  </c:pt>
                  <c:pt idx="2">
                    <c:v>71.197697671827498</c:v>
                  </c:pt>
                  <c:pt idx="3">
                    <c:v>136.09735637778431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(AQR!$A$1,AQR!$B$1,AQR!$Q$1,AQR!$AE$1)</c:f>
              <c:strCache>
                <c:ptCount val="4"/>
                <c:pt idx="0">
                  <c:v>No UV</c:v>
                </c:pt>
                <c:pt idx="1">
                  <c:v>1h</c:v>
                </c:pt>
                <c:pt idx="2">
                  <c:v>3h</c:v>
                </c:pt>
                <c:pt idx="3">
                  <c:v>16h</c:v>
                </c:pt>
              </c:strCache>
            </c:strRef>
          </c:cat>
          <c:val>
            <c:numRef>
              <c:f>(CCDC16!$A$26,CCDC16!$N$26,CCDC16!$AC$26,CCDC16!$AQ$26)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-303.76673684210522</c:v>
                </c:pt>
                <c:pt idx="2">
                  <c:v>-135.07870000000003</c:v>
                </c:pt>
                <c:pt idx="3">
                  <c:v>21.480352941176481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D-4CAF-8DF9-FDFE9FD4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441984"/>
        <c:axId val="505442544"/>
      </c:lineChart>
      <c:catAx>
        <c:axId val="5054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2544"/>
        <c:crosses val="autoZero"/>
        <c:auto val="1"/>
        <c:lblAlgn val="ctr"/>
        <c:lblOffset val="100"/>
        <c:noMultiLvlLbl val="0"/>
      </c:catAx>
      <c:valAx>
        <c:axId val="505442544"/>
        <c:scaling>
          <c:orientation val="minMax"/>
          <c:max val="750"/>
          <c:min val="-7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1984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AQR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(AQR!$A$31,AQR!$N$31,AQR!$AC$31,AQR!$AQ$31)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29.060953633945349</c:v>
                  </c:pt>
                  <c:pt idx="2">
                    <c:v>43.567916484301513</c:v>
                  </c:pt>
                  <c:pt idx="3">
                    <c:v>86.772047707808198</c:v>
                  </c:pt>
                </c:numCache>
              </c:numRef>
            </c:plus>
            <c:minus>
              <c:numRef>
                <c:f>(AQR!$A$31,AQR!$N$31,AQR!$AC$31,AQR!$AQ$31)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29.060953633945349</c:v>
                  </c:pt>
                  <c:pt idx="2">
                    <c:v>43.567916484301513</c:v>
                  </c:pt>
                  <c:pt idx="3">
                    <c:v>86.772047707808198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(AQR!$A$29,AQR!$N$29,AQR!$AC$29,AQR!$AQ$29)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-307.22131250000007</c:v>
                </c:pt>
                <c:pt idx="2">
                  <c:v>-248.88743750000009</c:v>
                </c:pt>
                <c:pt idx="3">
                  <c:v>-235.79617647058831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D-475A-B0E8-056152E66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441984"/>
        <c:axId val="505442544"/>
      </c:barChart>
      <c:catAx>
        <c:axId val="5054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2544"/>
        <c:crosses val="autoZero"/>
        <c:auto val="1"/>
        <c:lblAlgn val="ctr"/>
        <c:lblOffset val="100"/>
        <c:noMultiLvlLbl val="0"/>
      </c:catAx>
      <c:valAx>
        <c:axId val="50544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v>CCDC16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5-4923-A720-C0E2300859E6}"/>
              </c:ext>
            </c:extLst>
          </c:dPt>
          <c:errBars>
            <c:errBarType val="both"/>
            <c:errValType val="cust"/>
            <c:noEndCap val="0"/>
            <c:plus>
              <c:numRef>
                <c:f>(CCDC16!$A$28,CCDC16!$N$28,CCDC16!$AC$28,CCDC16!$AQ$28)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81.71121757228488</c:v>
                  </c:pt>
                  <c:pt idx="2">
                    <c:v>71.197697671827498</c:v>
                  </c:pt>
                  <c:pt idx="3">
                    <c:v>136.09735637778431</c:v>
                  </c:pt>
                </c:numCache>
              </c:numRef>
            </c:plus>
            <c:minus>
              <c:numRef>
                <c:f>(CCDC16!$A$28,CCDC16!$N$28,CCDC16!$AC$28,CCDC16!$AQ$28)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81.71121757228488</c:v>
                  </c:pt>
                  <c:pt idx="2">
                    <c:v>71.197697671827498</c:v>
                  </c:pt>
                  <c:pt idx="3">
                    <c:v>136.09735637778431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(CCDC16!$A$1,CCDC16!$B$1,CCDC16!$Q$1,CCDC16!$AE$1)</c:f>
              <c:strCache>
                <c:ptCount val="4"/>
                <c:pt idx="0">
                  <c:v>0h</c:v>
                </c:pt>
                <c:pt idx="1">
                  <c:v>1h</c:v>
                </c:pt>
                <c:pt idx="2">
                  <c:v>3h</c:v>
                </c:pt>
                <c:pt idx="3">
                  <c:v>16h</c:v>
                </c:pt>
              </c:strCache>
            </c:strRef>
          </c:cat>
          <c:val>
            <c:numRef>
              <c:f>(CCDC16!$A$26,CCDC16!$N$26,CCDC16!$AC$26,CCDC16!$AQ$26)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-303.76673684210522</c:v>
                </c:pt>
                <c:pt idx="2">
                  <c:v>-135.07870000000003</c:v>
                </c:pt>
                <c:pt idx="3">
                  <c:v>21.480352941176481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E-4898-AB32-6BF16DEF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441984"/>
        <c:axId val="505442544"/>
      </c:barChart>
      <c:catAx>
        <c:axId val="5054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2544"/>
        <c:crosses val="autoZero"/>
        <c:auto val="1"/>
        <c:lblAlgn val="ctr"/>
        <c:lblOffset val="100"/>
        <c:noMultiLvlLbl val="0"/>
      </c:catAx>
      <c:valAx>
        <c:axId val="50544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v>PRP19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('PRP19'!$A$28,'PRP19'!$N$28,'PRP19'!$AC$28,'PRP19'!$AQ$28)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102.23018872235906</c:v>
                  </c:pt>
                  <c:pt idx="2">
                    <c:v>88.831795025024121</c:v>
                  </c:pt>
                  <c:pt idx="3">
                    <c:v>54.025757852962734</c:v>
                  </c:pt>
                </c:numCache>
              </c:numRef>
            </c:plus>
            <c:minus>
              <c:numRef>
                <c:f>('PRP19'!$A$28,'PRP19'!$N$28,'PRP19'!$AC$28,'PRP19'!$AQ$28)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102.23018872235906</c:v>
                  </c:pt>
                  <c:pt idx="2">
                    <c:v>88.831795025024121</c:v>
                  </c:pt>
                  <c:pt idx="3">
                    <c:v>54.025757852962734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('PRP19'!$A$26,'PRP19'!$N$26,'PRP19'!$AC$26,'PRP19'!$AQ$26)</c:f>
              <c:numCache>
                <c:formatCode>0</c:formatCode>
                <c:ptCount val="4"/>
                <c:pt idx="0" formatCode="General">
                  <c:v>0</c:v>
                </c:pt>
                <c:pt idx="1">
                  <c:v>-421.75766666666669</c:v>
                </c:pt>
                <c:pt idx="2">
                  <c:v>-280.20089999999993</c:v>
                </c:pt>
                <c:pt idx="3">
                  <c:v>-227.53772222222227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E-4AFA-88B8-7B60DE37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441984"/>
        <c:axId val="505442544"/>
      </c:barChart>
      <c:catAx>
        <c:axId val="5054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2544"/>
        <c:crosses val="autoZero"/>
        <c:auto val="1"/>
        <c:lblAlgn val="ctr"/>
        <c:lblOffset val="100"/>
        <c:noMultiLvlLbl val="0"/>
      </c:catAx>
      <c:valAx>
        <c:axId val="505442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44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171450</xdr:rowOff>
    </xdr:from>
    <xdr:to>
      <xdr:col>6</xdr:col>
      <xdr:colOff>371475</xdr:colOff>
      <xdr:row>19</xdr:row>
      <xdr:rowOff>19049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8221E961-2513-4853-8581-55BE4F089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8</xdr:col>
      <xdr:colOff>0</xdr:colOff>
      <xdr:row>48</xdr:row>
      <xdr:rowOff>63313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8AA71A3-0659-4297-A909-85C979CA7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8</xdr:col>
      <xdr:colOff>0</xdr:colOff>
      <xdr:row>45</xdr:row>
      <xdr:rowOff>63312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5BA6E80-A862-4779-AEDD-46D2FD17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30</xdr:row>
      <xdr:rowOff>0</xdr:rowOff>
    </xdr:from>
    <xdr:to>
      <xdr:col>18</xdr:col>
      <xdr:colOff>627530</xdr:colOff>
      <xdr:row>45</xdr:row>
      <xdr:rowOff>63312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5BF0F0-3400-4DA8-86D3-B3EB6A165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zoomScale="70" zoomScaleNormal="70" workbookViewId="0">
      <selection activeCell="K50" sqref="K50"/>
    </sheetView>
  </sheetViews>
  <sheetFormatPr baseColWidth="10" defaultRowHeight="15" x14ac:dyDescent="0.25"/>
  <cols>
    <col min="6" max="6" width="11.42578125" customWidth="1"/>
    <col min="8" max="13" width="10.85546875" style="1"/>
    <col min="14" max="14" width="13.28515625" style="1" bestFit="1" customWidth="1"/>
    <col min="15" max="15" width="13.28515625" style="1" customWidth="1"/>
    <col min="16" max="27" width="10.85546875" style="1"/>
    <col min="28" max="28" width="13.28515625" style="1" bestFit="1" customWidth="1"/>
    <col min="29" max="35" width="10.85546875" style="1"/>
    <col min="42" max="42" width="13.28515625" bestFit="1" customWidth="1"/>
  </cols>
  <sheetData>
    <row r="1" spans="1:42" ht="21" x14ac:dyDescent="0.35">
      <c r="A1" t="s">
        <v>16</v>
      </c>
      <c r="B1" s="12" t="s">
        <v>0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2" t="s">
        <v>14</v>
      </c>
      <c r="AD1" s="15" t="s">
        <v>15</v>
      </c>
    </row>
    <row r="2" spans="1:42" ht="18.75" x14ac:dyDescent="0.3">
      <c r="B2" s="16" t="s">
        <v>1</v>
      </c>
      <c r="C2" s="1"/>
      <c r="D2" s="1"/>
      <c r="E2" s="1"/>
      <c r="F2" s="1"/>
      <c r="H2" s="16" t="s">
        <v>2</v>
      </c>
      <c r="N2" s="17" t="s">
        <v>3</v>
      </c>
      <c r="O2" s="17"/>
      <c r="P2" s="16" t="s">
        <v>1</v>
      </c>
      <c r="V2" s="16" t="s">
        <v>2</v>
      </c>
      <c r="AB2" s="17" t="s">
        <v>3</v>
      </c>
      <c r="AD2" s="16" t="s">
        <v>1</v>
      </c>
      <c r="AJ2" s="16" t="s">
        <v>2</v>
      </c>
      <c r="AK2" s="1"/>
      <c r="AL2" s="1"/>
      <c r="AM2" s="1"/>
      <c r="AN2" s="1"/>
      <c r="AP2" s="17" t="s">
        <v>3</v>
      </c>
    </row>
    <row r="3" spans="1:42" x14ac:dyDescent="0.25"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/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P3" s="1" t="s">
        <v>4</v>
      </c>
      <c r="Q3" s="1" t="s">
        <v>5</v>
      </c>
      <c r="R3" s="1" t="s">
        <v>6</v>
      </c>
      <c r="S3" s="1" t="s">
        <v>7</v>
      </c>
      <c r="T3" s="1" t="s">
        <v>8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8</v>
      </c>
      <c r="AD3" s="1" t="s">
        <v>4</v>
      </c>
      <c r="AE3" s="1" t="s">
        <v>5</v>
      </c>
      <c r="AF3" s="1" t="s">
        <v>6</v>
      </c>
      <c r="AG3" s="1" t="s">
        <v>7</v>
      </c>
      <c r="AH3" s="1" t="s">
        <v>8</v>
      </c>
      <c r="AJ3" s="1" t="s">
        <v>4</v>
      </c>
      <c r="AK3" s="1" t="s">
        <v>5</v>
      </c>
      <c r="AL3" s="1" t="s">
        <v>6</v>
      </c>
      <c r="AM3" s="1" t="s">
        <v>7</v>
      </c>
      <c r="AN3" s="1" t="s">
        <v>8</v>
      </c>
    </row>
    <row r="4" spans="1:42" x14ac:dyDescent="0.25">
      <c r="B4" s="1">
        <v>1</v>
      </c>
      <c r="C4" s="1">
        <v>3.1829999999999998</v>
      </c>
      <c r="D4" s="1">
        <v>801.10199999999998</v>
      </c>
      <c r="E4" s="1">
        <v>2550.2420000000002</v>
      </c>
      <c r="F4" s="1">
        <v>532733</v>
      </c>
      <c r="H4" s="1">
        <v>2</v>
      </c>
      <c r="I4" s="1">
        <v>3.1829999999999998</v>
      </c>
      <c r="J4" s="1">
        <v>685.89800000000002</v>
      </c>
      <c r="K4" s="1">
        <v>2183.498</v>
      </c>
      <c r="L4" s="1">
        <v>456122</v>
      </c>
      <c r="N4" s="1">
        <f>J4-D4</f>
        <v>-115.20399999999995</v>
      </c>
      <c r="P4" s="1">
        <v>1</v>
      </c>
      <c r="Q4" s="1">
        <v>3.1829999999999998</v>
      </c>
      <c r="R4" s="1">
        <v>1177.162</v>
      </c>
      <c r="S4" s="1">
        <v>3747.3980000000001</v>
      </c>
      <c r="T4" s="1">
        <v>782813</v>
      </c>
      <c r="V4" s="1">
        <v>2</v>
      </c>
      <c r="W4" s="1">
        <v>3.1829999999999998</v>
      </c>
      <c r="X4" s="1">
        <v>669.36800000000005</v>
      </c>
      <c r="Y4" s="1">
        <v>2130.8789999999999</v>
      </c>
      <c r="Z4" s="1">
        <v>445130</v>
      </c>
      <c r="AB4" s="1">
        <f>X4-R4</f>
        <v>-507.79399999999998</v>
      </c>
      <c r="AD4" s="1">
        <v>1</v>
      </c>
      <c r="AE4" s="1">
        <v>3.1829999999999998</v>
      </c>
      <c r="AF4" s="1">
        <v>1679.0630000000001</v>
      </c>
      <c r="AG4" s="1">
        <v>5345.1580000000004</v>
      </c>
      <c r="AH4" s="1">
        <v>1116577</v>
      </c>
      <c r="AJ4" s="1">
        <v>2</v>
      </c>
      <c r="AK4" s="1">
        <v>3.1829999999999998</v>
      </c>
      <c r="AL4" s="1">
        <v>1507.971</v>
      </c>
      <c r="AM4" s="1">
        <v>4800.5010000000002</v>
      </c>
      <c r="AN4" s="1">
        <v>1002801</v>
      </c>
      <c r="AP4">
        <f>AL4-AF4</f>
        <v>-171.0920000000001</v>
      </c>
    </row>
    <row r="5" spans="1:42" x14ac:dyDescent="0.25">
      <c r="B5" s="1">
        <v>1</v>
      </c>
      <c r="C5" s="1">
        <v>3.1829999999999998</v>
      </c>
      <c r="D5" s="1">
        <v>929.30200000000002</v>
      </c>
      <c r="E5" s="1">
        <v>2958.3560000000002</v>
      </c>
      <c r="F5" s="1">
        <v>617986</v>
      </c>
      <c r="H5" s="1">
        <v>2</v>
      </c>
      <c r="I5" s="1">
        <v>3.1829999999999998</v>
      </c>
      <c r="J5" s="1">
        <v>725.66300000000001</v>
      </c>
      <c r="K5" s="1">
        <v>2310.0880000000002</v>
      </c>
      <c r="L5" s="1">
        <v>482566</v>
      </c>
      <c r="N5" s="1">
        <f>J5-D5</f>
        <v>-203.63900000000001</v>
      </c>
      <c r="P5" s="1">
        <v>1</v>
      </c>
      <c r="Q5" s="1">
        <v>3.1829999999999998</v>
      </c>
      <c r="R5" s="1">
        <v>1177.162</v>
      </c>
      <c r="S5" s="1">
        <v>3747.3980000000001</v>
      </c>
      <c r="T5" s="1">
        <v>782813</v>
      </c>
      <c r="V5" s="1">
        <v>3</v>
      </c>
      <c r="W5" s="1">
        <v>3.1829999999999998</v>
      </c>
      <c r="X5" s="1">
        <v>909.15899999999999</v>
      </c>
      <c r="Y5" s="1">
        <v>2894.2330000000002</v>
      </c>
      <c r="Z5" s="1">
        <v>604591</v>
      </c>
      <c r="AB5" s="1">
        <f t="shared" ref="AB5:AB13" si="0">X5-R5</f>
        <v>-268.00300000000004</v>
      </c>
      <c r="AD5" s="1">
        <v>3</v>
      </c>
      <c r="AE5" s="1">
        <v>3.1829999999999998</v>
      </c>
      <c r="AF5" s="1">
        <v>1721.635</v>
      </c>
      <c r="AG5" s="1">
        <v>5480.68</v>
      </c>
      <c r="AH5" s="1">
        <v>1144887</v>
      </c>
      <c r="AJ5" s="1">
        <v>4</v>
      </c>
      <c r="AK5" s="1">
        <v>3.1829999999999998</v>
      </c>
      <c r="AL5" s="1">
        <v>1786.8019999999999</v>
      </c>
      <c r="AM5" s="1">
        <v>5688.134</v>
      </c>
      <c r="AN5" s="1">
        <v>1188223</v>
      </c>
      <c r="AP5">
        <f t="shared" ref="AP5:AP11" si="1">AL5-AF5</f>
        <v>65.166999999999916</v>
      </c>
    </row>
    <row r="6" spans="1:42" x14ac:dyDescent="0.25">
      <c r="B6">
        <v>3</v>
      </c>
      <c r="C6">
        <v>3.1829999999999998</v>
      </c>
      <c r="D6">
        <v>1380.43</v>
      </c>
      <c r="E6">
        <v>4394.4840000000004</v>
      </c>
      <c r="F6">
        <v>917986</v>
      </c>
      <c r="H6" s="1">
        <v>4</v>
      </c>
      <c r="I6" s="1">
        <v>3.1829999999999998</v>
      </c>
      <c r="J6" s="1">
        <v>870.84199999999998</v>
      </c>
      <c r="K6" s="1">
        <v>2772.2530000000002</v>
      </c>
      <c r="L6" s="1">
        <v>579110</v>
      </c>
      <c r="N6" s="1">
        <f>J6-D6</f>
        <v>-509.58800000000008</v>
      </c>
      <c r="P6" s="1">
        <v>4</v>
      </c>
      <c r="Q6" s="1">
        <v>3.1829999999999998</v>
      </c>
      <c r="R6" s="1">
        <v>1123.4390000000001</v>
      </c>
      <c r="S6" s="1">
        <v>3576.375</v>
      </c>
      <c r="T6" s="1">
        <v>747087</v>
      </c>
      <c r="V6" s="1">
        <v>5</v>
      </c>
      <c r="W6" s="1">
        <v>3.1829999999999998</v>
      </c>
      <c r="X6" s="1">
        <v>725.94</v>
      </c>
      <c r="Y6" s="1">
        <v>2310.9690000000001</v>
      </c>
      <c r="Z6" s="1">
        <v>482750</v>
      </c>
      <c r="AB6" s="1">
        <f t="shared" si="0"/>
        <v>-397.49900000000002</v>
      </c>
      <c r="AD6" s="1">
        <v>5</v>
      </c>
      <c r="AE6" s="1">
        <v>3.1829999999999998</v>
      </c>
      <c r="AF6" s="1">
        <v>1930.9590000000001</v>
      </c>
      <c r="AG6" s="1">
        <v>6147.0479999999998</v>
      </c>
      <c r="AH6" s="1">
        <v>1284088</v>
      </c>
      <c r="AJ6" s="1">
        <v>6</v>
      </c>
      <c r="AK6" s="1">
        <v>3.1829999999999998</v>
      </c>
      <c r="AL6" s="1">
        <v>1493.777</v>
      </c>
      <c r="AM6" s="1">
        <v>4755.3159999999998</v>
      </c>
      <c r="AN6" s="1">
        <v>993362</v>
      </c>
      <c r="AP6">
        <f t="shared" si="1"/>
        <v>-437.18200000000002</v>
      </c>
    </row>
    <row r="7" spans="1:42" x14ac:dyDescent="0.25">
      <c r="B7">
        <v>5</v>
      </c>
      <c r="C7">
        <v>3.1829999999999998</v>
      </c>
      <c r="D7">
        <v>844.62400000000002</v>
      </c>
      <c r="E7">
        <v>2688.79</v>
      </c>
      <c r="F7">
        <v>561675</v>
      </c>
      <c r="H7" s="1">
        <v>6</v>
      </c>
      <c r="I7" s="1">
        <v>3.1829999999999998</v>
      </c>
      <c r="J7" s="1">
        <v>656.02300000000002</v>
      </c>
      <c r="K7" s="1">
        <v>2088.393</v>
      </c>
      <c r="L7" s="1">
        <v>436255</v>
      </c>
      <c r="N7" s="1">
        <f>J7-D7</f>
        <v>-188.601</v>
      </c>
      <c r="P7" s="1">
        <v>6</v>
      </c>
      <c r="Q7" s="1">
        <v>3.1829999999999998</v>
      </c>
      <c r="R7" s="1">
        <v>1076.6079999999999</v>
      </c>
      <c r="S7" s="1">
        <v>3427.29</v>
      </c>
      <c r="T7" s="1">
        <v>715944</v>
      </c>
      <c r="V7" s="1">
        <v>7</v>
      </c>
      <c r="W7" s="1">
        <v>3.1829999999999998</v>
      </c>
      <c r="X7" s="1">
        <v>879.68899999999996</v>
      </c>
      <c r="Y7" s="1">
        <v>2800.4160000000002</v>
      </c>
      <c r="Z7" s="1">
        <v>584993</v>
      </c>
      <c r="AB7" s="1">
        <f t="shared" si="0"/>
        <v>-196.91899999999998</v>
      </c>
      <c r="AD7" s="1">
        <v>7</v>
      </c>
      <c r="AE7" s="1">
        <v>3.1829999999999998</v>
      </c>
      <c r="AF7" s="1">
        <v>1659.549</v>
      </c>
      <c r="AG7" s="1">
        <v>5283.0360000000001</v>
      </c>
      <c r="AH7" s="1">
        <v>1103600</v>
      </c>
      <c r="AJ7" s="1">
        <v>8</v>
      </c>
      <c r="AK7" s="1">
        <v>3.1829999999999998</v>
      </c>
      <c r="AL7" s="1">
        <v>1285.7380000000001</v>
      </c>
      <c r="AM7" s="1">
        <v>4093.0410000000002</v>
      </c>
      <c r="AN7" s="1">
        <v>855016</v>
      </c>
      <c r="AP7">
        <f t="shared" si="1"/>
        <v>-373.81099999999992</v>
      </c>
    </row>
    <row r="8" spans="1:42" x14ac:dyDescent="0.25">
      <c r="B8">
        <v>7</v>
      </c>
      <c r="C8">
        <v>3.1829999999999998</v>
      </c>
      <c r="D8">
        <v>1079.211</v>
      </c>
      <c r="E8">
        <v>3435.5770000000002</v>
      </c>
      <c r="F8">
        <v>717675</v>
      </c>
      <c r="H8" s="1">
        <v>8</v>
      </c>
      <c r="I8" s="1">
        <v>3.1829999999999998</v>
      </c>
      <c r="J8" s="1">
        <v>553.02300000000002</v>
      </c>
      <c r="K8" s="1">
        <v>1760.501</v>
      </c>
      <c r="L8" s="1">
        <v>367760</v>
      </c>
      <c r="N8" s="1">
        <f>J8-D8</f>
        <v>-526.18799999999999</v>
      </c>
      <c r="P8" s="1">
        <v>8</v>
      </c>
      <c r="Q8" s="1">
        <v>3.1829999999999998</v>
      </c>
      <c r="R8" s="1">
        <v>801.44200000000001</v>
      </c>
      <c r="S8" s="1">
        <v>2551.3240000000001</v>
      </c>
      <c r="T8" s="1">
        <v>532959</v>
      </c>
      <c r="V8" s="1">
        <v>9</v>
      </c>
      <c r="W8" s="1">
        <v>3.1829999999999998</v>
      </c>
      <c r="X8" s="1">
        <v>570.84799999999996</v>
      </c>
      <c r="Y8" s="1">
        <v>1817.2470000000001</v>
      </c>
      <c r="Z8" s="1">
        <v>379614</v>
      </c>
      <c r="AB8" s="1">
        <f t="shared" si="0"/>
        <v>-230.59400000000005</v>
      </c>
      <c r="AD8" s="1">
        <v>9</v>
      </c>
      <c r="AE8" s="1">
        <v>3.1829999999999998</v>
      </c>
      <c r="AF8" s="1">
        <v>2021.0650000000001</v>
      </c>
      <c r="AG8" s="1">
        <v>6433.8909999999996</v>
      </c>
      <c r="AH8" s="1">
        <v>1344008</v>
      </c>
      <c r="AJ8" s="1">
        <v>10</v>
      </c>
      <c r="AK8" s="1">
        <v>3.1829999999999998</v>
      </c>
      <c r="AL8" s="1">
        <v>2266.6469999999999</v>
      </c>
      <c r="AM8" s="1">
        <v>7215.6809999999996</v>
      </c>
      <c r="AN8" s="1">
        <v>1507320</v>
      </c>
      <c r="AP8">
        <f t="shared" si="1"/>
        <v>245.58199999999988</v>
      </c>
    </row>
    <row r="9" spans="1:42" x14ac:dyDescent="0.25">
      <c r="B9" s="4">
        <v>9</v>
      </c>
      <c r="C9" s="18">
        <v>3.1829999999999998</v>
      </c>
      <c r="D9" s="18">
        <v>1099.202</v>
      </c>
      <c r="E9" s="18">
        <v>3499.2159999999999</v>
      </c>
      <c r="F9" s="4">
        <v>730969</v>
      </c>
      <c r="H9" s="1">
        <v>10</v>
      </c>
      <c r="I9" s="1">
        <v>3.1829999999999998</v>
      </c>
      <c r="J9" s="1">
        <v>554.91099999999994</v>
      </c>
      <c r="K9" s="1">
        <v>1766.5139999999999</v>
      </c>
      <c r="L9" s="1">
        <v>369016</v>
      </c>
      <c r="N9" s="1">
        <f t="shared" ref="N9:N11" si="2">J9-D9</f>
        <v>-544.29100000000005</v>
      </c>
      <c r="P9" s="1">
        <v>10</v>
      </c>
      <c r="Q9" s="1">
        <v>3.1829999999999998</v>
      </c>
      <c r="R9" s="1">
        <v>658.57399999999996</v>
      </c>
      <c r="S9" s="1">
        <v>2096.5169999999998</v>
      </c>
      <c r="T9" s="1">
        <v>437952</v>
      </c>
      <c r="V9" s="1">
        <v>11</v>
      </c>
      <c r="W9" s="1">
        <v>3.1829999999999998</v>
      </c>
      <c r="X9" s="1">
        <v>433.90100000000001</v>
      </c>
      <c r="Y9" s="1">
        <v>1381.287</v>
      </c>
      <c r="Z9" s="1">
        <v>288544</v>
      </c>
      <c r="AB9" s="1">
        <f t="shared" si="0"/>
        <v>-224.67299999999994</v>
      </c>
      <c r="AD9" s="1">
        <v>11</v>
      </c>
      <c r="AE9" s="1">
        <v>3.1829999999999998</v>
      </c>
      <c r="AF9" s="1">
        <v>1394.499</v>
      </c>
      <c r="AG9" s="1">
        <v>4439.2719999999999</v>
      </c>
      <c r="AH9" s="1">
        <v>927342</v>
      </c>
      <c r="AJ9" s="1">
        <v>12</v>
      </c>
      <c r="AK9" s="1">
        <v>3.1829999999999998</v>
      </c>
      <c r="AL9" s="1">
        <v>1227.9760000000001</v>
      </c>
      <c r="AM9" s="1">
        <v>3909.1590000000001</v>
      </c>
      <c r="AN9" s="1">
        <v>816604</v>
      </c>
      <c r="AP9">
        <f>AL9-AF9</f>
        <v>-166.52299999999991</v>
      </c>
    </row>
    <row r="10" spans="1:42" x14ac:dyDescent="0.25">
      <c r="B10" s="8">
        <v>11</v>
      </c>
      <c r="C10" s="19">
        <v>3.1829999999999998</v>
      </c>
      <c r="D10" s="19">
        <v>1048.3489999999999</v>
      </c>
      <c r="E10" s="19">
        <v>3337.3310000000001</v>
      </c>
      <c r="F10" s="19">
        <v>697152</v>
      </c>
      <c r="H10" s="1">
        <v>12</v>
      </c>
      <c r="I10" s="1">
        <v>3.1829999999999998</v>
      </c>
      <c r="J10" s="1">
        <v>628.202</v>
      </c>
      <c r="K10" s="1">
        <v>1999.827</v>
      </c>
      <c r="L10" s="1">
        <v>417754</v>
      </c>
      <c r="N10" s="1">
        <f t="shared" si="2"/>
        <v>-420.14699999999993</v>
      </c>
      <c r="P10" s="1">
        <v>12</v>
      </c>
      <c r="Q10" s="1">
        <v>3.1829999999999998</v>
      </c>
      <c r="R10" s="1">
        <v>891.11599999999999</v>
      </c>
      <c r="S10" s="1">
        <v>2836.7930000000001</v>
      </c>
      <c r="T10" s="1">
        <v>592592</v>
      </c>
      <c r="V10" s="1">
        <v>13</v>
      </c>
      <c r="W10" s="1">
        <v>3.1829999999999998</v>
      </c>
      <c r="X10" s="1">
        <v>580.09900000000005</v>
      </c>
      <c r="Y10" s="1">
        <v>1846.6980000000001</v>
      </c>
      <c r="Z10" s="1">
        <v>385766</v>
      </c>
      <c r="AB10" s="1">
        <f t="shared" si="0"/>
        <v>-311.01699999999994</v>
      </c>
      <c r="AD10" s="1">
        <v>13</v>
      </c>
      <c r="AE10" s="1">
        <v>3.1829999999999998</v>
      </c>
      <c r="AF10" s="1">
        <v>1107.6559999999999</v>
      </c>
      <c r="AG10" s="1">
        <v>3526.1289999999999</v>
      </c>
      <c r="AH10" s="1">
        <v>736591</v>
      </c>
      <c r="AJ10" s="1">
        <v>14</v>
      </c>
      <c r="AK10" s="1">
        <v>3.1829999999999998</v>
      </c>
      <c r="AL10" s="1">
        <v>1129.9649999999999</v>
      </c>
      <c r="AM10" s="1">
        <v>3597.1509999999998</v>
      </c>
      <c r="AN10" s="1">
        <v>751427</v>
      </c>
      <c r="AP10">
        <f t="shared" si="1"/>
        <v>22.308999999999969</v>
      </c>
    </row>
    <row r="11" spans="1:42" x14ac:dyDescent="0.25">
      <c r="B11" s="8">
        <v>13</v>
      </c>
      <c r="C11" s="19">
        <v>3.1829999999999998</v>
      </c>
      <c r="D11" s="19">
        <v>1100.7080000000001</v>
      </c>
      <c r="E11" s="19">
        <v>3504.0129999999999</v>
      </c>
      <c r="F11" s="19">
        <v>731971</v>
      </c>
      <c r="H11" s="1">
        <v>14</v>
      </c>
      <c r="I11" s="1">
        <v>3.1829999999999998</v>
      </c>
      <c r="J11" s="1">
        <v>865.51300000000003</v>
      </c>
      <c r="K11" s="1">
        <v>2755.288</v>
      </c>
      <c r="L11" s="1">
        <v>575566</v>
      </c>
      <c r="N11" s="1">
        <f t="shared" si="2"/>
        <v>-235.19500000000005</v>
      </c>
      <c r="P11" s="1">
        <v>14</v>
      </c>
      <c r="Q11" s="1">
        <v>3.1829999999999998</v>
      </c>
      <c r="R11" s="1">
        <v>990.02099999999996</v>
      </c>
      <c r="S11" s="1">
        <v>3151.65</v>
      </c>
      <c r="T11" s="1">
        <v>658364</v>
      </c>
      <c r="V11" s="1">
        <v>15</v>
      </c>
      <c r="W11" s="1">
        <v>3.1829999999999998</v>
      </c>
      <c r="X11" s="1">
        <v>737.16700000000003</v>
      </c>
      <c r="Y11" s="1">
        <v>2346.7089999999998</v>
      </c>
      <c r="Z11" s="1">
        <v>490216</v>
      </c>
      <c r="AB11" s="1">
        <f t="shared" si="0"/>
        <v>-252.85399999999993</v>
      </c>
      <c r="AD11" s="1">
        <v>15</v>
      </c>
      <c r="AE11" s="1">
        <v>3.1829999999999998</v>
      </c>
      <c r="AF11" s="1">
        <v>1667.806</v>
      </c>
      <c r="AG11" s="1">
        <v>5309.3220000000001</v>
      </c>
      <c r="AH11" s="1">
        <v>1109091</v>
      </c>
      <c r="AJ11" s="1">
        <v>16</v>
      </c>
      <c r="AK11" s="1">
        <v>3.1829999999999998</v>
      </c>
      <c r="AL11" s="1">
        <v>1631.432</v>
      </c>
      <c r="AM11" s="1">
        <v>5193.527</v>
      </c>
      <c r="AN11" s="1">
        <v>1084902</v>
      </c>
      <c r="AP11">
        <f t="shared" si="1"/>
        <v>-36.374000000000024</v>
      </c>
    </row>
    <row r="12" spans="1:42" x14ac:dyDescent="0.25">
      <c r="B12" s="8"/>
      <c r="C12" s="19"/>
      <c r="D12" s="19"/>
      <c r="E12" s="19"/>
      <c r="F12" s="19"/>
      <c r="P12" s="1">
        <v>16</v>
      </c>
      <c r="Q12" s="1">
        <v>3.1829999999999998</v>
      </c>
      <c r="R12" s="1">
        <v>784.99699999999996</v>
      </c>
      <c r="S12" s="1">
        <v>2498.973</v>
      </c>
      <c r="T12" s="1">
        <v>522023</v>
      </c>
      <c r="V12" s="1">
        <v>17</v>
      </c>
      <c r="W12" s="1">
        <v>3.1829999999999998</v>
      </c>
      <c r="X12" s="1">
        <v>647.85299999999995</v>
      </c>
      <c r="Y12" s="1">
        <v>2062.3850000000002</v>
      </c>
      <c r="Z12" s="1">
        <v>430822</v>
      </c>
      <c r="AB12" s="1">
        <f t="shared" si="0"/>
        <v>-137.14400000000001</v>
      </c>
      <c r="AJ12" s="1"/>
      <c r="AK12" s="1"/>
      <c r="AL12" s="1"/>
      <c r="AM12" s="1"/>
      <c r="AN12" s="1"/>
    </row>
    <row r="13" spans="1:42" x14ac:dyDescent="0.25">
      <c r="P13" s="1">
        <v>18</v>
      </c>
      <c r="Q13" s="1">
        <v>3.1829999999999998</v>
      </c>
      <c r="R13" s="1">
        <v>719.31100000000004</v>
      </c>
      <c r="S13" s="1">
        <v>2289.8679999999999</v>
      </c>
      <c r="T13" s="1">
        <v>478342</v>
      </c>
      <c r="V13" s="1">
        <v>19</v>
      </c>
      <c r="W13" s="1">
        <v>3.1829999999999998</v>
      </c>
      <c r="X13" s="1">
        <v>421.10199999999998</v>
      </c>
      <c r="Y13" s="1">
        <v>1340.5440000000001</v>
      </c>
      <c r="Z13" s="1">
        <v>280033</v>
      </c>
      <c r="AB13" s="1">
        <f t="shared" si="0"/>
        <v>-298.20900000000006</v>
      </c>
    </row>
    <row r="18" spans="1:42" x14ac:dyDescent="0.25">
      <c r="A18">
        <v>0</v>
      </c>
      <c r="J18"/>
      <c r="K18"/>
      <c r="M18" t="s">
        <v>9</v>
      </c>
      <c r="N18" s="1">
        <f>AVERAGE(N4:N12)</f>
        <v>-342.85662500000001</v>
      </c>
      <c r="Q18"/>
      <c r="R18"/>
      <c r="S18"/>
      <c r="T18"/>
      <c r="U18"/>
      <c r="X18"/>
      <c r="Y18"/>
      <c r="AA18" t="s">
        <v>9</v>
      </c>
      <c r="AB18" s="1">
        <f>AVERAGE(AB4:AB13)</f>
        <v>-282.47059999999999</v>
      </c>
      <c r="AE18"/>
      <c r="AF18"/>
      <c r="AG18"/>
      <c r="AH18"/>
      <c r="AI18"/>
      <c r="AJ18" s="1"/>
      <c r="AO18" t="s">
        <v>9</v>
      </c>
      <c r="AP18">
        <f>AVERAGE(AP4:AP12)</f>
        <v>-106.49050000000003</v>
      </c>
    </row>
    <row r="19" spans="1:42" x14ac:dyDescent="0.25">
      <c r="A19">
        <v>0</v>
      </c>
      <c r="J19"/>
      <c r="K19"/>
      <c r="M19" t="s">
        <v>10</v>
      </c>
      <c r="N19" s="1">
        <f>_xlfn.STDEV.S(N4:N12)</f>
        <v>175.07241036206179</v>
      </c>
      <c r="Q19"/>
      <c r="R19"/>
      <c r="S19"/>
      <c r="T19"/>
      <c r="U19"/>
      <c r="X19"/>
      <c r="Y19"/>
      <c r="AA19" t="s">
        <v>10</v>
      </c>
      <c r="AB19" s="1">
        <f>_xlfn.STDEV.S(AB4:AB13)</f>
        <v>105.73649488253548</v>
      </c>
      <c r="AE19"/>
      <c r="AF19"/>
      <c r="AG19"/>
      <c r="AH19"/>
      <c r="AI19"/>
      <c r="AJ19" s="1"/>
      <c r="AO19" t="s">
        <v>10</v>
      </c>
      <c r="AP19">
        <f>_xlfn.STDEV.S(AP4:AP12)</f>
        <v>227.88510578986316</v>
      </c>
    </row>
    <row r="20" spans="1:42" x14ac:dyDescent="0.25">
      <c r="A20">
        <v>0</v>
      </c>
      <c r="J20"/>
      <c r="K20"/>
      <c r="M20" t="s">
        <v>11</v>
      </c>
      <c r="N20" s="1">
        <f>N19/SQRT(COUNT(N4:N11))</f>
        <v>61.897444282843935</v>
      </c>
      <c r="Q20"/>
      <c r="R20"/>
      <c r="S20"/>
      <c r="T20"/>
      <c r="U20"/>
      <c r="X20"/>
      <c r="Y20"/>
      <c r="AA20" t="s">
        <v>11</v>
      </c>
      <c r="AB20" s="1">
        <f>AB19/SQRT(COUNT(AB4:AB13))</f>
        <v>33.436815563155008</v>
      </c>
      <c r="AE20"/>
      <c r="AF20"/>
      <c r="AG20"/>
      <c r="AH20"/>
      <c r="AI20"/>
      <c r="AJ20" s="1"/>
      <c r="AO20" t="s">
        <v>11</v>
      </c>
      <c r="AP20">
        <f>AP19/SQRT(COUNT(AP4:AP12))</f>
        <v>80.569551817712991</v>
      </c>
    </row>
    <row r="25" spans="1:42" x14ac:dyDescent="0.25">
      <c r="F25" s="1"/>
      <c r="G25" s="1"/>
      <c r="AH25"/>
      <c r="AI25"/>
    </row>
    <row r="26" spans="1:42" x14ac:dyDescent="0.25">
      <c r="F26" s="1"/>
      <c r="G26" s="1"/>
      <c r="AH26"/>
      <c r="AI26"/>
    </row>
    <row r="27" spans="1:42" x14ac:dyDescent="0.25">
      <c r="F27" s="1"/>
      <c r="G27" s="1"/>
      <c r="AH27"/>
      <c r="AI27"/>
    </row>
    <row r="28" spans="1:42" x14ac:dyDescent="0.25">
      <c r="F28" s="1"/>
      <c r="G28" s="1"/>
      <c r="AH28"/>
      <c r="AI28"/>
    </row>
    <row r="29" spans="1:42" x14ac:dyDescent="0.25">
      <c r="F29" s="1"/>
      <c r="G29" s="1"/>
      <c r="AH29"/>
      <c r="AI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zoomScale="85" zoomScaleNormal="85" workbookViewId="0">
      <selection activeCell="H30" sqref="H30"/>
    </sheetView>
  </sheetViews>
  <sheetFormatPr baseColWidth="10" defaultRowHeight="15" x14ac:dyDescent="0.25"/>
  <cols>
    <col min="1" max="1" width="12.28515625" bestFit="1" customWidth="1"/>
    <col min="14" max="14" width="11" bestFit="1" customWidth="1"/>
    <col min="16" max="16" width="12.28515625" bestFit="1" customWidth="1"/>
    <col min="29" max="29" width="11" bestFit="1" customWidth="1"/>
  </cols>
  <sheetData>
    <row r="1" spans="1:44" ht="18.75" x14ac:dyDescent="0.3">
      <c r="A1" t="s">
        <v>17</v>
      </c>
      <c r="B1" s="3" t="s">
        <v>0</v>
      </c>
      <c r="Q1" s="3" t="s">
        <v>14</v>
      </c>
      <c r="AE1" s="3" t="s">
        <v>15</v>
      </c>
    </row>
    <row r="2" spans="1:44" s="5" customFormat="1" ht="15.75" x14ac:dyDescent="0.25">
      <c r="B2" s="6" t="s">
        <v>1</v>
      </c>
      <c r="C2" s="7" t="s">
        <v>12</v>
      </c>
      <c r="D2" s="7"/>
      <c r="E2" s="7"/>
      <c r="F2" s="7"/>
      <c r="H2" s="6" t="s">
        <v>2</v>
      </c>
      <c r="I2" s="7" t="s">
        <v>13</v>
      </c>
      <c r="J2" s="7"/>
      <c r="K2" s="7"/>
      <c r="L2" s="7"/>
      <c r="M2" s="7"/>
      <c r="N2" s="2" t="s">
        <v>3</v>
      </c>
      <c r="Q2" s="6" t="s">
        <v>1</v>
      </c>
      <c r="R2" s="7" t="s">
        <v>12</v>
      </c>
      <c r="S2" s="7"/>
      <c r="T2" s="7"/>
      <c r="U2" s="7"/>
      <c r="W2" s="6" t="s">
        <v>2</v>
      </c>
      <c r="X2" s="7" t="s">
        <v>13</v>
      </c>
      <c r="Y2" s="7"/>
      <c r="Z2" s="7"/>
      <c r="AA2" s="7"/>
      <c r="AB2" s="7"/>
      <c r="AC2" s="2" t="s">
        <v>3</v>
      </c>
      <c r="AE2" s="6" t="s">
        <v>1</v>
      </c>
      <c r="AF2" s="7" t="s">
        <v>12</v>
      </c>
      <c r="AG2" s="7"/>
      <c r="AH2" s="7"/>
      <c r="AI2" s="7"/>
      <c r="AK2" s="6" t="s">
        <v>2</v>
      </c>
      <c r="AL2" s="7" t="s">
        <v>13</v>
      </c>
      <c r="AM2" s="7"/>
      <c r="AN2" s="7"/>
      <c r="AO2" s="7"/>
      <c r="AP2" s="7"/>
      <c r="AQ2" s="2" t="s">
        <v>3</v>
      </c>
    </row>
    <row r="3" spans="1:44" x14ac:dyDescent="0.25"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/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/>
      <c r="N3" s="1"/>
      <c r="Q3" s="1" t="s">
        <v>4</v>
      </c>
      <c r="R3" s="1" t="s">
        <v>5</v>
      </c>
      <c r="S3" s="1" t="s">
        <v>6</v>
      </c>
      <c r="T3" s="1" t="s">
        <v>7</v>
      </c>
      <c r="U3" s="1" t="s">
        <v>8</v>
      </c>
      <c r="V3" s="1"/>
      <c r="W3" s="1" t="s">
        <v>4</v>
      </c>
      <c r="X3" s="1" t="s">
        <v>5</v>
      </c>
      <c r="Y3" s="1" t="s">
        <v>6</v>
      </c>
      <c r="Z3" s="1" t="s">
        <v>7</v>
      </c>
      <c r="AA3" s="1" t="s">
        <v>8</v>
      </c>
      <c r="AB3" s="1"/>
      <c r="AC3" s="1"/>
      <c r="AE3" s="1" t="s">
        <v>4</v>
      </c>
      <c r="AF3" s="1" t="s">
        <v>5</v>
      </c>
      <c r="AG3" s="1" t="s">
        <v>6</v>
      </c>
      <c r="AH3" s="1" t="s">
        <v>7</v>
      </c>
      <c r="AI3" s="1" t="s">
        <v>8</v>
      </c>
      <c r="AJ3" s="1"/>
      <c r="AK3" s="1" t="s">
        <v>4</v>
      </c>
      <c r="AL3" s="1" t="s">
        <v>5</v>
      </c>
      <c r="AM3" s="1" t="s">
        <v>6</v>
      </c>
      <c r="AN3" s="1" t="s">
        <v>7</v>
      </c>
      <c r="AO3" s="1" t="s">
        <v>8</v>
      </c>
      <c r="AP3" s="1"/>
      <c r="AQ3" s="1"/>
    </row>
    <row r="4" spans="1:44" x14ac:dyDescent="0.25">
      <c r="A4">
        <v>880</v>
      </c>
      <c r="B4">
        <v>1</v>
      </c>
      <c r="C4">
        <v>74.572999999999993</v>
      </c>
      <c r="D4">
        <v>1631.3119999999999</v>
      </c>
      <c r="E4">
        <v>121652.572</v>
      </c>
      <c r="F4">
        <v>252156736</v>
      </c>
      <c r="H4">
        <v>2</v>
      </c>
      <c r="I4">
        <v>9.5719999999999992</v>
      </c>
      <c r="J4">
        <v>1115.194</v>
      </c>
      <c r="K4">
        <v>10674.380999999999</v>
      </c>
      <c r="L4">
        <v>22125443</v>
      </c>
      <c r="N4" s="4">
        <f>J4-D4</f>
        <v>-516.11799999999994</v>
      </c>
      <c r="Q4">
        <v>1</v>
      </c>
      <c r="R4">
        <v>102.542</v>
      </c>
      <c r="S4">
        <v>1605.876</v>
      </c>
      <c r="T4">
        <v>164669.70499999999</v>
      </c>
      <c r="U4">
        <v>341320983</v>
      </c>
      <c r="W4">
        <v>2</v>
      </c>
      <c r="X4">
        <v>8.4250000000000007</v>
      </c>
      <c r="Y4">
        <v>1396.117</v>
      </c>
      <c r="Z4">
        <v>11761.605</v>
      </c>
      <c r="AA4">
        <v>24378999</v>
      </c>
      <c r="AC4" s="10">
        <f>Y4-S4</f>
        <v>-209.75900000000001</v>
      </c>
      <c r="AE4">
        <v>1</v>
      </c>
      <c r="AF4">
        <v>99.082999999999998</v>
      </c>
      <c r="AG4">
        <v>2403.13</v>
      </c>
      <c r="AH4">
        <v>238108.88099999999</v>
      </c>
      <c r="AI4">
        <v>493542861</v>
      </c>
      <c r="AK4">
        <v>2</v>
      </c>
      <c r="AL4">
        <v>7.5430000000000001</v>
      </c>
      <c r="AM4">
        <v>2356.3670000000002</v>
      </c>
      <c r="AN4">
        <v>17773.120999999999</v>
      </c>
      <c r="AO4">
        <v>36839437</v>
      </c>
      <c r="AQ4" s="10">
        <f>AM4-AG4</f>
        <v>-46.76299999999992</v>
      </c>
    </row>
    <row r="5" spans="1:44" x14ac:dyDescent="0.25">
      <c r="B5">
        <v>1</v>
      </c>
      <c r="C5">
        <v>95.233999999999995</v>
      </c>
      <c r="D5">
        <v>1466.4849999999999</v>
      </c>
      <c r="E5">
        <v>139659.019</v>
      </c>
      <c r="F5">
        <v>289479802</v>
      </c>
      <c r="H5">
        <v>2</v>
      </c>
      <c r="I5">
        <v>5.7009999999999996</v>
      </c>
      <c r="J5">
        <v>1152.2639999999999</v>
      </c>
      <c r="K5">
        <v>6568.6030000000001</v>
      </c>
      <c r="L5">
        <v>13615146</v>
      </c>
      <c r="N5" s="4">
        <f t="shared" ref="N5:N23" si="0">J5-D5</f>
        <v>-314.221</v>
      </c>
      <c r="Q5">
        <v>1</v>
      </c>
      <c r="R5">
        <v>79.438999999999993</v>
      </c>
      <c r="S5">
        <v>2292.8200000000002</v>
      </c>
      <c r="T5">
        <v>182139.27</v>
      </c>
      <c r="U5">
        <v>377531220</v>
      </c>
      <c r="W5">
        <v>2</v>
      </c>
      <c r="X5">
        <v>7.16</v>
      </c>
      <c r="Y5">
        <v>1956.4469999999999</v>
      </c>
      <c r="Z5">
        <v>14007.243</v>
      </c>
      <c r="AA5">
        <v>29033670</v>
      </c>
      <c r="AC5" s="4">
        <f t="shared" ref="AC5:AC7" si="1">Y5-S5</f>
        <v>-336.37300000000027</v>
      </c>
      <c r="AE5">
        <v>1</v>
      </c>
      <c r="AF5">
        <v>109.468</v>
      </c>
      <c r="AG5">
        <v>2734.9989999999998</v>
      </c>
      <c r="AH5">
        <v>299393.47899999999</v>
      </c>
      <c r="AI5">
        <v>620571200</v>
      </c>
      <c r="AK5">
        <v>2</v>
      </c>
      <c r="AL5">
        <v>4.1980000000000004</v>
      </c>
      <c r="AM5">
        <v>2108.6480000000001</v>
      </c>
      <c r="AN5">
        <v>8852.6610000000001</v>
      </c>
      <c r="AO5">
        <v>18349453</v>
      </c>
      <c r="AQ5" s="4">
        <f t="shared" ref="AQ5:AQ8" si="2">AM5-AG5</f>
        <v>-626.35099999999966</v>
      </c>
    </row>
    <row r="6" spans="1:44" x14ac:dyDescent="0.25">
      <c r="B6">
        <v>1</v>
      </c>
      <c r="C6">
        <v>110.74</v>
      </c>
      <c r="D6">
        <v>1621.7909999999999</v>
      </c>
      <c r="E6">
        <v>179596.63800000001</v>
      </c>
      <c r="F6">
        <v>372260951</v>
      </c>
      <c r="H6">
        <v>3</v>
      </c>
      <c r="I6">
        <v>4.8879999999999999</v>
      </c>
      <c r="J6">
        <v>1249.2829999999999</v>
      </c>
      <c r="K6">
        <v>6106.1009999999997</v>
      </c>
      <c r="L6">
        <v>12656490</v>
      </c>
      <c r="N6" s="10">
        <f t="shared" si="0"/>
        <v>-372.50800000000004</v>
      </c>
      <c r="Q6">
        <v>1</v>
      </c>
      <c r="R6">
        <v>150.53</v>
      </c>
      <c r="S6">
        <v>1595.2750000000001</v>
      </c>
      <c r="T6">
        <v>240137</v>
      </c>
      <c r="U6">
        <v>497746666</v>
      </c>
      <c r="W6">
        <v>2</v>
      </c>
      <c r="X6">
        <v>4.6280000000000001</v>
      </c>
      <c r="Y6">
        <v>1170.636</v>
      </c>
      <c r="Z6">
        <v>5417.85</v>
      </c>
      <c r="AA6">
        <v>11229910</v>
      </c>
      <c r="AC6" s="4">
        <f t="shared" si="1"/>
        <v>-424.63900000000012</v>
      </c>
      <c r="AE6">
        <v>1</v>
      </c>
      <c r="AF6">
        <v>104.878</v>
      </c>
      <c r="AG6">
        <v>2695.701</v>
      </c>
      <c r="AH6">
        <v>282720.93800000002</v>
      </c>
      <c r="AI6">
        <v>586013004</v>
      </c>
      <c r="AK6">
        <v>2</v>
      </c>
      <c r="AL6">
        <v>5.859</v>
      </c>
      <c r="AM6">
        <v>2022.7950000000001</v>
      </c>
      <c r="AN6">
        <v>11851.254999999999</v>
      </c>
      <c r="AO6">
        <v>24564823</v>
      </c>
      <c r="AQ6" s="4">
        <f t="shared" si="2"/>
        <v>-672.90599999999995</v>
      </c>
    </row>
    <row r="7" spans="1:44" x14ac:dyDescent="0.25">
      <c r="B7">
        <v>1</v>
      </c>
      <c r="C7">
        <v>87.930999999999997</v>
      </c>
      <c r="D7">
        <v>1532.3610000000001</v>
      </c>
      <c r="E7">
        <v>134741.32699999999</v>
      </c>
      <c r="F7">
        <v>279286600</v>
      </c>
      <c r="H7">
        <v>2</v>
      </c>
      <c r="I7">
        <v>4.532</v>
      </c>
      <c r="J7">
        <v>1280.69</v>
      </c>
      <c r="K7">
        <v>5804.241</v>
      </c>
      <c r="L7">
        <v>12030805</v>
      </c>
      <c r="N7" s="10">
        <f t="shared" si="0"/>
        <v>-251.67100000000005</v>
      </c>
      <c r="Q7">
        <v>1</v>
      </c>
      <c r="R7">
        <v>133.91200000000001</v>
      </c>
      <c r="S7">
        <v>1536.0170000000001</v>
      </c>
      <c r="T7">
        <v>205691.42499999999</v>
      </c>
      <c r="U7">
        <v>426349214</v>
      </c>
      <c r="W7">
        <v>2</v>
      </c>
      <c r="X7">
        <v>5.556</v>
      </c>
      <c r="Y7">
        <v>1042.182</v>
      </c>
      <c r="Z7">
        <v>5790.2309999999998</v>
      </c>
      <c r="AA7">
        <v>12001766</v>
      </c>
      <c r="AC7" s="4">
        <f t="shared" si="1"/>
        <v>-493.83500000000004</v>
      </c>
      <c r="AE7">
        <v>1</v>
      </c>
      <c r="AF7">
        <v>117.265</v>
      </c>
      <c r="AG7">
        <v>2333.9830000000002</v>
      </c>
      <c r="AH7">
        <v>273695.28399999999</v>
      </c>
      <c r="AI7">
        <v>567304977</v>
      </c>
      <c r="AK7">
        <v>2</v>
      </c>
      <c r="AL7">
        <v>7.9080000000000004</v>
      </c>
      <c r="AM7">
        <v>1775.9390000000001</v>
      </c>
      <c r="AN7">
        <v>14044.645</v>
      </c>
      <c r="AO7">
        <v>29111196</v>
      </c>
      <c r="AQ7" s="4">
        <f t="shared" si="2"/>
        <v>-558.0440000000001</v>
      </c>
    </row>
    <row r="8" spans="1:44" x14ac:dyDescent="0.25">
      <c r="B8">
        <v>1</v>
      </c>
      <c r="C8">
        <v>81.159000000000006</v>
      </c>
      <c r="D8">
        <v>1935.8050000000001</v>
      </c>
      <c r="E8">
        <v>157108.75200000001</v>
      </c>
      <c r="F8">
        <v>325648933</v>
      </c>
      <c r="H8">
        <v>2</v>
      </c>
      <c r="I8">
        <v>3.694</v>
      </c>
      <c r="J8">
        <v>936.30600000000004</v>
      </c>
      <c r="K8">
        <v>3458.36</v>
      </c>
      <c r="L8">
        <v>7168355</v>
      </c>
      <c r="O8" s="4">
        <f>J8-D8</f>
        <v>-999.49900000000002</v>
      </c>
      <c r="Q8">
        <v>1</v>
      </c>
      <c r="R8">
        <v>110.283</v>
      </c>
      <c r="S8">
        <v>1559.2329999999999</v>
      </c>
      <c r="T8">
        <v>171957.38200000001</v>
      </c>
      <c r="U8">
        <v>356426598</v>
      </c>
      <c r="W8">
        <v>2</v>
      </c>
      <c r="X8">
        <v>12.279</v>
      </c>
      <c r="Y8">
        <v>793.125</v>
      </c>
      <c r="Z8">
        <v>9738.6139999999996</v>
      </c>
      <c r="AA8">
        <v>20185822</v>
      </c>
      <c r="AD8" s="4">
        <f>Y8-S8</f>
        <v>-766.10799999999995</v>
      </c>
      <c r="AE8">
        <v>1</v>
      </c>
      <c r="AF8">
        <v>115.15900000000001</v>
      </c>
      <c r="AG8">
        <v>2118.62</v>
      </c>
      <c r="AH8">
        <v>243979.033</v>
      </c>
      <c r="AI8">
        <v>505710285</v>
      </c>
      <c r="AK8">
        <v>2</v>
      </c>
      <c r="AL8">
        <v>7.085</v>
      </c>
      <c r="AM8">
        <v>1841.3040000000001</v>
      </c>
      <c r="AN8">
        <v>13045.186</v>
      </c>
      <c r="AO8">
        <v>27039556</v>
      </c>
      <c r="AQ8" s="4">
        <f t="shared" si="2"/>
        <v>-277.3159999999998</v>
      </c>
    </row>
    <row r="9" spans="1:44" x14ac:dyDescent="0.25">
      <c r="N9" s="4"/>
      <c r="AC9" s="4"/>
      <c r="AQ9" s="4"/>
    </row>
    <row r="10" spans="1:44" x14ac:dyDescent="0.25">
      <c r="B10">
        <v>1</v>
      </c>
      <c r="C10">
        <v>93.486999999999995</v>
      </c>
      <c r="D10">
        <v>1185.7159999999999</v>
      </c>
      <c r="E10">
        <v>110848.916</v>
      </c>
      <c r="F10">
        <v>229763337</v>
      </c>
      <c r="H10">
        <v>1</v>
      </c>
      <c r="I10">
        <v>5.8280000000000003</v>
      </c>
      <c r="J10">
        <v>836.03599999999994</v>
      </c>
      <c r="K10">
        <v>4872.3950000000004</v>
      </c>
      <c r="L10">
        <v>10099312</v>
      </c>
      <c r="N10" s="4">
        <f t="shared" si="0"/>
        <v>-349.67999999999995</v>
      </c>
      <c r="Q10">
        <v>1</v>
      </c>
      <c r="R10">
        <v>100.339</v>
      </c>
      <c r="S10">
        <v>965.05499999999995</v>
      </c>
      <c r="T10">
        <v>96832.782000000007</v>
      </c>
      <c r="U10">
        <v>200711237</v>
      </c>
      <c r="W10">
        <v>2</v>
      </c>
      <c r="X10">
        <v>10.608000000000001</v>
      </c>
      <c r="Y10">
        <v>631.5</v>
      </c>
      <c r="Z10">
        <v>6699</v>
      </c>
      <c r="AA10">
        <v>13885428</v>
      </c>
      <c r="AC10" s="10">
        <f>Y10-S10</f>
        <v>-333.55499999999995</v>
      </c>
      <c r="AE10">
        <v>1</v>
      </c>
      <c r="AF10">
        <v>89.631</v>
      </c>
      <c r="AG10">
        <v>2293.9630000000002</v>
      </c>
      <c r="AH10">
        <v>205609.41899999999</v>
      </c>
      <c r="AI10">
        <v>426179236</v>
      </c>
      <c r="AK10">
        <v>2</v>
      </c>
      <c r="AL10">
        <v>3.601</v>
      </c>
      <c r="AM10">
        <v>1642.44</v>
      </c>
      <c r="AN10">
        <v>5914.4139999999998</v>
      </c>
      <c r="AO10">
        <v>12259169</v>
      </c>
      <c r="AQ10" s="10">
        <f>AM10-AG10</f>
        <v>-651.52300000000014</v>
      </c>
    </row>
    <row r="11" spans="1:44" x14ac:dyDescent="0.25">
      <c r="B11">
        <v>2</v>
      </c>
      <c r="C11">
        <v>190.167</v>
      </c>
      <c r="D11">
        <v>962.83799999999997</v>
      </c>
      <c r="E11">
        <v>183099.579</v>
      </c>
      <c r="F11">
        <v>379521712</v>
      </c>
      <c r="H11">
        <v>2</v>
      </c>
      <c r="I11">
        <v>5.9320000000000004</v>
      </c>
      <c r="J11">
        <v>555.04700000000003</v>
      </c>
      <c r="K11">
        <v>3292.643</v>
      </c>
      <c r="L11">
        <v>6824863</v>
      </c>
      <c r="N11" s="4">
        <f t="shared" si="0"/>
        <v>-407.79099999999994</v>
      </c>
      <c r="Q11">
        <v>2</v>
      </c>
      <c r="R11">
        <v>115.58199999999999</v>
      </c>
      <c r="S11">
        <v>1286.489</v>
      </c>
      <c r="T11">
        <v>148694.45499999999</v>
      </c>
      <c r="U11">
        <v>308208103</v>
      </c>
      <c r="W11">
        <v>2</v>
      </c>
      <c r="X11">
        <v>5.5330000000000004</v>
      </c>
      <c r="Y11">
        <v>1038.2760000000001</v>
      </c>
      <c r="Z11">
        <v>5744.4870000000001</v>
      </c>
      <c r="AA11">
        <v>11906951</v>
      </c>
      <c r="AC11" s="10">
        <f t="shared" ref="AC11:AC24" si="3">Y11-S11</f>
        <v>-248.21299999999997</v>
      </c>
      <c r="AE11">
        <v>2</v>
      </c>
      <c r="AF11">
        <v>134.97200000000001</v>
      </c>
      <c r="AG11">
        <v>2032.789</v>
      </c>
      <c r="AH11">
        <v>274369.87099999998</v>
      </c>
      <c r="AI11">
        <v>568703235</v>
      </c>
      <c r="AK11">
        <v>2</v>
      </c>
      <c r="AL11">
        <v>5.3259999999999996</v>
      </c>
      <c r="AM11">
        <v>3085.8119999999999</v>
      </c>
      <c r="AN11">
        <v>16435.740000000002</v>
      </c>
      <c r="AO11">
        <v>34067364</v>
      </c>
      <c r="AR11" s="4">
        <f>AM11-AG11</f>
        <v>1053.0229999999999</v>
      </c>
    </row>
    <row r="12" spans="1:44" x14ac:dyDescent="0.25">
      <c r="B12">
        <v>3</v>
      </c>
      <c r="C12">
        <v>200.84</v>
      </c>
      <c r="D12">
        <v>943.55399999999997</v>
      </c>
      <c r="E12">
        <v>189503.29199999999</v>
      </c>
      <c r="F12">
        <v>392795080</v>
      </c>
      <c r="H12">
        <v>3</v>
      </c>
      <c r="I12">
        <v>5.5460000000000003</v>
      </c>
      <c r="J12">
        <v>599.31200000000001</v>
      </c>
      <c r="K12">
        <v>3323.92</v>
      </c>
      <c r="L12">
        <v>6889693</v>
      </c>
      <c r="N12" s="4">
        <f t="shared" si="0"/>
        <v>-344.24199999999996</v>
      </c>
      <c r="Q12">
        <v>3</v>
      </c>
      <c r="R12">
        <v>138.05199999999999</v>
      </c>
      <c r="S12">
        <v>1024.8789999999999</v>
      </c>
      <c r="T12">
        <v>141486.745</v>
      </c>
      <c r="U12">
        <v>293268241</v>
      </c>
      <c r="W12">
        <v>2</v>
      </c>
      <c r="X12">
        <v>6.28</v>
      </c>
      <c r="Y12">
        <v>483.00900000000001</v>
      </c>
      <c r="Z12">
        <v>3033.078</v>
      </c>
      <c r="AA12">
        <v>6286847</v>
      </c>
      <c r="AC12" s="10">
        <f t="shared" si="3"/>
        <v>-541.86999999999989</v>
      </c>
      <c r="AD12" s="11"/>
      <c r="AE12">
        <v>3</v>
      </c>
      <c r="AF12">
        <v>125.17100000000001</v>
      </c>
      <c r="AG12">
        <v>1554.027</v>
      </c>
      <c r="AH12">
        <v>194519.39199999999</v>
      </c>
      <c r="AI12">
        <v>403192256</v>
      </c>
      <c r="AK12">
        <v>2</v>
      </c>
      <c r="AL12">
        <v>7.2190000000000003</v>
      </c>
      <c r="AM12">
        <v>1774.9359999999999</v>
      </c>
      <c r="AN12">
        <v>12813.895</v>
      </c>
      <c r="AO12">
        <v>26560145</v>
      </c>
      <c r="AQ12" s="4">
        <f t="shared" ref="AQ12:AQ14" si="4">AM12-AG12</f>
        <v>220.90899999999988</v>
      </c>
    </row>
    <row r="13" spans="1:44" x14ac:dyDescent="0.25">
      <c r="B13">
        <v>4</v>
      </c>
      <c r="C13">
        <v>137.12</v>
      </c>
      <c r="D13">
        <v>832.40099999999995</v>
      </c>
      <c r="E13">
        <v>114138.76700000001</v>
      </c>
      <c r="F13">
        <v>236582413</v>
      </c>
      <c r="H13">
        <v>4</v>
      </c>
      <c r="I13">
        <v>8.1449999999999996</v>
      </c>
      <c r="J13">
        <v>1018.929</v>
      </c>
      <c r="K13">
        <v>8299.3520000000008</v>
      </c>
      <c r="L13">
        <v>17202575</v>
      </c>
      <c r="O13" s="4">
        <f>J13-D13</f>
        <v>186.52800000000002</v>
      </c>
      <c r="Q13">
        <v>4</v>
      </c>
      <c r="R13">
        <v>89.546000000000006</v>
      </c>
      <c r="S13">
        <v>1031.002</v>
      </c>
      <c r="T13">
        <v>92322.368000000002</v>
      </c>
      <c r="U13">
        <v>191362226</v>
      </c>
      <c r="W13">
        <v>2</v>
      </c>
      <c r="X13">
        <v>5.274</v>
      </c>
      <c r="Y13">
        <v>966.53200000000004</v>
      </c>
      <c r="Z13">
        <v>5097.6090000000004</v>
      </c>
      <c r="AA13">
        <v>10566127</v>
      </c>
      <c r="AC13" s="10">
        <f t="shared" si="3"/>
        <v>-64.469999999999914</v>
      </c>
      <c r="AD13" s="11"/>
      <c r="AE13">
        <v>4</v>
      </c>
      <c r="AF13">
        <v>117.258</v>
      </c>
      <c r="AG13">
        <v>1248.8900000000001</v>
      </c>
      <c r="AH13">
        <v>146441.87299999999</v>
      </c>
      <c r="AI13">
        <v>303539039</v>
      </c>
      <c r="AK13">
        <v>2</v>
      </c>
      <c r="AL13">
        <v>5.8259999999999996</v>
      </c>
      <c r="AM13">
        <v>1166.5409999999999</v>
      </c>
      <c r="AN13">
        <v>6796.32</v>
      </c>
      <c r="AO13">
        <v>14087149</v>
      </c>
      <c r="AQ13" s="4">
        <f t="shared" si="4"/>
        <v>-82.34900000000016</v>
      </c>
    </row>
    <row r="14" spans="1:44" x14ac:dyDescent="0.25">
      <c r="B14">
        <v>5</v>
      </c>
      <c r="C14">
        <v>110.646</v>
      </c>
      <c r="D14">
        <v>1066.6579999999999</v>
      </c>
      <c r="E14">
        <v>118021.087</v>
      </c>
      <c r="F14">
        <v>244629535</v>
      </c>
      <c r="H14">
        <v>5</v>
      </c>
      <c r="I14">
        <v>3.9430000000000001</v>
      </c>
      <c r="J14">
        <v>370.71600000000001</v>
      </c>
      <c r="K14">
        <v>1461.5730000000001</v>
      </c>
      <c r="L14">
        <v>3029492</v>
      </c>
      <c r="O14" s="4">
        <f>J14-D14</f>
        <v>-695.94199999999989</v>
      </c>
      <c r="Q14">
        <v>5</v>
      </c>
      <c r="R14">
        <v>149.93700000000001</v>
      </c>
      <c r="S14">
        <v>1069.0920000000001</v>
      </c>
      <c r="T14">
        <v>160296.17499999999</v>
      </c>
      <c r="U14">
        <v>332255699</v>
      </c>
      <c r="W14">
        <v>2</v>
      </c>
      <c r="X14">
        <v>8.1750000000000007</v>
      </c>
      <c r="Y14">
        <v>624.67999999999995</v>
      </c>
      <c r="Z14">
        <v>5106.5110000000004</v>
      </c>
      <c r="AA14">
        <v>10584579</v>
      </c>
      <c r="AC14" s="10">
        <f t="shared" si="3"/>
        <v>-444.41200000000015</v>
      </c>
      <c r="AD14" s="11"/>
      <c r="AE14">
        <v>5</v>
      </c>
      <c r="AF14">
        <v>129.398</v>
      </c>
      <c r="AG14">
        <v>1148.2190000000001</v>
      </c>
      <c r="AH14">
        <v>148577.15400000001</v>
      </c>
      <c r="AI14">
        <v>307964966</v>
      </c>
      <c r="AK14">
        <v>2</v>
      </c>
      <c r="AL14">
        <v>8.4160000000000004</v>
      </c>
      <c r="AM14">
        <v>1442.7670000000001</v>
      </c>
      <c r="AN14">
        <v>12142.079</v>
      </c>
      <c r="AO14">
        <v>25167631</v>
      </c>
      <c r="AQ14" s="4">
        <f t="shared" si="4"/>
        <v>294.548</v>
      </c>
    </row>
    <row r="15" spans="1:44" x14ac:dyDescent="0.25">
      <c r="B15">
        <v>6</v>
      </c>
      <c r="C15">
        <v>139.17099999999999</v>
      </c>
      <c r="D15">
        <v>1121.3230000000001</v>
      </c>
      <c r="E15">
        <v>156056.09899999999</v>
      </c>
      <c r="F15">
        <v>323467033</v>
      </c>
      <c r="H15">
        <v>6</v>
      </c>
      <c r="I15">
        <v>6.0960000000000001</v>
      </c>
      <c r="J15">
        <v>732.96199999999999</v>
      </c>
      <c r="K15">
        <v>4468.2950000000001</v>
      </c>
      <c r="L15">
        <v>9261709</v>
      </c>
      <c r="N15" s="4">
        <f t="shared" si="0"/>
        <v>-388.3610000000001</v>
      </c>
      <c r="Q15">
        <v>6</v>
      </c>
      <c r="R15">
        <v>89.513000000000005</v>
      </c>
      <c r="S15">
        <v>1201.0640000000001</v>
      </c>
      <c r="T15">
        <v>107510.77800000001</v>
      </c>
      <c r="U15">
        <v>222844173</v>
      </c>
      <c r="W15">
        <v>2</v>
      </c>
      <c r="X15">
        <v>6.0129999999999999</v>
      </c>
      <c r="Y15">
        <v>1460.942</v>
      </c>
      <c r="Z15">
        <v>8784.9850000000006</v>
      </c>
      <c r="AA15">
        <v>18209177</v>
      </c>
      <c r="AD15" s="10">
        <f>Y15-S15</f>
        <v>259.87799999999993</v>
      </c>
      <c r="AE15">
        <v>6</v>
      </c>
      <c r="AF15">
        <v>128.12</v>
      </c>
      <c r="AG15">
        <v>1416.2840000000001</v>
      </c>
      <c r="AH15">
        <v>181454.152</v>
      </c>
      <c r="AI15">
        <v>376111133</v>
      </c>
      <c r="AK15">
        <v>2</v>
      </c>
      <c r="AL15">
        <v>5.5869999999999997</v>
      </c>
      <c r="AM15">
        <v>1314.002</v>
      </c>
      <c r="AN15">
        <v>7341.0039999999999</v>
      </c>
      <c r="AO15">
        <v>15216148</v>
      </c>
      <c r="AQ15" s="10">
        <f>AM15-AG15</f>
        <v>-102.28200000000015</v>
      </c>
    </row>
    <row r="16" spans="1:44" x14ac:dyDescent="0.25">
      <c r="B16">
        <v>7</v>
      </c>
      <c r="C16">
        <v>123.789</v>
      </c>
      <c r="D16">
        <v>964.33399999999995</v>
      </c>
      <c r="E16">
        <v>119374.41800000001</v>
      </c>
      <c r="F16">
        <v>247434667</v>
      </c>
      <c r="H16">
        <v>7</v>
      </c>
      <c r="I16">
        <v>8.4600000000000009</v>
      </c>
      <c r="J16">
        <v>899.77200000000005</v>
      </c>
      <c r="K16">
        <v>7612.2659999999996</v>
      </c>
      <c r="L16">
        <v>15778409</v>
      </c>
      <c r="N16" s="4">
        <f t="shared" si="0"/>
        <v>-64.561999999999898</v>
      </c>
      <c r="Q16">
        <v>7</v>
      </c>
      <c r="R16">
        <v>95.882999999999996</v>
      </c>
      <c r="S16">
        <v>1117.8230000000001</v>
      </c>
      <c r="T16">
        <v>107179.908</v>
      </c>
      <c r="U16">
        <v>222158359</v>
      </c>
      <c r="W16">
        <v>2</v>
      </c>
      <c r="X16">
        <v>6.3840000000000003</v>
      </c>
      <c r="Y16">
        <v>1311.3820000000001</v>
      </c>
      <c r="Z16">
        <v>8371.5429999999997</v>
      </c>
      <c r="AA16">
        <v>17352209</v>
      </c>
      <c r="AD16" s="10">
        <f>Y16-S16</f>
        <v>193.55899999999997</v>
      </c>
      <c r="AE16">
        <v>7</v>
      </c>
      <c r="AF16">
        <v>179.96</v>
      </c>
      <c r="AG16">
        <v>1469.739</v>
      </c>
      <c r="AH16">
        <v>264494.853</v>
      </c>
      <c r="AI16">
        <v>548234680</v>
      </c>
      <c r="AK16">
        <v>2</v>
      </c>
      <c r="AL16">
        <v>4.6529999999999996</v>
      </c>
      <c r="AM16">
        <v>1783.5409999999999</v>
      </c>
      <c r="AN16">
        <v>8298.3340000000007</v>
      </c>
      <c r="AO16">
        <v>17200465</v>
      </c>
      <c r="AQ16" s="4">
        <f t="shared" ref="AQ16:AQ18" si="5">AM16-AG16</f>
        <v>313.80199999999991</v>
      </c>
    </row>
    <row r="17" spans="1:44" x14ac:dyDescent="0.25">
      <c r="B17">
        <v>8</v>
      </c>
      <c r="C17">
        <v>199.61099999999999</v>
      </c>
      <c r="D17">
        <v>869.95600000000002</v>
      </c>
      <c r="E17">
        <v>173652.77100000001</v>
      </c>
      <c r="F17">
        <v>359940733</v>
      </c>
      <c r="H17">
        <v>2</v>
      </c>
      <c r="I17">
        <v>6.3529999999999998</v>
      </c>
      <c r="J17">
        <v>513.41899999999998</v>
      </c>
      <c r="K17">
        <v>3261.6860000000001</v>
      </c>
      <c r="L17">
        <v>6760696</v>
      </c>
      <c r="N17" s="4">
        <f t="shared" si="0"/>
        <v>-356.53700000000003</v>
      </c>
      <c r="Q17">
        <v>8</v>
      </c>
      <c r="R17">
        <v>82.007999999999996</v>
      </c>
      <c r="S17">
        <v>1177.4480000000001</v>
      </c>
      <c r="T17">
        <v>96560.737999999998</v>
      </c>
      <c r="U17">
        <v>200147356</v>
      </c>
      <c r="W17">
        <v>2</v>
      </c>
      <c r="X17">
        <v>12.372</v>
      </c>
      <c r="Y17">
        <v>1139.4639999999999</v>
      </c>
      <c r="Z17">
        <v>14097.338</v>
      </c>
      <c r="AA17">
        <v>29220416</v>
      </c>
      <c r="AC17" s="10">
        <f t="shared" si="3"/>
        <v>-37.984000000000151</v>
      </c>
      <c r="AD17" s="11"/>
      <c r="AE17">
        <v>8</v>
      </c>
      <c r="AF17">
        <v>217.255</v>
      </c>
      <c r="AG17">
        <v>1404.0609999999999</v>
      </c>
      <c r="AH17">
        <v>305039.51500000001</v>
      </c>
      <c r="AI17">
        <v>632274084</v>
      </c>
      <c r="AK17">
        <v>2</v>
      </c>
      <c r="AL17">
        <v>5.4269999999999996</v>
      </c>
      <c r="AM17">
        <v>794.26599999999996</v>
      </c>
      <c r="AN17">
        <v>4310.1480000000001</v>
      </c>
      <c r="AO17">
        <v>8933908</v>
      </c>
      <c r="AQ17" s="4">
        <f t="shared" si="5"/>
        <v>-609.79499999999996</v>
      </c>
    </row>
    <row r="18" spans="1:44" x14ac:dyDescent="0.25">
      <c r="B18">
        <v>9</v>
      </c>
      <c r="C18">
        <v>169.33500000000001</v>
      </c>
      <c r="D18">
        <v>1039.3630000000001</v>
      </c>
      <c r="E18">
        <v>175999.959</v>
      </c>
      <c r="F18">
        <v>364805895</v>
      </c>
      <c r="H18">
        <v>2</v>
      </c>
      <c r="I18">
        <v>3.7069999999999999</v>
      </c>
      <c r="J18">
        <v>914.49699999999996</v>
      </c>
      <c r="K18">
        <v>3390.16</v>
      </c>
      <c r="L18">
        <v>7026993</v>
      </c>
      <c r="N18" s="4">
        <f t="shared" si="0"/>
        <v>-124.8660000000001</v>
      </c>
      <c r="Q18">
        <v>9</v>
      </c>
      <c r="R18">
        <v>118.654</v>
      </c>
      <c r="S18">
        <v>1404.0920000000001</v>
      </c>
      <c r="T18">
        <v>166601.473</v>
      </c>
      <c r="U18">
        <v>345325077</v>
      </c>
      <c r="W18">
        <v>2</v>
      </c>
      <c r="X18">
        <v>7.2370000000000001</v>
      </c>
      <c r="Y18">
        <v>1445.653</v>
      </c>
      <c r="Z18">
        <v>10461.789000000001</v>
      </c>
      <c r="AA18">
        <v>21684790</v>
      </c>
      <c r="AC18" s="10">
        <f>Y18-S18</f>
        <v>41.560999999999922</v>
      </c>
      <c r="AD18" s="10"/>
      <c r="AE18">
        <v>9</v>
      </c>
      <c r="AF18">
        <v>125.801</v>
      </c>
      <c r="AG18">
        <v>1363.8140000000001</v>
      </c>
      <c r="AH18">
        <v>171569.52600000001</v>
      </c>
      <c r="AI18">
        <v>355622665</v>
      </c>
      <c r="AK18">
        <v>2</v>
      </c>
      <c r="AL18">
        <v>7.5090000000000003</v>
      </c>
      <c r="AM18">
        <v>798.85900000000004</v>
      </c>
      <c r="AN18">
        <v>5998.491</v>
      </c>
      <c r="AO18">
        <v>12433440</v>
      </c>
      <c r="AQ18" s="4">
        <f t="shared" si="5"/>
        <v>-564.95500000000004</v>
      </c>
    </row>
    <row r="19" spans="1:44" x14ac:dyDescent="0.25">
      <c r="B19">
        <v>10</v>
      </c>
      <c r="C19">
        <v>135.184</v>
      </c>
      <c r="D19">
        <v>945.98699999999997</v>
      </c>
      <c r="E19">
        <v>127882.198</v>
      </c>
      <c r="F19">
        <v>265069263</v>
      </c>
      <c r="H19">
        <v>2</v>
      </c>
      <c r="I19">
        <v>5.4340000000000002</v>
      </c>
      <c r="J19">
        <v>696.25699999999995</v>
      </c>
      <c r="K19">
        <v>3783.6680000000001</v>
      </c>
      <c r="L19">
        <v>7842640</v>
      </c>
      <c r="N19" s="4">
        <f t="shared" si="0"/>
        <v>-249.73000000000002</v>
      </c>
      <c r="Q19">
        <v>10</v>
      </c>
      <c r="R19">
        <v>111.542</v>
      </c>
      <c r="S19">
        <v>1307.258</v>
      </c>
      <c r="T19">
        <v>145814.22899999999</v>
      </c>
      <c r="U19">
        <v>302238083</v>
      </c>
      <c r="W19">
        <v>2</v>
      </c>
      <c r="X19">
        <v>10.512</v>
      </c>
      <c r="Y19">
        <v>1120.873</v>
      </c>
      <c r="Z19">
        <v>11782.151</v>
      </c>
      <c r="AA19">
        <v>24421585</v>
      </c>
      <c r="AC19" s="10">
        <f t="shared" si="3"/>
        <v>-186.38499999999999</v>
      </c>
      <c r="AD19" s="11"/>
      <c r="AE19">
        <v>10</v>
      </c>
      <c r="AF19">
        <v>49.116</v>
      </c>
      <c r="AG19">
        <v>2014.443</v>
      </c>
      <c r="AH19">
        <v>98941.626000000004</v>
      </c>
      <c r="AI19">
        <v>205082367</v>
      </c>
      <c r="AK19">
        <v>2</v>
      </c>
      <c r="AL19">
        <v>7.2119999999999997</v>
      </c>
      <c r="AM19">
        <v>1866.848</v>
      </c>
      <c r="AN19">
        <v>13463.028</v>
      </c>
      <c r="AO19">
        <v>27905642</v>
      </c>
      <c r="AQ19" s="10">
        <f>AM19-AG19</f>
        <v>-147.59500000000003</v>
      </c>
    </row>
    <row r="20" spans="1:44" x14ac:dyDescent="0.25">
      <c r="B20">
        <v>11</v>
      </c>
      <c r="C20">
        <v>139.119</v>
      </c>
      <c r="D20">
        <v>1100.136</v>
      </c>
      <c r="E20">
        <v>153049.54199999999</v>
      </c>
      <c r="F20">
        <v>317235160</v>
      </c>
      <c r="H20">
        <v>2</v>
      </c>
      <c r="I20">
        <v>6.5609999999999999</v>
      </c>
      <c r="J20">
        <v>714.66499999999996</v>
      </c>
      <c r="K20">
        <v>4689.1310000000003</v>
      </c>
      <c r="L20">
        <v>9719448</v>
      </c>
      <c r="N20" s="4">
        <f t="shared" si="0"/>
        <v>-385.471</v>
      </c>
      <c r="Q20">
        <v>11</v>
      </c>
      <c r="R20">
        <v>77.453999999999994</v>
      </c>
      <c r="S20">
        <v>1199.1679999999999</v>
      </c>
      <c r="T20">
        <v>92879.971000000005</v>
      </c>
      <c r="U20">
        <v>192518005</v>
      </c>
      <c r="W20">
        <v>2</v>
      </c>
      <c r="X20">
        <v>9.2669999999999995</v>
      </c>
      <c r="Y20">
        <v>944.37400000000002</v>
      </c>
      <c r="Z20">
        <v>8751.39</v>
      </c>
      <c r="AA20">
        <v>18139541</v>
      </c>
      <c r="AC20" s="10">
        <f t="shared" si="3"/>
        <v>-254.79399999999987</v>
      </c>
      <c r="AD20" s="11"/>
      <c r="AE20">
        <v>11</v>
      </c>
      <c r="AF20">
        <v>72.111999999999995</v>
      </c>
      <c r="AG20">
        <v>2313.2530000000002</v>
      </c>
      <c r="AH20">
        <v>166812.26300000001</v>
      </c>
      <c r="AI20">
        <v>345761994</v>
      </c>
      <c r="AK20">
        <v>2</v>
      </c>
      <c r="AL20">
        <v>5.1890000000000001</v>
      </c>
      <c r="AM20">
        <v>2212.654</v>
      </c>
      <c r="AN20">
        <v>11481.933999999999</v>
      </c>
      <c r="AO20">
        <v>23799307</v>
      </c>
      <c r="AQ20" s="4">
        <f t="shared" ref="AQ20:AQ23" si="6">AM20-AG20</f>
        <v>-100.59900000000016</v>
      </c>
    </row>
    <row r="21" spans="1:44" x14ac:dyDescent="0.25">
      <c r="B21">
        <v>12</v>
      </c>
      <c r="C21">
        <v>119.72</v>
      </c>
      <c r="D21">
        <v>1037.8130000000001</v>
      </c>
      <c r="E21">
        <v>124246.515</v>
      </c>
      <c r="F21">
        <v>257533360</v>
      </c>
      <c r="H21">
        <v>2</v>
      </c>
      <c r="I21">
        <v>11.942</v>
      </c>
      <c r="J21">
        <v>660.95299999999997</v>
      </c>
      <c r="K21">
        <v>7892.8050000000003</v>
      </c>
      <c r="L21">
        <v>16359901</v>
      </c>
      <c r="N21" s="4">
        <f t="shared" si="0"/>
        <v>-376.86000000000013</v>
      </c>
      <c r="Q21">
        <v>12</v>
      </c>
      <c r="R21">
        <v>128.91800000000001</v>
      </c>
      <c r="S21">
        <v>1238.903</v>
      </c>
      <c r="T21">
        <v>159716.78700000001</v>
      </c>
      <c r="U21">
        <v>331054766</v>
      </c>
      <c r="W21">
        <v>2</v>
      </c>
      <c r="X21">
        <v>10.88</v>
      </c>
      <c r="Y21">
        <v>2573.2449999999999</v>
      </c>
      <c r="Z21">
        <v>27997.348000000002</v>
      </c>
      <c r="AA21">
        <v>58031817</v>
      </c>
      <c r="AD21" s="10">
        <f>Y21-S21</f>
        <v>1334.3419999999999</v>
      </c>
      <c r="AE21">
        <v>13</v>
      </c>
      <c r="AF21">
        <v>75.262</v>
      </c>
      <c r="AG21">
        <v>1522.78</v>
      </c>
      <c r="AH21">
        <v>114608.06200000001</v>
      </c>
      <c r="AI21">
        <v>237555149</v>
      </c>
      <c r="AK21">
        <v>2</v>
      </c>
      <c r="AL21">
        <v>13.817</v>
      </c>
      <c r="AM21">
        <v>1698.2570000000001</v>
      </c>
      <c r="AN21">
        <v>23465.359</v>
      </c>
      <c r="AO21">
        <v>48638087</v>
      </c>
      <c r="AQ21" s="4">
        <f t="shared" si="6"/>
        <v>175.47700000000009</v>
      </c>
    </row>
    <row r="22" spans="1:44" x14ac:dyDescent="0.25">
      <c r="B22">
        <v>13</v>
      </c>
      <c r="C22">
        <v>135.42400000000001</v>
      </c>
      <c r="D22">
        <v>1031.6690000000001</v>
      </c>
      <c r="E22">
        <v>139712.92600000001</v>
      </c>
      <c r="F22">
        <v>289591539</v>
      </c>
      <c r="H22">
        <v>2</v>
      </c>
      <c r="I22">
        <v>8.7089999999999996</v>
      </c>
      <c r="J22">
        <v>788.93600000000004</v>
      </c>
      <c r="K22">
        <v>6870.9620000000004</v>
      </c>
      <c r="L22">
        <v>14241864</v>
      </c>
      <c r="N22" s="4">
        <f t="shared" si="0"/>
        <v>-242.73300000000006</v>
      </c>
      <c r="Q22">
        <v>13</v>
      </c>
      <c r="R22">
        <v>106.092</v>
      </c>
      <c r="S22">
        <v>1203.2339999999999</v>
      </c>
      <c r="T22">
        <v>127653.234</v>
      </c>
      <c r="U22">
        <v>264594676</v>
      </c>
      <c r="W22">
        <v>2</v>
      </c>
      <c r="X22">
        <v>5.6369999999999996</v>
      </c>
      <c r="Y22">
        <v>1122.848</v>
      </c>
      <c r="Z22">
        <v>6329.4110000000001</v>
      </c>
      <c r="AA22">
        <v>13119358</v>
      </c>
      <c r="AC22" s="10">
        <f t="shared" si="3"/>
        <v>-80.385999999999967</v>
      </c>
      <c r="AD22" s="11"/>
      <c r="AE22">
        <v>14</v>
      </c>
      <c r="AF22">
        <v>50.387999999999998</v>
      </c>
      <c r="AG22">
        <v>3079.163</v>
      </c>
      <c r="AH22">
        <v>155152.44399999999</v>
      </c>
      <c r="AI22">
        <v>321593973</v>
      </c>
      <c r="AK22">
        <v>2</v>
      </c>
      <c r="AL22">
        <v>6.9989999999999997</v>
      </c>
      <c r="AM22">
        <v>2204.348</v>
      </c>
      <c r="AN22">
        <v>15429.023999999999</v>
      </c>
      <c r="AO22">
        <v>31980683</v>
      </c>
      <c r="AR22" s="4">
        <f>AM22-AG22</f>
        <v>-874.81500000000005</v>
      </c>
    </row>
    <row r="23" spans="1:44" x14ac:dyDescent="0.25">
      <c r="B23">
        <v>14</v>
      </c>
      <c r="C23">
        <v>197.19</v>
      </c>
      <c r="D23">
        <v>1022.633</v>
      </c>
      <c r="E23">
        <v>201652.55600000001</v>
      </c>
      <c r="F23">
        <v>417977602</v>
      </c>
      <c r="H23">
        <v>2</v>
      </c>
      <c r="I23">
        <v>4.3789999999999996</v>
      </c>
      <c r="J23">
        <v>852.44299999999998</v>
      </c>
      <c r="K23">
        <v>3732.5920000000001</v>
      </c>
      <c r="L23">
        <v>7736772</v>
      </c>
      <c r="N23" s="4">
        <f t="shared" si="0"/>
        <v>-170.19000000000005</v>
      </c>
      <c r="Q23">
        <v>14</v>
      </c>
      <c r="R23">
        <v>125.345</v>
      </c>
      <c r="S23">
        <v>1076.462</v>
      </c>
      <c r="T23">
        <v>134929.035</v>
      </c>
      <c r="U23">
        <v>279675674</v>
      </c>
      <c r="W23">
        <v>2</v>
      </c>
      <c r="X23">
        <v>5.6740000000000004</v>
      </c>
      <c r="Y23">
        <v>994.22199999999998</v>
      </c>
      <c r="Z23">
        <v>5640.8090000000002</v>
      </c>
      <c r="AA23">
        <v>11692050</v>
      </c>
      <c r="AC23" s="10">
        <f t="shared" si="3"/>
        <v>-82.240000000000009</v>
      </c>
      <c r="AE23">
        <v>15</v>
      </c>
      <c r="AF23">
        <v>142.68</v>
      </c>
      <c r="AG23">
        <v>1548.9860000000001</v>
      </c>
      <c r="AH23">
        <v>221009.63500000001</v>
      </c>
      <c r="AI23">
        <v>458100206</v>
      </c>
      <c r="AK23">
        <v>2</v>
      </c>
      <c r="AL23">
        <v>8.6669999999999998</v>
      </c>
      <c r="AM23">
        <v>976.19299999999998</v>
      </c>
      <c r="AN23">
        <v>8460.3680000000004</v>
      </c>
      <c r="AO23">
        <v>17536323</v>
      </c>
      <c r="AQ23" s="4">
        <f t="shared" si="6"/>
        <v>-572.79300000000012</v>
      </c>
    </row>
    <row r="24" spans="1:44" x14ac:dyDescent="0.25">
      <c r="N24" s="4"/>
      <c r="Q24">
        <v>15</v>
      </c>
      <c r="R24">
        <v>93.147999999999996</v>
      </c>
      <c r="S24">
        <v>1069.9590000000001</v>
      </c>
      <c r="T24">
        <v>99664.241999999998</v>
      </c>
      <c r="U24">
        <v>206580178</v>
      </c>
      <c r="W24">
        <v>2</v>
      </c>
      <c r="X24">
        <v>7.5339999999999998</v>
      </c>
      <c r="Y24">
        <v>785.11400000000003</v>
      </c>
      <c r="Z24">
        <v>5914.9769999999999</v>
      </c>
      <c r="AA24">
        <v>12260336</v>
      </c>
      <c r="AC24" s="10">
        <f t="shared" si="3"/>
        <v>-284.84500000000003</v>
      </c>
      <c r="AQ24" s="4"/>
    </row>
    <row r="25" spans="1:44" x14ac:dyDescent="0.25">
      <c r="N25" s="4"/>
      <c r="AC25" s="4"/>
      <c r="AQ25" s="4"/>
    </row>
    <row r="26" spans="1:44" x14ac:dyDescent="0.25">
      <c r="N26" s="4"/>
      <c r="AC26" s="4"/>
      <c r="AQ26" s="4"/>
    </row>
    <row r="27" spans="1:44" x14ac:dyDescent="0.25">
      <c r="N27" s="4"/>
      <c r="AC27" s="4"/>
      <c r="AQ27" s="4"/>
    </row>
    <row r="29" spans="1:44" x14ac:dyDescent="0.25">
      <c r="A29">
        <v>0</v>
      </c>
      <c r="M29" t="s">
        <v>9</v>
      </c>
      <c r="N29" s="8">
        <f>AVERAGE(N4:N27)</f>
        <v>-307.22131250000007</v>
      </c>
      <c r="AB29" t="s">
        <v>9</v>
      </c>
      <c r="AC29" s="8">
        <f>AVERAGE(AC4:AC27)</f>
        <v>-248.88743750000009</v>
      </c>
      <c r="AP29" t="s">
        <v>9</v>
      </c>
      <c r="AQ29" s="8">
        <f>AVERAGE(AQ4:AQ27)</f>
        <v>-235.79617647058831</v>
      </c>
    </row>
    <row r="30" spans="1:44" x14ac:dyDescent="0.25">
      <c r="A30">
        <v>0</v>
      </c>
      <c r="M30" t="s">
        <v>10</v>
      </c>
      <c r="N30" s="8">
        <f>_xlfn.STDEV.S(N4:N27)</f>
        <v>116.2438145357814</v>
      </c>
      <c r="AB30" t="s">
        <v>10</v>
      </c>
      <c r="AC30" s="8">
        <f>_xlfn.STDEV.S(AC4:AC27)</f>
        <v>174.27166593720605</v>
      </c>
      <c r="AP30" t="s">
        <v>10</v>
      </c>
      <c r="AQ30" s="8">
        <f>_xlfn.STDEV.S(AQ4:AQ27)</f>
        <v>357.77031805042799</v>
      </c>
    </row>
    <row r="31" spans="1:44" x14ac:dyDescent="0.25">
      <c r="A31">
        <v>0</v>
      </c>
      <c r="M31" t="s">
        <v>11</v>
      </c>
      <c r="N31" s="8">
        <f>N30/SQRT(COUNT(N4:N27))</f>
        <v>29.060953633945349</v>
      </c>
      <c r="AB31" t="s">
        <v>11</v>
      </c>
      <c r="AC31" s="8">
        <f>AC30/SQRT(COUNT(AC4:AC27))</f>
        <v>43.567916484301513</v>
      </c>
      <c r="AP31" t="s">
        <v>11</v>
      </c>
      <c r="AQ31" s="8">
        <f>AQ30/SQRT(COUNT(AQ4:AQ27))</f>
        <v>86.772047707808198</v>
      </c>
    </row>
  </sheetData>
  <conditionalFormatting sqref="AQ4:AQ10 AQ12:AQ21 AQ23 AR22 AR1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4">
      <colorScale>
        <cfvo type="min"/>
        <cfvo type="max"/>
        <color rgb="FFFFEF9C"/>
        <color rgb="FF63BE7B"/>
      </colorScale>
    </cfRule>
  </conditionalFormatting>
  <conditionalFormatting sqref="AC4:AC7 AC9:AC14 AC17:AC20 AD15:AD16 AD8 AC22:AC24 AD2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4:N7 N9:N12 O8 N15:N23 O13:O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opLeftCell="AF1" zoomScale="85" zoomScaleNormal="85" workbookViewId="0">
      <selection activeCell="AN36" sqref="AN36:AN37"/>
    </sheetView>
  </sheetViews>
  <sheetFormatPr baseColWidth="10" defaultRowHeight="15" x14ac:dyDescent="0.25"/>
  <cols>
    <col min="1" max="1" width="12.28515625" bestFit="1" customWidth="1"/>
    <col min="14" max="14" width="11" bestFit="1" customWidth="1"/>
    <col min="16" max="16" width="12.28515625" bestFit="1" customWidth="1"/>
    <col min="29" max="29" width="11" bestFit="1" customWidth="1"/>
  </cols>
  <sheetData>
    <row r="1" spans="1:44" ht="18.75" x14ac:dyDescent="0.3">
      <c r="A1" t="s">
        <v>16</v>
      </c>
      <c r="B1" s="3" t="s">
        <v>0</v>
      </c>
      <c r="Q1" s="3" t="s">
        <v>14</v>
      </c>
      <c r="AE1" s="3" t="s">
        <v>15</v>
      </c>
    </row>
    <row r="2" spans="1:44" s="5" customFormat="1" ht="15.75" x14ac:dyDescent="0.25">
      <c r="B2" s="6" t="s">
        <v>1</v>
      </c>
      <c r="C2" s="7" t="s">
        <v>12</v>
      </c>
      <c r="D2" s="7"/>
      <c r="E2" s="7"/>
      <c r="F2" s="7"/>
      <c r="H2" s="6" t="s">
        <v>2</v>
      </c>
      <c r="I2" s="7" t="s">
        <v>13</v>
      </c>
      <c r="J2" s="7"/>
      <c r="K2" s="7"/>
      <c r="L2" s="7"/>
      <c r="M2" s="7"/>
      <c r="N2" s="2" t="s">
        <v>3</v>
      </c>
      <c r="Q2" s="6" t="s">
        <v>1</v>
      </c>
      <c r="R2" s="7" t="s">
        <v>12</v>
      </c>
      <c r="S2" s="7"/>
      <c r="T2" s="7"/>
      <c r="U2" s="7"/>
      <c r="W2" s="6" t="s">
        <v>2</v>
      </c>
      <c r="X2" s="7" t="s">
        <v>13</v>
      </c>
      <c r="Y2" s="7"/>
      <c r="Z2" s="7"/>
      <c r="AA2" s="7"/>
      <c r="AB2" s="7"/>
      <c r="AC2" s="2" t="s">
        <v>3</v>
      </c>
      <c r="AE2" s="6" t="s">
        <v>1</v>
      </c>
      <c r="AF2" s="7" t="s">
        <v>12</v>
      </c>
      <c r="AG2" s="7"/>
      <c r="AH2" s="7"/>
      <c r="AI2" s="7"/>
      <c r="AK2" s="6" t="s">
        <v>2</v>
      </c>
      <c r="AL2" s="7" t="s">
        <v>13</v>
      </c>
      <c r="AM2" s="7"/>
      <c r="AN2" s="7"/>
      <c r="AO2" s="7"/>
      <c r="AP2" s="7"/>
      <c r="AQ2" s="2" t="s">
        <v>3</v>
      </c>
    </row>
    <row r="3" spans="1:44" x14ac:dyDescent="0.25"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/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/>
      <c r="N3" s="1"/>
      <c r="Q3" s="1" t="s">
        <v>4</v>
      </c>
      <c r="R3" s="1" t="s">
        <v>5</v>
      </c>
      <c r="S3" s="1" t="s">
        <v>6</v>
      </c>
      <c r="T3" s="1" t="s">
        <v>7</v>
      </c>
      <c r="U3" s="1" t="s">
        <v>8</v>
      </c>
      <c r="V3" s="1"/>
      <c r="W3" s="1" t="s">
        <v>4</v>
      </c>
      <c r="X3" s="1" t="s">
        <v>5</v>
      </c>
      <c r="Y3" s="1" t="s">
        <v>6</v>
      </c>
      <c r="Z3" s="1" t="s">
        <v>7</v>
      </c>
      <c r="AA3" s="1" t="s">
        <v>8</v>
      </c>
      <c r="AB3" s="1"/>
      <c r="AC3" s="1"/>
      <c r="AE3" s="1" t="s">
        <v>4</v>
      </c>
      <c r="AF3" s="1" t="s">
        <v>5</v>
      </c>
      <c r="AG3" s="1" t="s">
        <v>6</v>
      </c>
      <c r="AH3" s="1" t="s">
        <v>7</v>
      </c>
      <c r="AI3" s="1" t="s">
        <v>8</v>
      </c>
      <c r="AJ3" s="1"/>
      <c r="AK3" s="1" t="s">
        <v>4</v>
      </c>
      <c r="AL3" s="1" t="s">
        <v>5</v>
      </c>
      <c r="AM3" s="1" t="s">
        <v>6</v>
      </c>
      <c r="AN3" s="1" t="s">
        <v>7</v>
      </c>
      <c r="AO3" s="1" t="s">
        <v>8</v>
      </c>
      <c r="AP3" s="1"/>
      <c r="AQ3" s="1"/>
    </row>
    <row r="4" spans="1:44" x14ac:dyDescent="0.25">
      <c r="A4">
        <v>880</v>
      </c>
      <c r="B4">
        <v>1</v>
      </c>
      <c r="C4">
        <v>87.548000000000002</v>
      </c>
      <c r="D4">
        <v>1955.43</v>
      </c>
      <c r="E4">
        <v>171194.80499999999</v>
      </c>
      <c r="F4">
        <v>354845957</v>
      </c>
      <c r="H4">
        <v>2</v>
      </c>
      <c r="I4">
        <v>9.9779999999999998</v>
      </c>
      <c r="J4">
        <v>1372.2739999999999</v>
      </c>
      <c r="K4">
        <v>13691.880999999999</v>
      </c>
      <c r="L4">
        <v>28380001</v>
      </c>
      <c r="N4" s="4">
        <f t="shared" ref="N4:N23" si="0">J4-D4</f>
        <v>-583.15600000000018</v>
      </c>
      <c r="Q4">
        <v>1</v>
      </c>
      <c r="R4">
        <v>113.345</v>
      </c>
      <c r="S4">
        <v>1673.337</v>
      </c>
      <c r="T4">
        <v>189664.33</v>
      </c>
      <c r="U4">
        <v>393128872</v>
      </c>
      <c r="W4">
        <v>2</v>
      </c>
      <c r="X4">
        <v>4.016</v>
      </c>
      <c r="Y4">
        <v>1556.806</v>
      </c>
      <c r="Z4">
        <v>6251.9750000000004</v>
      </c>
      <c r="AA4">
        <v>12958851</v>
      </c>
      <c r="AC4" s="4">
        <f t="shared" ref="AC4:AC24" si="1">Y4-S4</f>
        <v>-116.53099999999995</v>
      </c>
      <c r="AE4">
        <v>1</v>
      </c>
      <c r="AF4">
        <v>76.150000000000006</v>
      </c>
      <c r="AG4">
        <v>2872.7950000000001</v>
      </c>
      <c r="AH4">
        <v>218762.30900000001</v>
      </c>
      <c r="AI4">
        <v>453442035</v>
      </c>
      <c r="AK4">
        <v>2</v>
      </c>
      <c r="AL4">
        <v>3.4329999999999998</v>
      </c>
      <c r="AM4">
        <v>3130.0949999999998</v>
      </c>
      <c r="AN4">
        <v>10745.936</v>
      </c>
      <c r="AO4">
        <v>22273759</v>
      </c>
      <c r="AQ4" s="10">
        <f>AM4-AG4</f>
        <v>257.29999999999973</v>
      </c>
    </row>
    <row r="5" spans="1:44" x14ac:dyDescent="0.25">
      <c r="B5">
        <v>1</v>
      </c>
      <c r="C5">
        <v>90.97</v>
      </c>
      <c r="D5">
        <v>2256.8850000000002</v>
      </c>
      <c r="E5">
        <v>205309.796</v>
      </c>
      <c r="F5">
        <v>425558188</v>
      </c>
      <c r="H5">
        <v>2</v>
      </c>
      <c r="I5">
        <v>6.52</v>
      </c>
      <c r="J5">
        <v>2277.3919999999998</v>
      </c>
      <c r="K5">
        <v>14849.25</v>
      </c>
      <c r="L5">
        <v>30778949</v>
      </c>
      <c r="N5" s="4">
        <f t="shared" si="0"/>
        <v>20.506999999999607</v>
      </c>
      <c r="Q5">
        <v>1</v>
      </c>
      <c r="R5">
        <v>98.602999999999994</v>
      </c>
      <c r="S5">
        <v>1412.789</v>
      </c>
      <c r="T5">
        <v>139304.916</v>
      </c>
      <c r="U5">
        <v>288745832</v>
      </c>
      <c r="W5">
        <v>2</v>
      </c>
      <c r="X5">
        <v>3.7879999999999998</v>
      </c>
      <c r="Y5">
        <v>1425.1869999999999</v>
      </c>
      <c r="Z5">
        <v>5398.8720000000003</v>
      </c>
      <c r="AA5">
        <v>11190572</v>
      </c>
      <c r="AC5" s="4">
        <f t="shared" si="1"/>
        <v>12.397999999999911</v>
      </c>
      <c r="AE5">
        <v>1</v>
      </c>
      <c r="AF5">
        <v>46.765999999999998</v>
      </c>
      <c r="AG5">
        <v>4055.7379999999998</v>
      </c>
      <c r="AH5">
        <v>189669.18</v>
      </c>
      <c r="AI5">
        <v>393138925</v>
      </c>
      <c r="AK5">
        <v>2</v>
      </c>
      <c r="AL5">
        <v>4.5119999999999996</v>
      </c>
      <c r="AM5">
        <v>2384.2910000000002</v>
      </c>
      <c r="AN5">
        <v>10757.578</v>
      </c>
      <c r="AO5">
        <v>22297891</v>
      </c>
      <c r="AR5" s="10">
        <f>AM5-AG5</f>
        <v>-1671.4469999999997</v>
      </c>
    </row>
    <row r="6" spans="1:44" x14ac:dyDescent="0.25">
      <c r="B6">
        <v>1</v>
      </c>
      <c r="C6">
        <v>93.305999999999997</v>
      </c>
      <c r="D6">
        <v>2072.1559999999999</v>
      </c>
      <c r="E6">
        <v>193344.55900000001</v>
      </c>
      <c r="F6">
        <v>400757109</v>
      </c>
      <c r="H6">
        <v>2</v>
      </c>
      <c r="I6">
        <v>5.5289999999999999</v>
      </c>
      <c r="J6">
        <v>1561.1030000000001</v>
      </c>
      <c r="K6">
        <v>8631.1149999999998</v>
      </c>
      <c r="L6">
        <v>17890241</v>
      </c>
      <c r="N6" s="10">
        <f t="shared" si="0"/>
        <v>-511.05299999999988</v>
      </c>
      <c r="Q6">
        <v>1</v>
      </c>
      <c r="R6">
        <v>89.254999999999995</v>
      </c>
      <c r="S6">
        <v>2000.048</v>
      </c>
      <c r="T6">
        <v>178514.95800000001</v>
      </c>
      <c r="U6">
        <v>370018887</v>
      </c>
      <c r="W6">
        <v>2</v>
      </c>
      <c r="X6">
        <v>3.254</v>
      </c>
      <c r="Y6">
        <v>1672.3230000000001</v>
      </c>
      <c r="Z6">
        <v>5441.1220000000003</v>
      </c>
      <c r="AA6">
        <v>11278147</v>
      </c>
      <c r="AC6" s="10">
        <f t="shared" si="1"/>
        <v>-327.72499999999991</v>
      </c>
      <c r="AE6">
        <v>1</v>
      </c>
      <c r="AF6">
        <v>99.42</v>
      </c>
      <c r="AG6">
        <v>2367.7269999999999</v>
      </c>
      <c r="AH6">
        <v>235399.467</v>
      </c>
      <c r="AI6">
        <v>487926893</v>
      </c>
      <c r="AK6">
        <v>2</v>
      </c>
      <c r="AL6">
        <v>4.2069999999999999</v>
      </c>
      <c r="AM6">
        <v>1939.38</v>
      </c>
      <c r="AN6">
        <v>8158.8710000000001</v>
      </c>
      <c r="AO6">
        <v>16911392</v>
      </c>
      <c r="AQ6" s="10">
        <f t="shared" ref="AQ6:AQ8" si="2">AM6-AG6</f>
        <v>-428.34699999999975</v>
      </c>
    </row>
    <row r="7" spans="1:44" x14ac:dyDescent="0.25">
      <c r="B7">
        <v>1</v>
      </c>
      <c r="C7">
        <v>93.79</v>
      </c>
      <c r="D7">
        <v>1913.31</v>
      </c>
      <c r="E7">
        <v>179449.12100000001</v>
      </c>
      <c r="F7">
        <v>371955183</v>
      </c>
      <c r="H7">
        <v>2</v>
      </c>
      <c r="I7">
        <v>4.6130000000000004</v>
      </c>
      <c r="J7">
        <v>1443.7529999999999</v>
      </c>
      <c r="K7">
        <v>6659.5829999999996</v>
      </c>
      <c r="L7">
        <v>13803726</v>
      </c>
      <c r="N7" s="10">
        <f t="shared" si="0"/>
        <v>-469.55700000000002</v>
      </c>
      <c r="Q7">
        <v>1</v>
      </c>
      <c r="R7">
        <v>83.64</v>
      </c>
      <c r="S7">
        <v>2324.5529999999999</v>
      </c>
      <c r="T7">
        <v>194424.79500000001</v>
      </c>
      <c r="U7">
        <v>402996181</v>
      </c>
      <c r="W7">
        <v>2</v>
      </c>
      <c r="X7">
        <v>3.4329999999999998</v>
      </c>
      <c r="Y7">
        <v>1648.684</v>
      </c>
      <c r="Z7">
        <v>5660.1009999999997</v>
      </c>
      <c r="AA7">
        <v>11732038</v>
      </c>
      <c r="AC7" s="10">
        <f t="shared" si="1"/>
        <v>-675.86899999999991</v>
      </c>
      <c r="AE7">
        <v>1</v>
      </c>
      <c r="AF7">
        <v>76.13</v>
      </c>
      <c r="AG7">
        <v>3759.4929999999999</v>
      </c>
      <c r="AH7">
        <v>286209.61300000001</v>
      </c>
      <c r="AI7">
        <v>593244194</v>
      </c>
      <c r="AK7">
        <v>2</v>
      </c>
      <c r="AL7">
        <v>3.4790000000000001</v>
      </c>
      <c r="AM7">
        <v>3312.5120000000002</v>
      </c>
      <c r="AN7">
        <v>11525.609</v>
      </c>
      <c r="AO7">
        <v>23889836</v>
      </c>
      <c r="AQ7" s="10">
        <f t="shared" si="2"/>
        <v>-446.98099999999977</v>
      </c>
    </row>
    <row r="8" spans="1:44" x14ac:dyDescent="0.25">
      <c r="B8">
        <v>1</v>
      </c>
      <c r="C8">
        <v>112.833</v>
      </c>
      <c r="D8">
        <v>2226.8679999999999</v>
      </c>
      <c r="E8">
        <v>251264.28599999999</v>
      </c>
      <c r="F8">
        <v>520810875</v>
      </c>
      <c r="H8">
        <v>2</v>
      </c>
      <c r="I8">
        <v>3.7669999999999999</v>
      </c>
      <c r="J8">
        <v>1841.7729999999999</v>
      </c>
      <c r="K8">
        <v>6938.7659999999996</v>
      </c>
      <c r="L8">
        <v>14382406</v>
      </c>
      <c r="N8" s="4">
        <f t="shared" si="0"/>
        <v>-385.09500000000003</v>
      </c>
      <c r="Q8">
        <v>1</v>
      </c>
      <c r="R8">
        <v>100.988</v>
      </c>
      <c r="S8">
        <v>2065.817</v>
      </c>
      <c r="T8">
        <v>208623.693</v>
      </c>
      <c r="U8">
        <v>432427106</v>
      </c>
      <c r="W8">
        <v>2</v>
      </c>
      <c r="X8">
        <v>6.5439999999999996</v>
      </c>
      <c r="Y8">
        <v>2263.9459999999999</v>
      </c>
      <c r="Z8">
        <v>14815.097</v>
      </c>
      <c r="AA8">
        <v>30708158</v>
      </c>
      <c r="AC8" s="4">
        <f t="shared" si="1"/>
        <v>198.12899999999991</v>
      </c>
      <c r="AE8">
        <v>1</v>
      </c>
      <c r="AF8">
        <v>65.739000000000004</v>
      </c>
      <c r="AG8">
        <v>2769.319</v>
      </c>
      <c r="AH8">
        <v>182051.92600000001</v>
      </c>
      <c r="AI8">
        <v>377350176</v>
      </c>
      <c r="AK8">
        <v>2</v>
      </c>
      <c r="AL8">
        <v>7.9969999999999999</v>
      </c>
      <c r="AM8">
        <v>3420.203</v>
      </c>
      <c r="AN8">
        <v>27351.571</v>
      </c>
      <c r="AO8">
        <v>56693277</v>
      </c>
      <c r="AQ8" s="10">
        <f t="shared" si="2"/>
        <v>650.88400000000001</v>
      </c>
    </row>
    <row r="9" spans="1:44" x14ac:dyDescent="0.25">
      <c r="N9" s="4"/>
      <c r="AC9" s="4"/>
      <c r="AQ9" s="10"/>
    </row>
    <row r="10" spans="1:44" x14ac:dyDescent="0.25">
      <c r="B10">
        <v>2</v>
      </c>
      <c r="C10">
        <v>91.421999999999997</v>
      </c>
      <c r="D10">
        <v>2350.2829999999999</v>
      </c>
      <c r="E10">
        <v>214868.701</v>
      </c>
      <c r="F10">
        <v>445371515</v>
      </c>
      <c r="H10">
        <v>2</v>
      </c>
      <c r="I10">
        <v>4.5679999999999996</v>
      </c>
      <c r="J10">
        <v>2592.7869999999998</v>
      </c>
      <c r="K10">
        <v>11843.384</v>
      </c>
      <c r="L10">
        <v>24548507</v>
      </c>
      <c r="N10" s="4">
        <f t="shared" si="0"/>
        <v>242.50399999999991</v>
      </c>
      <c r="Q10">
        <v>1</v>
      </c>
      <c r="R10">
        <v>106.773</v>
      </c>
      <c r="S10">
        <v>2164.0450000000001</v>
      </c>
      <c r="T10">
        <v>231061.67600000001</v>
      </c>
      <c r="U10">
        <v>478935687</v>
      </c>
      <c r="W10">
        <v>2</v>
      </c>
      <c r="X10">
        <v>4.8730000000000002</v>
      </c>
      <c r="Y10">
        <v>2468.0430000000001</v>
      </c>
      <c r="Z10">
        <v>12026.101000000001</v>
      </c>
      <c r="AA10">
        <v>24927236</v>
      </c>
      <c r="AC10" s="4">
        <f t="shared" si="1"/>
        <v>303.99800000000005</v>
      </c>
      <c r="AE10">
        <v>1</v>
      </c>
      <c r="AF10">
        <v>142.053</v>
      </c>
      <c r="AG10">
        <v>3445.9810000000002</v>
      </c>
      <c r="AH10">
        <v>489512.04499999998</v>
      </c>
      <c r="AI10">
        <v>1014641596</v>
      </c>
      <c r="AK10">
        <v>2</v>
      </c>
      <c r="AL10">
        <v>4.8460000000000001</v>
      </c>
      <c r="AM10">
        <v>3267.3789999999999</v>
      </c>
      <c r="AN10">
        <v>15832.769</v>
      </c>
      <c r="AO10">
        <v>32817551</v>
      </c>
      <c r="AQ10" s="10">
        <f>AM10-AG10</f>
        <v>-178.60200000000032</v>
      </c>
    </row>
    <row r="11" spans="1:44" x14ac:dyDescent="0.25">
      <c r="B11">
        <v>3</v>
      </c>
      <c r="C11">
        <v>70.408000000000001</v>
      </c>
      <c r="D11">
        <v>3028.7930000000001</v>
      </c>
      <c r="E11">
        <v>213251.30300000001</v>
      </c>
      <c r="F11">
        <v>442019037</v>
      </c>
      <c r="H11">
        <v>2</v>
      </c>
      <c r="I11">
        <v>2.63</v>
      </c>
      <c r="J11">
        <v>2774.8440000000001</v>
      </c>
      <c r="K11">
        <v>7298.6940000000004</v>
      </c>
      <c r="L11">
        <v>15128450</v>
      </c>
      <c r="N11" s="4">
        <f t="shared" si="0"/>
        <v>-253.94900000000007</v>
      </c>
      <c r="Q11">
        <v>2</v>
      </c>
      <c r="R11">
        <v>35.383000000000003</v>
      </c>
      <c r="S11">
        <v>2488.547</v>
      </c>
      <c r="T11">
        <v>88052.835999999996</v>
      </c>
      <c r="U11">
        <v>182512506</v>
      </c>
      <c r="W11">
        <v>2</v>
      </c>
      <c r="X11">
        <v>6.133</v>
      </c>
      <c r="Y11">
        <v>2175.6950000000002</v>
      </c>
      <c r="Z11">
        <v>13343.281000000001</v>
      </c>
      <c r="AA11">
        <v>27657435</v>
      </c>
      <c r="AC11" s="4">
        <f t="shared" si="1"/>
        <v>-312.85199999999986</v>
      </c>
      <c r="AE11">
        <v>2</v>
      </c>
      <c r="AF11">
        <v>81.5</v>
      </c>
      <c r="AG11">
        <v>3835.16</v>
      </c>
      <c r="AH11">
        <v>312565.44300000003</v>
      </c>
      <c r="AI11">
        <v>647873537</v>
      </c>
      <c r="AK11">
        <v>2</v>
      </c>
      <c r="AL11">
        <v>4.085</v>
      </c>
      <c r="AM11">
        <v>3119.31</v>
      </c>
      <c r="AN11">
        <v>12743.54</v>
      </c>
      <c r="AO11">
        <v>26414316</v>
      </c>
      <c r="AQ11" s="10">
        <f t="shared" ref="AQ11:AQ14" si="3">AM11-AG11</f>
        <v>-715.84999999999991</v>
      </c>
    </row>
    <row r="12" spans="1:44" x14ac:dyDescent="0.25">
      <c r="B12">
        <v>4</v>
      </c>
      <c r="C12">
        <v>69.95</v>
      </c>
      <c r="D12">
        <v>2285.9119999999998</v>
      </c>
      <c r="E12">
        <v>159899.90400000001</v>
      </c>
      <c r="F12">
        <v>331434324</v>
      </c>
      <c r="H12">
        <v>2</v>
      </c>
      <c r="I12">
        <v>3.36</v>
      </c>
      <c r="J12">
        <v>2311.9960000000001</v>
      </c>
      <c r="K12">
        <v>7767.7730000000001</v>
      </c>
      <c r="L12">
        <v>16100738</v>
      </c>
      <c r="N12" s="10">
        <f t="shared" si="0"/>
        <v>26.084000000000287</v>
      </c>
      <c r="Q12">
        <v>3</v>
      </c>
      <c r="R12">
        <v>104.31699999999999</v>
      </c>
      <c r="S12">
        <v>2016.7339999999999</v>
      </c>
      <c r="T12">
        <v>210379.399</v>
      </c>
      <c r="U12">
        <v>436066264</v>
      </c>
      <c r="W12">
        <v>2</v>
      </c>
      <c r="X12">
        <v>6.702</v>
      </c>
      <c r="Y12">
        <v>2063.0529999999999</v>
      </c>
      <c r="Z12">
        <v>13826.933999999999</v>
      </c>
      <c r="AA12">
        <v>28659933</v>
      </c>
      <c r="AC12" s="10">
        <f t="shared" si="1"/>
        <v>46.31899999999996</v>
      </c>
      <c r="AE12">
        <v>3</v>
      </c>
      <c r="AF12">
        <v>64.239000000000004</v>
      </c>
      <c r="AG12">
        <v>4094.7080000000001</v>
      </c>
      <c r="AH12">
        <v>263041.68599999999</v>
      </c>
      <c r="AI12">
        <v>545222612</v>
      </c>
      <c r="AK12">
        <v>2</v>
      </c>
      <c r="AL12">
        <v>3.6880000000000002</v>
      </c>
      <c r="AM12">
        <v>4839.7780000000002</v>
      </c>
      <c r="AN12">
        <v>17848.298999999999</v>
      </c>
      <c r="AO12">
        <v>36995262</v>
      </c>
      <c r="AQ12" s="10">
        <f t="shared" si="3"/>
        <v>745.07000000000016</v>
      </c>
    </row>
    <row r="13" spans="1:44" x14ac:dyDescent="0.25">
      <c r="B13">
        <v>5</v>
      </c>
      <c r="C13">
        <v>84.825999999999993</v>
      </c>
      <c r="D13">
        <v>2472.4650000000001</v>
      </c>
      <c r="E13">
        <v>209729.231</v>
      </c>
      <c r="F13">
        <v>434718622</v>
      </c>
      <c r="H13">
        <v>2</v>
      </c>
      <c r="I13">
        <v>4.601</v>
      </c>
      <c r="J13">
        <v>1821.2639999999999</v>
      </c>
      <c r="K13">
        <v>8378.9549999999999</v>
      </c>
      <c r="L13">
        <v>17367574</v>
      </c>
      <c r="N13" s="10">
        <f t="shared" si="0"/>
        <v>-651.20100000000025</v>
      </c>
      <c r="Q13">
        <v>4</v>
      </c>
      <c r="R13">
        <v>75.257000000000005</v>
      </c>
      <c r="S13">
        <v>2512.866</v>
      </c>
      <c r="T13">
        <v>189111.01800000001</v>
      </c>
      <c r="U13">
        <v>391981989</v>
      </c>
      <c r="W13">
        <v>2</v>
      </c>
      <c r="X13">
        <v>4.415</v>
      </c>
      <c r="Y13">
        <v>2720.1750000000002</v>
      </c>
      <c r="Z13">
        <v>12010.567999999999</v>
      </c>
      <c r="AA13">
        <v>24895039</v>
      </c>
      <c r="AC13" s="10">
        <f t="shared" si="1"/>
        <v>207.3090000000002</v>
      </c>
      <c r="AE13">
        <v>4</v>
      </c>
      <c r="AF13">
        <v>18.239000000000001</v>
      </c>
      <c r="AG13">
        <v>6564.7830000000004</v>
      </c>
      <c r="AH13">
        <v>119734.776</v>
      </c>
      <c r="AI13">
        <v>248181604</v>
      </c>
      <c r="AK13">
        <v>2</v>
      </c>
      <c r="AL13">
        <v>4.327</v>
      </c>
      <c r="AM13">
        <v>8703.875</v>
      </c>
      <c r="AN13">
        <v>37658.146999999997</v>
      </c>
      <c r="AO13">
        <v>78056347</v>
      </c>
      <c r="AR13" s="10">
        <f>AM13-AG13</f>
        <v>2139.0919999999996</v>
      </c>
    </row>
    <row r="14" spans="1:44" x14ac:dyDescent="0.25">
      <c r="B14">
        <v>6</v>
      </c>
      <c r="C14">
        <v>78.977000000000004</v>
      </c>
      <c r="D14">
        <v>2810.4989999999998</v>
      </c>
      <c r="E14">
        <v>221965.541</v>
      </c>
      <c r="F14">
        <v>460081570</v>
      </c>
      <c r="H14">
        <v>2</v>
      </c>
      <c r="I14">
        <v>3.4390000000000001</v>
      </c>
      <c r="J14">
        <v>1746.4549999999999</v>
      </c>
      <c r="K14">
        <v>6005.8670000000002</v>
      </c>
      <c r="L14">
        <v>12448728</v>
      </c>
      <c r="N14" s="4">
        <f t="shared" si="0"/>
        <v>-1064.0439999999999</v>
      </c>
      <c r="Q14">
        <v>5</v>
      </c>
      <c r="R14">
        <v>85.022999999999996</v>
      </c>
      <c r="S14">
        <v>2977.1019999999999</v>
      </c>
      <c r="T14">
        <v>253123.07</v>
      </c>
      <c r="U14">
        <v>524663689</v>
      </c>
      <c r="W14">
        <v>2</v>
      </c>
      <c r="X14">
        <v>3.109</v>
      </c>
      <c r="Y14">
        <v>3032.1959999999999</v>
      </c>
      <c r="Z14">
        <v>9426.7829999999994</v>
      </c>
      <c r="AA14">
        <v>19539470</v>
      </c>
      <c r="AC14" s="4">
        <f t="shared" si="1"/>
        <v>55.094000000000051</v>
      </c>
      <c r="AE14">
        <v>5</v>
      </c>
      <c r="AF14">
        <v>57.883000000000003</v>
      </c>
      <c r="AG14">
        <v>4320.558</v>
      </c>
      <c r="AH14">
        <v>250085.54199999999</v>
      </c>
      <c r="AI14">
        <v>518367619</v>
      </c>
      <c r="AK14">
        <v>2</v>
      </c>
      <c r="AL14">
        <v>6.3970000000000002</v>
      </c>
      <c r="AM14">
        <v>4641.3010000000004</v>
      </c>
      <c r="AN14">
        <v>29691.625</v>
      </c>
      <c r="AO14">
        <v>61543650</v>
      </c>
      <c r="AQ14" s="10">
        <f t="shared" si="3"/>
        <v>320.74300000000039</v>
      </c>
    </row>
    <row r="15" spans="1:44" x14ac:dyDescent="0.25">
      <c r="B15">
        <v>7</v>
      </c>
      <c r="C15">
        <v>69.209999999999994</v>
      </c>
      <c r="D15">
        <v>2798.8389999999999</v>
      </c>
      <c r="E15">
        <v>193707.93700000001</v>
      </c>
      <c r="F15">
        <v>401510305</v>
      </c>
      <c r="H15">
        <v>2</v>
      </c>
      <c r="I15">
        <v>4.0449999999999999</v>
      </c>
      <c r="J15">
        <v>1975.2339999999999</v>
      </c>
      <c r="K15">
        <v>7989.5159999999996</v>
      </c>
      <c r="L15">
        <v>16560360</v>
      </c>
      <c r="N15" s="4">
        <f t="shared" si="0"/>
        <v>-823.60500000000002</v>
      </c>
      <c r="Q15">
        <v>6</v>
      </c>
      <c r="R15">
        <v>82.12</v>
      </c>
      <c r="S15">
        <v>2804.9630000000002</v>
      </c>
      <c r="T15">
        <v>230343.37400000001</v>
      </c>
      <c r="U15">
        <v>477446819</v>
      </c>
      <c r="W15">
        <v>2</v>
      </c>
      <c r="X15">
        <v>7.4109999999999996</v>
      </c>
      <c r="Y15">
        <v>2603.1489999999999</v>
      </c>
      <c r="Z15">
        <v>19292.897000000001</v>
      </c>
      <c r="AA15">
        <v>39989570</v>
      </c>
      <c r="AC15" s="4">
        <f t="shared" si="1"/>
        <v>-201.81400000000031</v>
      </c>
      <c r="AE15">
        <v>6</v>
      </c>
      <c r="AF15">
        <v>61.75</v>
      </c>
      <c r="AG15">
        <v>5214.5600000000004</v>
      </c>
      <c r="AH15">
        <v>321996.56400000001</v>
      </c>
      <c r="AI15">
        <v>667421999</v>
      </c>
      <c r="AK15">
        <v>2</v>
      </c>
      <c r="AL15">
        <v>4.88</v>
      </c>
      <c r="AM15">
        <v>5992.8050000000003</v>
      </c>
      <c r="AN15">
        <v>29247.561000000002</v>
      </c>
      <c r="AO15">
        <v>60623211</v>
      </c>
      <c r="AQ15" s="10">
        <f>AM15-AG15</f>
        <v>778.24499999999989</v>
      </c>
    </row>
    <row r="16" spans="1:44" x14ac:dyDescent="0.25">
      <c r="B16">
        <v>8</v>
      </c>
      <c r="C16">
        <v>98.263999999999996</v>
      </c>
      <c r="D16">
        <v>2086.1559999999999</v>
      </c>
      <c r="E16">
        <v>204993.24100000001</v>
      </c>
      <c r="F16">
        <v>424902045</v>
      </c>
      <c r="H16">
        <v>2</v>
      </c>
      <c r="I16">
        <v>6.3529999999999998</v>
      </c>
      <c r="J16">
        <v>2136.0070000000001</v>
      </c>
      <c r="K16">
        <v>13569.790999999999</v>
      </c>
      <c r="L16">
        <v>28126936</v>
      </c>
      <c r="N16" s="4">
        <f t="shared" si="0"/>
        <v>49.851000000000113</v>
      </c>
      <c r="Q16">
        <v>7</v>
      </c>
      <c r="R16">
        <v>67.971000000000004</v>
      </c>
      <c r="S16">
        <v>2805.5360000000001</v>
      </c>
      <c r="T16">
        <v>190694.2</v>
      </c>
      <c r="U16">
        <v>395263547</v>
      </c>
      <c r="W16">
        <v>2</v>
      </c>
      <c r="X16">
        <v>4.5830000000000002</v>
      </c>
      <c r="Y16">
        <v>3098.1950000000002</v>
      </c>
      <c r="Z16">
        <v>14199.828</v>
      </c>
      <c r="AA16">
        <v>29432853</v>
      </c>
      <c r="AC16" s="4">
        <f t="shared" si="1"/>
        <v>292.65900000000011</v>
      </c>
      <c r="AE16">
        <v>7</v>
      </c>
      <c r="AF16">
        <v>91.808999999999997</v>
      </c>
      <c r="AG16">
        <v>4531.8819999999996</v>
      </c>
      <c r="AH16">
        <v>416069.47</v>
      </c>
      <c r="AI16">
        <v>862412673</v>
      </c>
      <c r="AK16">
        <v>2</v>
      </c>
      <c r="AL16">
        <v>4.085</v>
      </c>
      <c r="AM16">
        <v>5317.2969999999996</v>
      </c>
      <c r="AN16">
        <v>21723.132000000001</v>
      </c>
      <c r="AO16">
        <v>45026867</v>
      </c>
      <c r="AQ16" s="10">
        <f t="shared" ref="AQ16:AQ18" si="4">AM16-AG16</f>
        <v>785.41499999999996</v>
      </c>
    </row>
    <row r="17" spans="1:44" x14ac:dyDescent="0.25">
      <c r="B17">
        <v>9</v>
      </c>
      <c r="C17">
        <v>54.368000000000002</v>
      </c>
      <c r="D17">
        <v>2519.605</v>
      </c>
      <c r="E17">
        <v>136986.027</v>
      </c>
      <c r="F17">
        <v>283939328</v>
      </c>
      <c r="H17">
        <v>2</v>
      </c>
      <c r="I17">
        <v>5.61</v>
      </c>
      <c r="J17">
        <v>2628.078</v>
      </c>
      <c r="K17">
        <v>14743.277</v>
      </c>
      <c r="L17">
        <v>30559294</v>
      </c>
      <c r="N17" s="10">
        <f t="shared" si="0"/>
        <v>108.47299999999996</v>
      </c>
      <c r="Q17">
        <v>8</v>
      </c>
      <c r="R17">
        <v>51.014000000000003</v>
      </c>
      <c r="S17">
        <v>3561.837</v>
      </c>
      <c r="T17">
        <v>181703.804</v>
      </c>
      <c r="U17">
        <v>376628603</v>
      </c>
      <c r="W17">
        <v>2</v>
      </c>
      <c r="X17">
        <v>3.08</v>
      </c>
      <c r="Y17">
        <v>3207.9110000000001</v>
      </c>
      <c r="Z17">
        <v>9880.2029999999995</v>
      </c>
      <c r="AA17">
        <v>20479301</v>
      </c>
      <c r="AC17" s="10">
        <f t="shared" si="1"/>
        <v>-353.92599999999993</v>
      </c>
      <c r="AE17">
        <v>8</v>
      </c>
      <c r="AF17">
        <v>71.867999999999995</v>
      </c>
      <c r="AG17">
        <v>4580.1980000000003</v>
      </c>
      <c r="AH17">
        <v>329171.39299999998</v>
      </c>
      <c r="AI17">
        <v>682293707</v>
      </c>
      <c r="AK17">
        <v>2</v>
      </c>
      <c r="AL17">
        <v>2.9260000000000002</v>
      </c>
      <c r="AM17">
        <v>3828.366</v>
      </c>
      <c r="AN17">
        <v>11200.138000000001</v>
      </c>
      <c r="AO17">
        <v>23215211</v>
      </c>
      <c r="AQ17" s="10">
        <f t="shared" si="4"/>
        <v>-751.83200000000033</v>
      </c>
    </row>
    <row r="18" spans="1:44" x14ac:dyDescent="0.25">
      <c r="B18">
        <v>10</v>
      </c>
      <c r="C18">
        <v>84.522000000000006</v>
      </c>
      <c r="D18">
        <v>2147.58</v>
      </c>
      <c r="E18">
        <v>181516.76800000001</v>
      </c>
      <c r="F18">
        <v>376240921</v>
      </c>
      <c r="H18">
        <v>2</v>
      </c>
      <c r="I18">
        <v>3.0259999999999998</v>
      </c>
      <c r="J18">
        <v>1611.635</v>
      </c>
      <c r="K18">
        <v>4876.67</v>
      </c>
      <c r="L18">
        <v>10108172</v>
      </c>
      <c r="N18" s="10">
        <f t="shared" si="0"/>
        <v>-535.94499999999994</v>
      </c>
      <c r="Q18">
        <v>9</v>
      </c>
      <c r="R18">
        <v>56.865000000000002</v>
      </c>
      <c r="S18">
        <v>4112.4390000000003</v>
      </c>
      <c r="T18">
        <v>233852.72</v>
      </c>
      <c r="U18">
        <v>484720855</v>
      </c>
      <c r="W18">
        <v>2</v>
      </c>
      <c r="X18">
        <v>3.2250000000000001</v>
      </c>
      <c r="Y18">
        <v>3798.23</v>
      </c>
      <c r="Z18">
        <v>12248.092000000001</v>
      </c>
      <c r="AA18">
        <v>25387371</v>
      </c>
      <c r="AC18" s="10">
        <f t="shared" si="1"/>
        <v>-314.20900000000029</v>
      </c>
      <c r="AE18">
        <v>9</v>
      </c>
      <c r="AF18">
        <v>89.644000000000005</v>
      </c>
      <c r="AG18">
        <v>3260.5830000000001</v>
      </c>
      <c r="AH18">
        <v>292290.745</v>
      </c>
      <c r="AI18">
        <v>605848929</v>
      </c>
      <c r="AK18">
        <v>2</v>
      </c>
      <c r="AL18">
        <v>3.8149999999999999</v>
      </c>
      <c r="AM18">
        <v>3193.9409999999998</v>
      </c>
      <c r="AN18">
        <v>12185.527</v>
      </c>
      <c r="AO18">
        <v>25257688</v>
      </c>
      <c r="AQ18" s="10">
        <f t="shared" si="4"/>
        <v>-66.64200000000028</v>
      </c>
    </row>
    <row r="19" spans="1:44" x14ac:dyDescent="0.25">
      <c r="B19">
        <v>11</v>
      </c>
      <c r="C19">
        <v>98.602000000000004</v>
      </c>
      <c r="D19">
        <v>2132.1120000000001</v>
      </c>
      <c r="E19">
        <v>210231.10699999999</v>
      </c>
      <c r="F19">
        <v>435758891</v>
      </c>
      <c r="H19">
        <v>2</v>
      </c>
      <c r="I19">
        <v>7.0860000000000003</v>
      </c>
      <c r="J19">
        <v>1597.4079999999999</v>
      </c>
      <c r="K19">
        <v>11319.55</v>
      </c>
      <c r="L19">
        <v>23462725</v>
      </c>
      <c r="N19" s="4">
        <f t="shared" si="0"/>
        <v>-534.70400000000018</v>
      </c>
      <c r="Q19">
        <v>10</v>
      </c>
      <c r="R19">
        <v>54.354999999999997</v>
      </c>
      <c r="S19">
        <v>3014.2660000000001</v>
      </c>
      <c r="T19">
        <v>163839.079</v>
      </c>
      <c r="U19">
        <v>339599293</v>
      </c>
      <c r="W19">
        <v>2</v>
      </c>
      <c r="X19">
        <v>6.2060000000000004</v>
      </c>
      <c r="Y19">
        <v>2421.06</v>
      </c>
      <c r="Z19">
        <v>15025.62</v>
      </c>
      <c r="AA19">
        <v>31144522</v>
      </c>
      <c r="AC19" s="4">
        <f t="shared" si="1"/>
        <v>-593.20600000000013</v>
      </c>
      <c r="AE19">
        <v>10</v>
      </c>
      <c r="AF19">
        <v>37.651000000000003</v>
      </c>
      <c r="AG19">
        <v>4393.0309999999999</v>
      </c>
      <c r="AH19">
        <v>165403.01300000001</v>
      </c>
      <c r="AI19">
        <v>342840956</v>
      </c>
      <c r="AK19">
        <v>2</v>
      </c>
      <c r="AL19">
        <v>2.9929999999999999</v>
      </c>
      <c r="AM19">
        <v>6400.7640000000001</v>
      </c>
      <c r="AN19">
        <v>19158.182000000001</v>
      </c>
      <c r="AO19">
        <v>39710338</v>
      </c>
      <c r="AR19" s="10">
        <f>AM19-AG19</f>
        <v>2007.7330000000002</v>
      </c>
    </row>
    <row r="20" spans="1:44" x14ac:dyDescent="0.25">
      <c r="B20">
        <v>12</v>
      </c>
      <c r="C20">
        <v>113.086</v>
      </c>
      <c r="D20">
        <v>1976.2190000000001</v>
      </c>
      <c r="E20">
        <v>223483.356</v>
      </c>
      <c r="F20">
        <v>463227638</v>
      </c>
      <c r="H20">
        <v>2</v>
      </c>
      <c r="I20">
        <v>4.415</v>
      </c>
      <c r="J20">
        <v>1663.9110000000001</v>
      </c>
      <c r="K20">
        <v>7346.7790000000005</v>
      </c>
      <c r="L20">
        <v>15228118</v>
      </c>
      <c r="N20" s="4">
        <f t="shared" si="0"/>
        <v>-312.30799999999999</v>
      </c>
      <c r="Q20">
        <v>11</v>
      </c>
      <c r="R20">
        <v>58.369</v>
      </c>
      <c r="S20">
        <v>3693.4209999999998</v>
      </c>
      <c r="T20">
        <v>215583.04699999999</v>
      </c>
      <c r="U20">
        <v>446852185</v>
      </c>
      <c r="W20">
        <v>2</v>
      </c>
      <c r="X20">
        <v>4.7549999999999999</v>
      </c>
      <c r="Y20">
        <v>3082.6239999999998</v>
      </c>
      <c r="Z20">
        <v>14657.906999999999</v>
      </c>
      <c r="AA20">
        <v>30382342</v>
      </c>
      <c r="AC20" s="4">
        <f t="shared" si="1"/>
        <v>-610.79700000000003</v>
      </c>
      <c r="AE20">
        <v>11</v>
      </c>
      <c r="AF20">
        <v>70.384</v>
      </c>
      <c r="AG20">
        <v>4047.922</v>
      </c>
      <c r="AH20">
        <v>284908.51899999997</v>
      </c>
      <c r="AI20">
        <v>590547336</v>
      </c>
      <c r="AK20">
        <v>2</v>
      </c>
      <c r="AL20">
        <v>4.8840000000000003</v>
      </c>
      <c r="AM20">
        <v>3652.4250000000002</v>
      </c>
      <c r="AN20">
        <v>17839.559000000001</v>
      </c>
      <c r="AO20">
        <v>36977147</v>
      </c>
      <c r="AQ20" s="10">
        <f>AM20-AG20</f>
        <v>-395.49699999999984</v>
      </c>
    </row>
    <row r="21" spans="1:44" x14ac:dyDescent="0.25">
      <c r="B21">
        <v>13</v>
      </c>
      <c r="C21">
        <v>150.001</v>
      </c>
      <c r="D21">
        <v>1883.396</v>
      </c>
      <c r="E21">
        <v>282511.016</v>
      </c>
      <c r="F21">
        <v>585577884</v>
      </c>
      <c r="H21">
        <v>2</v>
      </c>
      <c r="I21">
        <v>3.827</v>
      </c>
      <c r="J21">
        <v>1869.038</v>
      </c>
      <c r="K21">
        <v>7152.3959999999997</v>
      </c>
      <c r="L21">
        <v>14825210</v>
      </c>
      <c r="N21" s="4">
        <f t="shared" si="0"/>
        <v>-14.357999999999947</v>
      </c>
      <c r="Q21">
        <v>12</v>
      </c>
      <c r="R21">
        <v>62.465000000000003</v>
      </c>
      <c r="S21">
        <v>2689.1930000000002</v>
      </c>
      <c r="T21">
        <v>167980.41</v>
      </c>
      <c r="U21">
        <v>348183284</v>
      </c>
      <c r="W21">
        <v>2</v>
      </c>
      <c r="X21">
        <v>6.0069999999999997</v>
      </c>
      <c r="Y21">
        <v>2494.0010000000002</v>
      </c>
      <c r="Z21">
        <v>14982.573</v>
      </c>
      <c r="AA21">
        <v>31055297</v>
      </c>
      <c r="AC21" s="4">
        <f t="shared" si="1"/>
        <v>-195.19200000000001</v>
      </c>
      <c r="AE21">
        <v>12</v>
      </c>
      <c r="AF21">
        <v>71.41</v>
      </c>
      <c r="AG21">
        <v>4089.364</v>
      </c>
      <c r="AH21">
        <v>292021.70199999999</v>
      </c>
      <c r="AI21">
        <v>605291266</v>
      </c>
      <c r="AK21">
        <v>2</v>
      </c>
      <c r="AL21">
        <v>3.2130000000000001</v>
      </c>
      <c r="AM21">
        <v>3547.067</v>
      </c>
      <c r="AN21">
        <v>11397.099</v>
      </c>
      <c r="AO21">
        <v>23623465</v>
      </c>
      <c r="AQ21" s="10">
        <f t="shared" ref="AQ21:AQ24" si="5">AM21-AG21</f>
        <v>-542.29700000000003</v>
      </c>
    </row>
    <row r="22" spans="1:44" x14ac:dyDescent="0.25">
      <c r="B22">
        <v>14</v>
      </c>
      <c r="C22">
        <v>153.83199999999999</v>
      </c>
      <c r="D22">
        <v>1471.146</v>
      </c>
      <c r="E22">
        <v>226309.30600000001</v>
      </c>
      <c r="F22">
        <v>469085158</v>
      </c>
      <c r="H22">
        <v>2</v>
      </c>
      <c r="I22">
        <v>3.794</v>
      </c>
      <c r="J22">
        <v>1332.894</v>
      </c>
      <c r="K22">
        <v>5056.9650000000001</v>
      </c>
      <c r="L22">
        <v>10481882</v>
      </c>
      <c r="N22" s="10">
        <f t="shared" si="0"/>
        <v>-138.25199999999995</v>
      </c>
      <c r="Q22">
        <v>13</v>
      </c>
      <c r="R22">
        <v>33.709000000000003</v>
      </c>
      <c r="S22">
        <v>3985.2530000000002</v>
      </c>
      <c r="T22">
        <v>134339.46799999999</v>
      </c>
      <c r="U22">
        <v>278453642</v>
      </c>
      <c r="W22">
        <v>2</v>
      </c>
      <c r="X22">
        <v>2.85</v>
      </c>
      <c r="Y22">
        <v>3762.0419999999999</v>
      </c>
      <c r="Z22">
        <v>10722.965</v>
      </c>
      <c r="AA22">
        <v>22226146</v>
      </c>
      <c r="AC22" s="10">
        <f t="shared" si="1"/>
        <v>-223.21100000000024</v>
      </c>
      <c r="AE22">
        <v>13</v>
      </c>
      <c r="AF22">
        <v>62.100999999999999</v>
      </c>
      <c r="AG22">
        <v>4317.6170000000002</v>
      </c>
      <c r="AH22">
        <v>268129.30699999997</v>
      </c>
      <c r="AI22">
        <v>555768037</v>
      </c>
      <c r="AK22">
        <v>2</v>
      </c>
      <c r="AL22">
        <v>4.3789999999999996</v>
      </c>
      <c r="AM22">
        <v>3854.4050000000002</v>
      </c>
      <c r="AN22">
        <v>16877.281999999999</v>
      </c>
      <c r="AO22">
        <v>34982576</v>
      </c>
      <c r="AQ22" s="10">
        <f t="shared" si="5"/>
        <v>-463.21199999999999</v>
      </c>
    </row>
    <row r="23" spans="1:44" x14ac:dyDescent="0.25">
      <c r="B23">
        <v>15</v>
      </c>
      <c r="C23">
        <v>68.3</v>
      </c>
      <c r="D23">
        <v>2502.6280000000002</v>
      </c>
      <c r="E23">
        <v>170929.997</v>
      </c>
      <c r="F23">
        <v>354297074</v>
      </c>
      <c r="H23">
        <v>2</v>
      </c>
      <c r="I23">
        <v>2.6709999999999998</v>
      </c>
      <c r="J23">
        <v>2560.8679999999999</v>
      </c>
      <c r="K23">
        <v>6840.8869999999997</v>
      </c>
      <c r="L23">
        <v>14179526</v>
      </c>
      <c r="N23" s="10">
        <f t="shared" si="0"/>
        <v>58.239999999999782</v>
      </c>
      <c r="Q23">
        <v>14</v>
      </c>
      <c r="R23">
        <v>44.137999999999998</v>
      </c>
      <c r="S23">
        <v>3395.261</v>
      </c>
      <c r="T23">
        <v>149860.78899999999</v>
      </c>
      <c r="U23">
        <v>310625635</v>
      </c>
      <c r="W23">
        <v>2</v>
      </c>
      <c r="X23">
        <v>2.9910000000000001</v>
      </c>
      <c r="Y23">
        <v>3084.1709999999998</v>
      </c>
      <c r="Z23">
        <v>9225.3089999999993</v>
      </c>
      <c r="AA23">
        <v>19121863</v>
      </c>
      <c r="AC23" s="10">
        <f t="shared" si="1"/>
        <v>-311.09000000000015</v>
      </c>
      <c r="AE23">
        <v>14</v>
      </c>
      <c r="AF23">
        <v>75.415000000000006</v>
      </c>
      <c r="AG23">
        <v>4009.616</v>
      </c>
      <c r="AH23">
        <v>302384.65600000002</v>
      </c>
      <c r="AI23">
        <v>626771196</v>
      </c>
      <c r="AK23">
        <v>2</v>
      </c>
      <c r="AL23">
        <v>4.2530000000000001</v>
      </c>
      <c r="AM23">
        <v>4717.692</v>
      </c>
      <c r="AN23">
        <v>20065.588</v>
      </c>
      <c r="AO23">
        <v>41591173</v>
      </c>
      <c r="AQ23" s="10">
        <f t="shared" si="5"/>
        <v>708.07600000000002</v>
      </c>
    </row>
    <row r="24" spans="1:44" x14ac:dyDescent="0.25">
      <c r="N24" s="4"/>
      <c r="Q24">
        <v>15</v>
      </c>
      <c r="R24">
        <v>58.579000000000001</v>
      </c>
      <c r="S24">
        <v>3242.8420000000001</v>
      </c>
      <c r="T24">
        <v>189963.54</v>
      </c>
      <c r="U24">
        <v>393749064</v>
      </c>
      <c r="W24">
        <v>2</v>
      </c>
      <c r="X24">
        <v>3.9870000000000001</v>
      </c>
      <c r="Y24">
        <v>3661.7840000000001</v>
      </c>
      <c r="Z24">
        <v>14599.36</v>
      </c>
      <c r="AA24">
        <v>30260987</v>
      </c>
      <c r="AC24" s="4">
        <f t="shared" si="1"/>
        <v>418.94200000000001</v>
      </c>
      <c r="AE24">
        <v>15</v>
      </c>
      <c r="AF24">
        <v>94.081999999999994</v>
      </c>
      <c r="AG24">
        <v>3651.0509999999999</v>
      </c>
      <c r="AH24">
        <v>343497.27600000001</v>
      </c>
      <c r="AI24">
        <v>711987841</v>
      </c>
      <c r="AK24">
        <v>2</v>
      </c>
      <c r="AL24">
        <v>4.3810000000000002</v>
      </c>
      <c r="AM24">
        <v>3759.7440000000001</v>
      </c>
      <c r="AN24">
        <v>16470.045999999998</v>
      </c>
      <c r="AO24">
        <v>34138474</v>
      </c>
      <c r="AQ24" s="10">
        <f t="shared" si="5"/>
        <v>108.69300000000021</v>
      </c>
    </row>
    <row r="26" spans="1:44" x14ac:dyDescent="0.25">
      <c r="A26">
        <v>0</v>
      </c>
      <c r="M26" t="s">
        <v>9</v>
      </c>
      <c r="N26" s="8">
        <f>AVERAGE(N1:N24)</f>
        <v>-303.76673684210522</v>
      </c>
      <c r="AB26" t="s">
        <v>9</v>
      </c>
      <c r="AC26" s="8">
        <f>AVERAGE(AC1:AC24)</f>
        <v>-135.07870000000003</v>
      </c>
      <c r="AP26" t="s">
        <v>9</v>
      </c>
      <c r="AQ26" s="8">
        <f>AVERAGE(AQ1:AQ24)</f>
        <v>21.480352941176481</v>
      </c>
    </row>
    <row r="27" spans="1:44" x14ac:dyDescent="0.25">
      <c r="A27">
        <v>0</v>
      </c>
      <c r="M27" t="s">
        <v>10</v>
      </c>
      <c r="N27" s="8">
        <f>_xlfn.STDEV.S(N1:N24)</f>
        <v>356.1709399512547</v>
      </c>
      <c r="AB27" t="s">
        <v>10</v>
      </c>
      <c r="AC27" s="8">
        <f>_xlfn.STDEV.S(AC1:AC24)</f>
        <v>318.40578367136959</v>
      </c>
      <c r="AP27" t="s">
        <v>10</v>
      </c>
      <c r="AQ27" s="8">
        <f>_xlfn.STDEV.S(AQ1:AQ24)</f>
        <v>561.14377571293403</v>
      </c>
    </row>
    <row r="28" spans="1:44" x14ac:dyDescent="0.25">
      <c r="A28">
        <v>0</v>
      </c>
      <c r="M28" t="s">
        <v>11</v>
      </c>
      <c r="N28" s="8">
        <f>N27/SQRT(COUNT(N1:N24))</f>
        <v>81.71121757228488</v>
      </c>
      <c r="AB28" t="s">
        <v>11</v>
      </c>
      <c r="AC28" s="8">
        <f>AC27/SQRT(COUNT(AC1:AC24))</f>
        <v>71.197697671827498</v>
      </c>
      <c r="AP28" t="s">
        <v>11</v>
      </c>
      <c r="AQ28" s="8">
        <f>AQ27/SQRT(COUNT(AQ1:AQ24))</f>
        <v>136.09735637778431</v>
      </c>
    </row>
  </sheetData>
  <conditionalFormatting sqref="N4:N23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C4:AC24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Q6:AQ12 AQ4 AR5 AQ14:AQ18 AR13 AQ20:AQ24 AR1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abSelected="1" zoomScale="85" zoomScaleNormal="85" workbookViewId="0"/>
  </sheetViews>
  <sheetFormatPr baseColWidth="10" defaultRowHeight="15" x14ac:dyDescent="0.25"/>
  <cols>
    <col min="1" max="1" width="12.28515625" bestFit="1" customWidth="1"/>
    <col min="14" max="14" width="11" bestFit="1" customWidth="1"/>
    <col min="16" max="16" width="12.28515625" bestFit="1" customWidth="1"/>
    <col min="29" max="29" width="11" bestFit="1" customWidth="1"/>
  </cols>
  <sheetData>
    <row r="1" spans="1:44" ht="18.75" x14ac:dyDescent="0.3">
      <c r="A1" t="s">
        <v>16</v>
      </c>
      <c r="B1" s="3" t="s">
        <v>0</v>
      </c>
      <c r="Q1" s="3" t="s">
        <v>14</v>
      </c>
      <c r="AE1" s="3" t="s">
        <v>15</v>
      </c>
    </row>
    <row r="2" spans="1:44" s="5" customFormat="1" ht="15.75" x14ac:dyDescent="0.25">
      <c r="B2" s="6" t="s">
        <v>1</v>
      </c>
      <c r="C2" s="7" t="s">
        <v>12</v>
      </c>
      <c r="D2" s="7"/>
      <c r="E2" s="7"/>
      <c r="F2" s="7"/>
      <c r="H2" s="6" t="s">
        <v>2</v>
      </c>
      <c r="I2" s="7" t="s">
        <v>13</v>
      </c>
      <c r="J2" s="7"/>
      <c r="K2" s="7"/>
      <c r="L2" s="7"/>
      <c r="M2" s="7"/>
      <c r="N2" s="2" t="s">
        <v>3</v>
      </c>
      <c r="Q2" s="6" t="s">
        <v>1</v>
      </c>
      <c r="R2" s="7" t="s">
        <v>12</v>
      </c>
      <c r="S2" s="7"/>
      <c r="T2" s="7"/>
      <c r="U2" s="7"/>
      <c r="W2" s="6" t="s">
        <v>2</v>
      </c>
      <c r="X2" s="7" t="s">
        <v>13</v>
      </c>
      <c r="Y2" s="7"/>
      <c r="Z2" s="7"/>
      <c r="AA2" s="7"/>
      <c r="AB2" s="7"/>
      <c r="AC2" s="2" t="s">
        <v>3</v>
      </c>
      <c r="AE2" s="6" t="s">
        <v>1</v>
      </c>
      <c r="AF2" s="7" t="s">
        <v>12</v>
      </c>
      <c r="AG2" s="7"/>
      <c r="AH2" s="7"/>
      <c r="AI2" s="7"/>
      <c r="AK2" s="6" t="s">
        <v>2</v>
      </c>
      <c r="AL2" s="7" t="s">
        <v>13</v>
      </c>
      <c r="AM2" s="7"/>
      <c r="AN2" s="7"/>
      <c r="AO2" s="7"/>
      <c r="AP2" s="7"/>
      <c r="AQ2" s="2" t="s">
        <v>3</v>
      </c>
    </row>
    <row r="3" spans="1:44" x14ac:dyDescent="0.25"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/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/>
      <c r="N3" s="1"/>
      <c r="Q3" s="1" t="s">
        <v>4</v>
      </c>
      <c r="R3" s="1" t="s">
        <v>5</v>
      </c>
      <c r="S3" s="1" t="s">
        <v>6</v>
      </c>
      <c r="T3" s="1" t="s">
        <v>7</v>
      </c>
      <c r="U3" s="1" t="s">
        <v>8</v>
      </c>
      <c r="V3" s="1"/>
      <c r="W3" s="1" t="s">
        <v>4</v>
      </c>
      <c r="X3" s="1" t="s">
        <v>5</v>
      </c>
      <c r="Y3" s="1" t="s">
        <v>6</v>
      </c>
      <c r="Z3" s="1" t="s">
        <v>7</v>
      </c>
      <c r="AA3" s="1" t="s">
        <v>8</v>
      </c>
      <c r="AB3" s="1"/>
      <c r="AC3" s="1"/>
      <c r="AE3" s="1" t="s">
        <v>4</v>
      </c>
      <c r="AF3" s="1" t="s">
        <v>5</v>
      </c>
      <c r="AG3" s="1" t="s">
        <v>6</v>
      </c>
      <c r="AH3" s="1" t="s">
        <v>7</v>
      </c>
      <c r="AI3" s="1" t="s">
        <v>8</v>
      </c>
      <c r="AJ3" s="1"/>
      <c r="AK3" s="1" t="s">
        <v>4</v>
      </c>
      <c r="AL3" s="1" t="s">
        <v>5</v>
      </c>
      <c r="AM3" s="1" t="s">
        <v>6</v>
      </c>
      <c r="AN3" s="1" t="s">
        <v>7</v>
      </c>
      <c r="AO3" s="1" t="s">
        <v>8</v>
      </c>
      <c r="AP3" s="1"/>
      <c r="AQ3" s="1"/>
    </row>
    <row r="4" spans="1:44" x14ac:dyDescent="0.25">
      <c r="A4">
        <v>880</v>
      </c>
      <c r="B4">
        <v>1</v>
      </c>
      <c r="C4">
        <v>96.18</v>
      </c>
      <c r="D4">
        <v>2627.2489999999998</v>
      </c>
      <c r="E4">
        <v>252688.628</v>
      </c>
      <c r="F4">
        <v>523763195</v>
      </c>
      <c r="H4">
        <v>2</v>
      </c>
      <c r="I4">
        <v>5.6840000000000002</v>
      </c>
      <c r="J4">
        <v>2046.251</v>
      </c>
      <c r="K4">
        <v>11631.312</v>
      </c>
      <c r="L4">
        <v>24108933</v>
      </c>
      <c r="N4" s="4">
        <f t="shared" ref="N4:N24" si="0">J4-D4</f>
        <v>-580.99799999999982</v>
      </c>
      <c r="Q4">
        <v>1</v>
      </c>
      <c r="R4">
        <v>105.283</v>
      </c>
      <c r="S4">
        <v>1983.8810000000001</v>
      </c>
      <c r="T4">
        <v>208868.39499999999</v>
      </c>
      <c r="U4">
        <v>432934314</v>
      </c>
      <c r="W4">
        <v>2</v>
      </c>
      <c r="X4">
        <v>4.9130000000000003</v>
      </c>
      <c r="Y4">
        <v>1604.7950000000001</v>
      </c>
      <c r="Z4">
        <v>7884.7640000000001</v>
      </c>
      <c r="AA4">
        <v>16343233</v>
      </c>
      <c r="AC4" s="4">
        <f t="shared" ref="AC4:AC24" si="1">Y4-S4</f>
        <v>-379.08600000000001</v>
      </c>
      <c r="AE4">
        <v>1</v>
      </c>
      <c r="AF4">
        <v>153.76</v>
      </c>
      <c r="AG4">
        <v>2170.0140000000001</v>
      </c>
      <c r="AH4">
        <v>333661.57500000001</v>
      </c>
      <c r="AI4">
        <v>691600782</v>
      </c>
      <c r="AK4">
        <v>2</v>
      </c>
      <c r="AL4">
        <v>6.1929999999999996</v>
      </c>
      <c r="AM4">
        <v>1575.809</v>
      </c>
      <c r="AN4">
        <v>9758.5210000000006</v>
      </c>
      <c r="AO4">
        <v>20227085</v>
      </c>
      <c r="AQ4" s="10">
        <f>AM4-AG4</f>
        <v>-594.20500000000015</v>
      </c>
    </row>
    <row r="5" spans="1:44" x14ac:dyDescent="0.25">
      <c r="B5">
        <v>1</v>
      </c>
      <c r="C5">
        <v>62.185000000000002</v>
      </c>
      <c r="D5">
        <v>2661.3989999999999</v>
      </c>
      <c r="E5">
        <v>165498.26300000001</v>
      </c>
      <c r="F5">
        <v>343038385</v>
      </c>
      <c r="H5">
        <v>2</v>
      </c>
      <c r="I5">
        <v>2.9929999999999999</v>
      </c>
      <c r="J5">
        <v>1970.078</v>
      </c>
      <c r="K5">
        <v>5896.6580000000004</v>
      </c>
      <c r="L5">
        <v>12222364</v>
      </c>
      <c r="N5" s="4">
        <f t="shared" si="0"/>
        <v>-691.32099999999991</v>
      </c>
      <c r="Q5">
        <v>1</v>
      </c>
      <c r="R5">
        <v>142.84299999999999</v>
      </c>
      <c r="S5">
        <v>1582.4870000000001</v>
      </c>
      <c r="T5">
        <v>226047.61900000001</v>
      </c>
      <c r="U5">
        <v>468542743</v>
      </c>
      <c r="W5">
        <v>2</v>
      </c>
      <c r="X5">
        <v>5.3049999999999997</v>
      </c>
      <c r="Y5">
        <v>857.71500000000003</v>
      </c>
      <c r="Z5">
        <v>4550.1779999999999</v>
      </c>
      <c r="AA5">
        <v>9431432</v>
      </c>
      <c r="AC5" s="4">
        <f t="shared" si="1"/>
        <v>-724.77200000000005</v>
      </c>
      <c r="AE5">
        <v>1</v>
      </c>
      <c r="AF5">
        <v>91.046000000000006</v>
      </c>
      <c r="AG5">
        <v>2493.373</v>
      </c>
      <c r="AH5">
        <v>227012.06</v>
      </c>
      <c r="AI5">
        <v>470541800</v>
      </c>
      <c r="AK5">
        <v>2</v>
      </c>
      <c r="AL5">
        <v>3.5569999999999999</v>
      </c>
      <c r="AM5">
        <v>2146.7190000000001</v>
      </c>
      <c r="AN5">
        <v>7635.0379999999996</v>
      </c>
      <c r="AO5">
        <v>15825611</v>
      </c>
      <c r="AQ5" s="10">
        <f t="shared" ref="AQ5:AQ7" si="2">AM5-AG5</f>
        <v>-346.654</v>
      </c>
    </row>
    <row r="6" spans="1:44" x14ac:dyDescent="0.25">
      <c r="B6">
        <v>1</v>
      </c>
      <c r="C6">
        <v>110.026</v>
      </c>
      <c r="D6">
        <v>2173.2179999999998</v>
      </c>
      <c r="E6">
        <v>239109.84299999999</v>
      </c>
      <c r="F6">
        <v>495617615</v>
      </c>
      <c r="H6">
        <v>2</v>
      </c>
      <c r="I6">
        <v>5.1710000000000003</v>
      </c>
      <c r="J6">
        <v>1359.575</v>
      </c>
      <c r="K6">
        <v>7030.2</v>
      </c>
      <c r="L6">
        <v>14571927</v>
      </c>
      <c r="N6" s="10">
        <f t="shared" si="0"/>
        <v>-813.6429999999998</v>
      </c>
      <c r="Q6">
        <v>1</v>
      </c>
      <c r="R6">
        <v>100.955</v>
      </c>
      <c r="S6">
        <v>1840.6020000000001</v>
      </c>
      <c r="T6">
        <v>185817.42499999999</v>
      </c>
      <c r="U6">
        <v>385155156</v>
      </c>
      <c r="W6">
        <v>2</v>
      </c>
      <c r="X6">
        <v>4.7569999999999997</v>
      </c>
      <c r="Y6">
        <v>937.89</v>
      </c>
      <c r="Z6">
        <v>4461.4840000000004</v>
      </c>
      <c r="AA6">
        <v>9247592</v>
      </c>
      <c r="AC6" s="10">
        <f t="shared" si="1"/>
        <v>-902.7120000000001</v>
      </c>
      <c r="AE6">
        <v>1</v>
      </c>
      <c r="AF6">
        <v>116.29300000000001</v>
      </c>
      <c r="AG6">
        <v>2945.1849999999999</v>
      </c>
      <c r="AH6">
        <v>342503.55800000002</v>
      </c>
      <c r="AI6">
        <v>709928102</v>
      </c>
      <c r="AK6">
        <v>2</v>
      </c>
      <c r="AL6">
        <v>3.4180000000000001</v>
      </c>
      <c r="AM6">
        <v>3815.3310000000001</v>
      </c>
      <c r="AN6">
        <v>13039.518</v>
      </c>
      <c r="AO6">
        <v>27027807</v>
      </c>
      <c r="AR6" s="4">
        <f>AM6-AG6</f>
        <v>870.14600000000019</v>
      </c>
    </row>
    <row r="7" spans="1:44" x14ac:dyDescent="0.25">
      <c r="B7">
        <v>1</v>
      </c>
      <c r="C7">
        <v>81.748999999999995</v>
      </c>
      <c r="D7">
        <v>2704.8879999999999</v>
      </c>
      <c r="E7">
        <v>221122.95600000001</v>
      </c>
      <c r="F7">
        <v>458335093</v>
      </c>
      <c r="H7">
        <v>2</v>
      </c>
      <c r="I7">
        <v>6.976</v>
      </c>
      <c r="J7">
        <v>1673.9290000000001</v>
      </c>
      <c r="K7">
        <v>11677.669</v>
      </c>
      <c r="L7">
        <v>24205020</v>
      </c>
      <c r="N7" s="10">
        <f t="shared" si="0"/>
        <v>-1030.9589999999998</v>
      </c>
      <c r="Q7">
        <v>1</v>
      </c>
      <c r="R7">
        <v>124.518</v>
      </c>
      <c r="S7">
        <v>1751.46</v>
      </c>
      <c r="T7">
        <v>218088.217</v>
      </c>
      <c r="U7">
        <v>452044804</v>
      </c>
      <c r="W7">
        <v>2</v>
      </c>
      <c r="X7">
        <v>5.6449999999999996</v>
      </c>
      <c r="Y7">
        <v>1894.894</v>
      </c>
      <c r="Z7">
        <v>10696.004000000001</v>
      </c>
      <c r="AA7">
        <v>22170263</v>
      </c>
      <c r="AC7" s="10">
        <f t="shared" si="1"/>
        <v>143.43399999999997</v>
      </c>
      <c r="AE7">
        <v>1</v>
      </c>
      <c r="AF7">
        <v>125.565</v>
      </c>
      <c r="AG7">
        <v>2560.7860000000001</v>
      </c>
      <c r="AH7">
        <v>321545.94199999998</v>
      </c>
      <c r="AI7">
        <v>666487967</v>
      </c>
      <c r="AK7">
        <v>2</v>
      </c>
      <c r="AL7">
        <v>2.34</v>
      </c>
      <c r="AM7">
        <v>2467.6999999999998</v>
      </c>
      <c r="AN7">
        <v>5774.107</v>
      </c>
      <c r="AO7">
        <v>11968346</v>
      </c>
      <c r="AQ7" s="4">
        <f t="shared" si="2"/>
        <v>-93.08600000000024</v>
      </c>
    </row>
    <row r="8" spans="1:44" x14ac:dyDescent="0.25">
      <c r="B8">
        <v>1</v>
      </c>
      <c r="C8">
        <v>60.018000000000001</v>
      </c>
      <c r="D8">
        <v>2728.5810000000001</v>
      </c>
      <c r="E8">
        <v>163762.67300000001</v>
      </c>
      <c r="F8">
        <v>339440921</v>
      </c>
      <c r="H8">
        <v>2</v>
      </c>
      <c r="I8">
        <v>2.657</v>
      </c>
      <c r="J8">
        <v>3009.8229999999999</v>
      </c>
      <c r="K8">
        <v>7998.0780000000004</v>
      </c>
      <c r="L8">
        <v>16578107</v>
      </c>
      <c r="N8" s="10">
        <f t="shared" si="0"/>
        <v>281.24199999999973</v>
      </c>
      <c r="Q8">
        <v>1</v>
      </c>
      <c r="R8">
        <v>133.34299999999999</v>
      </c>
      <c r="S8">
        <v>1604.374</v>
      </c>
      <c r="T8">
        <v>213932.70499999999</v>
      </c>
      <c r="U8">
        <v>443431419</v>
      </c>
      <c r="W8">
        <v>2</v>
      </c>
      <c r="X8">
        <v>5.5449999999999999</v>
      </c>
      <c r="Y8">
        <v>1134.376</v>
      </c>
      <c r="Z8">
        <v>6290.4080000000004</v>
      </c>
      <c r="AA8">
        <v>13038514</v>
      </c>
      <c r="AC8" s="4">
        <f t="shared" si="1"/>
        <v>-469.99800000000005</v>
      </c>
      <c r="AE8">
        <v>1</v>
      </c>
      <c r="AF8">
        <v>58.067</v>
      </c>
      <c r="AG8">
        <v>2634.7939999999999</v>
      </c>
      <c r="AH8">
        <v>152994.56299999999</v>
      </c>
      <c r="AI8">
        <v>317121201</v>
      </c>
      <c r="AK8">
        <v>2</v>
      </c>
      <c r="AL8">
        <v>3.2879999999999998</v>
      </c>
      <c r="AM8">
        <v>3884.375</v>
      </c>
      <c r="AN8">
        <v>12773.253000000001</v>
      </c>
      <c r="AO8">
        <v>26475903</v>
      </c>
      <c r="AR8" s="4">
        <f>AM8-AG8</f>
        <v>1249.5810000000001</v>
      </c>
    </row>
    <row r="9" spans="1:44" s="11" customFormat="1" x14ac:dyDescent="0.25">
      <c r="N9" s="10"/>
      <c r="AC9" s="10"/>
      <c r="AQ9" s="10"/>
    </row>
    <row r="10" spans="1:44" s="11" customFormat="1" x14ac:dyDescent="0.25">
      <c r="B10" s="11">
        <v>1</v>
      </c>
      <c r="C10" s="11">
        <v>87.221000000000004</v>
      </c>
      <c r="D10" s="11">
        <v>2087.1990000000001</v>
      </c>
      <c r="E10" s="11">
        <v>182048.261</v>
      </c>
      <c r="F10" s="11">
        <v>377342581</v>
      </c>
      <c r="H10" s="11">
        <v>2</v>
      </c>
      <c r="I10" s="11">
        <v>3.2770000000000001</v>
      </c>
      <c r="J10" s="11">
        <v>13316.233</v>
      </c>
      <c r="K10" s="11">
        <v>43634.478999999999</v>
      </c>
      <c r="L10" s="11">
        <v>90443857</v>
      </c>
      <c r="O10" s="9">
        <f>J10-D10</f>
        <v>11229.034</v>
      </c>
      <c r="Q10" s="11">
        <v>1</v>
      </c>
      <c r="R10" s="11">
        <v>83.721000000000004</v>
      </c>
      <c r="S10" s="11">
        <v>1434.069</v>
      </c>
      <c r="T10" s="11">
        <v>120061.94500000001</v>
      </c>
      <c r="U10" s="11">
        <v>248859747</v>
      </c>
      <c r="W10" s="11">
        <v>2</v>
      </c>
      <c r="X10" s="11">
        <v>5.0119999999999996</v>
      </c>
      <c r="Y10" s="11">
        <v>519.45000000000005</v>
      </c>
      <c r="Z10" s="11">
        <v>2603.3110000000001</v>
      </c>
      <c r="AA10" s="11">
        <v>5396042</v>
      </c>
      <c r="AC10" s="4">
        <f t="shared" si="1"/>
        <v>-914.61899999999991</v>
      </c>
      <c r="AE10" s="11">
        <v>1</v>
      </c>
      <c r="AF10" s="11">
        <v>85.902000000000001</v>
      </c>
      <c r="AG10" s="11">
        <v>1557.4780000000001</v>
      </c>
      <c r="AH10" s="11">
        <v>133790.201</v>
      </c>
      <c r="AI10" s="11">
        <v>277315144</v>
      </c>
      <c r="AK10" s="11">
        <v>2</v>
      </c>
      <c r="AL10" s="11">
        <v>8.8640000000000008</v>
      </c>
      <c r="AM10" s="11">
        <v>1294.8440000000001</v>
      </c>
      <c r="AN10" s="11">
        <v>11476.898999999999</v>
      </c>
      <c r="AO10" s="11">
        <v>23788872</v>
      </c>
      <c r="AQ10" s="10">
        <f>AM10-AG10</f>
        <v>-262.63400000000001</v>
      </c>
    </row>
    <row r="11" spans="1:44" s="11" customFormat="1" x14ac:dyDescent="0.25">
      <c r="B11" s="11">
        <v>2</v>
      </c>
      <c r="C11" s="11">
        <v>67.436000000000007</v>
      </c>
      <c r="D11" s="11">
        <v>1635.6849999999999</v>
      </c>
      <c r="E11" s="11">
        <v>110304.3</v>
      </c>
      <c r="F11" s="11">
        <v>228634479</v>
      </c>
      <c r="H11" s="11">
        <v>2</v>
      </c>
      <c r="I11" s="11">
        <v>3.7650000000000001</v>
      </c>
      <c r="J11" s="11">
        <v>1370.819</v>
      </c>
      <c r="K11" s="11">
        <v>5161.17</v>
      </c>
      <c r="L11" s="11">
        <v>10697874</v>
      </c>
      <c r="N11" s="4">
        <f t="shared" si="0"/>
        <v>-264.86599999999999</v>
      </c>
      <c r="Q11" s="11">
        <v>2</v>
      </c>
      <c r="R11" s="11">
        <v>106.956</v>
      </c>
      <c r="S11" s="11">
        <v>1311.691</v>
      </c>
      <c r="T11" s="11">
        <v>140293.72</v>
      </c>
      <c r="U11" s="11">
        <v>290795385</v>
      </c>
      <c r="W11" s="11">
        <v>2</v>
      </c>
      <c r="X11" s="11">
        <v>5.0119999999999996</v>
      </c>
      <c r="Y11" s="11">
        <v>519.45000000000005</v>
      </c>
      <c r="Z11" s="11">
        <v>2603.3110000000001</v>
      </c>
      <c r="AA11" s="11">
        <v>5396042</v>
      </c>
      <c r="AC11" s="4">
        <f t="shared" si="1"/>
        <v>-792.24099999999999</v>
      </c>
      <c r="AE11" s="11">
        <v>2</v>
      </c>
      <c r="AF11" s="11">
        <v>134.96100000000001</v>
      </c>
      <c r="AG11" s="11">
        <v>1411.3119999999999</v>
      </c>
      <c r="AH11" s="11">
        <v>190471.48300000001</v>
      </c>
      <c r="AI11" s="11">
        <v>394801908</v>
      </c>
      <c r="AK11" s="11">
        <v>2</v>
      </c>
      <c r="AL11" s="11">
        <v>7.806</v>
      </c>
      <c r="AM11" s="11">
        <v>887</v>
      </c>
      <c r="AN11" s="11">
        <v>6923.9340000000002</v>
      </c>
      <c r="AO11" s="11">
        <v>14351663</v>
      </c>
      <c r="AQ11" s="10">
        <f t="shared" ref="AQ11:AQ14" si="3">AM11-AG11</f>
        <v>-524.3119999999999</v>
      </c>
    </row>
    <row r="12" spans="1:44" s="11" customFormat="1" x14ac:dyDescent="0.25">
      <c r="B12" s="11">
        <v>3</v>
      </c>
      <c r="C12" s="11">
        <v>88.646000000000001</v>
      </c>
      <c r="D12" s="11">
        <v>1407.4449999999999</v>
      </c>
      <c r="E12" s="11">
        <v>124764.363</v>
      </c>
      <c r="F12" s="11">
        <v>258606737</v>
      </c>
      <c r="H12" s="11">
        <v>2</v>
      </c>
      <c r="I12" s="11">
        <v>4.5599999999999996</v>
      </c>
      <c r="J12" s="11">
        <v>840.35299999999995</v>
      </c>
      <c r="K12" s="11">
        <v>3832.0940000000001</v>
      </c>
      <c r="L12" s="11">
        <v>7943015</v>
      </c>
      <c r="N12" s="10">
        <f t="shared" si="0"/>
        <v>-567.09199999999998</v>
      </c>
      <c r="Q12" s="11">
        <v>3</v>
      </c>
      <c r="R12" s="11">
        <v>117.699</v>
      </c>
      <c r="S12" s="11">
        <v>1009.6559999999999</v>
      </c>
      <c r="T12" s="11">
        <v>118835.076</v>
      </c>
      <c r="U12" s="11">
        <v>246316740</v>
      </c>
      <c r="W12" s="11">
        <v>2</v>
      </c>
      <c r="X12" s="11">
        <v>6.3739999999999997</v>
      </c>
      <c r="Y12" s="11">
        <v>1020.341</v>
      </c>
      <c r="Z12" s="11">
        <v>6503.759</v>
      </c>
      <c r="AA12" s="11">
        <v>13480740</v>
      </c>
      <c r="AC12" s="10">
        <f t="shared" si="1"/>
        <v>10.685000000000059</v>
      </c>
      <c r="AE12" s="11">
        <v>3</v>
      </c>
      <c r="AF12" s="11">
        <v>105.242</v>
      </c>
      <c r="AG12" s="11">
        <v>1623.154</v>
      </c>
      <c r="AH12" s="11">
        <v>170823.519</v>
      </c>
      <c r="AI12" s="11">
        <v>354076369</v>
      </c>
      <c r="AK12" s="11">
        <v>2</v>
      </c>
      <c r="AL12" s="11">
        <v>7.2770000000000001</v>
      </c>
      <c r="AM12" s="11">
        <v>1647.53</v>
      </c>
      <c r="AN12" s="11">
        <v>11989.485000000001</v>
      </c>
      <c r="AO12" s="11">
        <v>24851339</v>
      </c>
      <c r="AQ12" s="4">
        <f t="shared" si="3"/>
        <v>24.375999999999976</v>
      </c>
    </row>
    <row r="13" spans="1:44" s="11" customFormat="1" x14ac:dyDescent="0.25">
      <c r="B13" s="11">
        <v>4</v>
      </c>
      <c r="C13" s="11">
        <v>71.105999999999995</v>
      </c>
      <c r="D13" s="11">
        <v>1596.443</v>
      </c>
      <c r="E13" s="11">
        <v>113516.852</v>
      </c>
      <c r="F13" s="11">
        <v>235293332</v>
      </c>
      <c r="H13" s="11">
        <v>2</v>
      </c>
      <c r="I13" s="11">
        <v>6.0069999999999997</v>
      </c>
      <c r="J13" s="11">
        <v>12064.628000000001</v>
      </c>
      <c r="K13" s="11">
        <v>72477.592000000004</v>
      </c>
      <c r="L13" s="11">
        <v>150228743</v>
      </c>
      <c r="O13" s="9">
        <f>J13-D13</f>
        <v>10468.185000000001</v>
      </c>
      <c r="Q13" s="11">
        <v>4</v>
      </c>
      <c r="R13" s="11">
        <v>105.34099999999999</v>
      </c>
      <c r="S13" s="11">
        <v>1270.0129999999999</v>
      </c>
      <c r="T13" s="11">
        <v>133784.56</v>
      </c>
      <c r="U13" s="11">
        <v>277303450</v>
      </c>
      <c r="W13" s="11">
        <v>2</v>
      </c>
      <c r="X13" s="11">
        <v>3.1890000000000001</v>
      </c>
      <c r="Y13" s="11">
        <v>1099.856</v>
      </c>
      <c r="Z13" s="11">
        <v>3507.4229999999998</v>
      </c>
      <c r="AA13" s="11">
        <v>7270050</v>
      </c>
      <c r="AC13" s="10">
        <f t="shared" si="1"/>
        <v>-170.15699999999993</v>
      </c>
      <c r="AE13" s="11">
        <v>4</v>
      </c>
      <c r="AF13" s="11">
        <v>78.941999999999993</v>
      </c>
      <c r="AG13" s="11">
        <v>1662.5440000000001</v>
      </c>
      <c r="AH13" s="11">
        <v>131244.628</v>
      </c>
      <c r="AI13" s="11">
        <v>272038779</v>
      </c>
      <c r="AK13" s="11">
        <v>2</v>
      </c>
      <c r="AL13" s="11">
        <v>6.9160000000000004</v>
      </c>
      <c r="AM13" s="11">
        <v>1555.671</v>
      </c>
      <c r="AN13" s="11">
        <v>10759.611000000001</v>
      </c>
      <c r="AO13" s="11">
        <v>22302105</v>
      </c>
      <c r="AQ13" s="4">
        <f t="shared" si="3"/>
        <v>-106.87300000000005</v>
      </c>
    </row>
    <row r="14" spans="1:44" s="11" customFormat="1" x14ac:dyDescent="0.25">
      <c r="B14" s="11">
        <v>5</v>
      </c>
      <c r="C14" s="11">
        <v>101.724</v>
      </c>
      <c r="D14" s="11">
        <v>1299.4000000000001</v>
      </c>
      <c r="E14" s="11">
        <v>132180.41399999999</v>
      </c>
      <c r="F14" s="11">
        <v>273978440</v>
      </c>
      <c r="H14" s="11">
        <v>2</v>
      </c>
      <c r="I14" s="11">
        <v>2.762</v>
      </c>
      <c r="J14" s="11">
        <v>849.39700000000005</v>
      </c>
      <c r="K14" s="11">
        <v>2345.6379999999999</v>
      </c>
      <c r="L14" s="11">
        <v>4861947</v>
      </c>
      <c r="N14" s="10">
        <f t="shared" si="0"/>
        <v>-450.00300000000004</v>
      </c>
      <c r="Q14" s="11">
        <v>5</v>
      </c>
      <c r="R14" s="11">
        <v>97.394000000000005</v>
      </c>
      <c r="S14" s="11">
        <v>1371.047</v>
      </c>
      <c r="T14" s="11">
        <v>133531.39499999999</v>
      </c>
      <c r="U14" s="11">
        <v>276778701</v>
      </c>
      <c r="W14" s="11">
        <v>2</v>
      </c>
      <c r="X14" s="11">
        <v>2.738</v>
      </c>
      <c r="Y14" s="11">
        <v>1587.002</v>
      </c>
      <c r="Z14" s="11">
        <v>4345.808</v>
      </c>
      <c r="AA14" s="11">
        <v>9007822</v>
      </c>
      <c r="AC14" s="4">
        <f t="shared" si="1"/>
        <v>215.95499999999993</v>
      </c>
      <c r="AE14" s="11">
        <v>5</v>
      </c>
      <c r="AF14" s="11">
        <v>88.89</v>
      </c>
      <c r="AG14" s="11">
        <v>1630.95</v>
      </c>
      <c r="AH14" s="11">
        <v>144975.367</v>
      </c>
      <c r="AI14" s="11">
        <v>300499323</v>
      </c>
      <c r="AK14" s="11">
        <v>2</v>
      </c>
      <c r="AL14" s="11">
        <v>11.263999999999999</v>
      </c>
      <c r="AM14" s="11">
        <v>1249.3989999999999</v>
      </c>
      <c r="AN14" s="11">
        <v>14073.483</v>
      </c>
      <c r="AO14" s="11">
        <v>29170971</v>
      </c>
      <c r="AQ14" s="4">
        <f t="shared" si="3"/>
        <v>-381.55100000000016</v>
      </c>
    </row>
    <row r="15" spans="1:44" s="11" customFormat="1" x14ac:dyDescent="0.25">
      <c r="B15" s="11">
        <v>6</v>
      </c>
      <c r="C15" s="11">
        <v>77.906999999999996</v>
      </c>
      <c r="D15" s="11">
        <v>1752.8579999999999</v>
      </c>
      <c r="E15" s="11">
        <v>136559.424</v>
      </c>
      <c r="F15" s="11">
        <v>283055082</v>
      </c>
      <c r="H15" s="11">
        <v>2</v>
      </c>
      <c r="I15" s="11">
        <v>1.887</v>
      </c>
      <c r="J15" s="11">
        <v>1348.2760000000001</v>
      </c>
      <c r="K15" s="11">
        <v>2544.652</v>
      </c>
      <c r="L15" s="11">
        <v>5274457</v>
      </c>
      <c r="N15" s="4">
        <f t="shared" si="0"/>
        <v>-404.58199999999988</v>
      </c>
      <c r="Q15" s="11">
        <v>6</v>
      </c>
      <c r="R15" s="11">
        <v>74.463999999999999</v>
      </c>
      <c r="S15" s="11">
        <v>1874.327</v>
      </c>
      <c r="T15" s="11">
        <v>139569.79999999999</v>
      </c>
      <c r="U15" s="11">
        <v>289294872</v>
      </c>
      <c r="W15" s="11">
        <v>2</v>
      </c>
      <c r="X15" s="11">
        <v>8.0470000000000006</v>
      </c>
      <c r="Y15" s="11">
        <v>1355.4760000000001</v>
      </c>
      <c r="Z15" s="11">
        <v>10907.84</v>
      </c>
      <c r="AA15" s="11">
        <v>22609348</v>
      </c>
      <c r="AC15" s="4">
        <f t="shared" si="1"/>
        <v>-518.85099999999989</v>
      </c>
      <c r="AE15" s="11">
        <v>6</v>
      </c>
      <c r="AF15" s="11">
        <v>80.165999999999997</v>
      </c>
      <c r="AG15" s="11">
        <v>1483.1110000000001</v>
      </c>
      <c r="AH15" s="11">
        <v>118895.08199999999</v>
      </c>
      <c r="AI15" s="11">
        <v>246441118</v>
      </c>
      <c r="AK15" s="11">
        <v>2</v>
      </c>
      <c r="AL15" s="11">
        <v>8.1120000000000001</v>
      </c>
      <c r="AM15" s="11">
        <v>1384.6089999999999</v>
      </c>
      <c r="AN15" s="11">
        <v>11231.785</v>
      </c>
      <c r="AO15" s="11">
        <v>23280809</v>
      </c>
      <c r="AQ15" s="10">
        <f>AM15-AG15</f>
        <v>-98.50200000000018</v>
      </c>
    </row>
    <row r="16" spans="1:44" s="11" customFormat="1" x14ac:dyDescent="0.25">
      <c r="B16" s="11">
        <v>7</v>
      </c>
      <c r="C16" s="11">
        <v>83.575000000000003</v>
      </c>
      <c r="D16" s="11">
        <v>1779.7529999999999</v>
      </c>
      <c r="E16" s="11">
        <v>148742.829</v>
      </c>
      <c r="F16" s="11">
        <v>308308372</v>
      </c>
      <c r="H16" s="11">
        <v>2</v>
      </c>
      <c r="I16" s="11">
        <v>7.1710000000000003</v>
      </c>
      <c r="J16" s="11">
        <v>832.42100000000005</v>
      </c>
      <c r="K16" s="11">
        <v>5969.3860000000004</v>
      </c>
      <c r="L16" s="11">
        <v>12373111</v>
      </c>
      <c r="N16" s="4">
        <f t="shared" si="0"/>
        <v>-947.33199999999988</v>
      </c>
      <c r="Q16" s="11">
        <v>7</v>
      </c>
      <c r="R16" s="11">
        <v>82.022000000000006</v>
      </c>
      <c r="S16" s="11">
        <v>1476.1690000000001</v>
      </c>
      <c r="T16" s="11">
        <v>121077.637</v>
      </c>
      <c r="U16" s="11">
        <v>250965034</v>
      </c>
      <c r="W16" s="11">
        <v>2</v>
      </c>
      <c r="X16" s="11">
        <v>6.0540000000000003</v>
      </c>
      <c r="Y16" s="11">
        <v>1128.6020000000001</v>
      </c>
      <c r="Z16" s="11">
        <v>6832.2839999999997</v>
      </c>
      <c r="AA16" s="11">
        <v>14161693</v>
      </c>
      <c r="AC16" s="4">
        <f t="shared" si="1"/>
        <v>-347.56700000000001</v>
      </c>
      <c r="AE16" s="11">
        <v>7</v>
      </c>
      <c r="AF16" s="11">
        <v>120.521</v>
      </c>
      <c r="AG16" s="11">
        <v>1682.6489999999999</v>
      </c>
      <c r="AH16" s="11">
        <v>202794.30600000001</v>
      </c>
      <c r="AI16" s="11">
        <v>420344179</v>
      </c>
      <c r="AK16" s="11">
        <v>2</v>
      </c>
      <c r="AL16" s="11">
        <v>4.3380000000000001</v>
      </c>
      <c r="AM16" s="11">
        <v>1523.2719999999999</v>
      </c>
      <c r="AN16" s="11">
        <v>6608.22</v>
      </c>
      <c r="AO16" s="11">
        <v>13697262</v>
      </c>
      <c r="AQ16" s="10">
        <f t="shared" ref="AQ16:AQ19" si="4">AM16-AG16</f>
        <v>-159.37699999999995</v>
      </c>
    </row>
    <row r="17" spans="1:43" s="11" customFormat="1" x14ac:dyDescent="0.25">
      <c r="B17" s="11">
        <v>8</v>
      </c>
      <c r="C17" s="11">
        <v>69.388000000000005</v>
      </c>
      <c r="D17" s="11">
        <v>1264.471</v>
      </c>
      <c r="E17" s="11">
        <v>87739.229000000007</v>
      </c>
      <c r="F17" s="11">
        <v>181862474</v>
      </c>
      <c r="H17" s="11">
        <v>2</v>
      </c>
      <c r="I17" s="11">
        <v>5.1580000000000004</v>
      </c>
      <c r="J17" s="11">
        <v>1522.1849999999999</v>
      </c>
      <c r="K17" s="11">
        <v>7851.9440000000004</v>
      </c>
      <c r="L17" s="11">
        <v>16275206</v>
      </c>
      <c r="N17" s="4">
        <f t="shared" si="0"/>
        <v>257.71399999999994</v>
      </c>
      <c r="Q17" s="11">
        <v>8</v>
      </c>
      <c r="R17" s="11">
        <v>70.373000000000005</v>
      </c>
      <c r="S17" s="11">
        <v>1682.877</v>
      </c>
      <c r="T17" s="11">
        <v>118429.572</v>
      </c>
      <c r="U17" s="11">
        <v>245476226</v>
      </c>
      <c r="W17" s="11">
        <v>2</v>
      </c>
      <c r="X17" s="11">
        <v>4.742</v>
      </c>
      <c r="Y17" s="11">
        <v>1620.7619999999999</v>
      </c>
      <c r="Z17" s="11">
        <v>7684.8450000000003</v>
      </c>
      <c r="AA17" s="11">
        <v>15928848</v>
      </c>
      <c r="AC17" s="10">
        <f t="shared" si="1"/>
        <v>-62.115000000000009</v>
      </c>
      <c r="AE17" s="11">
        <v>8</v>
      </c>
      <c r="AF17" s="11">
        <v>83.463999999999999</v>
      </c>
      <c r="AG17" s="11">
        <v>1821.319</v>
      </c>
      <c r="AH17" s="11">
        <v>152014.652</v>
      </c>
      <c r="AI17" s="11">
        <v>315090079</v>
      </c>
      <c r="AK17" s="11">
        <v>2</v>
      </c>
      <c r="AL17" s="11">
        <v>8.1050000000000004</v>
      </c>
      <c r="AM17" s="11">
        <v>1833.8389999999999</v>
      </c>
      <c r="AN17" s="11">
        <v>14863.502</v>
      </c>
      <c r="AO17" s="11">
        <v>30808491</v>
      </c>
      <c r="AQ17" s="4">
        <f t="shared" si="4"/>
        <v>12.519999999999982</v>
      </c>
    </row>
    <row r="18" spans="1:43" s="11" customFormat="1" x14ac:dyDescent="0.25">
      <c r="B18" s="11">
        <v>9</v>
      </c>
      <c r="C18" s="11">
        <v>48.420999999999999</v>
      </c>
      <c r="D18" s="11">
        <v>1791.7080000000001</v>
      </c>
      <c r="E18" s="11">
        <v>86756.156000000003</v>
      </c>
      <c r="F18" s="11">
        <v>179824798</v>
      </c>
      <c r="H18" s="11">
        <v>2</v>
      </c>
      <c r="I18" s="11">
        <v>4.5389999999999997</v>
      </c>
      <c r="J18" s="11">
        <v>2109.009</v>
      </c>
      <c r="K18" s="11">
        <v>9572.5249999999996</v>
      </c>
      <c r="L18" s="11">
        <v>19841558</v>
      </c>
      <c r="N18" s="10">
        <f t="shared" si="0"/>
        <v>317.30099999999993</v>
      </c>
      <c r="Q18" s="11">
        <v>9</v>
      </c>
      <c r="R18" s="11">
        <v>97.078000000000003</v>
      </c>
      <c r="S18" s="11">
        <v>1492.152</v>
      </c>
      <c r="T18" s="11">
        <v>144854.79699999999</v>
      </c>
      <c r="U18" s="11">
        <v>300249410</v>
      </c>
      <c r="W18" s="11">
        <v>2</v>
      </c>
      <c r="X18" s="11">
        <v>4.2279999999999998</v>
      </c>
      <c r="Y18" s="11">
        <v>1075.944</v>
      </c>
      <c r="Z18" s="11">
        <v>4549.2790000000005</v>
      </c>
      <c r="AA18" s="11">
        <v>9429569</v>
      </c>
      <c r="AC18" s="10">
        <f t="shared" si="1"/>
        <v>-416.20800000000008</v>
      </c>
      <c r="AE18" s="11">
        <v>9</v>
      </c>
      <c r="AF18" s="11">
        <v>106.337</v>
      </c>
      <c r="AG18" s="11">
        <v>1404.5740000000001</v>
      </c>
      <c r="AH18" s="11">
        <v>149358.052</v>
      </c>
      <c r="AI18" s="11">
        <v>309583582</v>
      </c>
      <c r="AK18" s="11">
        <v>2</v>
      </c>
      <c r="AL18" s="11">
        <v>4.7530000000000001</v>
      </c>
      <c r="AM18" s="11">
        <v>1216.057</v>
      </c>
      <c r="AN18" s="11">
        <v>5780.018</v>
      </c>
      <c r="AO18" s="11">
        <v>11980597</v>
      </c>
      <c r="AQ18" s="4">
        <f t="shared" si="4"/>
        <v>-188.51700000000005</v>
      </c>
    </row>
    <row r="19" spans="1:43" s="11" customFormat="1" x14ac:dyDescent="0.25">
      <c r="B19" s="11">
        <v>10</v>
      </c>
      <c r="C19" s="11">
        <v>74.290999999999997</v>
      </c>
      <c r="D19" s="11">
        <v>1653.5340000000001</v>
      </c>
      <c r="E19" s="11">
        <v>122843.113</v>
      </c>
      <c r="F19" s="11">
        <v>254624444</v>
      </c>
      <c r="H19">
        <v>2</v>
      </c>
      <c r="I19">
        <v>3.86</v>
      </c>
      <c r="J19">
        <v>879.21699999999998</v>
      </c>
      <c r="K19">
        <v>3393.4140000000002</v>
      </c>
      <c r="L19">
        <v>7033738</v>
      </c>
      <c r="N19" s="10">
        <f t="shared" si="0"/>
        <v>-774.31700000000012</v>
      </c>
      <c r="Q19" s="11">
        <v>10</v>
      </c>
      <c r="R19" s="11">
        <v>70.388000000000005</v>
      </c>
      <c r="S19" s="11">
        <v>1884.778</v>
      </c>
      <c r="T19" s="11">
        <v>132666.19500000001</v>
      </c>
      <c r="U19" s="11">
        <v>274985348</v>
      </c>
      <c r="W19">
        <v>2</v>
      </c>
      <c r="X19">
        <v>4.923</v>
      </c>
      <c r="Y19">
        <v>1422.931</v>
      </c>
      <c r="Z19">
        <v>7004.9470000000001</v>
      </c>
      <c r="AA19">
        <v>14519583</v>
      </c>
      <c r="AC19" s="4">
        <f t="shared" si="1"/>
        <v>-461.84699999999998</v>
      </c>
      <c r="AE19" s="11">
        <v>10</v>
      </c>
      <c r="AF19" s="11">
        <v>82.495000000000005</v>
      </c>
      <c r="AG19" s="11">
        <v>1662.056</v>
      </c>
      <c r="AH19" s="11">
        <v>137111.72</v>
      </c>
      <c r="AI19" s="11">
        <v>284199860</v>
      </c>
      <c r="AK19">
        <v>2</v>
      </c>
      <c r="AL19">
        <v>8.2750000000000004</v>
      </c>
      <c r="AM19">
        <v>1973.2539999999999</v>
      </c>
      <c r="AN19">
        <v>16328.582</v>
      </c>
      <c r="AO19">
        <v>33845251</v>
      </c>
      <c r="AQ19" s="4">
        <f t="shared" si="4"/>
        <v>311.19799999999987</v>
      </c>
    </row>
    <row r="20" spans="1:43" x14ac:dyDescent="0.25">
      <c r="B20">
        <v>11</v>
      </c>
      <c r="C20">
        <v>85.594999999999999</v>
      </c>
      <c r="D20">
        <v>1577.9259999999999</v>
      </c>
      <c r="E20">
        <v>135062.56</v>
      </c>
      <c r="F20">
        <v>279952439</v>
      </c>
      <c r="H20">
        <v>2</v>
      </c>
      <c r="I20">
        <v>3.7229999999999999</v>
      </c>
      <c r="J20">
        <v>1140.807</v>
      </c>
      <c r="K20">
        <v>4246.7359999999999</v>
      </c>
      <c r="L20">
        <v>8802470</v>
      </c>
      <c r="N20" s="4">
        <f t="shared" si="0"/>
        <v>-437.11899999999991</v>
      </c>
      <c r="Q20" s="11">
        <v>11</v>
      </c>
      <c r="R20">
        <v>55.901000000000003</v>
      </c>
      <c r="S20">
        <v>1846.2090000000001</v>
      </c>
      <c r="T20">
        <v>103205.41800000001</v>
      </c>
      <c r="U20">
        <v>213920191</v>
      </c>
      <c r="W20">
        <v>2</v>
      </c>
      <c r="X20">
        <v>3.3</v>
      </c>
      <c r="Y20">
        <v>1836.5429999999999</v>
      </c>
      <c r="Z20">
        <v>6060.4930000000004</v>
      </c>
      <c r="AA20">
        <v>12561955</v>
      </c>
      <c r="AC20" s="4">
        <f t="shared" si="1"/>
        <v>-9.6660000000001673</v>
      </c>
      <c r="AE20">
        <v>11</v>
      </c>
      <c r="AF20">
        <v>74.369</v>
      </c>
      <c r="AG20">
        <v>1350.86</v>
      </c>
      <c r="AH20">
        <v>100462.659</v>
      </c>
      <c r="AI20">
        <v>208235107</v>
      </c>
      <c r="AK20">
        <v>2</v>
      </c>
      <c r="AL20">
        <v>6.4029999999999996</v>
      </c>
      <c r="AM20">
        <v>1182.5809999999999</v>
      </c>
      <c r="AN20">
        <v>7572.1310000000003</v>
      </c>
      <c r="AO20">
        <v>15695219</v>
      </c>
      <c r="AQ20" s="10">
        <f>AM20-AG20</f>
        <v>-168.279</v>
      </c>
    </row>
    <row r="21" spans="1:43" x14ac:dyDescent="0.25">
      <c r="B21">
        <v>12</v>
      </c>
      <c r="C21">
        <v>66.896000000000001</v>
      </c>
      <c r="D21">
        <v>1493.68</v>
      </c>
      <c r="E21">
        <v>99920.922999999995</v>
      </c>
      <c r="F21">
        <v>207112216</v>
      </c>
      <c r="H21">
        <v>2</v>
      </c>
      <c r="I21">
        <v>4.88</v>
      </c>
      <c r="J21">
        <v>884.39200000000005</v>
      </c>
      <c r="K21">
        <v>4316.2259999999997</v>
      </c>
      <c r="L21">
        <v>8946505</v>
      </c>
      <c r="N21" s="4">
        <f t="shared" si="0"/>
        <v>-609.28800000000001</v>
      </c>
      <c r="Q21" s="11">
        <v>12</v>
      </c>
      <c r="R21">
        <v>72.403999999999996</v>
      </c>
      <c r="S21">
        <v>1543.691</v>
      </c>
      <c r="T21">
        <v>111770.02</v>
      </c>
      <c r="U21">
        <v>231672566</v>
      </c>
      <c r="W21">
        <v>2</v>
      </c>
      <c r="X21">
        <v>3.323</v>
      </c>
      <c r="Y21">
        <v>1113.57</v>
      </c>
      <c r="Z21">
        <v>3700.5079999999998</v>
      </c>
      <c r="AA21">
        <v>7670269</v>
      </c>
      <c r="AC21" s="4">
        <f t="shared" si="1"/>
        <v>-430.12100000000009</v>
      </c>
      <c r="AE21">
        <v>12</v>
      </c>
      <c r="AF21">
        <v>141.84</v>
      </c>
      <c r="AG21">
        <v>1365.614</v>
      </c>
      <c r="AH21">
        <v>193699.07800000001</v>
      </c>
      <c r="AI21">
        <v>401491942</v>
      </c>
      <c r="AK21">
        <v>2</v>
      </c>
      <c r="AL21">
        <v>3.6419999999999999</v>
      </c>
      <c r="AM21">
        <v>1171.8119999999999</v>
      </c>
      <c r="AN21">
        <v>4267.1760000000004</v>
      </c>
      <c r="AO21">
        <v>8844838</v>
      </c>
      <c r="AQ21" s="10">
        <f t="shared" ref="AQ21:AQ24" si="5">AM21-AG21</f>
        <v>-193.80200000000013</v>
      </c>
    </row>
    <row r="22" spans="1:43" x14ac:dyDescent="0.25">
      <c r="B22">
        <v>13</v>
      </c>
      <c r="C22">
        <v>115.251</v>
      </c>
      <c r="D22">
        <v>1359.87</v>
      </c>
      <c r="E22">
        <v>156725.83799999999</v>
      </c>
      <c r="F22">
        <v>324855242</v>
      </c>
      <c r="H22">
        <v>2</v>
      </c>
      <c r="I22">
        <v>2.3809999999999998</v>
      </c>
      <c r="J22">
        <v>611.09299999999996</v>
      </c>
      <c r="K22">
        <v>1455.2339999999999</v>
      </c>
      <c r="L22">
        <v>3016353</v>
      </c>
      <c r="N22" s="10">
        <f t="shared" si="0"/>
        <v>-748.77699999999993</v>
      </c>
      <c r="Q22" s="11">
        <v>13</v>
      </c>
      <c r="R22">
        <v>64.28</v>
      </c>
      <c r="S22">
        <v>1646.019</v>
      </c>
      <c r="T22">
        <v>105806.817</v>
      </c>
      <c r="U22">
        <v>219312270</v>
      </c>
      <c r="W22">
        <v>2</v>
      </c>
      <c r="X22">
        <v>6.3879999999999999</v>
      </c>
      <c r="Y22">
        <v>2202.402</v>
      </c>
      <c r="Z22">
        <v>14068.098</v>
      </c>
      <c r="AA22">
        <v>29159809</v>
      </c>
      <c r="AC22" s="10">
        <f>Y22-S22</f>
        <v>556.38300000000004</v>
      </c>
      <c r="AE22">
        <v>13</v>
      </c>
      <c r="AF22">
        <v>124.601</v>
      </c>
      <c r="AG22">
        <v>1528.6030000000001</v>
      </c>
      <c r="AH22">
        <v>190466.11799999999</v>
      </c>
      <c r="AI22">
        <v>394790787</v>
      </c>
      <c r="AK22">
        <v>2</v>
      </c>
      <c r="AL22">
        <v>5.3689999999999998</v>
      </c>
      <c r="AM22">
        <v>1207.943</v>
      </c>
      <c r="AN22">
        <v>6485.0630000000001</v>
      </c>
      <c r="AO22">
        <v>13441987</v>
      </c>
      <c r="AQ22" s="4">
        <f t="shared" si="5"/>
        <v>-320.66000000000008</v>
      </c>
    </row>
    <row r="23" spans="1:43" x14ac:dyDescent="0.25">
      <c r="B23">
        <v>14</v>
      </c>
      <c r="C23">
        <v>76.344999999999999</v>
      </c>
      <c r="D23">
        <v>1439.097</v>
      </c>
      <c r="E23">
        <v>109867.889</v>
      </c>
      <c r="F23">
        <v>227729902</v>
      </c>
      <c r="H23">
        <v>2</v>
      </c>
      <c r="I23">
        <v>9.5510000000000002</v>
      </c>
      <c r="J23">
        <v>1038.2380000000001</v>
      </c>
      <c r="K23">
        <v>9915.7350000000006</v>
      </c>
      <c r="L23">
        <v>20552952</v>
      </c>
      <c r="N23" s="10">
        <f t="shared" si="0"/>
        <v>-400.85899999999992</v>
      </c>
      <c r="Q23" s="11">
        <v>14</v>
      </c>
      <c r="R23">
        <v>53.183</v>
      </c>
      <c r="S23">
        <v>1776.818</v>
      </c>
      <c r="T23">
        <v>94495.955000000002</v>
      </c>
      <c r="U23">
        <v>195867553</v>
      </c>
      <c r="W23">
        <v>2</v>
      </c>
      <c r="X23">
        <v>6.6189999999999998</v>
      </c>
      <c r="Y23">
        <v>1925.912</v>
      </c>
      <c r="Z23">
        <v>12747.978999999999</v>
      </c>
      <c r="AA23">
        <v>26423516</v>
      </c>
      <c r="AC23" s="10">
        <f t="shared" si="1"/>
        <v>149.09400000000005</v>
      </c>
      <c r="AE23">
        <v>14</v>
      </c>
      <c r="AF23">
        <v>129.17599999999999</v>
      </c>
      <c r="AG23">
        <v>1615.1510000000001</v>
      </c>
      <c r="AH23">
        <v>208639.54</v>
      </c>
      <c r="AI23">
        <v>432459953</v>
      </c>
      <c r="AK23">
        <v>2</v>
      </c>
      <c r="AL23">
        <v>4.8440000000000003</v>
      </c>
      <c r="AM23">
        <v>1112.7619999999999</v>
      </c>
      <c r="AN23">
        <v>5389.9750000000004</v>
      </c>
      <c r="AO23">
        <v>11172132</v>
      </c>
      <c r="AQ23" s="4">
        <f t="shared" si="5"/>
        <v>-502.38900000000012</v>
      </c>
    </row>
    <row r="24" spans="1:43" x14ac:dyDescent="0.25">
      <c r="B24">
        <v>15</v>
      </c>
      <c r="C24">
        <v>44.765999999999998</v>
      </c>
      <c r="D24">
        <v>2180.9720000000002</v>
      </c>
      <c r="E24">
        <v>97634.191999999995</v>
      </c>
      <c r="F24">
        <v>202372369</v>
      </c>
      <c r="H24">
        <v>2</v>
      </c>
      <c r="I24">
        <v>4.1509999999999998</v>
      </c>
      <c r="J24">
        <v>2454.2330000000002</v>
      </c>
      <c r="K24">
        <v>10187.483</v>
      </c>
      <c r="L24">
        <v>21116219</v>
      </c>
      <c r="N24" s="4">
        <f t="shared" si="0"/>
        <v>273.26099999999997</v>
      </c>
      <c r="Q24" s="11">
        <v>15</v>
      </c>
      <c r="R24">
        <v>43.906999999999996</v>
      </c>
      <c r="S24">
        <v>2009.396</v>
      </c>
      <c r="T24">
        <v>88226.812999999995</v>
      </c>
      <c r="U24">
        <v>182873118</v>
      </c>
      <c r="W24">
        <v>2</v>
      </c>
      <c r="X24">
        <v>5.9320000000000004</v>
      </c>
      <c r="Y24">
        <v>1929.787</v>
      </c>
      <c r="Z24">
        <v>11447.852000000001</v>
      </c>
      <c r="AA24">
        <v>23728663</v>
      </c>
      <c r="AC24" s="4">
        <f t="shared" si="1"/>
        <v>-79.608999999999924</v>
      </c>
      <c r="AE24">
        <v>15</v>
      </c>
      <c r="AF24">
        <v>107.515</v>
      </c>
      <c r="AG24">
        <v>1420.0889999999999</v>
      </c>
      <c r="AH24">
        <v>152680.20300000001</v>
      </c>
      <c r="AI24">
        <v>316469608</v>
      </c>
      <c r="AK24">
        <v>2</v>
      </c>
      <c r="AL24">
        <v>3.9870000000000001</v>
      </c>
      <c r="AM24">
        <v>917.15700000000004</v>
      </c>
      <c r="AN24">
        <v>3656.663</v>
      </c>
      <c r="AO24">
        <v>7579389</v>
      </c>
      <c r="AQ24" s="4">
        <f t="shared" si="5"/>
        <v>-502.9319999999999</v>
      </c>
    </row>
    <row r="26" spans="1:43" x14ac:dyDescent="0.25">
      <c r="A26">
        <v>0</v>
      </c>
      <c r="M26" t="s">
        <v>9</v>
      </c>
      <c r="N26" s="8">
        <f>AVERAGE(N4:N24)</f>
        <v>-421.75766666666669</v>
      </c>
      <c r="AB26" t="s">
        <v>9</v>
      </c>
      <c r="AC26" s="8">
        <f>AVERAGE(AC4:AC24)</f>
        <v>-280.20089999999993</v>
      </c>
      <c r="AP26" t="s">
        <v>9</v>
      </c>
      <c r="AQ26" s="8">
        <f>AVERAGE(AQ4:AQ24)</f>
        <v>-227.53772222222227</v>
      </c>
    </row>
    <row r="27" spans="1:43" x14ac:dyDescent="0.25">
      <c r="A27">
        <v>0</v>
      </c>
      <c r="M27" t="s">
        <v>10</v>
      </c>
      <c r="N27" s="8">
        <f>_xlfn.STDEV.S(N4:N24)</f>
        <v>433.7259581253636</v>
      </c>
      <c r="AB27" t="s">
        <v>10</v>
      </c>
      <c r="AC27" s="8">
        <f>_xlfn.STDEV.S(AC4:AC24)</f>
        <v>397.26786447856313</v>
      </c>
      <c r="AP27" t="s">
        <v>10</v>
      </c>
      <c r="AQ27" s="8">
        <f>_xlfn.STDEV.S(AQ4:AQ24)</f>
        <v>229.2118784194339</v>
      </c>
    </row>
    <row r="28" spans="1:43" x14ac:dyDescent="0.25">
      <c r="A28">
        <v>0</v>
      </c>
      <c r="M28" t="s">
        <v>11</v>
      </c>
      <c r="N28" s="8">
        <f>N27/SQRT(COUNT(N4:N24))</f>
        <v>102.23018872235906</v>
      </c>
      <c r="AB28" t="s">
        <v>11</v>
      </c>
      <c r="AC28" s="8">
        <f>AC27/SQRT(COUNT(AC4:AC24))</f>
        <v>88.831795025024121</v>
      </c>
      <c r="AP28" t="s">
        <v>11</v>
      </c>
      <c r="AQ28" s="8">
        <f>AQ27/SQRT(COUNT(AQ4:AQ24))</f>
        <v>54.025757852962734</v>
      </c>
    </row>
  </sheetData>
  <conditionalFormatting sqref="AQ4:AQ5 AQ7 AR6 AQ9:AQ24 AR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4:N24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C4:AC2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Courbe</vt:lpstr>
      <vt:lpstr>XAB2</vt:lpstr>
      <vt:lpstr>AQR</vt:lpstr>
      <vt:lpstr>CCDC16</vt:lpstr>
      <vt:lpstr>PRP19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 DONNIO</dc:creator>
  <cp:lastModifiedBy>lise-marie.donnio</cp:lastModifiedBy>
  <dcterms:created xsi:type="dcterms:W3CDTF">2020-12-14T09:10:59Z</dcterms:created>
  <dcterms:modified xsi:type="dcterms:W3CDTF">2022-05-24T07:44:39Z</dcterms:modified>
</cp:coreProperties>
</file>