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-110" yWindow="-110" windowWidth="20720" windowHeight="13280"/>
  </bookViews>
  <sheets>
    <sheet name="data" sheetId="1" r:id="rId1"/>
    <sheet name="p-valu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D24" i="2"/>
  <c r="C24" i="2"/>
  <c r="C23" i="2" l="1"/>
  <c r="D23" i="2"/>
  <c r="E23" i="2"/>
  <c r="F23" i="2"/>
  <c r="G23" i="2"/>
  <c r="H23" i="2"/>
  <c r="B23" i="2"/>
  <c r="C26" i="1" l="1"/>
  <c r="S27" i="1" l="1"/>
  <c r="S28" i="1" s="1"/>
  <c r="T28" i="1" s="1"/>
  <c r="S26" i="1"/>
  <c r="C27" i="1"/>
  <c r="C28" i="1" s="1"/>
  <c r="D28" i="1" s="1"/>
  <c r="AY27" i="1"/>
  <c r="AZ27" i="1" s="1"/>
  <c r="AY26" i="1"/>
  <c r="AQ26" i="1"/>
  <c r="AR26" i="1" s="1"/>
  <c r="AI27" i="1"/>
  <c r="AJ27" i="1" s="1"/>
  <c r="AI26" i="1"/>
  <c r="AA27" i="1"/>
  <c r="AA28" i="1" s="1"/>
  <c r="AB28" i="1" s="1"/>
  <c r="AA26" i="1"/>
  <c r="AB26" i="1" s="1"/>
  <c r="AQ27" i="1"/>
  <c r="AR27" i="1" s="1"/>
  <c r="K27" i="1"/>
  <c r="K28" i="1" s="1"/>
  <c r="L28" i="1" s="1"/>
  <c r="K26" i="1"/>
  <c r="T26" i="1"/>
  <c r="L26" i="1"/>
  <c r="D26" i="1"/>
  <c r="AJ26" i="1"/>
  <c r="AZ26" i="1"/>
  <c r="AB27" i="1" l="1"/>
  <c r="L27" i="1"/>
  <c r="AI28" i="1"/>
  <c r="AJ28" i="1" s="1"/>
  <c r="AQ28" i="1"/>
  <c r="AR28" i="1" s="1"/>
  <c r="AY28" i="1"/>
  <c r="AZ28" i="1" s="1"/>
  <c r="T27" i="1"/>
  <c r="D27" i="1"/>
</calcChain>
</file>

<file path=xl/sharedStrings.xml><?xml version="1.0" encoding="utf-8"?>
<sst xmlns="http://schemas.openxmlformats.org/spreadsheetml/2006/main" count="90" uniqueCount="19">
  <si>
    <t>siMock</t>
  </si>
  <si>
    <t>Area</t>
  </si>
  <si>
    <t>Mean</t>
  </si>
  <si>
    <t>Mix</t>
  </si>
  <si>
    <t>Max</t>
  </si>
  <si>
    <t>IntDen</t>
  </si>
  <si>
    <t>RawIntDen</t>
  </si>
  <si>
    <t>SD</t>
  </si>
  <si>
    <t>SEM</t>
  </si>
  <si>
    <t>Paste</t>
  </si>
  <si>
    <t>siXPF</t>
  </si>
  <si>
    <t>siAQR</t>
  </si>
  <si>
    <t>siPRP19</t>
  </si>
  <si>
    <t>siCCDC16</t>
  </si>
  <si>
    <t>siPPIE</t>
  </si>
  <si>
    <t>siISY1</t>
  </si>
  <si>
    <t>siXAB2</t>
  </si>
  <si>
    <t>Variance</t>
  </si>
  <si>
    <t>t.test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</si>
</sst>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Alignment="1"/>
    <xf numFmtId="0" fontId="3" fillId="6" borderId="0" xfId="0" applyFont="1" applyFill="1"/>
    <xf numFmtId="0" fontId="0" fillId="4" borderId="0" xfId="0" applyFill="1" applyAlignment="1"/>
    <xf numFmtId="0" fontId="0" fillId="7" borderId="0" xfId="0" applyFill="1" applyAlignment="1"/>
    <xf numFmtId="0" fontId="0" fillId="8" borderId="0" xfId="0" applyFill="1"/>
    <xf numFmtId="0" fontId="0" fillId="5" borderId="0" xfId="0" applyFill="1"/>
    <xf numFmtId="0" fontId="0" fillId="0" borderId="0" xfId="0" applyFill="1"/>
    <xf numFmtId="0" fontId="0" fillId="9" borderId="0" xfId="0" applyFill="1"/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2" defaultPivotStyle="PivotStyleLight16"/>
  <colors>
    <mruColors>
      <color rgb="FFFFABE9"/>
      <color rgb="FFCC0099"/>
      <color rgb="FFFF5B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800">
                <a:solidFill>
                  <a:schemeClr val="tx1"/>
                </a:solidFill>
              </a:rPr>
              <a:t>UDS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3033-43E7-A95D-5F5298864A0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3033-43E7-A95D-5F5298864A0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3033-43E7-A95D-5F5298864A0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A-3033-43E7-A95D-5F5298864A0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F-3033-43E7-A95D-5F5298864A0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4-3033-43E7-A95D-5F5298864A0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D-A055-4699-8FFE-2E153E53D350}"/>
              </c:ext>
            </c:extLst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(data!$D$28,data!$L$28,data!$T$28,data!$AB$28,data!$AJ$28,data!$AR$28,data!$BH$28,data!$AZ$28)</c15:sqref>
                    </c15:fullRef>
                  </c:ext>
                </c:extLst>
                <c:f>(data!$D$28,data!$L$28,data!$T$28,data!$AB$28,data!$AJ$28,data!$AR$28,data!$AZ$28)</c:f>
                <c:numCache>
                  <c:formatCode>General</c:formatCode>
                  <c:ptCount val="7"/>
                  <c:pt idx="0">
                    <c:v>11.359657385691465</c:v>
                  </c:pt>
                  <c:pt idx="1">
                    <c:v>11.022259150831006</c:v>
                  </c:pt>
                  <c:pt idx="2">
                    <c:v>11.801016144338346</c:v>
                  </c:pt>
                  <c:pt idx="3">
                    <c:v>12.292139447070172</c:v>
                  </c:pt>
                  <c:pt idx="4">
                    <c:v>8.0787336659009945</c:v>
                  </c:pt>
                  <c:pt idx="5">
                    <c:v>8.7859224507529419</c:v>
                  </c:pt>
                  <c:pt idx="6">
                    <c:v>1.5628963034663372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(data!$D$28,data!$L$28,data!$T$28,data!$AB$28,data!$AJ$28,data!$AR$28,data!$BH$28,data!$AZ$28)</c15:sqref>
                    </c15:fullRef>
                  </c:ext>
                </c:extLst>
                <c:f>(data!$D$28,data!$L$28,data!$T$28,data!$AB$28,data!$AJ$28,data!$AR$28,data!$AZ$28)</c:f>
                <c:numCache>
                  <c:formatCode>General</c:formatCode>
                  <c:ptCount val="7"/>
                  <c:pt idx="0">
                    <c:v>11.359657385691465</c:v>
                  </c:pt>
                  <c:pt idx="1">
                    <c:v>11.022259150831006</c:v>
                  </c:pt>
                  <c:pt idx="2">
                    <c:v>11.801016144338346</c:v>
                  </c:pt>
                  <c:pt idx="3">
                    <c:v>12.292139447070172</c:v>
                  </c:pt>
                  <c:pt idx="4">
                    <c:v>8.0787336659009945</c:v>
                  </c:pt>
                  <c:pt idx="5">
                    <c:v>8.7859224507529419</c:v>
                  </c:pt>
                  <c:pt idx="6">
                    <c:v>1.5628963034663372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(data!$B$1,data!$J$1,data!$R$1,data!$Z$1,data!$AH$1,data!$AP$1,data!$BF$23,data!$AX$1)</c15:sqref>
                  </c15:fullRef>
                </c:ext>
              </c:extLst>
              <c:f>(data!$B$1,data!$J$1,data!$R$1,data!$Z$1,data!$AH$1,data!$AP$1,data!$AX$1)</c:f>
              <c:strCache>
                <c:ptCount val="7"/>
                <c:pt idx="0">
                  <c:v>siMock</c:v>
                </c:pt>
                <c:pt idx="1">
                  <c:v>siAQR</c:v>
                </c:pt>
                <c:pt idx="2">
                  <c:v>siPRP19</c:v>
                </c:pt>
                <c:pt idx="3">
                  <c:v>siCCDC16</c:v>
                </c:pt>
                <c:pt idx="4">
                  <c:v>siPPIE</c:v>
                </c:pt>
                <c:pt idx="5">
                  <c:v>siISY1</c:v>
                </c:pt>
                <c:pt idx="6">
                  <c:v>siXPF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(data!$D$26,data!$L$26,data!$T$26,data!$AB$26,data!$AJ$26,data!$AR$26,data!$BH$26,data!$AZ$26)</c15:sqref>
                  </c15:fullRef>
                </c:ext>
              </c:extLst>
              <c:f>(data!$D$26,data!$L$26,data!$T$26,data!$AB$26,data!$AJ$26,data!$AR$26,data!$AZ$26)</c:f>
              <c:numCache>
                <c:formatCode>General</c:formatCode>
                <c:ptCount val="7"/>
                <c:pt idx="0">
                  <c:v>100</c:v>
                </c:pt>
                <c:pt idx="1">
                  <c:v>110.09407887199825</c:v>
                </c:pt>
                <c:pt idx="2">
                  <c:v>128.2403747910268</c:v>
                </c:pt>
                <c:pt idx="3">
                  <c:v>112.62244169577941</c:v>
                </c:pt>
                <c:pt idx="4">
                  <c:v>79.864861202908145</c:v>
                </c:pt>
                <c:pt idx="5">
                  <c:v>107.29307714096873</c:v>
                </c:pt>
                <c:pt idx="6">
                  <c:v>14.703566735352439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3-43E7-A95D-5F5298864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5"/>
        <c:axId val="268137120"/>
        <c:axId val="268137952"/>
      </c:barChart>
      <c:catAx>
        <c:axId val="2681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8137952"/>
        <c:crosses val="autoZero"/>
        <c:auto val="1"/>
        <c:lblAlgn val="ctr"/>
        <c:lblOffset val="100"/>
        <c:noMultiLvlLbl val="0"/>
      </c:catAx>
      <c:valAx>
        <c:axId val="268137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813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326572</xdr:colOff>
      <xdr:row>30</xdr:row>
      <xdr:rowOff>81641</xdr:rowOff>
    </xdr:from>
    <xdr:to>
      <xdr:col>17</xdr:col>
      <xdr:colOff>475393</xdr:colOff>
      <xdr:row>49</xdr:row>
      <xdr:rowOff>62141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2"/>
  <sheetViews>
    <sheetView tabSelected="1" zoomScale="70" zoomScaleNormal="70" zoomScalePageLayoutView="125" workbookViewId="0">
      <selection activeCell="V44" sqref="V44"/>
    </sheetView>
  </sheetViews>
  <sheetFormatPr baseColWidth="10" defaultRowHeight="14.5" x14ac:dyDescent="0.35"/>
  <cols>
    <col min="7" max="8" width="15.26953125" customWidth="1"/>
    <col min="9" max="10" width="11.453125" customWidth="1"/>
    <col min="11" max="14" width="11.26953125" customWidth="1"/>
  </cols>
  <sheetData>
    <row r="1" spans="1:55" x14ac:dyDescent="0.35">
      <c r="B1" s="4" t="s">
        <v>0</v>
      </c>
      <c r="J1" s="1" t="s">
        <v>11</v>
      </c>
      <c r="R1" s="2" t="s">
        <v>12</v>
      </c>
      <c r="Z1" s="6" t="s">
        <v>13</v>
      </c>
      <c r="AA1" s="3"/>
      <c r="AH1" s="5" t="s">
        <v>14</v>
      </c>
      <c r="AI1" s="3"/>
      <c r="AP1" s="7" t="s">
        <v>15</v>
      </c>
      <c r="AX1" s="8" t="s">
        <v>10</v>
      </c>
    </row>
    <row r="2" spans="1:55" x14ac:dyDescent="0.35">
      <c r="A2" t="s">
        <v>9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I2" t="s">
        <v>9</v>
      </c>
      <c r="J2" t="s">
        <v>1</v>
      </c>
      <c r="K2" t="s">
        <v>2</v>
      </c>
      <c r="L2" t="s">
        <v>3</v>
      </c>
      <c r="M2" t="s">
        <v>4</v>
      </c>
      <c r="N2" t="s">
        <v>5</v>
      </c>
      <c r="O2" t="s">
        <v>6</v>
      </c>
      <c r="Q2" t="s">
        <v>9</v>
      </c>
      <c r="R2" t="s">
        <v>1</v>
      </c>
      <c r="S2" t="s">
        <v>2</v>
      </c>
      <c r="T2" t="s">
        <v>3</v>
      </c>
      <c r="U2" t="s">
        <v>4</v>
      </c>
      <c r="V2" t="s">
        <v>5</v>
      </c>
      <c r="W2" t="s">
        <v>6</v>
      </c>
      <c r="Y2" t="s">
        <v>9</v>
      </c>
      <c r="Z2" t="s">
        <v>1</v>
      </c>
      <c r="AA2" t="s">
        <v>2</v>
      </c>
      <c r="AB2" t="s">
        <v>3</v>
      </c>
      <c r="AC2" t="s">
        <v>4</v>
      </c>
      <c r="AD2" t="s">
        <v>5</v>
      </c>
      <c r="AE2" t="s">
        <v>6</v>
      </c>
      <c r="AG2" t="s">
        <v>9</v>
      </c>
      <c r="AH2" t="s">
        <v>1</v>
      </c>
      <c r="AI2" t="s">
        <v>2</v>
      </c>
      <c r="AJ2" t="s">
        <v>3</v>
      </c>
      <c r="AK2" t="s">
        <v>4</v>
      </c>
      <c r="AL2" t="s">
        <v>5</v>
      </c>
      <c r="AM2" t="s">
        <v>6</v>
      </c>
      <c r="AO2" t="s">
        <v>9</v>
      </c>
      <c r="AP2" t="s">
        <v>1</v>
      </c>
      <c r="AQ2" t="s">
        <v>2</v>
      </c>
      <c r="AR2" t="s">
        <v>3</v>
      </c>
      <c r="AS2" t="s">
        <v>4</v>
      </c>
      <c r="AT2" t="s">
        <v>5</v>
      </c>
      <c r="AU2" t="s">
        <v>6</v>
      </c>
      <c r="AW2" t="s">
        <v>9</v>
      </c>
      <c r="AX2" t="s">
        <v>1</v>
      </c>
      <c r="AY2" t="s">
        <v>2</v>
      </c>
      <c r="AZ2" t="s">
        <v>3</v>
      </c>
      <c r="BA2" t="s">
        <v>4</v>
      </c>
      <c r="BB2" t="s">
        <v>5</v>
      </c>
      <c r="BC2" t="s">
        <v>6</v>
      </c>
    </row>
    <row r="3" spans="1:55" x14ac:dyDescent="0.35">
      <c r="A3">
        <v>2</v>
      </c>
      <c r="B3">
        <v>3.1829999999999998</v>
      </c>
      <c r="C3">
        <v>284.68900000000002</v>
      </c>
      <c r="D3">
        <v>5</v>
      </c>
      <c r="E3">
        <v>708</v>
      </c>
      <c r="F3">
        <v>906.28300000000002</v>
      </c>
      <c r="G3">
        <v>189318</v>
      </c>
      <c r="I3">
        <v>1</v>
      </c>
      <c r="J3">
        <v>3.1829999999999998</v>
      </c>
      <c r="K3">
        <v>192.51599999999999</v>
      </c>
      <c r="L3">
        <v>0</v>
      </c>
      <c r="M3">
        <v>480</v>
      </c>
      <c r="N3">
        <v>612.85799999999995</v>
      </c>
      <c r="O3">
        <v>128023</v>
      </c>
      <c r="Q3">
        <v>1</v>
      </c>
      <c r="R3">
        <v>3.1829999999999998</v>
      </c>
      <c r="S3">
        <v>342.16199999999998</v>
      </c>
      <c r="T3">
        <v>73</v>
      </c>
      <c r="U3">
        <v>643</v>
      </c>
      <c r="V3">
        <v>1089.2460000000001</v>
      </c>
      <c r="W3">
        <v>227538</v>
      </c>
      <c r="Y3">
        <v>1</v>
      </c>
      <c r="Z3">
        <v>3.1829999999999998</v>
      </c>
      <c r="AA3">
        <v>282.036</v>
      </c>
      <c r="AB3">
        <v>12</v>
      </c>
      <c r="AC3">
        <v>626</v>
      </c>
      <c r="AD3">
        <v>897.83799999999997</v>
      </c>
      <c r="AE3">
        <v>187554</v>
      </c>
      <c r="AG3">
        <v>1</v>
      </c>
      <c r="AH3">
        <v>3.1829999999999998</v>
      </c>
      <c r="AI3">
        <v>131.547</v>
      </c>
      <c r="AJ3">
        <v>0</v>
      </c>
      <c r="AK3">
        <v>334</v>
      </c>
      <c r="AL3">
        <v>418.77</v>
      </c>
      <c r="AM3">
        <v>87479</v>
      </c>
      <c r="AO3">
        <v>1</v>
      </c>
      <c r="AP3">
        <v>3.1829999999999998</v>
      </c>
      <c r="AQ3">
        <v>304.16699999999997</v>
      </c>
      <c r="AR3">
        <v>99</v>
      </c>
      <c r="AS3">
        <v>616</v>
      </c>
      <c r="AT3">
        <v>968.29</v>
      </c>
      <c r="AU3">
        <v>202271</v>
      </c>
      <c r="AW3">
        <v>1</v>
      </c>
      <c r="AX3">
        <v>3.1829999999999998</v>
      </c>
      <c r="AY3">
        <v>15.916</v>
      </c>
      <c r="AZ3">
        <v>0</v>
      </c>
      <c r="BA3">
        <v>133</v>
      </c>
      <c r="BB3">
        <v>50.667000000000002</v>
      </c>
      <c r="BC3">
        <v>10584</v>
      </c>
    </row>
    <row r="4" spans="1:55" x14ac:dyDescent="0.35">
      <c r="A4">
        <v>3</v>
      </c>
      <c r="B4">
        <v>3.1829999999999998</v>
      </c>
      <c r="C4">
        <v>212.714</v>
      </c>
      <c r="D4">
        <v>17</v>
      </c>
      <c r="E4">
        <v>579</v>
      </c>
      <c r="F4">
        <v>677.15800000000002</v>
      </c>
      <c r="G4">
        <v>141455</v>
      </c>
      <c r="I4">
        <v>2</v>
      </c>
      <c r="J4">
        <v>3.1829999999999998</v>
      </c>
      <c r="K4">
        <v>145.863</v>
      </c>
      <c r="L4">
        <v>0</v>
      </c>
      <c r="M4">
        <v>392</v>
      </c>
      <c r="N4">
        <v>464.34300000000002</v>
      </c>
      <c r="O4">
        <v>96999</v>
      </c>
      <c r="Q4">
        <v>2</v>
      </c>
      <c r="R4">
        <v>3.1829999999999998</v>
      </c>
      <c r="S4">
        <v>258.41500000000002</v>
      </c>
      <c r="T4">
        <v>19</v>
      </c>
      <c r="U4">
        <v>671</v>
      </c>
      <c r="V4">
        <v>822.64300000000003</v>
      </c>
      <c r="W4">
        <v>171846</v>
      </c>
      <c r="Y4">
        <v>2</v>
      </c>
      <c r="Z4">
        <v>3.1829999999999998</v>
      </c>
      <c r="AA4">
        <v>88.748999999999995</v>
      </c>
      <c r="AB4">
        <v>0</v>
      </c>
      <c r="AC4">
        <v>336</v>
      </c>
      <c r="AD4">
        <v>282.52499999999998</v>
      </c>
      <c r="AE4">
        <v>59018</v>
      </c>
      <c r="AG4">
        <v>2</v>
      </c>
      <c r="AH4">
        <v>3.1829999999999998</v>
      </c>
      <c r="AI4">
        <v>209.83600000000001</v>
      </c>
      <c r="AJ4">
        <v>34</v>
      </c>
      <c r="AK4">
        <v>506</v>
      </c>
      <c r="AL4">
        <v>667.99599999999998</v>
      </c>
      <c r="AM4">
        <v>139541</v>
      </c>
      <c r="AO4">
        <v>2</v>
      </c>
      <c r="AP4">
        <v>3.1829999999999998</v>
      </c>
      <c r="AQ4">
        <v>269.87400000000002</v>
      </c>
      <c r="AR4">
        <v>50</v>
      </c>
      <c r="AS4">
        <v>604</v>
      </c>
      <c r="AT4">
        <v>859.12</v>
      </c>
      <c r="AU4">
        <v>179466</v>
      </c>
      <c r="AW4">
        <v>2</v>
      </c>
      <c r="AX4">
        <v>3.1829999999999998</v>
      </c>
      <c r="AY4">
        <v>23.233000000000001</v>
      </c>
      <c r="AZ4">
        <v>0</v>
      </c>
      <c r="BA4">
        <v>141</v>
      </c>
      <c r="BB4">
        <v>73.960999999999999</v>
      </c>
      <c r="BC4">
        <v>15450</v>
      </c>
    </row>
    <row r="5" spans="1:55" x14ac:dyDescent="0.35">
      <c r="A5">
        <v>4</v>
      </c>
      <c r="B5">
        <v>3.1829999999999998</v>
      </c>
      <c r="C5">
        <v>168.01499999999999</v>
      </c>
      <c r="D5">
        <v>0</v>
      </c>
      <c r="E5">
        <v>458</v>
      </c>
      <c r="F5">
        <v>534.86199999999997</v>
      </c>
      <c r="G5">
        <v>111730</v>
      </c>
      <c r="I5">
        <v>3</v>
      </c>
      <c r="J5">
        <v>3.1829999999999998</v>
      </c>
      <c r="K5">
        <v>347.041</v>
      </c>
      <c r="L5">
        <v>43</v>
      </c>
      <c r="M5">
        <v>834</v>
      </c>
      <c r="N5">
        <v>1104.7750000000001</v>
      </c>
      <c r="O5">
        <v>230782</v>
      </c>
      <c r="Q5">
        <v>3</v>
      </c>
      <c r="R5">
        <v>3.1829999999999998</v>
      </c>
      <c r="S5">
        <v>106.501</v>
      </c>
      <c r="T5">
        <v>0</v>
      </c>
      <c r="U5">
        <v>353</v>
      </c>
      <c r="V5">
        <v>339.036</v>
      </c>
      <c r="W5">
        <v>70823</v>
      </c>
      <c r="Y5">
        <v>3</v>
      </c>
      <c r="Z5">
        <v>3.1829999999999998</v>
      </c>
      <c r="AA5">
        <v>143.31899999999999</v>
      </c>
      <c r="AB5">
        <v>0</v>
      </c>
      <c r="AC5">
        <v>495</v>
      </c>
      <c r="AD5">
        <v>456.24299999999999</v>
      </c>
      <c r="AE5">
        <v>95307</v>
      </c>
      <c r="AG5">
        <v>3</v>
      </c>
      <c r="AH5">
        <v>3.1829999999999998</v>
      </c>
      <c r="AI5">
        <v>146.12299999999999</v>
      </c>
      <c r="AJ5">
        <v>25</v>
      </c>
      <c r="AK5">
        <v>350</v>
      </c>
      <c r="AL5">
        <v>465.17099999999999</v>
      </c>
      <c r="AM5">
        <v>97172</v>
      </c>
      <c r="AO5">
        <v>3</v>
      </c>
      <c r="AP5">
        <v>3.1829999999999998</v>
      </c>
      <c r="AQ5">
        <v>138.34</v>
      </c>
      <c r="AR5">
        <v>6</v>
      </c>
      <c r="AS5">
        <v>327</v>
      </c>
      <c r="AT5">
        <v>440.39299999999997</v>
      </c>
      <c r="AU5">
        <v>91996</v>
      </c>
      <c r="AW5">
        <v>3</v>
      </c>
      <c r="AX5">
        <v>3.1829999999999998</v>
      </c>
      <c r="AY5">
        <v>33.100999999999999</v>
      </c>
      <c r="AZ5">
        <v>0</v>
      </c>
      <c r="BA5">
        <v>181</v>
      </c>
      <c r="BB5">
        <v>105.373</v>
      </c>
      <c r="BC5">
        <v>22012</v>
      </c>
    </row>
    <row r="6" spans="1:55" x14ac:dyDescent="0.35">
      <c r="A6">
        <v>7</v>
      </c>
      <c r="B6">
        <v>3.1829999999999998</v>
      </c>
      <c r="C6">
        <v>62.95</v>
      </c>
      <c r="D6">
        <v>0</v>
      </c>
      <c r="E6">
        <v>288</v>
      </c>
      <c r="F6">
        <v>200.39699999999999</v>
      </c>
      <c r="G6">
        <v>41862</v>
      </c>
      <c r="I6">
        <v>4</v>
      </c>
      <c r="J6">
        <v>3.1829999999999998</v>
      </c>
      <c r="K6">
        <v>178.25299999999999</v>
      </c>
      <c r="L6">
        <v>0</v>
      </c>
      <c r="M6">
        <v>559</v>
      </c>
      <c r="N6">
        <v>567.452</v>
      </c>
      <c r="O6">
        <v>118538</v>
      </c>
      <c r="Q6">
        <v>4</v>
      </c>
      <c r="R6">
        <v>3.1829999999999998</v>
      </c>
      <c r="S6">
        <v>165.696</v>
      </c>
      <c r="T6">
        <v>0</v>
      </c>
      <c r="U6">
        <v>458</v>
      </c>
      <c r="V6">
        <v>527.48</v>
      </c>
      <c r="W6">
        <v>110188</v>
      </c>
      <c r="Y6">
        <v>4</v>
      </c>
      <c r="Z6">
        <v>3.1829999999999998</v>
      </c>
      <c r="AA6">
        <v>271.50400000000002</v>
      </c>
      <c r="AB6">
        <v>22</v>
      </c>
      <c r="AC6">
        <v>675</v>
      </c>
      <c r="AD6">
        <v>864.31</v>
      </c>
      <c r="AE6">
        <v>180550</v>
      </c>
      <c r="AG6">
        <v>4</v>
      </c>
      <c r="AH6">
        <v>3.1829999999999998</v>
      </c>
      <c r="AI6">
        <v>128.18899999999999</v>
      </c>
      <c r="AJ6">
        <v>0</v>
      </c>
      <c r="AK6">
        <v>417</v>
      </c>
      <c r="AL6">
        <v>408.08100000000002</v>
      </c>
      <c r="AM6">
        <v>85246</v>
      </c>
      <c r="AO6">
        <v>4</v>
      </c>
      <c r="AP6">
        <v>3.1829999999999998</v>
      </c>
      <c r="AQ6">
        <v>330.471</v>
      </c>
      <c r="AR6">
        <v>132</v>
      </c>
      <c r="AS6">
        <v>633</v>
      </c>
      <c r="AT6">
        <v>1052.0260000000001</v>
      </c>
      <c r="AU6">
        <v>219763</v>
      </c>
      <c r="AW6">
        <v>4</v>
      </c>
      <c r="AX6">
        <v>3.1829999999999998</v>
      </c>
      <c r="AY6">
        <v>47.526000000000003</v>
      </c>
      <c r="AZ6">
        <v>0</v>
      </c>
      <c r="BA6">
        <v>193</v>
      </c>
      <c r="BB6">
        <v>151.29599999999999</v>
      </c>
      <c r="BC6">
        <v>31605</v>
      </c>
    </row>
    <row r="7" spans="1:55" x14ac:dyDescent="0.35">
      <c r="A7">
        <v>8</v>
      </c>
      <c r="B7">
        <v>3.1829999999999998</v>
      </c>
      <c r="C7">
        <v>52.167999999999999</v>
      </c>
      <c r="D7">
        <v>0</v>
      </c>
      <c r="E7">
        <v>333</v>
      </c>
      <c r="F7">
        <v>166.07400000000001</v>
      </c>
      <c r="G7">
        <v>34692</v>
      </c>
      <c r="I7">
        <v>5</v>
      </c>
      <c r="J7">
        <v>3.1829999999999998</v>
      </c>
      <c r="K7">
        <v>231.66900000000001</v>
      </c>
      <c r="L7">
        <v>0</v>
      </c>
      <c r="M7">
        <v>728</v>
      </c>
      <c r="N7">
        <v>737.5</v>
      </c>
      <c r="O7">
        <v>154060</v>
      </c>
      <c r="Q7">
        <v>5</v>
      </c>
      <c r="R7">
        <v>3.1829999999999998</v>
      </c>
      <c r="S7">
        <v>318.762</v>
      </c>
      <c r="T7">
        <v>43</v>
      </c>
      <c r="U7">
        <v>738</v>
      </c>
      <c r="V7">
        <v>1014.754</v>
      </c>
      <c r="W7">
        <v>211977</v>
      </c>
      <c r="Y7">
        <v>5</v>
      </c>
      <c r="Z7">
        <v>3.1829999999999998</v>
      </c>
      <c r="AA7">
        <v>252.60900000000001</v>
      </c>
      <c r="AB7">
        <v>13</v>
      </c>
      <c r="AC7">
        <v>600</v>
      </c>
      <c r="AD7">
        <v>804.16</v>
      </c>
      <c r="AE7">
        <v>167985</v>
      </c>
      <c r="AG7">
        <v>5</v>
      </c>
      <c r="AH7">
        <v>3.1829999999999998</v>
      </c>
      <c r="AI7">
        <v>76.414000000000001</v>
      </c>
      <c r="AJ7">
        <v>0</v>
      </c>
      <c r="AK7">
        <v>242</v>
      </c>
      <c r="AL7">
        <v>243.256</v>
      </c>
      <c r="AM7">
        <v>50815</v>
      </c>
      <c r="AO7">
        <v>5</v>
      </c>
      <c r="AP7">
        <v>3.1829999999999998</v>
      </c>
      <c r="AQ7">
        <v>174.36500000000001</v>
      </c>
      <c r="AR7">
        <v>0</v>
      </c>
      <c r="AS7">
        <v>389</v>
      </c>
      <c r="AT7">
        <v>555.07799999999997</v>
      </c>
      <c r="AU7">
        <v>115953</v>
      </c>
      <c r="AW7">
        <v>5</v>
      </c>
      <c r="AX7">
        <v>3.1829999999999998</v>
      </c>
      <c r="AY7">
        <v>25.591000000000001</v>
      </c>
      <c r="AZ7">
        <v>0</v>
      </c>
      <c r="BA7">
        <v>135</v>
      </c>
      <c r="BB7">
        <v>81.466999999999999</v>
      </c>
      <c r="BC7">
        <v>17018</v>
      </c>
    </row>
    <row r="8" spans="1:55" x14ac:dyDescent="0.35">
      <c r="A8">
        <v>10</v>
      </c>
      <c r="B8">
        <v>3.1829999999999998</v>
      </c>
      <c r="C8">
        <v>269.47199999999998</v>
      </c>
      <c r="D8">
        <v>0</v>
      </c>
      <c r="E8">
        <v>617</v>
      </c>
      <c r="F8">
        <v>857.84199999999998</v>
      </c>
      <c r="G8">
        <v>179199</v>
      </c>
      <c r="I8">
        <v>6</v>
      </c>
      <c r="J8">
        <v>3.1829999999999998</v>
      </c>
      <c r="K8">
        <v>195.60499999999999</v>
      </c>
      <c r="L8">
        <v>0</v>
      </c>
      <c r="M8">
        <v>476</v>
      </c>
      <c r="N8">
        <v>622.69100000000003</v>
      </c>
      <c r="O8">
        <v>130077</v>
      </c>
      <c r="Q8">
        <v>6</v>
      </c>
      <c r="R8">
        <v>3.1829999999999998</v>
      </c>
      <c r="S8">
        <v>259.32499999999999</v>
      </c>
      <c r="T8">
        <v>15</v>
      </c>
      <c r="U8">
        <v>828</v>
      </c>
      <c r="V8">
        <v>825.53899999999999</v>
      </c>
      <c r="W8">
        <v>172451</v>
      </c>
      <c r="Y8">
        <v>6</v>
      </c>
      <c r="Z8">
        <v>3.1829999999999998</v>
      </c>
      <c r="AA8">
        <v>178.417</v>
      </c>
      <c r="AB8">
        <v>0</v>
      </c>
      <c r="AC8">
        <v>515</v>
      </c>
      <c r="AD8">
        <v>567.97400000000005</v>
      </c>
      <c r="AE8">
        <v>118647</v>
      </c>
      <c r="AG8">
        <v>6</v>
      </c>
      <c r="AH8">
        <v>3.1829999999999998</v>
      </c>
      <c r="AI8">
        <v>62.319000000000003</v>
      </c>
      <c r="AJ8">
        <v>0</v>
      </c>
      <c r="AK8">
        <v>234</v>
      </c>
      <c r="AL8">
        <v>198.387</v>
      </c>
      <c r="AM8">
        <v>41442</v>
      </c>
      <c r="AO8">
        <v>6</v>
      </c>
      <c r="AP8">
        <v>3.1829999999999998</v>
      </c>
      <c r="AQ8">
        <v>183.547</v>
      </c>
      <c r="AR8">
        <v>29</v>
      </c>
      <c r="AS8">
        <v>472</v>
      </c>
      <c r="AT8">
        <v>584.30799999999999</v>
      </c>
      <c r="AU8">
        <v>122059</v>
      </c>
      <c r="AW8">
        <v>6</v>
      </c>
      <c r="AX8">
        <v>3.1829999999999998</v>
      </c>
      <c r="AY8">
        <v>61.206000000000003</v>
      </c>
      <c r="AZ8">
        <v>0</v>
      </c>
      <c r="BA8">
        <v>234</v>
      </c>
      <c r="BB8">
        <v>194.84399999999999</v>
      </c>
      <c r="BC8">
        <v>40702</v>
      </c>
    </row>
    <row r="9" spans="1:55" x14ac:dyDescent="0.35">
      <c r="A9">
        <v>11</v>
      </c>
      <c r="B9">
        <v>3.1829999999999998</v>
      </c>
      <c r="C9">
        <v>186.95599999999999</v>
      </c>
      <c r="D9">
        <v>0</v>
      </c>
      <c r="E9">
        <v>527</v>
      </c>
      <c r="F9">
        <v>595.16</v>
      </c>
      <c r="G9">
        <v>124326</v>
      </c>
      <c r="I9">
        <v>7</v>
      </c>
      <c r="J9">
        <v>3.1829999999999998</v>
      </c>
      <c r="K9">
        <v>366.39800000000002</v>
      </c>
      <c r="L9">
        <v>29</v>
      </c>
      <c r="M9">
        <v>886</v>
      </c>
      <c r="N9">
        <v>1166.3989999999999</v>
      </c>
      <c r="O9">
        <v>243655</v>
      </c>
      <c r="Q9">
        <v>7</v>
      </c>
      <c r="R9">
        <v>3.1829999999999998</v>
      </c>
      <c r="S9">
        <v>135.31700000000001</v>
      </c>
      <c r="T9">
        <v>0</v>
      </c>
      <c r="U9">
        <v>472</v>
      </c>
      <c r="V9">
        <v>430.77100000000002</v>
      </c>
      <c r="W9">
        <v>89986</v>
      </c>
      <c r="Y9">
        <v>7</v>
      </c>
      <c r="Z9">
        <v>3.1829999999999998</v>
      </c>
      <c r="AA9">
        <v>358.84800000000001</v>
      </c>
      <c r="AB9">
        <v>80</v>
      </c>
      <c r="AC9">
        <v>782</v>
      </c>
      <c r="AD9">
        <v>1142.3630000000001</v>
      </c>
      <c r="AE9">
        <v>238634</v>
      </c>
      <c r="AG9">
        <v>7</v>
      </c>
      <c r="AH9">
        <v>3.1829999999999998</v>
      </c>
      <c r="AI9">
        <v>147.10400000000001</v>
      </c>
      <c r="AJ9">
        <v>0</v>
      </c>
      <c r="AK9">
        <v>333</v>
      </c>
      <c r="AL9">
        <v>468.29300000000001</v>
      </c>
      <c r="AM9">
        <v>97824</v>
      </c>
      <c r="AO9">
        <v>7</v>
      </c>
      <c r="AP9">
        <v>3.1829999999999998</v>
      </c>
      <c r="AQ9">
        <v>100.755</v>
      </c>
      <c r="AR9">
        <v>0</v>
      </c>
      <c r="AS9">
        <v>302</v>
      </c>
      <c r="AT9">
        <v>320.745</v>
      </c>
      <c r="AU9">
        <v>67002</v>
      </c>
      <c r="AW9">
        <v>7</v>
      </c>
      <c r="AX9">
        <v>3.1829999999999998</v>
      </c>
      <c r="AY9">
        <v>44.975999999999999</v>
      </c>
      <c r="AZ9">
        <v>0</v>
      </c>
      <c r="BA9">
        <v>189</v>
      </c>
      <c r="BB9">
        <v>143.17699999999999</v>
      </c>
      <c r="BC9">
        <v>29909</v>
      </c>
    </row>
    <row r="10" spans="1:55" x14ac:dyDescent="0.35">
      <c r="A10">
        <v>13</v>
      </c>
      <c r="B10">
        <v>3.1829999999999998</v>
      </c>
      <c r="C10">
        <v>171.32900000000001</v>
      </c>
      <c r="D10">
        <v>0</v>
      </c>
      <c r="E10">
        <v>610</v>
      </c>
      <c r="F10">
        <v>545.41300000000001</v>
      </c>
      <c r="G10">
        <v>113934</v>
      </c>
      <c r="I10">
        <v>8</v>
      </c>
      <c r="J10">
        <v>3.1829999999999998</v>
      </c>
      <c r="K10">
        <v>344.44499999999999</v>
      </c>
      <c r="L10">
        <v>0</v>
      </c>
      <c r="M10">
        <v>665</v>
      </c>
      <c r="N10">
        <v>1096.5119999999999</v>
      </c>
      <c r="O10">
        <v>229056</v>
      </c>
      <c r="Q10">
        <v>8</v>
      </c>
      <c r="R10">
        <v>3.1829999999999998</v>
      </c>
      <c r="S10">
        <v>174.15799999999999</v>
      </c>
      <c r="T10">
        <v>0</v>
      </c>
      <c r="U10">
        <v>505</v>
      </c>
      <c r="V10">
        <v>554.41700000000003</v>
      </c>
      <c r="W10">
        <v>115815</v>
      </c>
      <c r="Y10">
        <v>8</v>
      </c>
      <c r="Z10">
        <v>3.1829999999999998</v>
      </c>
      <c r="AA10">
        <v>128.05000000000001</v>
      </c>
      <c r="AB10">
        <v>0</v>
      </c>
      <c r="AC10">
        <v>320</v>
      </c>
      <c r="AD10">
        <v>407.63499999999999</v>
      </c>
      <c r="AE10">
        <v>85153</v>
      </c>
      <c r="AG10">
        <v>8</v>
      </c>
      <c r="AH10">
        <v>3.1829999999999998</v>
      </c>
      <c r="AI10">
        <v>110.681</v>
      </c>
      <c r="AJ10">
        <v>0</v>
      </c>
      <c r="AK10">
        <v>283</v>
      </c>
      <c r="AL10">
        <v>352.34399999999999</v>
      </c>
      <c r="AM10">
        <v>73603</v>
      </c>
      <c r="AO10">
        <v>8</v>
      </c>
      <c r="AP10">
        <v>3.1829999999999998</v>
      </c>
      <c r="AQ10">
        <v>210.65299999999999</v>
      </c>
      <c r="AR10">
        <v>48</v>
      </c>
      <c r="AS10">
        <v>479</v>
      </c>
      <c r="AT10">
        <v>670.59500000000003</v>
      </c>
      <c r="AU10">
        <v>140084</v>
      </c>
      <c r="AW10">
        <v>8</v>
      </c>
      <c r="AX10">
        <v>3.1829999999999998</v>
      </c>
      <c r="AY10">
        <v>18.678000000000001</v>
      </c>
      <c r="AZ10">
        <v>0</v>
      </c>
      <c r="BA10">
        <v>87</v>
      </c>
      <c r="BB10">
        <v>59.46</v>
      </c>
      <c r="BC10">
        <v>12421</v>
      </c>
    </row>
    <row r="11" spans="1:55" x14ac:dyDescent="0.35">
      <c r="A11">
        <v>14</v>
      </c>
      <c r="B11">
        <v>3.1829999999999998</v>
      </c>
      <c r="C11">
        <v>124.337</v>
      </c>
      <c r="D11">
        <v>0</v>
      </c>
      <c r="E11">
        <v>393</v>
      </c>
      <c r="F11">
        <v>395.81599999999997</v>
      </c>
      <c r="G11">
        <v>82684</v>
      </c>
      <c r="I11">
        <v>9</v>
      </c>
      <c r="J11">
        <v>3.1829999999999998</v>
      </c>
      <c r="K11">
        <v>201.25299999999999</v>
      </c>
      <c r="L11">
        <v>0</v>
      </c>
      <c r="M11">
        <v>601</v>
      </c>
      <c r="N11">
        <v>640.67100000000005</v>
      </c>
      <c r="O11">
        <v>133833</v>
      </c>
      <c r="Q11">
        <v>9</v>
      </c>
      <c r="R11">
        <v>3.1829999999999998</v>
      </c>
      <c r="S11">
        <v>275.89600000000002</v>
      </c>
      <c r="T11">
        <v>0</v>
      </c>
      <c r="U11">
        <v>615</v>
      </c>
      <c r="V11">
        <v>878.29300000000001</v>
      </c>
      <c r="W11">
        <v>183471</v>
      </c>
      <c r="Y11">
        <v>9</v>
      </c>
      <c r="Z11">
        <v>3.1829999999999998</v>
      </c>
      <c r="AA11">
        <v>217.054</v>
      </c>
      <c r="AB11">
        <v>25</v>
      </c>
      <c r="AC11">
        <v>479</v>
      </c>
      <c r="AD11">
        <v>690.97400000000005</v>
      </c>
      <c r="AE11">
        <v>144341</v>
      </c>
      <c r="AG11">
        <v>9</v>
      </c>
      <c r="AH11">
        <v>3.1829999999999998</v>
      </c>
      <c r="AI11">
        <v>259.113</v>
      </c>
      <c r="AJ11">
        <v>72</v>
      </c>
      <c r="AK11">
        <v>521</v>
      </c>
      <c r="AL11">
        <v>824.86400000000003</v>
      </c>
      <c r="AM11">
        <v>172310</v>
      </c>
      <c r="AO11">
        <v>9</v>
      </c>
      <c r="AP11">
        <v>3.1829999999999998</v>
      </c>
      <c r="AQ11">
        <v>206.98</v>
      </c>
      <c r="AR11">
        <v>36</v>
      </c>
      <c r="AS11">
        <v>465</v>
      </c>
      <c r="AT11">
        <v>658.90499999999997</v>
      </c>
      <c r="AU11">
        <v>137642</v>
      </c>
      <c r="AW11">
        <v>9</v>
      </c>
      <c r="AX11">
        <v>3.1829999999999998</v>
      </c>
      <c r="AY11">
        <v>24.265000000000001</v>
      </c>
      <c r="AZ11">
        <v>0</v>
      </c>
      <c r="BA11">
        <v>107</v>
      </c>
      <c r="BB11">
        <v>77.245000000000005</v>
      </c>
      <c r="BC11">
        <v>16136</v>
      </c>
    </row>
    <row r="12" spans="1:55" x14ac:dyDescent="0.35">
      <c r="A12">
        <v>16</v>
      </c>
      <c r="B12">
        <v>3.1829999999999998</v>
      </c>
      <c r="C12">
        <v>178.84800000000001</v>
      </c>
      <c r="D12">
        <v>0</v>
      </c>
      <c r="E12">
        <v>541</v>
      </c>
      <c r="F12">
        <v>569.34799999999996</v>
      </c>
      <c r="G12">
        <v>118934</v>
      </c>
      <c r="I12">
        <v>10</v>
      </c>
      <c r="J12">
        <v>3.1829999999999998</v>
      </c>
      <c r="K12">
        <v>263.185</v>
      </c>
      <c r="L12">
        <v>37</v>
      </c>
      <c r="M12">
        <v>592</v>
      </c>
      <c r="N12">
        <v>837.827</v>
      </c>
      <c r="O12">
        <v>175018</v>
      </c>
      <c r="Q12">
        <v>10</v>
      </c>
      <c r="R12">
        <v>3.1829999999999998</v>
      </c>
      <c r="S12">
        <v>345.25099999999998</v>
      </c>
      <c r="T12">
        <v>33</v>
      </c>
      <c r="U12">
        <v>787</v>
      </c>
      <c r="V12">
        <v>1099.078</v>
      </c>
      <c r="W12">
        <v>229592</v>
      </c>
      <c r="Y12">
        <v>10</v>
      </c>
      <c r="Z12">
        <v>3.1829999999999998</v>
      </c>
      <c r="AA12">
        <v>154.74299999999999</v>
      </c>
      <c r="AB12">
        <v>1</v>
      </c>
      <c r="AC12">
        <v>394</v>
      </c>
      <c r="AD12">
        <v>492.61099999999999</v>
      </c>
      <c r="AE12">
        <v>102904</v>
      </c>
      <c r="AG12">
        <v>10</v>
      </c>
      <c r="AH12">
        <v>3.1829999999999998</v>
      </c>
      <c r="AI12">
        <v>232.066</v>
      </c>
      <c r="AJ12">
        <v>49</v>
      </c>
      <c r="AK12">
        <v>486</v>
      </c>
      <c r="AL12">
        <v>738.76300000000003</v>
      </c>
      <c r="AM12">
        <v>154324</v>
      </c>
      <c r="AO12">
        <v>10</v>
      </c>
      <c r="AP12">
        <v>3.1829999999999998</v>
      </c>
      <c r="AQ12">
        <v>185.81200000000001</v>
      </c>
      <c r="AR12">
        <v>24</v>
      </c>
      <c r="AS12">
        <v>528</v>
      </c>
      <c r="AT12">
        <v>591.51700000000005</v>
      </c>
      <c r="AU12">
        <v>123565</v>
      </c>
      <c r="AW12">
        <v>10</v>
      </c>
      <c r="AX12">
        <v>3.1829999999999998</v>
      </c>
      <c r="AY12">
        <v>23.943000000000001</v>
      </c>
      <c r="AZ12">
        <v>0</v>
      </c>
      <c r="BA12">
        <v>98</v>
      </c>
      <c r="BB12">
        <v>76.22</v>
      </c>
      <c r="BC12">
        <v>15922</v>
      </c>
    </row>
    <row r="13" spans="1:55" x14ac:dyDescent="0.35">
      <c r="A13" s="9">
        <v>18</v>
      </c>
      <c r="B13">
        <v>3.1829999999999998</v>
      </c>
      <c r="C13">
        <v>169.376</v>
      </c>
      <c r="D13">
        <v>0</v>
      </c>
      <c r="E13">
        <v>480</v>
      </c>
      <c r="F13">
        <v>539.19399999999996</v>
      </c>
      <c r="G13">
        <v>112635</v>
      </c>
      <c r="I13">
        <v>11</v>
      </c>
      <c r="J13">
        <v>3.1829999999999998</v>
      </c>
      <c r="K13">
        <v>209.14099999999999</v>
      </c>
      <c r="L13">
        <v>0</v>
      </c>
      <c r="M13">
        <v>631</v>
      </c>
      <c r="N13">
        <v>665.78399999999999</v>
      </c>
      <c r="O13">
        <v>139079</v>
      </c>
      <c r="Q13">
        <v>11</v>
      </c>
      <c r="R13">
        <v>3.1829999999999998</v>
      </c>
      <c r="S13">
        <v>262.42700000000002</v>
      </c>
      <c r="T13">
        <v>13</v>
      </c>
      <c r="U13">
        <v>722</v>
      </c>
      <c r="V13">
        <v>835.41499999999996</v>
      </c>
      <c r="W13">
        <v>174514</v>
      </c>
      <c r="Y13">
        <v>11</v>
      </c>
      <c r="Z13">
        <v>3.1829999999999998</v>
      </c>
      <c r="AA13">
        <v>113.244</v>
      </c>
      <c r="AB13">
        <v>0</v>
      </c>
      <c r="AC13">
        <v>297</v>
      </c>
      <c r="AD13">
        <v>360.50200000000001</v>
      </c>
      <c r="AE13">
        <v>75307</v>
      </c>
      <c r="AG13">
        <v>11</v>
      </c>
      <c r="AH13">
        <v>3.1829999999999998</v>
      </c>
      <c r="AI13">
        <v>217.36699999999999</v>
      </c>
      <c r="AJ13">
        <v>16</v>
      </c>
      <c r="AK13">
        <v>515</v>
      </c>
      <c r="AL13">
        <v>691.96900000000005</v>
      </c>
      <c r="AM13">
        <v>144549</v>
      </c>
      <c r="AO13">
        <v>11</v>
      </c>
      <c r="AP13">
        <v>3.1829999999999998</v>
      </c>
      <c r="AQ13">
        <v>194.624</v>
      </c>
      <c r="AR13">
        <v>28</v>
      </c>
      <c r="AS13">
        <v>479</v>
      </c>
      <c r="AT13">
        <v>619.56899999999996</v>
      </c>
      <c r="AU13">
        <v>129425</v>
      </c>
      <c r="AW13">
        <v>11</v>
      </c>
      <c r="AX13">
        <v>3.1829999999999998</v>
      </c>
      <c r="AY13">
        <v>39.534999999999997</v>
      </c>
      <c r="AZ13">
        <v>0</v>
      </c>
      <c r="BA13">
        <v>112</v>
      </c>
      <c r="BB13">
        <v>125.857</v>
      </c>
      <c r="BC13">
        <v>26291</v>
      </c>
    </row>
    <row r="14" spans="1:55" x14ac:dyDescent="0.35">
      <c r="A14">
        <v>20</v>
      </c>
      <c r="B14">
        <v>3.1829999999999998</v>
      </c>
      <c r="C14">
        <v>499.75200000000001</v>
      </c>
      <c r="D14">
        <v>50</v>
      </c>
      <c r="E14">
        <v>1177</v>
      </c>
      <c r="F14">
        <v>1590.9179999999999</v>
      </c>
      <c r="G14">
        <v>332335</v>
      </c>
      <c r="I14">
        <v>12</v>
      </c>
      <c r="J14">
        <v>3.1829999999999998</v>
      </c>
      <c r="K14">
        <v>218.99799999999999</v>
      </c>
      <c r="L14">
        <v>0</v>
      </c>
      <c r="M14">
        <v>571</v>
      </c>
      <c r="N14">
        <v>697.16300000000001</v>
      </c>
      <c r="O14">
        <v>145634</v>
      </c>
      <c r="Q14">
        <v>12</v>
      </c>
      <c r="R14">
        <v>3.1829999999999998</v>
      </c>
      <c r="S14">
        <v>437.71100000000001</v>
      </c>
      <c r="T14">
        <v>53</v>
      </c>
      <c r="U14">
        <v>937</v>
      </c>
      <c r="V14">
        <v>1393.4169999999999</v>
      </c>
      <c r="W14">
        <v>291078</v>
      </c>
      <c r="Y14">
        <v>12</v>
      </c>
      <c r="Z14">
        <v>3.1829999999999998</v>
      </c>
      <c r="AA14">
        <v>355.95299999999997</v>
      </c>
      <c r="AB14">
        <v>126</v>
      </c>
      <c r="AC14">
        <v>648</v>
      </c>
      <c r="AD14">
        <v>1133.1479999999999</v>
      </c>
      <c r="AE14">
        <v>236709</v>
      </c>
      <c r="AG14">
        <v>12</v>
      </c>
      <c r="AH14">
        <v>3.1829999999999998</v>
      </c>
      <c r="AI14">
        <v>187.208</v>
      </c>
      <c r="AJ14">
        <v>27</v>
      </c>
      <c r="AK14">
        <v>386</v>
      </c>
      <c r="AL14">
        <v>595.96</v>
      </c>
      <c r="AM14">
        <v>124493</v>
      </c>
      <c r="AO14">
        <v>12</v>
      </c>
      <c r="AP14">
        <v>3.1829999999999998</v>
      </c>
      <c r="AQ14">
        <v>160.495</v>
      </c>
      <c r="AR14">
        <v>12</v>
      </c>
      <c r="AS14">
        <v>497</v>
      </c>
      <c r="AT14">
        <v>510.92200000000003</v>
      </c>
      <c r="AU14">
        <v>106729</v>
      </c>
      <c r="AW14">
        <v>12</v>
      </c>
      <c r="AX14">
        <v>3.1829999999999998</v>
      </c>
      <c r="AY14">
        <v>27.071999999999999</v>
      </c>
      <c r="AZ14">
        <v>0</v>
      </c>
      <c r="BA14">
        <v>110</v>
      </c>
      <c r="BB14">
        <v>86.182000000000002</v>
      </c>
      <c r="BC14">
        <v>18003</v>
      </c>
    </row>
    <row r="15" spans="1:55" x14ac:dyDescent="0.35">
      <c r="A15">
        <v>22</v>
      </c>
      <c r="B15">
        <v>3.1829999999999998</v>
      </c>
      <c r="C15">
        <v>159.72200000000001</v>
      </c>
      <c r="D15">
        <v>0</v>
      </c>
      <c r="E15">
        <v>502</v>
      </c>
      <c r="F15">
        <v>508.46100000000001</v>
      </c>
      <c r="G15">
        <v>106215</v>
      </c>
      <c r="I15">
        <v>13</v>
      </c>
      <c r="J15">
        <v>3.1829999999999998</v>
      </c>
      <c r="K15">
        <v>105.047</v>
      </c>
      <c r="L15">
        <v>0</v>
      </c>
      <c r="M15">
        <v>367</v>
      </c>
      <c r="N15">
        <v>334.40699999999998</v>
      </c>
      <c r="O15">
        <v>69856</v>
      </c>
      <c r="Q15">
        <v>13</v>
      </c>
      <c r="R15">
        <v>3.1829999999999998</v>
      </c>
      <c r="S15">
        <v>144.42699999999999</v>
      </c>
      <c r="T15">
        <v>0</v>
      </c>
      <c r="U15">
        <v>469</v>
      </c>
      <c r="V15">
        <v>459.77199999999999</v>
      </c>
      <c r="W15">
        <v>96044</v>
      </c>
      <c r="Y15">
        <v>13</v>
      </c>
      <c r="Z15">
        <v>3.1829999999999998</v>
      </c>
      <c r="AA15">
        <v>258.21800000000002</v>
      </c>
      <c r="AB15">
        <v>51</v>
      </c>
      <c r="AC15">
        <v>519</v>
      </c>
      <c r="AD15">
        <v>822.01599999999996</v>
      </c>
      <c r="AE15">
        <v>171715</v>
      </c>
      <c r="AG15">
        <v>13</v>
      </c>
      <c r="AH15">
        <v>3.1829999999999998</v>
      </c>
      <c r="AI15">
        <v>76.507000000000005</v>
      </c>
      <c r="AJ15">
        <v>0</v>
      </c>
      <c r="AK15">
        <v>285</v>
      </c>
      <c r="AL15">
        <v>243.553</v>
      </c>
      <c r="AM15">
        <v>50877</v>
      </c>
      <c r="AO15">
        <v>13</v>
      </c>
      <c r="AP15">
        <v>3.1829999999999998</v>
      </c>
      <c r="AQ15">
        <v>249.45</v>
      </c>
      <c r="AR15">
        <v>63</v>
      </c>
      <c r="AS15">
        <v>502</v>
      </c>
      <c r="AT15">
        <v>794.10199999999998</v>
      </c>
      <c r="AU15">
        <v>165884</v>
      </c>
      <c r="AW15">
        <v>13</v>
      </c>
      <c r="AX15">
        <v>3.1829999999999998</v>
      </c>
      <c r="AY15">
        <v>27.838000000000001</v>
      </c>
      <c r="AZ15">
        <v>0</v>
      </c>
      <c r="BA15">
        <v>111</v>
      </c>
      <c r="BB15">
        <v>88.619</v>
      </c>
      <c r="BC15">
        <v>18512</v>
      </c>
    </row>
    <row r="16" spans="1:55" x14ac:dyDescent="0.35">
      <c r="A16">
        <v>24</v>
      </c>
      <c r="B16">
        <v>3.1829999999999998</v>
      </c>
      <c r="C16">
        <v>189.42699999999999</v>
      </c>
      <c r="D16">
        <v>0</v>
      </c>
      <c r="E16">
        <v>606</v>
      </c>
      <c r="F16">
        <v>603.02499999999998</v>
      </c>
      <c r="G16">
        <v>125969</v>
      </c>
      <c r="I16">
        <v>14</v>
      </c>
      <c r="J16">
        <v>3.1829999999999998</v>
      </c>
      <c r="K16">
        <v>65.777000000000001</v>
      </c>
      <c r="L16">
        <v>0</v>
      </c>
      <c r="M16">
        <v>344</v>
      </c>
      <c r="N16">
        <v>209.39699999999999</v>
      </c>
      <c r="O16">
        <v>43742</v>
      </c>
      <c r="Q16">
        <v>14</v>
      </c>
      <c r="R16">
        <v>3.1829999999999998</v>
      </c>
      <c r="S16">
        <v>412.38799999999998</v>
      </c>
      <c r="T16">
        <v>97</v>
      </c>
      <c r="U16">
        <v>777</v>
      </c>
      <c r="V16">
        <v>1312.8030000000001</v>
      </c>
      <c r="W16">
        <v>274238</v>
      </c>
      <c r="Y16">
        <v>14</v>
      </c>
      <c r="Z16">
        <v>3.1829999999999998</v>
      </c>
      <c r="AA16">
        <v>336.16199999999998</v>
      </c>
      <c r="AB16">
        <v>105</v>
      </c>
      <c r="AC16">
        <v>614</v>
      </c>
      <c r="AD16">
        <v>1070.145</v>
      </c>
      <c r="AE16">
        <v>223548</v>
      </c>
      <c r="AG16">
        <v>14</v>
      </c>
      <c r="AH16">
        <v>3.1829999999999998</v>
      </c>
      <c r="AI16">
        <v>103.84699999999999</v>
      </c>
      <c r="AJ16">
        <v>0</v>
      </c>
      <c r="AK16">
        <v>1095</v>
      </c>
      <c r="AL16">
        <v>330.58699999999999</v>
      </c>
      <c r="AM16">
        <v>69058</v>
      </c>
      <c r="AO16">
        <v>14</v>
      </c>
      <c r="AP16">
        <v>3.1829999999999998</v>
      </c>
      <c r="AQ16">
        <v>280.83800000000002</v>
      </c>
      <c r="AR16">
        <v>79</v>
      </c>
      <c r="AS16">
        <v>697</v>
      </c>
      <c r="AT16">
        <v>894.02300000000002</v>
      </c>
      <c r="AU16">
        <v>186757</v>
      </c>
      <c r="AW16">
        <v>14</v>
      </c>
      <c r="AX16">
        <v>3.1829999999999998</v>
      </c>
      <c r="AY16">
        <v>29.158000000000001</v>
      </c>
      <c r="AZ16">
        <v>0</v>
      </c>
      <c r="BA16">
        <v>125</v>
      </c>
      <c r="BB16">
        <v>92.822000000000003</v>
      </c>
      <c r="BC16">
        <v>19390</v>
      </c>
    </row>
    <row r="17" spans="1:60" x14ac:dyDescent="0.35">
      <c r="A17">
        <v>26</v>
      </c>
      <c r="B17">
        <v>3.1829999999999998</v>
      </c>
      <c r="C17">
        <v>225.00800000000001</v>
      </c>
      <c r="D17">
        <v>0</v>
      </c>
      <c r="E17">
        <v>646</v>
      </c>
      <c r="F17">
        <v>716.29300000000001</v>
      </c>
      <c r="G17">
        <v>149630</v>
      </c>
      <c r="I17">
        <v>15</v>
      </c>
      <c r="J17">
        <v>3.1829999999999998</v>
      </c>
      <c r="K17">
        <v>222.42099999999999</v>
      </c>
      <c r="L17">
        <v>11</v>
      </c>
      <c r="M17">
        <v>523</v>
      </c>
      <c r="N17">
        <v>708.05899999999997</v>
      </c>
      <c r="O17">
        <v>147910</v>
      </c>
      <c r="Q17">
        <v>15</v>
      </c>
      <c r="R17">
        <v>3.1829999999999998</v>
      </c>
      <c r="S17">
        <v>189.887</v>
      </c>
      <c r="T17">
        <v>0</v>
      </c>
      <c r="U17">
        <v>490</v>
      </c>
      <c r="V17">
        <v>604.49</v>
      </c>
      <c r="W17">
        <v>126275</v>
      </c>
      <c r="AG17">
        <v>15</v>
      </c>
      <c r="AH17">
        <v>3.1829999999999998</v>
      </c>
      <c r="AI17">
        <v>220.47399999999999</v>
      </c>
      <c r="AJ17">
        <v>46</v>
      </c>
      <c r="AK17">
        <v>504</v>
      </c>
      <c r="AL17">
        <v>701.86</v>
      </c>
      <c r="AM17">
        <v>146615</v>
      </c>
      <c r="AW17">
        <v>15</v>
      </c>
      <c r="AX17">
        <v>3.1829999999999998</v>
      </c>
      <c r="AY17">
        <v>28.899000000000001</v>
      </c>
      <c r="AZ17">
        <v>0</v>
      </c>
      <c r="BA17">
        <v>144</v>
      </c>
      <c r="BB17">
        <v>91.998000000000005</v>
      </c>
      <c r="BC17">
        <v>19218</v>
      </c>
    </row>
    <row r="18" spans="1:60" x14ac:dyDescent="0.35">
      <c r="A18">
        <v>28</v>
      </c>
      <c r="B18">
        <v>3.1829999999999998</v>
      </c>
      <c r="C18">
        <v>103.803</v>
      </c>
      <c r="D18">
        <v>0</v>
      </c>
      <c r="E18">
        <v>342</v>
      </c>
      <c r="F18">
        <v>330.44799999999998</v>
      </c>
      <c r="G18">
        <v>69029</v>
      </c>
      <c r="Q18">
        <v>16</v>
      </c>
      <c r="R18">
        <v>3.1829999999999998</v>
      </c>
      <c r="S18">
        <v>209.57300000000001</v>
      </c>
      <c r="T18">
        <v>0</v>
      </c>
      <c r="U18">
        <v>566</v>
      </c>
      <c r="V18">
        <v>667.15800000000002</v>
      </c>
      <c r="W18">
        <v>139366</v>
      </c>
      <c r="AG18">
        <v>16</v>
      </c>
      <c r="AH18">
        <v>3.1829999999999998</v>
      </c>
      <c r="AI18">
        <v>235.11099999999999</v>
      </c>
      <c r="AJ18">
        <v>44</v>
      </c>
      <c r="AK18">
        <v>491</v>
      </c>
      <c r="AL18">
        <v>748.45699999999999</v>
      </c>
      <c r="AM18">
        <v>156349</v>
      </c>
      <c r="AW18">
        <v>16</v>
      </c>
      <c r="AX18">
        <v>3.1829999999999998</v>
      </c>
      <c r="AY18">
        <v>14.896000000000001</v>
      </c>
      <c r="AZ18">
        <v>0</v>
      </c>
      <c r="BA18">
        <v>73</v>
      </c>
      <c r="BB18">
        <v>47.420999999999999</v>
      </c>
      <c r="BC18">
        <v>9906</v>
      </c>
    </row>
    <row r="19" spans="1:60" x14ac:dyDescent="0.35">
      <c r="A19">
        <v>30</v>
      </c>
      <c r="B19">
        <v>3.1829999999999998</v>
      </c>
      <c r="C19">
        <v>297.714</v>
      </c>
      <c r="D19">
        <v>26</v>
      </c>
      <c r="E19">
        <v>643</v>
      </c>
      <c r="F19">
        <v>947.74900000000002</v>
      </c>
      <c r="G19">
        <v>197980</v>
      </c>
      <c r="Q19">
        <v>17</v>
      </c>
      <c r="R19">
        <v>3.1829999999999998</v>
      </c>
      <c r="S19">
        <v>302.197</v>
      </c>
      <c r="T19">
        <v>0</v>
      </c>
      <c r="U19">
        <v>652</v>
      </c>
      <c r="V19">
        <v>962.01900000000001</v>
      </c>
      <c r="W19">
        <v>200961</v>
      </c>
      <c r="AW19">
        <v>17</v>
      </c>
      <c r="AX19">
        <v>3.1829999999999998</v>
      </c>
      <c r="AY19">
        <v>11.786</v>
      </c>
      <c r="AZ19">
        <v>0</v>
      </c>
      <c r="BA19">
        <v>71</v>
      </c>
      <c r="BB19">
        <v>37.521000000000001</v>
      </c>
      <c r="BC19">
        <v>7838</v>
      </c>
    </row>
    <row r="20" spans="1:60" x14ac:dyDescent="0.35">
      <c r="A20">
        <v>32</v>
      </c>
      <c r="B20">
        <v>3.1829999999999998</v>
      </c>
      <c r="C20">
        <v>241.78200000000001</v>
      </c>
      <c r="D20">
        <v>30</v>
      </c>
      <c r="E20">
        <v>779</v>
      </c>
      <c r="F20">
        <v>769.69299999999998</v>
      </c>
      <c r="G20">
        <v>160785</v>
      </c>
    </row>
    <row r="21" spans="1:60" x14ac:dyDescent="0.35">
      <c r="A21">
        <v>33</v>
      </c>
      <c r="B21">
        <v>3.1829999999999998</v>
      </c>
      <c r="C21">
        <v>184.43799999999999</v>
      </c>
      <c r="D21">
        <v>0</v>
      </c>
      <c r="E21">
        <v>549</v>
      </c>
      <c r="F21">
        <v>587.14200000000005</v>
      </c>
      <c r="G21">
        <v>122651</v>
      </c>
    </row>
    <row r="23" spans="1:60" x14ac:dyDescent="0.35">
      <c r="BF23" s="10" t="s">
        <v>16</v>
      </c>
    </row>
    <row r="26" spans="1:60" x14ac:dyDescent="0.35">
      <c r="B26" t="s">
        <v>2</v>
      </c>
      <c r="C26">
        <f>AVERAGE(C3:C21)</f>
        <v>199.07894736842104</v>
      </c>
      <c r="D26">
        <f>C26/C26*100</f>
        <v>100</v>
      </c>
      <c r="J26" t="s">
        <v>2</v>
      </c>
      <c r="K26">
        <f>AVERAGE(K3:K17)</f>
        <v>219.17413333333334</v>
      </c>
      <c r="L26">
        <f>K26/$C$26*100</f>
        <v>110.09407887199825</v>
      </c>
      <c r="R26" t="s">
        <v>2</v>
      </c>
      <c r="S26">
        <f>AVERAGE(S3:S19)</f>
        <v>255.2995882352941</v>
      </c>
      <c r="T26">
        <f>S26/$C$26*100</f>
        <v>128.2403747910268</v>
      </c>
      <c r="Z26" t="s">
        <v>2</v>
      </c>
      <c r="AA26">
        <f>AVERAGE(AA3:AA18)</f>
        <v>224.20757142857138</v>
      </c>
      <c r="AB26">
        <f>AA26/$C$26*100</f>
        <v>112.62244169577941</v>
      </c>
      <c r="AH26" t="s">
        <v>2</v>
      </c>
      <c r="AI26">
        <f>AVERAGE(AI3:AI18)</f>
        <v>158.99412500000003</v>
      </c>
      <c r="AJ26">
        <f>AI26/$C$26*100</f>
        <v>79.864861202908145</v>
      </c>
      <c r="AP26" t="s">
        <v>2</v>
      </c>
      <c r="AQ26">
        <f>AVERAGE(AQ3:AQ20)</f>
        <v>213.59792857142855</v>
      </c>
      <c r="AR26">
        <f>AQ26/$C$26*100</f>
        <v>107.29307714096873</v>
      </c>
      <c r="AX26" t="s">
        <v>2</v>
      </c>
      <c r="AY26">
        <f>AVERAGE(AY3:AY19)</f>
        <v>29.271705882352947</v>
      </c>
      <c r="AZ26">
        <f>AY26/$C$26*100</f>
        <v>14.703566735352439</v>
      </c>
      <c r="BF26" t="s">
        <v>2</v>
      </c>
      <c r="BH26">
        <v>95.222560000000001</v>
      </c>
    </row>
    <row r="27" spans="1:60" x14ac:dyDescent="0.35">
      <c r="B27" t="s">
        <v>7</v>
      </c>
      <c r="C27">
        <f>_xlfn.STDEV.S(C3:C21)</f>
        <v>98.57513243120917</v>
      </c>
      <c r="D27">
        <f>C27/C26*100</f>
        <v>49.515598577474535</v>
      </c>
      <c r="J27" t="s">
        <v>7</v>
      </c>
      <c r="K27">
        <f>_xlfn.STDEV.S(K3:K17)</f>
        <v>84.984863858947293</v>
      </c>
      <c r="L27">
        <f>K27/$C$26*100</f>
        <v>42.68902612875079</v>
      </c>
      <c r="R27" t="s">
        <v>7</v>
      </c>
      <c r="S27">
        <f>_xlfn.STDEV.S(S3:S19)</f>
        <v>96.865517036545853</v>
      </c>
      <c r="T27">
        <f>S27/$C$26*100</f>
        <v>48.656836052726277</v>
      </c>
      <c r="Z27" t="s">
        <v>7</v>
      </c>
      <c r="AA27">
        <f>_xlfn.STDEV.S(AA3:AA18)</f>
        <v>91.562329222073942</v>
      </c>
      <c r="AB27">
        <f>AA27/$C$26*100</f>
        <v>45.992974361385457</v>
      </c>
      <c r="AH27" t="s">
        <v>7</v>
      </c>
      <c r="AI27">
        <f>_xlfn.STDEV.S(AI3:AI18)</f>
        <v>64.332231771095806</v>
      </c>
      <c r="AJ27">
        <f>AI27/$C$26*100</f>
        <v>32.314934663603978</v>
      </c>
      <c r="AP27" t="s">
        <v>7</v>
      </c>
      <c r="AQ27">
        <f>_xlfn.STDEV.S(AQ3:AQ20)</f>
        <v>65.445037246725533</v>
      </c>
      <c r="AR27">
        <f>AQ27/$C$26*100</f>
        <v>32.873911637482756</v>
      </c>
      <c r="AX27" t="s">
        <v>7</v>
      </c>
      <c r="AY27">
        <f>_xlfn.STDEV.S(AY3:AY19)</f>
        <v>12.828620574543001</v>
      </c>
      <c r="AZ27">
        <f>AY27/$C$26*100</f>
        <v>6.4439865410791022</v>
      </c>
      <c r="BF27" t="s">
        <v>7</v>
      </c>
      <c r="BH27">
        <v>36.979748742809058</v>
      </c>
    </row>
    <row r="28" spans="1:60" x14ac:dyDescent="0.35">
      <c r="B28" t="s">
        <v>8</v>
      </c>
      <c r="C28">
        <f>C27/SQRT(COUNT(C3:C21))</f>
        <v>22.614686348093663</v>
      </c>
      <c r="D28">
        <f>C28/C26*100</f>
        <v>11.359657385691465</v>
      </c>
      <c r="J28" t="s">
        <v>8</v>
      </c>
      <c r="K28">
        <f>K27/SQRT(COUNT(K3:K17))</f>
        <v>21.942997493693831</v>
      </c>
      <c r="L28">
        <f>K28/$C$26*100</f>
        <v>11.022259150831006</v>
      </c>
      <c r="R28" t="s">
        <v>8</v>
      </c>
      <c r="S28">
        <f>S27/SQRT(COUNT(S3:S19))</f>
        <v>23.493338718926207</v>
      </c>
      <c r="T28">
        <f>S28/$C$26*100</f>
        <v>11.801016144338346</v>
      </c>
      <c r="Z28" t="s">
        <v>8</v>
      </c>
      <c r="AA28">
        <f>AA27/SQRT(COUNT(AA3:AA18))</f>
        <v>24.471061820285748</v>
      </c>
      <c r="AB28">
        <f>AA28/$C$26*100</f>
        <v>12.292139447070172</v>
      </c>
      <c r="AH28" t="s">
        <v>8</v>
      </c>
      <c r="AI28">
        <f>AI27/SQRT(COUNT(AI3:AI18))</f>
        <v>16.083057942773952</v>
      </c>
      <c r="AJ28">
        <f>AI28/$C$26*100</f>
        <v>8.0787336659009945</v>
      </c>
      <c r="AP28" t="s">
        <v>8</v>
      </c>
      <c r="AQ28">
        <f>AQ27/SQRT(COUNT(AQ3:AQ20))</f>
        <v>17.490921931564738</v>
      </c>
      <c r="AR28">
        <f>AQ28/$C$26*100</f>
        <v>8.7859224507529419</v>
      </c>
      <c r="AX28" t="s">
        <v>8</v>
      </c>
      <c r="AY28">
        <f>AY27/SQRT(COUNT(AY3:AY19))</f>
        <v>3.1113975094007476</v>
      </c>
      <c r="AZ28">
        <f>AY28/$C$26*100</f>
        <v>1.5628963034663372</v>
      </c>
      <c r="BF28" t="s">
        <v>8</v>
      </c>
      <c r="BH28">
        <v>11.69402333280248</v>
      </c>
    </row>
    <row r="42" spans="1:1" x14ac:dyDescent="0.35">
      <c r="A42" s="9"/>
    </row>
  </sheetData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workbookViewId="0">
      <selection activeCell="H24" sqref="H24"/>
    </sheetView>
  </sheetViews>
  <sheetFormatPr baseColWidth="10" defaultRowHeight="14.5" x14ac:dyDescent="0.35"/>
  <sheetData>
    <row r="1" spans="2:8" x14ac:dyDescent="0.35">
      <c r="B1" s="4" t="s">
        <v>0</v>
      </c>
      <c r="C1" s="1" t="s">
        <v>11</v>
      </c>
      <c r="D1" s="2" t="s">
        <v>12</v>
      </c>
      <c r="E1" s="6" t="s">
        <v>13</v>
      </c>
      <c r="F1" s="5" t="s">
        <v>14</v>
      </c>
      <c r="G1" s="7" t="s">
        <v>15</v>
      </c>
      <c r="H1" s="8" t="s">
        <v>10</v>
      </c>
    </row>
    <row r="2" spans="2:8" x14ac:dyDescent="0.35">
      <c r="B2">
        <v>284.68900000000002</v>
      </c>
      <c r="C2">
        <v>192.51599999999999</v>
      </c>
      <c r="D2">
        <v>342.16199999999998</v>
      </c>
      <c r="E2">
        <v>282.036</v>
      </c>
      <c r="F2">
        <v>131.547</v>
      </c>
      <c r="G2">
        <v>304.16699999999997</v>
      </c>
      <c r="H2">
        <v>15.916</v>
      </c>
    </row>
    <row r="3" spans="2:8" x14ac:dyDescent="0.35">
      <c r="B3">
        <v>212.714</v>
      </c>
      <c r="C3">
        <v>145.863</v>
      </c>
      <c r="D3">
        <v>258.41500000000002</v>
      </c>
      <c r="E3">
        <v>88.748999999999995</v>
      </c>
      <c r="F3">
        <v>209.83600000000001</v>
      </c>
      <c r="G3">
        <v>269.87400000000002</v>
      </c>
      <c r="H3">
        <v>23.233000000000001</v>
      </c>
    </row>
    <row r="4" spans="2:8" x14ac:dyDescent="0.35">
      <c r="B4">
        <v>168.01499999999999</v>
      </c>
      <c r="C4">
        <v>347.041</v>
      </c>
      <c r="D4">
        <v>106.501</v>
      </c>
      <c r="E4">
        <v>143.31899999999999</v>
      </c>
      <c r="F4">
        <v>146.12299999999999</v>
      </c>
      <c r="G4">
        <v>138.34</v>
      </c>
      <c r="H4">
        <v>33.100999999999999</v>
      </c>
    </row>
    <row r="5" spans="2:8" x14ac:dyDescent="0.35">
      <c r="B5">
        <v>62.95</v>
      </c>
      <c r="C5">
        <v>178.25299999999999</v>
      </c>
      <c r="D5">
        <v>165.696</v>
      </c>
      <c r="E5">
        <v>271.50400000000002</v>
      </c>
      <c r="F5">
        <v>128.18899999999999</v>
      </c>
      <c r="G5">
        <v>330.471</v>
      </c>
      <c r="H5">
        <v>47.526000000000003</v>
      </c>
    </row>
    <row r="6" spans="2:8" x14ac:dyDescent="0.35">
      <c r="B6">
        <v>52.167999999999999</v>
      </c>
      <c r="C6">
        <v>231.66900000000001</v>
      </c>
      <c r="D6">
        <v>318.762</v>
      </c>
      <c r="E6">
        <v>252.60900000000001</v>
      </c>
      <c r="F6">
        <v>76.414000000000001</v>
      </c>
      <c r="G6">
        <v>174.36500000000001</v>
      </c>
      <c r="H6">
        <v>25.591000000000001</v>
      </c>
    </row>
    <row r="7" spans="2:8" x14ac:dyDescent="0.35">
      <c r="B7">
        <v>269.47199999999998</v>
      </c>
      <c r="C7">
        <v>195.60499999999999</v>
      </c>
      <c r="D7">
        <v>259.32499999999999</v>
      </c>
      <c r="E7">
        <v>178.417</v>
      </c>
      <c r="F7">
        <v>62.319000000000003</v>
      </c>
      <c r="G7">
        <v>183.547</v>
      </c>
      <c r="H7">
        <v>61.206000000000003</v>
      </c>
    </row>
    <row r="8" spans="2:8" x14ac:dyDescent="0.35">
      <c r="B8">
        <v>186.95599999999999</v>
      </c>
      <c r="C8">
        <v>366.39800000000002</v>
      </c>
      <c r="D8">
        <v>135.31700000000001</v>
      </c>
      <c r="E8">
        <v>358.84800000000001</v>
      </c>
      <c r="F8">
        <v>147.10400000000001</v>
      </c>
      <c r="G8">
        <v>100.755</v>
      </c>
      <c r="H8">
        <v>44.975999999999999</v>
      </c>
    </row>
    <row r="9" spans="2:8" x14ac:dyDescent="0.35">
      <c r="B9">
        <v>171.32900000000001</v>
      </c>
      <c r="C9">
        <v>344.44499999999999</v>
      </c>
      <c r="D9">
        <v>174.15799999999999</v>
      </c>
      <c r="E9">
        <v>128.05000000000001</v>
      </c>
      <c r="F9">
        <v>110.681</v>
      </c>
      <c r="G9">
        <v>210.65299999999999</v>
      </c>
      <c r="H9">
        <v>18.678000000000001</v>
      </c>
    </row>
    <row r="10" spans="2:8" x14ac:dyDescent="0.35">
      <c r="B10">
        <v>124.337</v>
      </c>
      <c r="C10">
        <v>201.25299999999999</v>
      </c>
      <c r="D10">
        <v>275.89600000000002</v>
      </c>
      <c r="E10">
        <v>217.054</v>
      </c>
      <c r="F10">
        <v>259.113</v>
      </c>
      <c r="G10">
        <v>206.98</v>
      </c>
      <c r="H10">
        <v>24.265000000000001</v>
      </c>
    </row>
    <row r="11" spans="2:8" x14ac:dyDescent="0.35">
      <c r="B11">
        <v>178.84800000000001</v>
      </c>
      <c r="C11">
        <v>263.185</v>
      </c>
      <c r="D11">
        <v>345.25099999999998</v>
      </c>
      <c r="E11">
        <v>154.74299999999999</v>
      </c>
      <c r="F11">
        <v>232.066</v>
      </c>
      <c r="G11">
        <v>185.81200000000001</v>
      </c>
      <c r="H11">
        <v>23.943000000000001</v>
      </c>
    </row>
    <row r="12" spans="2:8" x14ac:dyDescent="0.35">
      <c r="B12">
        <v>169.376</v>
      </c>
      <c r="C12">
        <v>209.14099999999999</v>
      </c>
      <c r="D12">
        <v>262.42700000000002</v>
      </c>
      <c r="E12">
        <v>113.244</v>
      </c>
      <c r="F12">
        <v>217.36699999999999</v>
      </c>
      <c r="G12">
        <v>194.624</v>
      </c>
      <c r="H12">
        <v>39.534999999999997</v>
      </c>
    </row>
    <row r="13" spans="2:8" x14ac:dyDescent="0.35">
      <c r="B13">
        <v>499.75200000000001</v>
      </c>
      <c r="C13">
        <v>218.99799999999999</v>
      </c>
      <c r="D13">
        <v>437.71100000000001</v>
      </c>
      <c r="E13">
        <v>355.95299999999997</v>
      </c>
      <c r="F13">
        <v>187.208</v>
      </c>
      <c r="G13">
        <v>160.495</v>
      </c>
      <c r="H13">
        <v>27.071999999999999</v>
      </c>
    </row>
    <row r="14" spans="2:8" x14ac:dyDescent="0.35">
      <c r="B14">
        <v>159.72200000000001</v>
      </c>
      <c r="C14">
        <v>105.047</v>
      </c>
      <c r="D14">
        <v>144.42699999999999</v>
      </c>
      <c r="E14">
        <v>258.21800000000002</v>
      </c>
      <c r="F14">
        <v>76.507000000000005</v>
      </c>
      <c r="G14">
        <v>249.45</v>
      </c>
      <c r="H14">
        <v>27.838000000000001</v>
      </c>
    </row>
    <row r="15" spans="2:8" x14ac:dyDescent="0.35">
      <c r="B15">
        <v>189.42699999999999</v>
      </c>
      <c r="C15">
        <v>65.777000000000001</v>
      </c>
      <c r="D15">
        <v>412.38799999999998</v>
      </c>
      <c r="E15">
        <v>336.16199999999998</v>
      </c>
      <c r="F15">
        <v>103.84699999999999</v>
      </c>
      <c r="G15">
        <v>280.83800000000002</v>
      </c>
      <c r="H15">
        <v>29.158000000000001</v>
      </c>
    </row>
    <row r="16" spans="2:8" x14ac:dyDescent="0.35">
      <c r="B16">
        <v>225.00800000000001</v>
      </c>
      <c r="C16">
        <v>222.42099999999999</v>
      </c>
      <c r="D16">
        <v>189.887</v>
      </c>
      <c r="F16">
        <v>220.47399999999999</v>
      </c>
      <c r="H16">
        <v>28.899000000000001</v>
      </c>
    </row>
    <row r="17" spans="1:9" x14ac:dyDescent="0.35">
      <c r="B17">
        <v>103.803</v>
      </c>
      <c r="D17">
        <v>209.57300000000001</v>
      </c>
      <c r="F17">
        <v>235.11099999999999</v>
      </c>
      <c r="H17">
        <v>14.896000000000001</v>
      </c>
    </row>
    <row r="18" spans="1:9" x14ac:dyDescent="0.35">
      <c r="B18">
        <v>297.714</v>
      </c>
      <c r="D18">
        <v>302.197</v>
      </c>
      <c r="H18">
        <v>11.786</v>
      </c>
    </row>
    <row r="19" spans="1:9" x14ac:dyDescent="0.35">
      <c r="B19">
        <v>241.78200000000001</v>
      </c>
    </row>
    <row r="20" spans="1:9" x14ac:dyDescent="0.35">
      <c r="B20">
        <v>184.43799999999999</v>
      </c>
    </row>
    <row r="23" spans="1:9" x14ac:dyDescent="0.35">
      <c r="A23" t="s">
        <v>17</v>
      </c>
      <c r="B23" s="11">
        <f>_xlfn.VAR.P(B2:B20)</f>
        <v>9205.6326952077688</v>
      </c>
      <c r="C23" s="11">
        <f t="shared" ref="C23:H23" si="0">_xlfn.VAR.P(C2:C20)</f>
        <v>6740.9319461155519</v>
      </c>
      <c r="D23" s="11">
        <f t="shared" si="0"/>
        <v>8830.9914265951484</v>
      </c>
      <c r="E23" s="11">
        <f t="shared" si="0"/>
        <v>7784.8272659592139</v>
      </c>
      <c r="F23" s="11">
        <f t="shared" si="0"/>
        <v>3879.971291859365</v>
      </c>
      <c r="G23" s="11">
        <f t="shared" si="0"/>
        <v>3977.1205502091907</v>
      </c>
      <c r="H23" s="11">
        <f t="shared" si="0"/>
        <v>154.89271138408284</v>
      </c>
      <c r="I23" s="11"/>
    </row>
    <row r="24" spans="1:9" x14ac:dyDescent="0.35">
      <c r="A24" t="s">
        <v>18</v>
      </c>
      <c r="C24" s="12">
        <f t="shared" ref="C24:H24" si="1">_xlfn.T.TEST($B$2:$B$20,C2:C20,2,3)</f>
        <v>0.52822962376988514</v>
      </c>
      <c r="D24" s="12">
        <f t="shared" si="1"/>
        <v>9.3863132798123514E-2</v>
      </c>
      <c r="E24" s="12">
        <f t="shared" si="1"/>
        <v>0.45678485934799762</v>
      </c>
      <c r="F24" s="12">
        <f t="shared" si="1"/>
        <v>0.15856584091332404</v>
      </c>
      <c r="G24" s="12">
        <f t="shared" si="1"/>
        <v>0.61518707622192736</v>
      </c>
      <c r="H24" s="11">
        <f t="shared" si="1"/>
        <v>5.3951721745136921E-7</v>
      </c>
      <c r="I2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p-value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CERUTTI</dc:creator>
  <cp:lastModifiedBy>lise-marie.donnio</cp:lastModifiedBy>
  <cp:lastPrinted>2017-11-06T15:48:32Z</cp:lastPrinted>
  <dcterms:created xsi:type="dcterms:W3CDTF">2017-01-25T10:56:54Z</dcterms:created>
  <dcterms:modified xsi:type="dcterms:W3CDTF">2022-05-25T15:36:32Z</dcterms:modified>
</cp:coreProperties>
</file>