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lise-marie.donnio\Google Drive\Boulot\XAB2\écriture papier\elife\Correction\Fichier données\"/>
    </mc:Choice>
  </mc:AlternateContent>
  <bookViews>
    <workbookView xWindow="-100" yWindow="-100" windowWidth="20720" windowHeight="13280"/>
  </bookViews>
  <sheets>
    <sheet name="Data" sheetId="3" r:id="rId1"/>
    <sheet name="p-value" sheetId="4" r:id="rId2"/>
  </sheets>
  <calcPr calcId="162913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4" i="4" l="1"/>
  <c r="H34" i="4"/>
  <c r="G34" i="4"/>
  <c r="F34" i="4"/>
  <c r="E34" i="4"/>
  <c r="D34" i="4"/>
  <c r="C34" i="4"/>
  <c r="C38" i="3" l="1"/>
  <c r="C33" i="4"/>
  <c r="D33" i="4"/>
  <c r="E33" i="4"/>
  <c r="F33" i="4"/>
  <c r="G33" i="4"/>
  <c r="H33" i="4"/>
  <c r="I33" i="4"/>
  <c r="B33" i="4"/>
  <c r="V39" i="3" l="1"/>
  <c r="AS39" i="3"/>
  <c r="AS40" i="3" s="1"/>
  <c r="AT40" i="3" s="1"/>
  <c r="AM39" i="3"/>
  <c r="AM40" i="3" s="1"/>
  <c r="AN40" i="3" s="1"/>
  <c r="AG39" i="3"/>
  <c r="AG40" i="3"/>
  <c r="AH40" i="3" s="1"/>
  <c r="AA39" i="3"/>
  <c r="AA40" i="3"/>
  <c r="AB40" i="3" s="1"/>
  <c r="U39" i="3"/>
  <c r="U40" i="3"/>
  <c r="V40" i="3" s="1"/>
  <c r="O39" i="3"/>
  <c r="O40" i="3" s="1"/>
  <c r="P40" i="3" s="1"/>
  <c r="I39" i="3"/>
  <c r="I40" i="3" s="1"/>
  <c r="J40" i="3" s="1"/>
  <c r="C39" i="3"/>
  <c r="C40" i="3" s="1"/>
  <c r="D40" i="3" s="1"/>
  <c r="AN39" i="3"/>
  <c r="AH39" i="3"/>
  <c r="AB39" i="3"/>
  <c r="J39" i="3"/>
  <c r="AS38" i="3"/>
  <c r="AT38" i="3" s="1"/>
  <c r="AM38" i="3"/>
  <c r="AN38" i="3"/>
  <c r="AG38" i="3"/>
  <c r="AH38" i="3" s="1"/>
  <c r="AA38" i="3"/>
  <c r="AB38" i="3" s="1"/>
  <c r="U38" i="3"/>
  <c r="V38" i="3" s="1"/>
  <c r="O38" i="3"/>
  <c r="P38" i="3" s="1"/>
  <c r="I38" i="3"/>
  <c r="J38" i="3" s="1"/>
  <c r="D38" i="3"/>
  <c r="P39" i="3" l="1"/>
  <c r="AT39" i="3"/>
  <c r="D39" i="3"/>
</calcChain>
</file>

<file path=xl/sharedStrings.xml><?xml version="1.0" encoding="utf-8"?>
<sst xmlns="http://schemas.openxmlformats.org/spreadsheetml/2006/main" count="82" uniqueCount="17">
  <si>
    <t>siMock</t>
  </si>
  <si>
    <t>Area</t>
  </si>
  <si>
    <t>Mean</t>
  </si>
  <si>
    <t>IntDen</t>
  </si>
  <si>
    <t>RawIntDen</t>
  </si>
  <si>
    <t>SD</t>
  </si>
  <si>
    <t>SEM</t>
  </si>
  <si>
    <t>Paste</t>
  </si>
  <si>
    <t>siXPF</t>
  </si>
  <si>
    <t>siAQR</t>
  </si>
  <si>
    <t>siPRP19</t>
  </si>
  <si>
    <t>siCCDC16</t>
  </si>
  <si>
    <t>siPPIE</t>
  </si>
  <si>
    <t>siISY1</t>
  </si>
  <si>
    <t>siXAB2</t>
  </si>
  <si>
    <t>Variance</t>
  </si>
  <si>
    <t>t.test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</si>
</sst>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Fill="1" applyAlignment="1"/>
    <xf numFmtId="0" fontId="3" fillId="6" borderId="0" xfId="0" applyFont="1" applyFill="1"/>
    <xf numFmtId="0" fontId="0" fillId="4" borderId="0" xfId="0" applyFill="1" applyAlignment="1"/>
    <xf numFmtId="0" fontId="0" fillId="7" borderId="0" xfId="0" applyFill="1" applyAlignment="1"/>
    <xf numFmtId="0" fontId="0" fillId="8" borderId="0" xfId="0" applyFill="1"/>
    <xf numFmtId="0" fontId="0" fillId="9" borderId="0" xfId="0" applyFill="1"/>
    <xf numFmtId="0" fontId="0" fillId="5" borderId="0" xfId="0" applyFill="1"/>
    <xf numFmtId="0" fontId="0" fillId="0" borderId="0" xfId="0" applyFill="1"/>
    <xf numFmtId="164" fontId="0" fillId="0" borderId="0" xfId="0" applyNumberFormat="1" applyAlignment="1">
      <alignment horizontal="center"/>
    </xf>
    <xf numFmtId="11" fontId="0" fillId="0" borderId="0" xfId="0" applyNumberFormat="1" applyAlignment="1">
      <alignment horizontal="center"/>
    </xf>
    <xf numFmtId="0" fontId="3" fillId="0" borderId="0" xfId="0" applyFont="1" applyFill="1" applyAlignment="1">
      <alignment horizontal="left"/>
    </xf>
  </cellXfs>
  <cellStyles count="7">
    <cellStyle name="Lien hypertexte" xfId="1" builtinId="8" hidden="1"/>
    <cellStyle name="Lien hypertexte" xfId="3" builtinId="8" hidden="1"/>
    <cellStyle name="Lien hypertexte" xfId="5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Normal" xfId="0" builtinId="0"/>
  </cellStyles>
  <dxfs count="0"/>
  <tableStyles count="0" defaultTableStyle="TableStyleMedium2" defaultPivotStyle="PivotStyleLight16"/>
  <colors>
    <mruColors>
      <color rgb="FFFFABE9"/>
      <color rgb="FFCC0099"/>
      <color rgb="FFFF5B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fr-FR" sz="1800">
                <a:solidFill>
                  <a:schemeClr val="tx1"/>
                </a:solidFill>
              </a:rPr>
              <a:t>TCR-UDS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ABDF-4BA1-84DA-981214C0398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3-ABDF-4BA1-84DA-981214C0398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5-ABDF-4BA1-84DA-981214C0398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7-ABDF-4BA1-84DA-981214C03985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9-ABDF-4BA1-84DA-981214C03985}"/>
              </c:ext>
            </c:extLst>
          </c:dPt>
          <c:dPt>
            <c:idx val="5"/>
            <c:invertIfNegative val="0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B-ABDF-4BA1-84DA-981214C03985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F-ABDF-4BA1-84DA-981214C03985}"/>
              </c:ext>
            </c:extLst>
          </c:dPt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(Data!$D$40,Data!$J$40,Data!$P$40,Data!$V$40,Data!$AB$40,Data!$AH$40,Data!$AN$40,Data!$AT$40)</c15:sqref>
                    </c15:fullRef>
                  </c:ext>
                </c:extLst>
                <c:f>(Data!$D$40,Data!$J$40,Data!$P$40,Data!$V$40,Data!$AB$40,Data!$AH$40,Data!$AT$40)</c:f>
                <c:numCache>
                  <c:formatCode>General</c:formatCode>
                  <c:ptCount val="7"/>
                  <c:pt idx="0">
                    <c:v>8.0556854871600247</c:v>
                  </c:pt>
                  <c:pt idx="1">
                    <c:v>7.4482234264230156</c:v>
                  </c:pt>
                  <c:pt idx="2">
                    <c:v>6.3863952057514055</c:v>
                  </c:pt>
                  <c:pt idx="3">
                    <c:v>7.3519714460077035</c:v>
                  </c:pt>
                  <c:pt idx="4">
                    <c:v>7.1930932577726701</c:v>
                  </c:pt>
                  <c:pt idx="5">
                    <c:v>7.8461999060426928</c:v>
                  </c:pt>
                  <c:pt idx="6">
                    <c:v>5.0897488915571962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(Data!$D$40,Data!$J$40,Data!$P$40,Data!$V$40,Data!$AB$40,Data!$AH$40,Data!$AN$40,Data!$AT$40)</c15:sqref>
                    </c15:fullRef>
                  </c:ext>
                </c:extLst>
                <c:f>(Data!$D$40,Data!$J$40,Data!$P$40,Data!$V$40,Data!$AB$40,Data!$AH$40,Data!$AT$40)</c:f>
                <c:numCache>
                  <c:formatCode>General</c:formatCode>
                  <c:ptCount val="7"/>
                  <c:pt idx="0">
                    <c:v>8.0556854871600247</c:v>
                  </c:pt>
                  <c:pt idx="1">
                    <c:v>7.4482234264230156</c:v>
                  </c:pt>
                  <c:pt idx="2">
                    <c:v>6.3863952057514055</c:v>
                  </c:pt>
                  <c:pt idx="3">
                    <c:v>7.3519714460077035</c:v>
                  </c:pt>
                  <c:pt idx="4">
                    <c:v>7.1930932577726701</c:v>
                  </c:pt>
                  <c:pt idx="5">
                    <c:v>7.8461999060426928</c:v>
                  </c:pt>
                  <c:pt idx="6">
                    <c:v>5.0897488915571962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(Data!$B$1,Data!$H$1,Data!$N$1,Data!$T$1,Data!$Z$1,Data!$AF$1,Data!$AL$1,Data!$AR$1)</c15:sqref>
                  </c15:fullRef>
                </c:ext>
              </c:extLst>
              <c:f>(Data!$B$1,Data!$H$1,Data!$N$1,Data!$T$1,Data!$Z$1,Data!$AF$1,Data!$AR$1)</c:f>
              <c:strCache>
                <c:ptCount val="7"/>
                <c:pt idx="0">
                  <c:v>siMock</c:v>
                </c:pt>
                <c:pt idx="1">
                  <c:v>siAQR</c:v>
                </c:pt>
                <c:pt idx="2">
                  <c:v>siPRP19</c:v>
                </c:pt>
                <c:pt idx="3">
                  <c:v>siCCDC16</c:v>
                </c:pt>
                <c:pt idx="4">
                  <c:v>siPPIE</c:v>
                </c:pt>
                <c:pt idx="5">
                  <c:v>siISY1</c:v>
                </c:pt>
                <c:pt idx="6">
                  <c:v>siXPF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(Data!$D$38,Data!$J$38,Data!$P$38,Data!$V$38,Data!$AB$38,Data!$AH$38,Data!$AN$38,Data!$AT$38)</c15:sqref>
                  </c15:fullRef>
                </c:ext>
              </c:extLst>
              <c:f>(Data!$D$38,Data!$J$38,Data!$P$38,Data!$V$38,Data!$AB$38,Data!$AH$38,Data!$AT$38)</c:f>
              <c:numCache>
                <c:formatCode>General</c:formatCode>
                <c:ptCount val="7"/>
                <c:pt idx="0">
                  <c:v>100</c:v>
                </c:pt>
                <c:pt idx="1">
                  <c:v>83.260146706047124</c:v>
                </c:pt>
                <c:pt idx="2">
                  <c:v>109.3612463080827</c:v>
                </c:pt>
                <c:pt idx="3">
                  <c:v>79.63204529481699</c:v>
                </c:pt>
                <c:pt idx="4">
                  <c:v>94.648002551409519</c:v>
                </c:pt>
                <c:pt idx="5">
                  <c:v>89.301782751177498</c:v>
                </c:pt>
                <c:pt idx="6">
                  <c:v>39.690669329007036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Data!$AN$38</c15:sqref>
                  <c15:spPr xmlns:c15="http://schemas.microsoft.com/office/drawing/2012/chart">
                    <a:solidFill>
                      <a:srgbClr val="FFC000"/>
                    </a:solidFill>
                    <a:ln>
                      <a:noFill/>
                    </a:ln>
                    <a:effectLst/>
                    <a:scene3d>
                      <a:camera prst="orthographicFront"/>
                      <a:lightRig rig="threePt" dir="t"/>
                    </a:scene3d>
                    <a:sp3d>
                      <a:bevelT/>
                    </a:sp3d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0-ABDF-4BA1-84DA-981214C039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127059728"/>
        <c:axId val="127059312"/>
      </c:barChart>
      <c:catAx>
        <c:axId val="12705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7059312"/>
        <c:crosses val="autoZero"/>
        <c:auto val="1"/>
        <c:lblAlgn val="ctr"/>
        <c:lblOffset val="100"/>
        <c:noMultiLvlLbl val="0"/>
      </c:catAx>
      <c:valAx>
        <c:axId val="1270593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7059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'p-value'!$B$1</c:f>
              <c:strCache>
                <c:ptCount val="1"/>
                <c:pt idx="0">
                  <c:v>siMock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'p-value'!$B$2:$B$20</c:f>
              <c:numCache>
                <c:formatCode>General</c:formatCode>
                <c:ptCount val="19"/>
                <c:pt idx="0">
                  <c:v>128.61500000000001</c:v>
                </c:pt>
                <c:pt idx="1">
                  <c:v>182.05500000000001</c:v>
                </c:pt>
                <c:pt idx="2">
                  <c:v>95.081000000000003</c:v>
                </c:pt>
                <c:pt idx="3">
                  <c:v>118.99299999999999</c:v>
                </c:pt>
                <c:pt idx="4">
                  <c:v>105.639</c:v>
                </c:pt>
                <c:pt idx="5">
                  <c:v>153.01</c:v>
                </c:pt>
                <c:pt idx="6">
                  <c:v>98.679000000000002</c:v>
                </c:pt>
                <c:pt idx="7">
                  <c:v>124.95099999999999</c:v>
                </c:pt>
                <c:pt idx="8">
                  <c:v>100.51600000000001</c:v>
                </c:pt>
                <c:pt idx="9">
                  <c:v>67.430999999999997</c:v>
                </c:pt>
                <c:pt idx="10">
                  <c:v>75.614999999999995</c:v>
                </c:pt>
                <c:pt idx="11">
                  <c:v>127.479</c:v>
                </c:pt>
                <c:pt idx="12">
                  <c:v>133.34100000000001</c:v>
                </c:pt>
                <c:pt idx="13">
                  <c:v>40.078000000000003</c:v>
                </c:pt>
                <c:pt idx="14">
                  <c:v>58.360999999999997</c:v>
                </c:pt>
                <c:pt idx="15">
                  <c:v>174.37700000000001</c:v>
                </c:pt>
                <c:pt idx="16">
                  <c:v>161.16399999999999</c:v>
                </c:pt>
                <c:pt idx="17">
                  <c:v>150.14699999999999</c:v>
                </c:pt>
                <c:pt idx="18">
                  <c:v>188.173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C6F-48D8-B87F-63E1D37E9D7E}"/>
            </c:ext>
          </c:extLst>
        </c:ser>
        <c:ser>
          <c:idx val="1"/>
          <c:order val="1"/>
          <c:tx>
            <c:strRef>
              <c:f>'p-value'!$C$1</c:f>
              <c:strCache>
                <c:ptCount val="1"/>
                <c:pt idx="0">
                  <c:v>siAQR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'p-value'!$C$2:$C$16</c:f>
              <c:numCache>
                <c:formatCode>General</c:formatCode>
                <c:ptCount val="15"/>
                <c:pt idx="0">
                  <c:v>130.31299999999999</c:v>
                </c:pt>
                <c:pt idx="1">
                  <c:v>85.744</c:v>
                </c:pt>
                <c:pt idx="2">
                  <c:v>87.808999999999997</c:v>
                </c:pt>
                <c:pt idx="3">
                  <c:v>145.08199999999999</c:v>
                </c:pt>
                <c:pt idx="4">
                  <c:v>101.226</c:v>
                </c:pt>
                <c:pt idx="5">
                  <c:v>100.72499999999999</c:v>
                </c:pt>
                <c:pt idx="6">
                  <c:v>80.659000000000006</c:v>
                </c:pt>
                <c:pt idx="7">
                  <c:v>97.57</c:v>
                </c:pt>
                <c:pt idx="8">
                  <c:v>90.09</c:v>
                </c:pt>
                <c:pt idx="9">
                  <c:v>78.122</c:v>
                </c:pt>
                <c:pt idx="10">
                  <c:v>73.143000000000001</c:v>
                </c:pt>
                <c:pt idx="11">
                  <c:v>81.62</c:v>
                </c:pt>
                <c:pt idx="12">
                  <c:v>63.994999999999997</c:v>
                </c:pt>
                <c:pt idx="13">
                  <c:v>85.069000000000003</c:v>
                </c:pt>
                <c:pt idx="14">
                  <c:v>199.95099999999999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C6F-48D8-B87F-63E1D37E9D7E}"/>
            </c:ext>
          </c:extLst>
        </c:ser>
        <c:ser>
          <c:idx val="2"/>
          <c:order val="2"/>
          <c:tx>
            <c:v>siCCDC16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'p-value'!$E$2:$E$20</c:f>
              <c:numCache>
                <c:formatCode>General</c:formatCode>
                <c:ptCount val="19"/>
                <c:pt idx="0">
                  <c:v>179.804</c:v>
                </c:pt>
                <c:pt idx="1">
                  <c:v>48.966000000000001</c:v>
                </c:pt>
                <c:pt idx="2">
                  <c:v>73.691000000000003</c:v>
                </c:pt>
                <c:pt idx="3">
                  <c:v>109.075</c:v>
                </c:pt>
                <c:pt idx="4">
                  <c:v>45.728999999999999</c:v>
                </c:pt>
                <c:pt idx="5">
                  <c:v>99.918999999999997</c:v>
                </c:pt>
                <c:pt idx="6">
                  <c:v>73.83</c:v>
                </c:pt>
                <c:pt idx="7">
                  <c:v>83.397999999999996</c:v>
                </c:pt>
                <c:pt idx="8">
                  <c:v>80.293000000000006</c:v>
                </c:pt>
                <c:pt idx="9">
                  <c:v>87.894000000000005</c:v>
                </c:pt>
                <c:pt idx="10">
                  <c:v>66.495999999999995</c:v>
                </c:pt>
                <c:pt idx="11">
                  <c:v>65.183999999999997</c:v>
                </c:pt>
                <c:pt idx="12">
                  <c:v>113.72199999999999</c:v>
                </c:pt>
                <c:pt idx="13">
                  <c:v>100.75</c:v>
                </c:pt>
                <c:pt idx="14">
                  <c:v>166.99600000000001</c:v>
                </c:pt>
                <c:pt idx="15">
                  <c:v>109.682</c:v>
                </c:pt>
                <c:pt idx="16">
                  <c:v>69.418999999999997</c:v>
                </c:pt>
                <c:pt idx="17">
                  <c:v>165.846</c:v>
                </c:pt>
                <c:pt idx="18">
                  <c:v>77.867000000000004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C6F-48D8-B87F-63E1D37E9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2244848"/>
        <c:axId val="1402231536"/>
      </c:scatterChart>
      <c:valAx>
        <c:axId val="1402244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02231536"/>
        <c:crosses val="autoZero"/>
        <c:crossBetween val="midCat"/>
      </c:valAx>
      <c:valAx>
        <c:axId val="1402231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022448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371929</xdr:colOff>
      <xdr:row>41</xdr:row>
      <xdr:rowOff>108857</xdr:rowOff>
    </xdr:from>
    <xdr:to>
      <xdr:col>11</xdr:col>
      <xdr:colOff>503465</xdr:colOff>
      <xdr:row>60</xdr:row>
      <xdr:rowOff>68035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282575</xdr:colOff>
      <xdr:row>1</xdr:row>
      <xdr:rowOff>31750</xdr:rowOff>
    </xdr:from>
    <xdr:to>
      <xdr:col>15</xdr:col>
      <xdr:colOff>282575</xdr:colOff>
      <xdr:row>16</xdr:row>
      <xdr:rowOff>12701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63"/>
  <sheetViews>
    <sheetView tabSelected="1" topLeftCell="A12" zoomScale="70" zoomScaleNormal="70" zoomScalePageLayoutView="125" workbookViewId="0">
      <selection activeCell="L34" sqref="L34"/>
    </sheetView>
  </sheetViews>
  <sheetFormatPr baseColWidth="10" defaultRowHeight="14.5" x14ac:dyDescent="0.35"/>
  <cols>
    <col min="7" max="8" width="11.36328125" customWidth="1"/>
    <col min="9" max="12" width="11.26953125" customWidth="1"/>
  </cols>
  <sheetData>
    <row r="1" spans="1:47" x14ac:dyDescent="0.35">
      <c r="B1" s="4" t="s">
        <v>0</v>
      </c>
      <c r="H1" s="1" t="s">
        <v>9</v>
      </c>
      <c r="N1" s="2" t="s">
        <v>10</v>
      </c>
      <c r="T1" s="6" t="s">
        <v>11</v>
      </c>
      <c r="U1" s="3"/>
      <c r="Z1" s="5" t="s">
        <v>12</v>
      </c>
      <c r="AA1" s="3"/>
      <c r="AF1" s="7" t="s">
        <v>13</v>
      </c>
      <c r="AL1" s="8" t="s">
        <v>14</v>
      </c>
      <c r="AR1" s="9" t="s">
        <v>8</v>
      </c>
    </row>
    <row r="2" spans="1:47" x14ac:dyDescent="0.35">
      <c r="A2" t="s">
        <v>7</v>
      </c>
      <c r="B2" t="s">
        <v>1</v>
      </c>
      <c r="C2" t="s">
        <v>2</v>
      </c>
      <c r="D2" t="s">
        <v>3</v>
      </c>
      <c r="E2" t="s">
        <v>4</v>
      </c>
      <c r="G2" t="s">
        <v>7</v>
      </c>
      <c r="H2" t="s">
        <v>1</v>
      </c>
      <c r="I2" t="s">
        <v>2</v>
      </c>
      <c r="J2" t="s">
        <v>3</v>
      </c>
      <c r="K2" t="s">
        <v>4</v>
      </c>
      <c r="M2" t="s">
        <v>7</v>
      </c>
      <c r="N2" t="s">
        <v>1</v>
      </c>
      <c r="O2" t="s">
        <v>2</v>
      </c>
      <c r="P2" t="s">
        <v>3</v>
      </c>
      <c r="Q2" t="s">
        <v>4</v>
      </c>
      <c r="S2" t="s">
        <v>7</v>
      </c>
      <c r="T2" t="s">
        <v>1</v>
      </c>
      <c r="U2" t="s">
        <v>2</v>
      </c>
      <c r="V2" t="s">
        <v>3</v>
      </c>
      <c r="W2" t="s">
        <v>4</v>
      </c>
      <c r="Y2" t="s">
        <v>7</v>
      </c>
      <c r="Z2" t="s">
        <v>1</v>
      </c>
      <c r="AA2" t="s">
        <v>2</v>
      </c>
      <c r="AB2" t="s">
        <v>3</v>
      </c>
      <c r="AC2" t="s">
        <v>4</v>
      </c>
      <c r="AE2" t="s">
        <v>7</v>
      </c>
      <c r="AF2" t="s">
        <v>1</v>
      </c>
      <c r="AG2" t="s">
        <v>2</v>
      </c>
      <c r="AH2" t="s">
        <v>3</v>
      </c>
      <c r="AI2" t="s">
        <v>4</v>
      </c>
      <c r="AK2" t="s">
        <v>7</v>
      </c>
      <c r="AL2" t="s">
        <v>1</v>
      </c>
      <c r="AM2" t="s">
        <v>2</v>
      </c>
      <c r="AN2" t="s">
        <v>3</v>
      </c>
      <c r="AO2" t="s">
        <v>4</v>
      </c>
      <c r="AQ2" t="s">
        <v>7</v>
      </c>
      <c r="AR2" t="s">
        <v>1</v>
      </c>
      <c r="AS2" t="s">
        <v>2</v>
      </c>
      <c r="AT2" t="s">
        <v>3</v>
      </c>
      <c r="AU2" t="s">
        <v>4</v>
      </c>
    </row>
    <row r="3" spans="1:47" x14ac:dyDescent="0.35">
      <c r="A3">
        <v>1</v>
      </c>
      <c r="B3">
        <v>3.1829999999999998</v>
      </c>
      <c r="C3">
        <v>128.61500000000001</v>
      </c>
      <c r="D3">
        <v>409.435</v>
      </c>
      <c r="E3">
        <v>85529</v>
      </c>
      <c r="G3">
        <v>1</v>
      </c>
      <c r="H3">
        <v>3.375</v>
      </c>
      <c r="I3">
        <v>130.31299999999999</v>
      </c>
      <c r="J3">
        <v>439.75700000000001</v>
      </c>
      <c r="K3">
        <v>93304</v>
      </c>
      <c r="M3">
        <v>1</v>
      </c>
      <c r="N3">
        <v>3.375</v>
      </c>
      <c r="O3">
        <v>107.358</v>
      </c>
      <c r="P3">
        <v>362.291</v>
      </c>
      <c r="Q3">
        <v>76868</v>
      </c>
      <c r="S3">
        <v>1</v>
      </c>
      <c r="T3">
        <v>3.375</v>
      </c>
      <c r="U3">
        <v>179.804</v>
      </c>
      <c r="V3">
        <v>606.77200000000005</v>
      </c>
      <c r="W3">
        <v>128740</v>
      </c>
      <c r="Y3">
        <v>1</v>
      </c>
      <c r="Z3">
        <v>3.375</v>
      </c>
      <c r="AA3">
        <v>107.845</v>
      </c>
      <c r="AB3">
        <v>363.93599999999998</v>
      </c>
      <c r="AC3">
        <v>77217</v>
      </c>
      <c r="AE3">
        <v>1</v>
      </c>
      <c r="AF3">
        <v>3.375</v>
      </c>
      <c r="AG3">
        <v>134.71600000000001</v>
      </c>
      <c r="AH3">
        <v>454.61700000000002</v>
      </c>
      <c r="AI3">
        <v>96457</v>
      </c>
      <c r="AK3">
        <v>1</v>
      </c>
      <c r="AL3">
        <v>3.375</v>
      </c>
      <c r="AM3">
        <v>37.847999999999999</v>
      </c>
      <c r="AN3">
        <v>127.72199999999999</v>
      </c>
      <c r="AO3">
        <v>27099</v>
      </c>
      <c r="AQ3">
        <v>1</v>
      </c>
      <c r="AR3">
        <v>3.375</v>
      </c>
      <c r="AS3">
        <v>62.408000000000001</v>
      </c>
      <c r="AT3">
        <v>210.60300000000001</v>
      </c>
      <c r="AU3">
        <v>44684</v>
      </c>
    </row>
    <row r="4" spans="1:47" x14ac:dyDescent="0.35">
      <c r="A4">
        <v>1</v>
      </c>
      <c r="B4">
        <v>3.3559999999999999</v>
      </c>
      <c r="C4">
        <v>182.05500000000001</v>
      </c>
      <c r="D4">
        <v>611.03800000000001</v>
      </c>
      <c r="E4">
        <v>147829</v>
      </c>
      <c r="G4">
        <v>1</v>
      </c>
      <c r="H4">
        <v>3.375</v>
      </c>
      <c r="I4">
        <v>85.744</v>
      </c>
      <c r="J4">
        <v>289.35500000000002</v>
      </c>
      <c r="K4">
        <v>61393</v>
      </c>
      <c r="M4">
        <v>1</v>
      </c>
      <c r="N4">
        <v>3.375</v>
      </c>
      <c r="O4">
        <v>184.53899999999999</v>
      </c>
      <c r="P4">
        <v>622.75</v>
      </c>
      <c r="Q4">
        <v>132130</v>
      </c>
      <c r="Y4">
        <v>2</v>
      </c>
      <c r="Z4">
        <v>3.375</v>
      </c>
      <c r="AA4">
        <v>105.145</v>
      </c>
      <c r="AB4">
        <v>354.82600000000002</v>
      </c>
      <c r="AC4">
        <v>75284</v>
      </c>
      <c r="AE4">
        <v>1</v>
      </c>
      <c r="AF4">
        <v>3.375</v>
      </c>
      <c r="AG4">
        <v>87.114999999999995</v>
      </c>
      <c r="AH4">
        <v>293.97899999999998</v>
      </c>
      <c r="AI4">
        <v>62374</v>
      </c>
      <c r="AK4">
        <v>1</v>
      </c>
      <c r="AL4">
        <v>3.375</v>
      </c>
      <c r="AM4">
        <v>32.743000000000002</v>
      </c>
      <c r="AN4">
        <v>110.495</v>
      </c>
      <c r="AO4">
        <v>23444</v>
      </c>
      <c r="AQ4">
        <v>1</v>
      </c>
      <c r="AR4">
        <v>3.375</v>
      </c>
      <c r="AS4">
        <v>23.777999999999999</v>
      </c>
      <c r="AT4">
        <v>80.242000000000004</v>
      </c>
      <c r="AU4">
        <v>17025</v>
      </c>
    </row>
    <row r="5" spans="1:47" x14ac:dyDescent="0.35">
      <c r="A5">
        <v>1</v>
      </c>
      <c r="B5">
        <v>3.3559999999999999</v>
      </c>
      <c r="C5">
        <v>95.081000000000003</v>
      </c>
      <c r="D5">
        <v>319.12400000000002</v>
      </c>
      <c r="E5">
        <v>77206</v>
      </c>
      <c r="G5">
        <v>1</v>
      </c>
      <c r="H5">
        <v>3.375</v>
      </c>
      <c r="I5">
        <v>87.808999999999997</v>
      </c>
      <c r="J5">
        <v>296.32100000000003</v>
      </c>
      <c r="K5">
        <v>62871</v>
      </c>
      <c r="M5">
        <v>1</v>
      </c>
      <c r="N5">
        <v>3.375</v>
      </c>
      <c r="O5">
        <v>93.234999999999999</v>
      </c>
      <c r="P5">
        <v>314.63200000000001</v>
      </c>
      <c r="Q5">
        <v>66756</v>
      </c>
      <c r="S5">
        <v>1</v>
      </c>
      <c r="T5">
        <v>3.375</v>
      </c>
      <c r="U5">
        <v>48.966000000000001</v>
      </c>
      <c r="V5">
        <v>165.24299999999999</v>
      </c>
      <c r="W5">
        <v>35060</v>
      </c>
      <c r="Y5">
        <v>1</v>
      </c>
      <c r="Z5">
        <v>3.375</v>
      </c>
      <c r="AA5">
        <v>73.992999999999995</v>
      </c>
      <c r="AB5">
        <v>249.69900000000001</v>
      </c>
      <c r="AC5">
        <v>52979</v>
      </c>
      <c r="AE5">
        <v>1</v>
      </c>
      <c r="AF5">
        <v>3.375</v>
      </c>
      <c r="AG5">
        <v>102.176</v>
      </c>
      <c r="AH5">
        <v>344.80599999999998</v>
      </c>
      <c r="AI5">
        <v>73158</v>
      </c>
      <c r="AK5">
        <v>2</v>
      </c>
      <c r="AL5">
        <v>3.375</v>
      </c>
      <c r="AM5">
        <v>29.059000000000001</v>
      </c>
      <c r="AN5">
        <v>98.061999999999998</v>
      </c>
      <c r="AO5">
        <v>20806</v>
      </c>
      <c r="AQ5">
        <v>1</v>
      </c>
      <c r="AR5">
        <v>3.375</v>
      </c>
      <c r="AS5">
        <v>26.23</v>
      </c>
      <c r="AT5">
        <v>88.518000000000001</v>
      </c>
      <c r="AU5">
        <v>18781</v>
      </c>
    </row>
    <row r="6" spans="1:47" x14ac:dyDescent="0.35">
      <c r="A6">
        <v>2</v>
      </c>
      <c r="B6">
        <v>3.3559999999999999</v>
      </c>
      <c r="C6">
        <v>118.99299999999999</v>
      </c>
      <c r="D6">
        <v>399.37799999999999</v>
      </c>
      <c r="E6">
        <v>96622</v>
      </c>
      <c r="G6">
        <v>1</v>
      </c>
      <c r="H6">
        <v>3.375</v>
      </c>
      <c r="I6">
        <v>145.08199999999999</v>
      </c>
      <c r="J6">
        <v>489.59899999999999</v>
      </c>
      <c r="K6">
        <v>103879</v>
      </c>
      <c r="M6">
        <v>1</v>
      </c>
      <c r="N6">
        <v>3.375</v>
      </c>
      <c r="O6">
        <v>114.416</v>
      </c>
      <c r="P6">
        <v>386.11200000000002</v>
      </c>
      <c r="Q6">
        <v>81922</v>
      </c>
      <c r="S6">
        <v>1</v>
      </c>
      <c r="T6">
        <v>3.375</v>
      </c>
      <c r="U6">
        <v>73.691000000000003</v>
      </c>
      <c r="V6">
        <v>248.68100000000001</v>
      </c>
      <c r="W6">
        <v>52763</v>
      </c>
      <c r="Y6">
        <v>1</v>
      </c>
      <c r="Z6">
        <v>3.375</v>
      </c>
      <c r="AA6">
        <v>195.774</v>
      </c>
      <c r="AB6">
        <v>660.66300000000001</v>
      </c>
      <c r="AC6">
        <v>140174</v>
      </c>
      <c r="AE6">
        <v>1</v>
      </c>
      <c r="AF6">
        <v>3.375</v>
      </c>
      <c r="AG6">
        <v>56.493000000000002</v>
      </c>
      <c r="AH6">
        <v>190.643</v>
      </c>
      <c r="AI6">
        <v>40449</v>
      </c>
      <c r="AK6">
        <v>1</v>
      </c>
      <c r="AL6">
        <v>3.375</v>
      </c>
      <c r="AM6">
        <v>27.073</v>
      </c>
      <c r="AN6">
        <v>91.36</v>
      </c>
      <c r="AO6">
        <v>19384</v>
      </c>
      <c r="AQ6">
        <v>2</v>
      </c>
      <c r="AR6">
        <v>3.375</v>
      </c>
      <c r="AS6">
        <v>21.962</v>
      </c>
      <c r="AT6">
        <v>74.114000000000004</v>
      </c>
      <c r="AU6">
        <v>15725</v>
      </c>
    </row>
    <row r="7" spans="1:47" x14ac:dyDescent="0.35">
      <c r="A7">
        <v>1</v>
      </c>
      <c r="B7">
        <v>3.3559999999999999</v>
      </c>
      <c r="C7">
        <v>105.639</v>
      </c>
      <c r="D7">
        <v>354.56</v>
      </c>
      <c r="E7">
        <v>85779</v>
      </c>
      <c r="G7">
        <v>1</v>
      </c>
      <c r="H7">
        <v>3.375</v>
      </c>
      <c r="I7">
        <v>101.226</v>
      </c>
      <c r="J7">
        <v>341.601</v>
      </c>
      <c r="K7">
        <v>72478</v>
      </c>
      <c r="M7">
        <v>2</v>
      </c>
      <c r="N7">
        <v>3.375</v>
      </c>
      <c r="O7">
        <v>140.22900000000001</v>
      </c>
      <c r="P7">
        <v>473.22</v>
      </c>
      <c r="Q7">
        <v>100404</v>
      </c>
      <c r="S7">
        <v>1</v>
      </c>
      <c r="T7">
        <v>3.375</v>
      </c>
      <c r="U7">
        <v>109.075</v>
      </c>
      <c r="V7">
        <v>368.089</v>
      </c>
      <c r="W7">
        <v>78098</v>
      </c>
      <c r="Y7">
        <v>1</v>
      </c>
      <c r="Z7">
        <v>3.375</v>
      </c>
      <c r="AA7">
        <v>116.76</v>
      </c>
      <c r="AB7">
        <v>394.02</v>
      </c>
      <c r="AC7">
        <v>83600</v>
      </c>
      <c r="AE7">
        <v>1</v>
      </c>
      <c r="AF7">
        <v>3.375</v>
      </c>
      <c r="AG7">
        <v>66.997</v>
      </c>
      <c r="AH7">
        <v>226.09</v>
      </c>
      <c r="AI7">
        <v>47970</v>
      </c>
      <c r="AK7">
        <v>2</v>
      </c>
      <c r="AL7">
        <v>3.375</v>
      </c>
      <c r="AM7">
        <v>15.739000000000001</v>
      </c>
      <c r="AN7">
        <v>53.113</v>
      </c>
      <c r="AO7">
        <v>11269</v>
      </c>
      <c r="AQ7">
        <v>1</v>
      </c>
      <c r="AR7">
        <v>3.375</v>
      </c>
      <c r="AS7">
        <v>49.865000000000002</v>
      </c>
      <c r="AT7">
        <v>168.274</v>
      </c>
      <c r="AU7">
        <v>35703</v>
      </c>
    </row>
    <row r="8" spans="1:47" x14ac:dyDescent="0.35">
      <c r="A8">
        <v>1</v>
      </c>
      <c r="B8">
        <v>3.3559999999999999</v>
      </c>
      <c r="C8">
        <v>153.01</v>
      </c>
      <c r="D8">
        <v>513.55100000000004</v>
      </c>
      <c r="E8">
        <v>124244</v>
      </c>
      <c r="G8">
        <v>2</v>
      </c>
      <c r="H8">
        <v>3.375</v>
      </c>
      <c r="I8">
        <v>100.72499999999999</v>
      </c>
      <c r="J8">
        <v>339.90899999999999</v>
      </c>
      <c r="K8">
        <v>72119</v>
      </c>
      <c r="M8">
        <v>1</v>
      </c>
      <c r="N8">
        <v>3.375</v>
      </c>
      <c r="O8">
        <v>173.63399999999999</v>
      </c>
      <c r="P8">
        <v>585.95000000000005</v>
      </c>
      <c r="Q8">
        <v>124322</v>
      </c>
      <c r="Y8">
        <v>1</v>
      </c>
      <c r="Z8">
        <v>3.375</v>
      </c>
      <c r="AA8">
        <v>221.137</v>
      </c>
      <c r="AB8">
        <v>746.25400000000002</v>
      </c>
      <c r="AC8">
        <v>158334</v>
      </c>
      <c r="AE8">
        <v>1</v>
      </c>
      <c r="AF8">
        <v>3.375</v>
      </c>
      <c r="AG8">
        <v>110.542</v>
      </c>
      <c r="AH8">
        <v>373.03699999999998</v>
      </c>
      <c r="AI8">
        <v>79148</v>
      </c>
      <c r="AK8">
        <v>3</v>
      </c>
      <c r="AL8">
        <v>3.375</v>
      </c>
      <c r="AM8">
        <v>17.838000000000001</v>
      </c>
      <c r="AN8">
        <v>60.197000000000003</v>
      </c>
      <c r="AO8">
        <v>12772</v>
      </c>
      <c r="AQ8">
        <v>1</v>
      </c>
      <c r="AR8">
        <v>3.375</v>
      </c>
      <c r="AS8">
        <v>66.77</v>
      </c>
      <c r="AT8">
        <v>225.322</v>
      </c>
      <c r="AU8">
        <v>47807</v>
      </c>
    </row>
    <row r="9" spans="1:47" x14ac:dyDescent="0.35">
      <c r="A9">
        <v>1</v>
      </c>
      <c r="B9">
        <v>3.3559999999999999</v>
      </c>
      <c r="C9">
        <v>98.679000000000002</v>
      </c>
      <c r="D9">
        <v>331.19799999999998</v>
      </c>
      <c r="E9">
        <v>80127</v>
      </c>
      <c r="G9">
        <v>2</v>
      </c>
      <c r="H9">
        <v>3.375</v>
      </c>
      <c r="I9">
        <v>80.659000000000006</v>
      </c>
      <c r="J9">
        <v>272.19499999999999</v>
      </c>
      <c r="K9">
        <v>57752</v>
      </c>
      <c r="M9">
        <v>2</v>
      </c>
      <c r="N9">
        <v>3.375</v>
      </c>
      <c r="O9">
        <v>161.59200000000001</v>
      </c>
      <c r="P9">
        <v>545.31299999999999</v>
      </c>
      <c r="Q9">
        <v>115700</v>
      </c>
      <c r="S9">
        <v>1</v>
      </c>
      <c r="T9">
        <v>3.375</v>
      </c>
      <c r="U9">
        <v>45.728999999999999</v>
      </c>
      <c r="V9">
        <v>154.31800000000001</v>
      </c>
      <c r="W9">
        <v>32742</v>
      </c>
      <c r="Y9">
        <v>2</v>
      </c>
      <c r="Z9">
        <v>3.375</v>
      </c>
      <c r="AA9">
        <v>177.33</v>
      </c>
      <c r="AB9">
        <v>598.42100000000005</v>
      </c>
      <c r="AC9">
        <v>126968</v>
      </c>
      <c r="AE9">
        <v>1</v>
      </c>
      <c r="AF9">
        <v>3.375</v>
      </c>
      <c r="AG9">
        <v>121.45399999999999</v>
      </c>
      <c r="AH9">
        <v>409.86099999999999</v>
      </c>
      <c r="AI9">
        <v>86961</v>
      </c>
      <c r="AK9">
        <v>1</v>
      </c>
      <c r="AL9">
        <v>3.375</v>
      </c>
      <c r="AM9">
        <v>17.916</v>
      </c>
      <c r="AN9">
        <v>60.46</v>
      </c>
      <c r="AO9">
        <v>12828</v>
      </c>
      <c r="AQ9">
        <v>1</v>
      </c>
      <c r="AR9">
        <v>3.375</v>
      </c>
      <c r="AS9">
        <v>46.826999999999998</v>
      </c>
      <c r="AT9">
        <v>158.023</v>
      </c>
      <c r="AU9">
        <v>33528</v>
      </c>
    </row>
    <row r="10" spans="1:47" x14ac:dyDescent="0.35">
      <c r="A10" s="10">
        <v>2</v>
      </c>
      <c r="B10">
        <v>3.3559999999999999</v>
      </c>
      <c r="C10">
        <v>124.95099999999999</v>
      </c>
      <c r="D10">
        <v>419.37599999999998</v>
      </c>
      <c r="E10">
        <v>101460</v>
      </c>
      <c r="G10">
        <v>32</v>
      </c>
      <c r="H10">
        <v>3.1829999999999998</v>
      </c>
      <c r="I10">
        <v>97.57</v>
      </c>
      <c r="J10">
        <v>310.60599999999999</v>
      </c>
      <c r="K10">
        <v>64884</v>
      </c>
      <c r="M10">
        <v>1</v>
      </c>
      <c r="N10">
        <v>3.375</v>
      </c>
      <c r="O10">
        <v>102.021</v>
      </c>
      <c r="P10">
        <v>344.28199999999998</v>
      </c>
      <c r="Q10">
        <v>73047</v>
      </c>
      <c r="S10">
        <v>1</v>
      </c>
      <c r="T10">
        <v>3.375</v>
      </c>
      <c r="U10">
        <v>99.918999999999997</v>
      </c>
      <c r="V10">
        <v>337.18900000000002</v>
      </c>
      <c r="W10">
        <v>71542</v>
      </c>
      <c r="Y10">
        <v>1</v>
      </c>
      <c r="Z10">
        <v>3.375</v>
      </c>
      <c r="AA10">
        <v>76.134</v>
      </c>
      <c r="AB10">
        <v>256.92399999999998</v>
      </c>
      <c r="AC10">
        <v>54512</v>
      </c>
      <c r="AE10">
        <v>1</v>
      </c>
      <c r="AF10">
        <v>3.375</v>
      </c>
      <c r="AG10">
        <v>75.094999999999999</v>
      </c>
      <c r="AH10">
        <v>253.417</v>
      </c>
      <c r="AI10">
        <v>53768</v>
      </c>
      <c r="AK10">
        <v>1</v>
      </c>
      <c r="AL10">
        <v>3.375</v>
      </c>
      <c r="AM10">
        <v>23.443999999999999</v>
      </c>
      <c r="AN10">
        <v>79.114999999999995</v>
      </c>
      <c r="AO10">
        <v>16786</v>
      </c>
      <c r="AQ10">
        <v>1</v>
      </c>
      <c r="AR10">
        <v>3.375</v>
      </c>
      <c r="AS10">
        <v>67.813000000000002</v>
      </c>
      <c r="AT10">
        <v>228.84299999999999</v>
      </c>
      <c r="AU10">
        <v>48554</v>
      </c>
    </row>
    <row r="11" spans="1:47" x14ac:dyDescent="0.35">
      <c r="A11">
        <v>1</v>
      </c>
      <c r="B11">
        <v>3.827</v>
      </c>
      <c r="C11">
        <v>100.51600000000001</v>
      </c>
      <c r="D11">
        <v>384.68400000000003</v>
      </c>
      <c r="E11">
        <v>81619</v>
      </c>
      <c r="G11">
        <v>34</v>
      </c>
      <c r="H11">
        <v>3.1829999999999998</v>
      </c>
      <c r="I11">
        <v>90.09</v>
      </c>
      <c r="J11">
        <v>286.79500000000002</v>
      </c>
      <c r="K11">
        <v>59910</v>
      </c>
      <c r="M11">
        <v>1</v>
      </c>
      <c r="N11">
        <v>3.375</v>
      </c>
      <c r="O11">
        <v>161.67500000000001</v>
      </c>
      <c r="P11">
        <v>545.59100000000001</v>
      </c>
      <c r="Q11">
        <v>115759</v>
      </c>
      <c r="Y11">
        <v>1</v>
      </c>
      <c r="Z11">
        <v>3.375</v>
      </c>
      <c r="AA11">
        <v>145.14099999999999</v>
      </c>
      <c r="AB11">
        <v>489.79700000000003</v>
      </c>
      <c r="AC11">
        <v>103921</v>
      </c>
      <c r="AE11">
        <v>2</v>
      </c>
      <c r="AF11">
        <v>3.375</v>
      </c>
      <c r="AG11">
        <v>37.341000000000001</v>
      </c>
      <c r="AH11">
        <v>126.011</v>
      </c>
      <c r="AI11">
        <v>26736</v>
      </c>
      <c r="AK11">
        <v>1</v>
      </c>
      <c r="AL11">
        <v>3.375</v>
      </c>
      <c r="AM11">
        <v>31.774000000000001</v>
      </c>
      <c r="AN11">
        <v>107.224</v>
      </c>
      <c r="AO11">
        <v>22750</v>
      </c>
      <c r="AQ11">
        <v>1</v>
      </c>
      <c r="AR11">
        <v>3.375</v>
      </c>
      <c r="AS11">
        <v>36.682000000000002</v>
      </c>
      <c r="AT11">
        <v>123.786</v>
      </c>
      <c r="AU11">
        <v>26264</v>
      </c>
    </row>
    <row r="12" spans="1:47" x14ac:dyDescent="0.35">
      <c r="A12">
        <v>1</v>
      </c>
      <c r="B12">
        <v>3.827</v>
      </c>
      <c r="C12">
        <v>67.430999999999997</v>
      </c>
      <c r="D12">
        <v>258.06400000000002</v>
      </c>
      <c r="E12">
        <v>54754</v>
      </c>
      <c r="G12">
        <v>36</v>
      </c>
      <c r="H12">
        <v>3.1829999999999998</v>
      </c>
      <c r="I12">
        <v>78.122</v>
      </c>
      <c r="J12">
        <v>248.69399999999999</v>
      </c>
      <c r="K12">
        <v>51951</v>
      </c>
      <c r="M12">
        <v>63</v>
      </c>
      <c r="N12">
        <v>3.1829999999999998</v>
      </c>
      <c r="O12">
        <v>194.79499999999999</v>
      </c>
      <c r="P12">
        <v>620.11500000000001</v>
      </c>
      <c r="Q12">
        <v>129539</v>
      </c>
      <c r="S12">
        <v>1</v>
      </c>
      <c r="T12">
        <v>3.375</v>
      </c>
      <c r="U12">
        <v>73.83</v>
      </c>
      <c r="V12">
        <v>249.14699999999999</v>
      </c>
      <c r="W12">
        <v>52862</v>
      </c>
      <c r="Y12">
        <v>2</v>
      </c>
      <c r="Z12">
        <v>3.375</v>
      </c>
      <c r="AA12">
        <v>108.43</v>
      </c>
      <c r="AB12">
        <v>365.911</v>
      </c>
      <c r="AC12">
        <v>77636</v>
      </c>
      <c r="AE12">
        <v>1</v>
      </c>
      <c r="AF12">
        <v>3.375</v>
      </c>
      <c r="AG12">
        <v>199.51499999999999</v>
      </c>
      <c r="AH12">
        <v>673.28899999999999</v>
      </c>
      <c r="AI12">
        <v>142853</v>
      </c>
      <c r="AK12">
        <v>1</v>
      </c>
      <c r="AL12">
        <v>3.375</v>
      </c>
      <c r="AM12">
        <v>18.975000000000001</v>
      </c>
      <c r="AN12">
        <v>64.033000000000001</v>
      </c>
      <c r="AO12">
        <v>13586</v>
      </c>
      <c r="AQ12">
        <v>1</v>
      </c>
      <c r="AR12">
        <v>3.375</v>
      </c>
      <c r="AS12">
        <v>69.06</v>
      </c>
      <c r="AT12">
        <v>233.05199999999999</v>
      </c>
      <c r="AU12">
        <v>49447</v>
      </c>
    </row>
    <row r="13" spans="1:47" x14ac:dyDescent="0.35">
      <c r="A13">
        <v>2</v>
      </c>
      <c r="B13">
        <v>3.827</v>
      </c>
      <c r="C13">
        <v>75.614999999999995</v>
      </c>
      <c r="D13">
        <v>289.38299999999998</v>
      </c>
      <c r="E13">
        <v>61399</v>
      </c>
      <c r="G13">
        <v>38</v>
      </c>
      <c r="H13">
        <v>3.1829999999999998</v>
      </c>
      <c r="I13">
        <v>73.143000000000001</v>
      </c>
      <c r="J13">
        <v>232.84399999999999</v>
      </c>
      <c r="K13">
        <v>48640</v>
      </c>
      <c r="M13">
        <v>67</v>
      </c>
      <c r="N13">
        <v>3.1829999999999998</v>
      </c>
      <c r="O13">
        <v>130.10400000000001</v>
      </c>
      <c r="P13">
        <v>414.17399999999998</v>
      </c>
      <c r="Q13">
        <v>86519</v>
      </c>
      <c r="S13">
        <v>1</v>
      </c>
      <c r="T13">
        <v>3.375</v>
      </c>
      <c r="U13">
        <v>83.397999999999996</v>
      </c>
      <c r="V13">
        <v>281.43700000000001</v>
      </c>
      <c r="W13">
        <v>59713</v>
      </c>
      <c r="Y13">
        <v>3</v>
      </c>
      <c r="Z13">
        <v>3.375</v>
      </c>
      <c r="AA13">
        <v>90.546000000000006</v>
      </c>
      <c r="AB13">
        <v>305.55900000000003</v>
      </c>
      <c r="AC13">
        <v>64831</v>
      </c>
      <c r="AE13">
        <v>2</v>
      </c>
      <c r="AF13">
        <v>3.375</v>
      </c>
      <c r="AG13">
        <v>155.006</v>
      </c>
      <c r="AH13">
        <v>523.08600000000001</v>
      </c>
      <c r="AI13">
        <v>110984</v>
      </c>
      <c r="AK13">
        <v>1</v>
      </c>
      <c r="AL13">
        <v>3.375</v>
      </c>
      <c r="AM13">
        <v>26.844000000000001</v>
      </c>
      <c r="AN13">
        <v>90.587000000000003</v>
      </c>
      <c r="AO13">
        <v>19220</v>
      </c>
      <c r="AQ13">
        <v>1</v>
      </c>
      <c r="AR13">
        <v>3.375</v>
      </c>
      <c r="AS13">
        <v>52.104999999999997</v>
      </c>
      <c r="AT13">
        <v>175.834</v>
      </c>
      <c r="AU13">
        <v>37307</v>
      </c>
    </row>
    <row r="14" spans="1:47" x14ac:dyDescent="0.35">
      <c r="A14">
        <v>1</v>
      </c>
      <c r="B14">
        <v>3.827</v>
      </c>
      <c r="C14">
        <v>127.479</v>
      </c>
      <c r="D14">
        <v>487.87400000000002</v>
      </c>
      <c r="E14">
        <v>103513</v>
      </c>
      <c r="G14">
        <v>48</v>
      </c>
      <c r="H14">
        <v>3.1829999999999998</v>
      </c>
      <c r="I14">
        <v>81.62</v>
      </c>
      <c r="J14">
        <v>259.82900000000001</v>
      </c>
      <c r="K14">
        <v>54277</v>
      </c>
      <c r="M14">
        <v>72</v>
      </c>
      <c r="N14">
        <v>3.1829999999999998</v>
      </c>
      <c r="O14">
        <v>133.21199999999999</v>
      </c>
      <c r="P14">
        <v>424.06900000000002</v>
      </c>
      <c r="Q14">
        <v>88586</v>
      </c>
      <c r="S14">
        <v>1</v>
      </c>
      <c r="T14">
        <v>3.375</v>
      </c>
      <c r="U14">
        <v>80.293000000000006</v>
      </c>
      <c r="V14">
        <v>270.95999999999998</v>
      </c>
      <c r="W14">
        <v>57490</v>
      </c>
      <c r="Y14">
        <v>1</v>
      </c>
      <c r="Z14">
        <v>3.375</v>
      </c>
      <c r="AA14">
        <v>78.576999999999998</v>
      </c>
      <c r="AB14">
        <v>265.16699999999997</v>
      </c>
      <c r="AC14">
        <v>56261</v>
      </c>
      <c r="AE14">
        <v>1</v>
      </c>
      <c r="AF14">
        <v>3.375</v>
      </c>
      <c r="AG14">
        <v>84.599000000000004</v>
      </c>
      <c r="AH14">
        <v>285.49</v>
      </c>
      <c r="AI14">
        <v>60573</v>
      </c>
      <c r="AK14">
        <v>1</v>
      </c>
      <c r="AL14">
        <v>3.375</v>
      </c>
      <c r="AM14">
        <v>25.248999999999999</v>
      </c>
      <c r="AN14">
        <v>85.204999999999998</v>
      </c>
      <c r="AO14">
        <v>18078</v>
      </c>
      <c r="AQ14">
        <v>1</v>
      </c>
      <c r="AR14">
        <v>3.375</v>
      </c>
      <c r="AS14">
        <v>35.470999999999997</v>
      </c>
      <c r="AT14">
        <v>119.7</v>
      </c>
      <c r="AU14">
        <v>25397</v>
      </c>
    </row>
    <row r="15" spans="1:47" x14ac:dyDescent="0.35">
      <c r="A15">
        <v>1</v>
      </c>
      <c r="B15">
        <v>3.827</v>
      </c>
      <c r="C15">
        <v>133.34100000000001</v>
      </c>
      <c r="D15">
        <v>510.30799999999999</v>
      </c>
      <c r="E15">
        <v>108273</v>
      </c>
      <c r="G15">
        <v>50</v>
      </c>
      <c r="H15">
        <v>3.1829999999999998</v>
      </c>
      <c r="I15">
        <v>63.994999999999997</v>
      </c>
      <c r="J15">
        <v>203.72399999999999</v>
      </c>
      <c r="K15">
        <v>42557</v>
      </c>
      <c r="M15">
        <v>74</v>
      </c>
      <c r="N15">
        <v>3.1829999999999998</v>
      </c>
      <c r="O15">
        <v>92.319000000000003</v>
      </c>
      <c r="P15">
        <v>293.88900000000001</v>
      </c>
      <c r="Q15">
        <v>61392</v>
      </c>
      <c r="S15">
        <v>1</v>
      </c>
      <c r="T15">
        <v>3.375</v>
      </c>
      <c r="U15">
        <v>87.894000000000005</v>
      </c>
      <c r="V15">
        <v>296.60899999999998</v>
      </c>
      <c r="W15">
        <v>62932</v>
      </c>
      <c r="Y15">
        <v>2</v>
      </c>
      <c r="Z15">
        <v>3.375</v>
      </c>
      <c r="AA15">
        <v>98.513000000000005</v>
      </c>
      <c r="AB15">
        <v>332.44299999999998</v>
      </c>
      <c r="AC15">
        <v>70535</v>
      </c>
      <c r="AE15">
        <v>2</v>
      </c>
      <c r="AF15">
        <v>3.375</v>
      </c>
      <c r="AG15">
        <v>88.938999999999993</v>
      </c>
      <c r="AH15">
        <v>300.13400000000001</v>
      </c>
      <c r="AI15">
        <v>63680</v>
      </c>
      <c r="AK15">
        <v>1</v>
      </c>
      <c r="AL15">
        <v>3.375</v>
      </c>
      <c r="AM15">
        <v>57.527999999999999</v>
      </c>
      <c r="AN15">
        <v>194.13499999999999</v>
      </c>
      <c r="AO15">
        <v>41190</v>
      </c>
      <c r="AQ15">
        <v>1</v>
      </c>
      <c r="AR15">
        <v>3.375</v>
      </c>
      <c r="AS15">
        <v>67.278000000000006</v>
      </c>
      <c r="AT15">
        <v>227.03800000000001</v>
      </c>
      <c r="AU15">
        <v>48171</v>
      </c>
    </row>
    <row r="16" spans="1:47" x14ac:dyDescent="0.35">
      <c r="A16">
        <v>3</v>
      </c>
      <c r="B16">
        <v>3.1829999999999998</v>
      </c>
      <c r="C16">
        <v>40.078000000000003</v>
      </c>
      <c r="D16">
        <v>127.586</v>
      </c>
      <c r="E16">
        <v>26652</v>
      </c>
      <c r="G16">
        <v>52</v>
      </c>
      <c r="H16">
        <v>3.1829999999999998</v>
      </c>
      <c r="I16">
        <v>85.069000000000003</v>
      </c>
      <c r="J16">
        <v>270.81099999999998</v>
      </c>
      <c r="K16">
        <v>56571</v>
      </c>
      <c r="M16">
        <v>76</v>
      </c>
      <c r="N16">
        <v>3.1829999999999998</v>
      </c>
      <c r="O16">
        <v>92.343999999999994</v>
      </c>
      <c r="P16">
        <v>293.971</v>
      </c>
      <c r="Q16">
        <v>61409</v>
      </c>
      <c r="S16">
        <v>1</v>
      </c>
      <c r="T16">
        <v>3.375</v>
      </c>
      <c r="U16">
        <v>66.495999999999995</v>
      </c>
      <c r="V16">
        <v>224.398</v>
      </c>
      <c r="W16">
        <v>47611</v>
      </c>
      <c r="Y16">
        <v>3</v>
      </c>
      <c r="Z16">
        <v>3.375</v>
      </c>
      <c r="AA16">
        <v>78.197000000000003</v>
      </c>
      <c r="AB16">
        <v>263.88499999999999</v>
      </c>
      <c r="AC16">
        <v>55989</v>
      </c>
      <c r="AE16">
        <v>1</v>
      </c>
      <c r="AF16">
        <v>3.375</v>
      </c>
      <c r="AG16">
        <v>77.802999999999997</v>
      </c>
      <c r="AH16">
        <v>262.55599999999998</v>
      </c>
      <c r="AI16">
        <v>55707</v>
      </c>
      <c r="AK16">
        <v>1</v>
      </c>
      <c r="AL16">
        <v>3.375</v>
      </c>
      <c r="AM16">
        <v>23.366</v>
      </c>
      <c r="AN16">
        <v>78.850999999999999</v>
      </c>
      <c r="AO16">
        <v>16730</v>
      </c>
      <c r="AQ16">
        <v>1</v>
      </c>
      <c r="AR16">
        <v>3.375</v>
      </c>
      <c r="AS16">
        <v>135.44999999999999</v>
      </c>
      <c r="AT16">
        <v>457.09199999999998</v>
      </c>
      <c r="AU16">
        <v>96982</v>
      </c>
    </row>
    <row r="17" spans="1:47" x14ac:dyDescent="0.35">
      <c r="A17">
        <v>4</v>
      </c>
      <c r="B17">
        <v>3.1829999999999998</v>
      </c>
      <c r="C17">
        <v>58.360999999999997</v>
      </c>
      <c r="D17">
        <v>185.78700000000001</v>
      </c>
      <c r="E17">
        <v>38810</v>
      </c>
      <c r="G17">
        <v>1</v>
      </c>
      <c r="H17">
        <v>3.375</v>
      </c>
      <c r="I17">
        <v>199.95099999999999</v>
      </c>
      <c r="J17">
        <v>674.76</v>
      </c>
      <c r="K17">
        <v>143165</v>
      </c>
      <c r="M17">
        <v>78</v>
      </c>
      <c r="N17">
        <v>3.1829999999999998</v>
      </c>
      <c r="O17">
        <v>163.774</v>
      </c>
      <c r="P17">
        <v>521.36199999999997</v>
      </c>
      <c r="Q17">
        <v>108910</v>
      </c>
      <c r="S17">
        <v>1</v>
      </c>
      <c r="T17">
        <v>3.375</v>
      </c>
      <c r="U17">
        <v>65.183999999999997</v>
      </c>
      <c r="V17">
        <v>219.97300000000001</v>
      </c>
      <c r="W17">
        <v>46672</v>
      </c>
      <c r="Y17">
        <v>1</v>
      </c>
      <c r="Z17">
        <v>3.375</v>
      </c>
      <c r="AA17">
        <v>65.263000000000005</v>
      </c>
      <c r="AB17">
        <v>220.23699999999999</v>
      </c>
      <c r="AC17">
        <v>46728</v>
      </c>
      <c r="AE17">
        <v>1</v>
      </c>
      <c r="AF17">
        <v>3.375</v>
      </c>
      <c r="AG17">
        <v>134.34100000000001</v>
      </c>
      <c r="AH17">
        <v>453.35</v>
      </c>
      <c r="AI17">
        <v>96188</v>
      </c>
      <c r="AK17">
        <v>2</v>
      </c>
      <c r="AL17">
        <v>3.375</v>
      </c>
      <c r="AM17">
        <v>20.497</v>
      </c>
      <c r="AN17">
        <v>69.17</v>
      </c>
      <c r="AO17">
        <v>14676</v>
      </c>
      <c r="AQ17">
        <v>1</v>
      </c>
      <c r="AR17">
        <v>3.375</v>
      </c>
      <c r="AS17">
        <v>23.222000000000001</v>
      </c>
      <c r="AT17">
        <v>78.366</v>
      </c>
      <c r="AU17">
        <v>16627</v>
      </c>
    </row>
    <row r="18" spans="1:47" x14ac:dyDescent="0.35">
      <c r="A18">
        <v>9</v>
      </c>
      <c r="B18">
        <v>3.1829999999999998</v>
      </c>
      <c r="C18">
        <v>174.37700000000001</v>
      </c>
      <c r="D18">
        <v>555.11599999999999</v>
      </c>
      <c r="E18">
        <v>115961</v>
      </c>
      <c r="M18">
        <v>80</v>
      </c>
      <c r="N18">
        <v>3.1829999999999998</v>
      </c>
      <c r="O18">
        <v>117.179</v>
      </c>
      <c r="P18">
        <v>373.029</v>
      </c>
      <c r="Q18">
        <v>77924</v>
      </c>
      <c r="S18">
        <v>1</v>
      </c>
      <c r="T18">
        <v>3.375</v>
      </c>
      <c r="U18">
        <v>113.72199999999999</v>
      </c>
      <c r="V18">
        <v>383.76900000000001</v>
      </c>
      <c r="W18">
        <v>81425</v>
      </c>
      <c r="Y18">
        <v>2</v>
      </c>
      <c r="Z18">
        <v>3.375</v>
      </c>
      <c r="AA18">
        <v>56.353000000000002</v>
      </c>
      <c r="AB18">
        <v>190.17099999999999</v>
      </c>
      <c r="AC18">
        <v>40349</v>
      </c>
      <c r="AE18">
        <v>1</v>
      </c>
      <c r="AF18">
        <v>3.375</v>
      </c>
      <c r="AG18">
        <v>117.996</v>
      </c>
      <c r="AH18">
        <v>398.19099999999997</v>
      </c>
      <c r="AI18">
        <v>84485</v>
      </c>
      <c r="AK18">
        <v>1</v>
      </c>
      <c r="AL18">
        <v>3.375</v>
      </c>
      <c r="AM18">
        <v>31.024000000000001</v>
      </c>
      <c r="AN18">
        <v>104.693</v>
      </c>
      <c r="AO18">
        <v>22213</v>
      </c>
      <c r="AQ18">
        <v>1</v>
      </c>
      <c r="AR18">
        <v>3.375</v>
      </c>
      <c r="AS18">
        <v>55.296999999999997</v>
      </c>
      <c r="AT18">
        <v>186.608</v>
      </c>
      <c r="AU18">
        <v>39593</v>
      </c>
    </row>
    <row r="19" spans="1:47" x14ac:dyDescent="0.35">
      <c r="A19">
        <v>11</v>
      </c>
      <c r="B19">
        <v>3.1829999999999998</v>
      </c>
      <c r="C19">
        <v>161.16399999999999</v>
      </c>
      <c r="D19">
        <v>513.05200000000002</v>
      </c>
      <c r="E19">
        <v>107174</v>
      </c>
      <c r="M19">
        <v>81</v>
      </c>
      <c r="N19">
        <v>3.1829999999999998</v>
      </c>
      <c r="O19">
        <v>97.486999999999995</v>
      </c>
      <c r="P19">
        <v>310.34199999999998</v>
      </c>
      <c r="Q19">
        <v>64829</v>
      </c>
      <c r="S19">
        <v>2</v>
      </c>
      <c r="T19">
        <v>3.375</v>
      </c>
      <c r="U19">
        <v>100.75</v>
      </c>
      <c r="V19">
        <v>339.99299999999999</v>
      </c>
      <c r="W19">
        <v>72137</v>
      </c>
      <c r="Y19">
        <v>3</v>
      </c>
      <c r="Z19">
        <v>3.375</v>
      </c>
      <c r="AA19">
        <v>53.725000000000001</v>
      </c>
      <c r="AB19">
        <v>181.30099999999999</v>
      </c>
      <c r="AC19">
        <v>38467</v>
      </c>
      <c r="AE19">
        <v>1</v>
      </c>
      <c r="AF19">
        <v>3.375</v>
      </c>
      <c r="AG19">
        <v>135.12799999999999</v>
      </c>
      <c r="AH19">
        <v>456.00799999999998</v>
      </c>
      <c r="AI19">
        <v>96752</v>
      </c>
      <c r="AK19">
        <v>2</v>
      </c>
      <c r="AL19">
        <v>3.375</v>
      </c>
      <c r="AM19">
        <v>26.196999999999999</v>
      </c>
      <c r="AN19">
        <v>88.405000000000001</v>
      </c>
      <c r="AO19">
        <v>18757</v>
      </c>
      <c r="AQ19">
        <v>2</v>
      </c>
      <c r="AR19">
        <v>3.375</v>
      </c>
      <c r="AS19">
        <v>33.167999999999999</v>
      </c>
      <c r="AT19">
        <v>111.928</v>
      </c>
      <c r="AU19">
        <v>23748</v>
      </c>
    </row>
    <row r="20" spans="1:47" x14ac:dyDescent="0.35">
      <c r="A20">
        <v>16</v>
      </c>
      <c r="B20">
        <v>3.1829999999999998</v>
      </c>
      <c r="C20">
        <v>150.14699999999999</v>
      </c>
      <c r="D20">
        <v>477.98200000000003</v>
      </c>
      <c r="E20">
        <v>99848</v>
      </c>
      <c r="M20">
        <v>83</v>
      </c>
      <c r="N20">
        <v>3.1829999999999998</v>
      </c>
      <c r="O20">
        <v>103.14</v>
      </c>
      <c r="P20">
        <v>328.33699999999999</v>
      </c>
      <c r="Q20">
        <v>68588</v>
      </c>
      <c r="S20">
        <v>1</v>
      </c>
      <c r="T20">
        <v>3.375</v>
      </c>
      <c r="U20">
        <v>166.99600000000001</v>
      </c>
      <c r="V20">
        <v>563.548</v>
      </c>
      <c r="W20">
        <v>119569</v>
      </c>
      <c r="Y20">
        <v>4</v>
      </c>
      <c r="Z20">
        <v>3.375</v>
      </c>
      <c r="AA20">
        <v>39.06</v>
      </c>
      <c r="AB20">
        <v>131.81299999999999</v>
      </c>
      <c r="AC20">
        <v>27967</v>
      </c>
      <c r="AE20">
        <v>1</v>
      </c>
      <c r="AF20">
        <v>3.375</v>
      </c>
      <c r="AG20">
        <v>146.797</v>
      </c>
      <c r="AH20">
        <v>495.38600000000002</v>
      </c>
      <c r="AI20">
        <v>105107</v>
      </c>
      <c r="AK20">
        <v>1</v>
      </c>
      <c r="AL20">
        <v>3.375</v>
      </c>
      <c r="AM20">
        <v>30.452999999999999</v>
      </c>
      <c r="AN20">
        <v>102.76600000000001</v>
      </c>
      <c r="AO20">
        <v>21804</v>
      </c>
      <c r="AQ20">
        <v>1</v>
      </c>
      <c r="AR20">
        <v>3.375</v>
      </c>
      <c r="AS20">
        <v>36.520000000000003</v>
      </c>
      <c r="AT20">
        <v>123.24</v>
      </c>
      <c r="AU20">
        <v>26148</v>
      </c>
    </row>
    <row r="21" spans="1:47" x14ac:dyDescent="0.35">
      <c r="A21">
        <v>24</v>
      </c>
      <c r="B21">
        <v>3.1829999999999998</v>
      </c>
      <c r="C21">
        <v>188.173</v>
      </c>
      <c r="D21">
        <v>599.03300000000002</v>
      </c>
      <c r="E21">
        <v>125135</v>
      </c>
      <c r="M21">
        <v>85</v>
      </c>
      <c r="N21">
        <v>3.1829999999999998</v>
      </c>
      <c r="O21">
        <v>167.65899999999999</v>
      </c>
      <c r="P21">
        <v>533.72699999999998</v>
      </c>
      <c r="Q21">
        <v>111493</v>
      </c>
      <c r="S21">
        <v>1</v>
      </c>
      <c r="T21">
        <v>3.375</v>
      </c>
      <c r="U21">
        <v>109.682</v>
      </c>
      <c r="V21">
        <v>370.13400000000001</v>
      </c>
      <c r="W21">
        <v>78532</v>
      </c>
      <c r="Y21">
        <v>1</v>
      </c>
      <c r="Z21">
        <v>3.375</v>
      </c>
      <c r="AA21">
        <v>105.682</v>
      </c>
      <c r="AB21">
        <v>356.63600000000002</v>
      </c>
      <c r="AC21">
        <v>75668</v>
      </c>
      <c r="AK21">
        <v>2</v>
      </c>
      <c r="AL21">
        <v>3.375</v>
      </c>
      <c r="AM21">
        <v>26.372</v>
      </c>
      <c r="AN21">
        <v>88.994</v>
      </c>
      <c r="AO21">
        <v>18882</v>
      </c>
      <c r="AQ21">
        <v>1</v>
      </c>
      <c r="AR21">
        <v>3.375</v>
      </c>
      <c r="AS21">
        <v>7.9109999999999996</v>
      </c>
      <c r="AT21">
        <v>26.695</v>
      </c>
      <c r="AU21">
        <v>5664</v>
      </c>
    </row>
    <row r="22" spans="1:47" x14ac:dyDescent="0.35">
      <c r="M22">
        <v>87</v>
      </c>
      <c r="N22">
        <v>3.1829999999999998</v>
      </c>
      <c r="O22">
        <v>98.222999999999999</v>
      </c>
      <c r="P22">
        <v>312.68299999999999</v>
      </c>
      <c r="Q22">
        <v>65318</v>
      </c>
      <c r="S22">
        <v>2</v>
      </c>
      <c r="T22">
        <v>3.375</v>
      </c>
      <c r="U22">
        <v>69.418999999999997</v>
      </c>
      <c r="V22">
        <v>234.26300000000001</v>
      </c>
      <c r="W22">
        <v>49704</v>
      </c>
      <c r="Y22">
        <v>2</v>
      </c>
      <c r="Z22">
        <v>3.375</v>
      </c>
      <c r="AA22">
        <v>161.96899999999999</v>
      </c>
      <c r="AB22">
        <v>546.58500000000004</v>
      </c>
      <c r="AC22">
        <v>115970</v>
      </c>
      <c r="AK22">
        <v>1</v>
      </c>
      <c r="AL22">
        <v>3.375</v>
      </c>
      <c r="AM22">
        <v>18.268000000000001</v>
      </c>
      <c r="AN22">
        <v>61.648000000000003</v>
      </c>
      <c r="AO22">
        <v>13080</v>
      </c>
      <c r="AQ22">
        <v>1</v>
      </c>
      <c r="AR22">
        <v>3.375</v>
      </c>
      <c r="AS22">
        <v>36.307000000000002</v>
      </c>
      <c r="AT22">
        <v>122.523</v>
      </c>
      <c r="AU22">
        <v>25996</v>
      </c>
    </row>
    <row r="23" spans="1:47" x14ac:dyDescent="0.35">
      <c r="S23">
        <v>1</v>
      </c>
      <c r="T23">
        <v>3.375</v>
      </c>
      <c r="U23">
        <v>165.846</v>
      </c>
      <c r="V23">
        <v>559.66899999999998</v>
      </c>
      <c r="W23">
        <v>118746</v>
      </c>
      <c r="Y23">
        <v>1</v>
      </c>
      <c r="Z23">
        <v>3.375</v>
      </c>
      <c r="AA23">
        <v>40.601999999999997</v>
      </c>
      <c r="AB23">
        <v>137.01599999999999</v>
      </c>
      <c r="AC23">
        <v>29071</v>
      </c>
      <c r="AK23">
        <v>2</v>
      </c>
      <c r="AL23">
        <v>3.375</v>
      </c>
      <c r="AM23">
        <v>56.512999999999998</v>
      </c>
      <c r="AN23">
        <v>190.709</v>
      </c>
      <c r="AO23">
        <v>40463</v>
      </c>
    </row>
    <row r="24" spans="1:47" x14ac:dyDescent="0.35">
      <c r="S24">
        <v>1</v>
      </c>
      <c r="T24">
        <v>3.375</v>
      </c>
      <c r="U24">
        <v>77.867000000000004</v>
      </c>
      <c r="V24">
        <v>262.77300000000002</v>
      </c>
      <c r="W24">
        <v>55753</v>
      </c>
      <c r="Y24">
        <v>1</v>
      </c>
      <c r="Z24">
        <v>3.375</v>
      </c>
      <c r="AA24">
        <v>141.11600000000001</v>
      </c>
      <c r="AB24">
        <v>476.21300000000002</v>
      </c>
      <c r="AC24">
        <v>101039</v>
      </c>
      <c r="AK24">
        <v>1</v>
      </c>
      <c r="AL24">
        <v>3.375</v>
      </c>
      <c r="AM24">
        <v>43.789000000000001</v>
      </c>
      <c r="AN24">
        <v>147.77199999999999</v>
      </c>
      <c r="AO24">
        <v>31353</v>
      </c>
    </row>
    <row r="25" spans="1:47" x14ac:dyDescent="0.35">
      <c r="Y25">
        <v>1</v>
      </c>
      <c r="Z25">
        <v>3.375</v>
      </c>
      <c r="AA25">
        <v>116.81</v>
      </c>
      <c r="AB25">
        <v>394.19</v>
      </c>
      <c r="AC25">
        <v>83636</v>
      </c>
      <c r="AK25">
        <v>1</v>
      </c>
      <c r="AL25">
        <v>3.375</v>
      </c>
      <c r="AM25">
        <v>79.081999999999994</v>
      </c>
      <c r="AN25">
        <v>266.87299999999999</v>
      </c>
      <c r="AO25">
        <v>56623</v>
      </c>
    </row>
    <row r="26" spans="1:47" x14ac:dyDescent="0.35">
      <c r="Y26">
        <v>1</v>
      </c>
      <c r="Z26">
        <v>3.375</v>
      </c>
      <c r="AA26">
        <v>172.054</v>
      </c>
      <c r="AB26">
        <v>580.61900000000003</v>
      </c>
      <c r="AC26">
        <v>123191</v>
      </c>
      <c r="AK26">
        <v>1</v>
      </c>
      <c r="AL26">
        <v>3.375</v>
      </c>
      <c r="AM26">
        <v>16.218</v>
      </c>
      <c r="AN26">
        <v>54.728999999999999</v>
      </c>
      <c r="AO26">
        <v>11612</v>
      </c>
    </row>
    <row r="27" spans="1:47" x14ac:dyDescent="0.35">
      <c r="Y27">
        <v>1</v>
      </c>
      <c r="Z27">
        <v>3.375</v>
      </c>
      <c r="AA27">
        <v>81.001000000000005</v>
      </c>
      <c r="AB27">
        <v>273.34899999999999</v>
      </c>
      <c r="AC27">
        <v>57997</v>
      </c>
      <c r="AK27">
        <v>2</v>
      </c>
      <c r="AL27">
        <v>3.375</v>
      </c>
      <c r="AM27">
        <v>17.45</v>
      </c>
      <c r="AN27">
        <v>58.886000000000003</v>
      </c>
      <c r="AO27">
        <v>12494</v>
      </c>
    </row>
    <row r="28" spans="1:47" x14ac:dyDescent="0.35">
      <c r="Y28">
        <v>1</v>
      </c>
      <c r="Z28">
        <v>3.375</v>
      </c>
      <c r="AA28">
        <v>145.124</v>
      </c>
      <c r="AB28">
        <v>489.74</v>
      </c>
      <c r="AC28">
        <v>103909</v>
      </c>
      <c r="AK28">
        <v>1</v>
      </c>
      <c r="AL28">
        <v>3.375</v>
      </c>
      <c r="AM28">
        <v>16.890999999999998</v>
      </c>
      <c r="AN28">
        <v>57.000999999999998</v>
      </c>
      <c r="AO28">
        <v>12094</v>
      </c>
    </row>
    <row r="29" spans="1:47" x14ac:dyDescent="0.35">
      <c r="Y29">
        <v>1</v>
      </c>
      <c r="Z29">
        <v>3.375</v>
      </c>
      <c r="AA29">
        <v>174.58199999999999</v>
      </c>
      <c r="AB29">
        <v>589.15</v>
      </c>
      <c r="AC29">
        <v>125001</v>
      </c>
    </row>
    <row r="30" spans="1:47" x14ac:dyDescent="0.35">
      <c r="Y30">
        <v>1</v>
      </c>
      <c r="Z30">
        <v>3.375</v>
      </c>
      <c r="AA30">
        <v>166.59899999999999</v>
      </c>
      <c r="AB30">
        <v>562.21</v>
      </c>
      <c r="AC30">
        <v>119285</v>
      </c>
    </row>
    <row r="31" spans="1:47" x14ac:dyDescent="0.35">
      <c r="Y31">
        <v>1</v>
      </c>
      <c r="Z31">
        <v>3.375</v>
      </c>
      <c r="AA31">
        <v>106.41800000000001</v>
      </c>
      <c r="AB31">
        <v>359.11900000000003</v>
      </c>
      <c r="AC31">
        <v>76195</v>
      </c>
    </row>
    <row r="32" spans="1:47" x14ac:dyDescent="0.35">
      <c r="Y32">
        <v>1</v>
      </c>
      <c r="Z32">
        <v>3.375</v>
      </c>
      <c r="AA32">
        <v>112.985</v>
      </c>
      <c r="AB32">
        <v>381.28100000000001</v>
      </c>
      <c r="AC32">
        <v>80897</v>
      </c>
    </row>
    <row r="38" spans="2:46" x14ac:dyDescent="0.35">
      <c r="B38" t="s">
        <v>2</v>
      </c>
      <c r="C38">
        <f>AVERAGE(C3:C26)</f>
        <v>120.19499999999999</v>
      </c>
      <c r="D38">
        <f>C38/C38*100</f>
        <v>100</v>
      </c>
      <c r="H38" t="s">
        <v>2</v>
      </c>
      <c r="I38">
        <f>AVERAGE(I3:I26)</f>
        <v>100.07453333333333</v>
      </c>
      <c r="J38">
        <f>I38/$C$38*100</f>
        <v>83.260146706047124</v>
      </c>
      <c r="N38" t="s">
        <v>2</v>
      </c>
      <c r="O38">
        <f>AVERAGE(O3:O26)</f>
        <v>131.44675000000001</v>
      </c>
      <c r="P38">
        <f>O38/$C$38*100</f>
        <v>109.3612463080827</v>
      </c>
      <c r="T38" t="s">
        <v>2</v>
      </c>
      <c r="U38">
        <f>AVERAGE(U3:U31)</f>
        <v>95.713736842105277</v>
      </c>
      <c r="V38">
        <f>U38/$C$38*100</f>
        <v>79.63204529481699</v>
      </c>
      <c r="Z38" t="s">
        <v>2</v>
      </c>
      <c r="AA38">
        <f>AVERAGE(AA3:AA32)</f>
        <v>113.76216666666666</v>
      </c>
      <c r="AB38">
        <f>AA38/$C$38*100</f>
        <v>94.648002551409519</v>
      </c>
      <c r="AF38" t="s">
        <v>2</v>
      </c>
      <c r="AG38">
        <f>AVERAGE(AG3:AG35)</f>
        <v>107.33627777777778</v>
      </c>
      <c r="AH38">
        <f>AG38/$C$38*100</f>
        <v>89.301782751177498</v>
      </c>
      <c r="AL38" t="s">
        <v>2</v>
      </c>
      <c r="AM38">
        <f>AVERAGE(AM3:AM35)</f>
        <v>29.544230769230769</v>
      </c>
      <c r="AN38">
        <f>AM38/$C$38*100</f>
        <v>24.580249402413386</v>
      </c>
      <c r="AR38" t="s">
        <v>2</v>
      </c>
      <c r="AS38">
        <f>AVERAGE(AS3:AS34)</f>
        <v>47.706200000000003</v>
      </c>
      <c r="AT38">
        <f>AS38/$C$38*100</f>
        <v>39.690669329007036</v>
      </c>
    </row>
    <row r="39" spans="2:46" x14ac:dyDescent="0.35">
      <c r="B39" t="s">
        <v>5</v>
      </c>
      <c r="C39">
        <f>_xlfn.STDEV.S(C3:C26)</f>
        <v>42.205174893344306</v>
      </c>
      <c r="D39">
        <f>C39/C38*100</f>
        <v>35.113918959477772</v>
      </c>
      <c r="H39" t="s">
        <v>5</v>
      </c>
      <c r="I39">
        <f>_xlfn.STDEV.S(I3:I26)</f>
        <v>34.672465695556212</v>
      </c>
      <c r="J39">
        <f>I39/$C$38*100</f>
        <v>28.846845289368289</v>
      </c>
      <c r="N39" t="s">
        <v>5</v>
      </c>
      <c r="O39">
        <f>_xlfn.STDEV.S(O3:O26)</f>
        <v>34.328686760837186</v>
      </c>
      <c r="P39">
        <f>O39/$C$38*100</f>
        <v>28.560827622477795</v>
      </c>
      <c r="T39" t="s">
        <v>5</v>
      </c>
      <c r="U39">
        <f>_xlfn.STDEV.S(U3:U31)</f>
        <v>38.518291358842454</v>
      </c>
      <c r="V39">
        <f>U39/$C$38*100</f>
        <v>32.046500568944182</v>
      </c>
      <c r="Z39" t="s">
        <v>5</v>
      </c>
      <c r="AA39">
        <f>_xlfn.STDEV.S(AA3:AA32)</f>
        <v>47.354659705237616</v>
      </c>
      <c r="AB39">
        <f>AA39/$C$38*100</f>
        <v>39.39819435520414</v>
      </c>
      <c r="AF39" t="s">
        <v>5</v>
      </c>
      <c r="AG39">
        <f>_xlfn.STDEV.S(AG3:AG35)</f>
        <v>40.011241136351153</v>
      </c>
      <c r="AH39">
        <f>AG39/$C$38*100</f>
        <v>33.288606960648245</v>
      </c>
      <c r="AL39" t="s">
        <v>5</v>
      </c>
      <c r="AM39">
        <f>_xlfn.STDEV.S(AM3:AM35)</f>
        <v>15.034265612414044</v>
      </c>
      <c r="AN39">
        <f>AM39/$C$38*100</f>
        <v>12.508228805203251</v>
      </c>
      <c r="AR39" t="s">
        <v>5</v>
      </c>
      <c r="AS39">
        <f>_xlfn.STDEV.S(AS3:AS34)</f>
        <v>27.358844819411342</v>
      </c>
      <c r="AT39">
        <f>AS39/$C$38*100</f>
        <v>22.762049019852192</v>
      </c>
    </row>
    <row r="40" spans="2:46" x14ac:dyDescent="0.35">
      <c r="B40" t="s">
        <v>6</v>
      </c>
      <c r="C40">
        <f>C39/SQRT(COUNT(C3:C26))</f>
        <v>9.6825311712919913</v>
      </c>
      <c r="D40">
        <f>C40/C38*100</f>
        <v>8.0556854871600247</v>
      </c>
      <c r="H40" t="s">
        <v>6</v>
      </c>
      <c r="I40">
        <f>I39/SQRT(COUNT(I3:I26))</f>
        <v>8.9523921473891441</v>
      </c>
      <c r="J40">
        <f>I40/$C$38*100</f>
        <v>7.4482234264230156</v>
      </c>
      <c r="N40" t="s">
        <v>6</v>
      </c>
      <c r="O40">
        <f>O39/SQRT(COUNT(O3:O26))</f>
        <v>7.6761277175529008</v>
      </c>
      <c r="P40">
        <f>O40/$C$38*100</f>
        <v>6.3863952057514055</v>
      </c>
      <c r="T40" t="s">
        <v>6</v>
      </c>
      <c r="U40">
        <f>U39/SQRT(COUNT(U3:U31))</f>
        <v>8.8367020795289584</v>
      </c>
      <c r="V40">
        <f>U40/$C$38*100</f>
        <v>7.3519714460077035</v>
      </c>
      <c r="Z40" t="s">
        <v>6</v>
      </c>
      <c r="AA40">
        <f>AA39/SQRT(COUNT(AA3:AA32))</f>
        <v>8.6457384411798603</v>
      </c>
      <c r="AB40">
        <f>AA40/$C$38*100</f>
        <v>7.1930932577726701</v>
      </c>
      <c r="AF40" t="s">
        <v>6</v>
      </c>
      <c r="AG40">
        <f>AG39/SQRT(COUNT(AG3:AG35))</f>
        <v>9.4307399770680149</v>
      </c>
      <c r="AH40">
        <f>AG40/$C$38*100</f>
        <v>7.8461999060426928</v>
      </c>
      <c r="AL40" t="s">
        <v>6</v>
      </c>
      <c r="AM40">
        <f>AM39/SQRT(COUNT(AM3:AM35))</f>
        <v>2.9484620665475458</v>
      </c>
      <c r="AN40">
        <f>AM40/$C$38*100</f>
        <v>2.4530654907005669</v>
      </c>
      <c r="AR40" t="s">
        <v>6</v>
      </c>
      <c r="AS40">
        <f>AS39/SQRT(COUNT(AS3:AS34))</f>
        <v>6.1176236802071715</v>
      </c>
      <c r="AT40">
        <f>AS40/$C$38*100</f>
        <v>5.0897488915571962</v>
      </c>
    </row>
    <row r="54" spans="1:10" x14ac:dyDescent="0.35">
      <c r="A54" s="10"/>
    </row>
    <row r="60" spans="1:10" x14ac:dyDescent="0.35">
      <c r="A60" s="10"/>
      <c r="B60" s="10"/>
      <c r="C60" s="10"/>
      <c r="D60" s="10"/>
      <c r="E60" s="10"/>
      <c r="F60" s="10"/>
      <c r="G60" s="10"/>
      <c r="H60" s="10"/>
      <c r="I60" s="10"/>
      <c r="J60" s="10"/>
    </row>
    <row r="61" spans="1:10" x14ac:dyDescent="0.35">
      <c r="A61" s="10"/>
      <c r="B61" s="10"/>
      <c r="C61" s="10"/>
      <c r="D61" s="10"/>
      <c r="E61" s="10"/>
      <c r="F61" s="10"/>
      <c r="G61" s="10"/>
      <c r="H61" s="10"/>
      <c r="I61" s="10"/>
      <c r="J61" s="10"/>
    </row>
    <row r="62" spans="1:10" x14ac:dyDescent="0.35">
      <c r="A62" s="10"/>
      <c r="B62" s="13"/>
      <c r="C62" s="13"/>
      <c r="D62" s="10"/>
      <c r="E62" s="10"/>
      <c r="F62" s="10"/>
      <c r="G62" s="10"/>
      <c r="H62" s="13"/>
      <c r="I62" s="13"/>
      <c r="J62" s="10"/>
    </row>
    <row r="63" spans="1:10" x14ac:dyDescent="0.35">
      <c r="A63" s="10"/>
      <c r="B63" s="10"/>
      <c r="C63" s="10"/>
      <c r="D63" s="10"/>
      <c r="E63" s="10"/>
      <c r="F63" s="10"/>
      <c r="G63" s="10"/>
      <c r="H63" s="10"/>
      <c r="I63" s="10"/>
      <c r="J63" s="10"/>
    </row>
  </sheetData>
  <mergeCells count="2">
    <mergeCell ref="B62:C62"/>
    <mergeCell ref="H62:I62"/>
  </mergeCells>
  <pageMargins left="0.23622047244094491" right="0.23622047244094491" top="0.74803149606299213" bottom="0.74803149606299213" header="0.31496062992125984" footer="0.31496062992125984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opLeftCell="A16" zoomScale="80" zoomScaleNormal="80" workbookViewId="0">
      <selection activeCell="I35" sqref="I35"/>
    </sheetView>
  </sheetViews>
  <sheetFormatPr baseColWidth="10" defaultRowHeight="14.5" x14ac:dyDescent="0.35"/>
  <sheetData>
    <row r="1" spans="2:9" x14ac:dyDescent="0.35">
      <c r="B1" s="4" t="s">
        <v>0</v>
      </c>
      <c r="C1" s="1" t="s">
        <v>9</v>
      </c>
      <c r="D1" s="2" t="s">
        <v>10</v>
      </c>
      <c r="E1" s="6" t="s">
        <v>11</v>
      </c>
      <c r="F1" s="5" t="s">
        <v>12</v>
      </c>
      <c r="G1" s="7" t="s">
        <v>13</v>
      </c>
      <c r="H1" s="8" t="s">
        <v>14</v>
      </c>
      <c r="I1" s="9" t="s">
        <v>8</v>
      </c>
    </row>
    <row r="2" spans="2:9" x14ac:dyDescent="0.35">
      <c r="B2">
        <v>128.61500000000001</v>
      </c>
      <c r="C2">
        <v>130.31299999999999</v>
      </c>
      <c r="D2">
        <v>107.358</v>
      </c>
      <c r="E2">
        <v>179.804</v>
      </c>
      <c r="F2">
        <v>107.845</v>
      </c>
      <c r="G2">
        <v>134.71600000000001</v>
      </c>
      <c r="H2">
        <v>37.847999999999999</v>
      </c>
      <c r="I2">
        <v>62.408000000000001</v>
      </c>
    </row>
    <row r="3" spans="2:9" x14ac:dyDescent="0.35">
      <c r="B3">
        <v>182.05500000000001</v>
      </c>
      <c r="C3">
        <v>85.744</v>
      </c>
      <c r="D3">
        <v>184.53899999999999</v>
      </c>
      <c r="E3">
        <v>48.966000000000001</v>
      </c>
      <c r="F3">
        <v>105.145</v>
      </c>
      <c r="G3">
        <v>87.114999999999995</v>
      </c>
      <c r="H3">
        <v>32.743000000000002</v>
      </c>
      <c r="I3">
        <v>23.777999999999999</v>
      </c>
    </row>
    <row r="4" spans="2:9" x14ac:dyDescent="0.35">
      <c r="B4">
        <v>95.081000000000003</v>
      </c>
      <c r="C4">
        <v>87.808999999999997</v>
      </c>
      <c r="D4">
        <v>93.234999999999999</v>
      </c>
      <c r="E4">
        <v>73.691000000000003</v>
      </c>
      <c r="F4">
        <v>73.992999999999995</v>
      </c>
      <c r="G4">
        <v>102.176</v>
      </c>
      <c r="H4">
        <v>29.059000000000001</v>
      </c>
      <c r="I4">
        <v>26.23</v>
      </c>
    </row>
    <row r="5" spans="2:9" x14ac:dyDescent="0.35">
      <c r="B5">
        <v>118.99299999999999</v>
      </c>
      <c r="C5">
        <v>145.08199999999999</v>
      </c>
      <c r="D5">
        <v>114.416</v>
      </c>
      <c r="E5">
        <v>109.075</v>
      </c>
      <c r="F5">
        <v>195.774</v>
      </c>
      <c r="G5">
        <v>56.493000000000002</v>
      </c>
      <c r="H5">
        <v>27.073</v>
      </c>
      <c r="I5">
        <v>21.962</v>
      </c>
    </row>
    <row r="6" spans="2:9" x14ac:dyDescent="0.35">
      <c r="B6">
        <v>105.639</v>
      </c>
      <c r="C6">
        <v>101.226</v>
      </c>
      <c r="D6">
        <v>140.22900000000001</v>
      </c>
      <c r="E6">
        <v>45.728999999999999</v>
      </c>
      <c r="F6">
        <v>116.76</v>
      </c>
      <c r="G6">
        <v>66.997</v>
      </c>
      <c r="H6">
        <v>15.739000000000001</v>
      </c>
      <c r="I6">
        <v>49.865000000000002</v>
      </c>
    </row>
    <row r="7" spans="2:9" x14ac:dyDescent="0.35">
      <c r="B7">
        <v>153.01</v>
      </c>
      <c r="C7">
        <v>100.72499999999999</v>
      </c>
      <c r="D7">
        <v>173.63399999999999</v>
      </c>
      <c r="E7">
        <v>99.918999999999997</v>
      </c>
      <c r="F7">
        <v>221.137</v>
      </c>
      <c r="G7">
        <v>110.542</v>
      </c>
      <c r="H7">
        <v>17.838000000000001</v>
      </c>
      <c r="I7">
        <v>66.77</v>
      </c>
    </row>
    <row r="8" spans="2:9" x14ac:dyDescent="0.35">
      <c r="B8">
        <v>98.679000000000002</v>
      </c>
      <c r="C8">
        <v>80.659000000000006</v>
      </c>
      <c r="D8">
        <v>161.59200000000001</v>
      </c>
      <c r="E8">
        <v>73.83</v>
      </c>
      <c r="F8">
        <v>177.33</v>
      </c>
      <c r="G8">
        <v>121.45399999999999</v>
      </c>
      <c r="H8">
        <v>17.916</v>
      </c>
      <c r="I8">
        <v>46.826999999999998</v>
      </c>
    </row>
    <row r="9" spans="2:9" x14ac:dyDescent="0.35">
      <c r="B9">
        <v>124.95099999999999</v>
      </c>
      <c r="C9">
        <v>97.57</v>
      </c>
      <c r="D9">
        <v>102.021</v>
      </c>
      <c r="E9">
        <v>83.397999999999996</v>
      </c>
      <c r="F9">
        <v>76.134</v>
      </c>
      <c r="G9">
        <v>75.094999999999999</v>
      </c>
      <c r="H9">
        <v>23.443999999999999</v>
      </c>
      <c r="I9">
        <v>67.813000000000002</v>
      </c>
    </row>
    <row r="10" spans="2:9" x14ac:dyDescent="0.35">
      <c r="B10">
        <v>100.51600000000001</v>
      </c>
      <c r="C10">
        <v>90.09</v>
      </c>
      <c r="D10">
        <v>161.67500000000001</v>
      </c>
      <c r="E10">
        <v>80.293000000000006</v>
      </c>
      <c r="F10">
        <v>145.14099999999999</v>
      </c>
      <c r="G10">
        <v>37.341000000000001</v>
      </c>
      <c r="H10">
        <v>31.774000000000001</v>
      </c>
      <c r="I10">
        <v>36.682000000000002</v>
      </c>
    </row>
    <row r="11" spans="2:9" x14ac:dyDescent="0.35">
      <c r="B11">
        <v>67.430999999999997</v>
      </c>
      <c r="C11">
        <v>78.122</v>
      </c>
      <c r="D11">
        <v>194.79499999999999</v>
      </c>
      <c r="E11">
        <v>87.894000000000005</v>
      </c>
      <c r="F11">
        <v>108.43</v>
      </c>
      <c r="G11">
        <v>199.51499999999999</v>
      </c>
      <c r="H11">
        <v>18.975000000000001</v>
      </c>
      <c r="I11">
        <v>69.06</v>
      </c>
    </row>
    <row r="12" spans="2:9" x14ac:dyDescent="0.35">
      <c r="B12">
        <v>75.614999999999995</v>
      </c>
      <c r="C12">
        <v>73.143000000000001</v>
      </c>
      <c r="D12">
        <v>130.10400000000001</v>
      </c>
      <c r="E12">
        <v>66.495999999999995</v>
      </c>
      <c r="F12">
        <v>90.546000000000006</v>
      </c>
      <c r="G12">
        <v>155.006</v>
      </c>
      <c r="H12">
        <v>26.844000000000001</v>
      </c>
      <c r="I12">
        <v>52.104999999999997</v>
      </c>
    </row>
    <row r="13" spans="2:9" x14ac:dyDescent="0.35">
      <c r="B13">
        <v>127.479</v>
      </c>
      <c r="C13">
        <v>81.62</v>
      </c>
      <c r="D13">
        <v>133.21199999999999</v>
      </c>
      <c r="E13">
        <v>65.183999999999997</v>
      </c>
      <c r="F13">
        <v>78.576999999999998</v>
      </c>
      <c r="G13">
        <v>84.599000000000004</v>
      </c>
      <c r="H13">
        <v>25.248999999999999</v>
      </c>
      <c r="I13">
        <v>35.470999999999997</v>
      </c>
    </row>
    <row r="14" spans="2:9" x14ac:dyDescent="0.35">
      <c r="B14">
        <v>133.34100000000001</v>
      </c>
      <c r="C14">
        <v>63.994999999999997</v>
      </c>
      <c r="D14">
        <v>92.319000000000003</v>
      </c>
      <c r="E14">
        <v>113.72199999999999</v>
      </c>
      <c r="F14">
        <v>98.513000000000005</v>
      </c>
      <c r="G14">
        <v>88.938999999999993</v>
      </c>
      <c r="H14">
        <v>57.527999999999999</v>
      </c>
      <c r="I14">
        <v>67.278000000000006</v>
      </c>
    </row>
    <row r="15" spans="2:9" x14ac:dyDescent="0.35">
      <c r="B15">
        <v>40.078000000000003</v>
      </c>
      <c r="C15">
        <v>85.069000000000003</v>
      </c>
      <c r="D15">
        <v>92.343999999999994</v>
      </c>
      <c r="E15">
        <v>100.75</v>
      </c>
      <c r="F15">
        <v>78.197000000000003</v>
      </c>
      <c r="G15">
        <v>77.802999999999997</v>
      </c>
      <c r="H15">
        <v>23.366</v>
      </c>
      <c r="I15">
        <v>135.44999999999999</v>
      </c>
    </row>
    <row r="16" spans="2:9" x14ac:dyDescent="0.35">
      <c r="B16">
        <v>58.360999999999997</v>
      </c>
      <c r="C16">
        <v>199.95099999999999</v>
      </c>
      <c r="D16">
        <v>163.774</v>
      </c>
      <c r="E16">
        <v>166.99600000000001</v>
      </c>
      <c r="F16">
        <v>65.263000000000005</v>
      </c>
      <c r="G16">
        <v>134.34100000000001</v>
      </c>
      <c r="H16">
        <v>20.497</v>
      </c>
      <c r="I16">
        <v>23.222000000000001</v>
      </c>
    </row>
    <row r="17" spans="2:9" x14ac:dyDescent="0.35">
      <c r="B17">
        <v>174.37700000000001</v>
      </c>
      <c r="D17">
        <v>117.179</v>
      </c>
      <c r="E17">
        <v>109.682</v>
      </c>
      <c r="F17">
        <v>56.353000000000002</v>
      </c>
      <c r="G17">
        <v>117.996</v>
      </c>
      <c r="H17">
        <v>31.024000000000001</v>
      </c>
      <c r="I17">
        <v>55.296999999999997</v>
      </c>
    </row>
    <row r="18" spans="2:9" x14ac:dyDescent="0.35">
      <c r="B18">
        <v>161.16399999999999</v>
      </c>
      <c r="D18">
        <v>97.486999999999995</v>
      </c>
      <c r="E18">
        <v>69.418999999999997</v>
      </c>
      <c r="F18">
        <v>53.725000000000001</v>
      </c>
      <c r="G18">
        <v>135.12799999999999</v>
      </c>
      <c r="H18">
        <v>26.196999999999999</v>
      </c>
      <c r="I18">
        <v>33.167999999999999</v>
      </c>
    </row>
    <row r="19" spans="2:9" x14ac:dyDescent="0.35">
      <c r="B19">
        <v>150.14699999999999</v>
      </c>
      <c r="D19">
        <v>103.14</v>
      </c>
      <c r="E19">
        <v>165.846</v>
      </c>
      <c r="F19">
        <v>39.06</v>
      </c>
      <c r="G19">
        <v>146.797</v>
      </c>
      <c r="H19">
        <v>30.452999999999999</v>
      </c>
      <c r="I19">
        <v>36.520000000000003</v>
      </c>
    </row>
    <row r="20" spans="2:9" x14ac:dyDescent="0.35">
      <c r="B20">
        <v>188.173</v>
      </c>
      <c r="D20">
        <v>167.65899999999999</v>
      </c>
      <c r="E20">
        <v>77.867000000000004</v>
      </c>
      <c r="F20">
        <v>105.682</v>
      </c>
      <c r="H20">
        <v>26.372</v>
      </c>
      <c r="I20">
        <v>7.9109999999999996</v>
      </c>
    </row>
    <row r="21" spans="2:9" x14ac:dyDescent="0.35">
      <c r="D21">
        <v>98.222999999999999</v>
      </c>
      <c r="F21">
        <v>161.96899999999999</v>
      </c>
      <c r="H21">
        <v>18.268000000000001</v>
      </c>
      <c r="I21">
        <v>36.307000000000002</v>
      </c>
    </row>
    <row r="22" spans="2:9" x14ac:dyDescent="0.35">
      <c r="F22">
        <v>40.601999999999997</v>
      </c>
      <c r="H22">
        <v>56.512999999999998</v>
      </c>
    </row>
    <row r="23" spans="2:9" x14ac:dyDescent="0.35">
      <c r="F23">
        <v>141.11600000000001</v>
      </c>
      <c r="H23">
        <v>43.789000000000001</v>
      </c>
    </row>
    <row r="24" spans="2:9" x14ac:dyDescent="0.35">
      <c r="F24">
        <v>116.81</v>
      </c>
      <c r="H24">
        <v>79.081999999999994</v>
      </c>
    </row>
    <row r="25" spans="2:9" x14ac:dyDescent="0.35">
      <c r="F25">
        <v>172.054</v>
      </c>
      <c r="H25">
        <v>16.218</v>
      </c>
    </row>
    <row r="26" spans="2:9" x14ac:dyDescent="0.35">
      <c r="F26">
        <v>81.001000000000005</v>
      </c>
      <c r="H26">
        <v>17.45</v>
      </c>
    </row>
    <row r="27" spans="2:9" x14ac:dyDescent="0.35">
      <c r="F27">
        <v>145.124</v>
      </c>
      <c r="H27">
        <v>16.890999999999998</v>
      </c>
    </row>
    <row r="28" spans="2:9" x14ac:dyDescent="0.35">
      <c r="F28">
        <v>174.58199999999999</v>
      </c>
    </row>
    <row r="29" spans="2:9" x14ac:dyDescent="0.35">
      <c r="F29">
        <v>166.59899999999999</v>
      </c>
    </row>
    <row r="30" spans="2:9" x14ac:dyDescent="0.35">
      <c r="F30">
        <v>106.41800000000001</v>
      </c>
    </row>
    <row r="31" spans="2:9" x14ac:dyDescent="0.35">
      <c r="F31">
        <v>112.985</v>
      </c>
    </row>
    <row r="33" spans="1:9" x14ac:dyDescent="0.35">
      <c r="A33" t="s">
        <v>15</v>
      </c>
      <c r="B33" s="12">
        <f>_xlfn.VAR.P(B2:B31)</f>
        <v>1687.5253778947388</v>
      </c>
      <c r="C33" s="12">
        <f t="shared" ref="C33:I33" si="0">_xlfn.VAR.P(C2:C31)</f>
        <v>1122.0345522488881</v>
      </c>
      <c r="D33" s="12">
        <f t="shared" si="0"/>
        <v>1119.5357979874941</v>
      </c>
      <c r="E33" s="12">
        <f t="shared" si="0"/>
        <v>1405.571465562326</v>
      </c>
      <c r="F33" s="12">
        <f t="shared" si="0"/>
        <v>2167.7150026055592</v>
      </c>
      <c r="G33" s="12">
        <f t="shared" si="0"/>
        <v>1511.9605607561693</v>
      </c>
      <c r="H33" s="12">
        <f t="shared" si="0"/>
        <v>217.33571394674564</v>
      </c>
      <c r="I33" s="12">
        <f t="shared" si="0"/>
        <v>711.08107035999967</v>
      </c>
    </row>
    <row r="34" spans="1:9" x14ac:dyDescent="0.35">
      <c r="A34" t="s">
        <v>16</v>
      </c>
      <c r="C34" s="11">
        <f t="shared" ref="C34:I34" si="1">_xlfn.T.TEST($B$2:$B$31,C2:C31,2,3)</f>
        <v>0.136910033831839</v>
      </c>
      <c r="D34" s="11">
        <f t="shared" si="1"/>
        <v>0.3687717420178146</v>
      </c>
      <c r="E34" s="11">
        <f t="shared" si="1"/>
        <v>7.0050544899131748E-2</v>
      </c>
      <c r="F34" s="11">
        <f t="shared" si="1"/>
        <v>0.62280220302056588</v>
      </c>
      <c r="G34" s="11">
        <f t="shared" si="1"/>
        <v>0.34795089075188579</v>
      </c>
      <c r="H34" s="12">
        <f t="shared" si="1"/>
        <v>1.1118439047525485E-8</v>
      </c>
      <c r="I34" s="12">
        <f t="shared" si="1"/>
        <v>5.0983050213456302E-7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Data</vt:lpstr>
      <vt:lpstr>p-value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CERUTTI</dc:creator>
  <cp:lastModifiedBy>lise-marie.donnio</cp:lastModifiedBy>
  <cp:lastPrinted>2017-10-18T14:45:26Z</cp:lastPrinted>
  <dcterms:created xsi:type="dcterms:W3CDTF">2017-01-25T10:56:54Z</dcterms:created>
  <dcterms:modified xsi:type="dcterms:W3CDTF">2022-05-25T16:42:15Z</dcterms:modified>
</cp:coreProperties>
</file>