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Ex1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-110" yWindow="-110" windowWidth="20720" windowHeight="13280"/>
  </bookViews>
  <sheets>
    <sheet name="IF R-loops" sheetId="9" r:id="rId1"/>
    <sheet name="p-value" sheetId="10" r:id="rId2"/>
  </sheets>
  <externalReferences>
    <externalReference r:id="rId3"/>
  </externalReferences>
  <definedNames>
    <definedName name="_xlchart.v1.0" hidden="1">'IF R-loops'!$K$3</definedName>
    <definedName name="_xlchart.v1.1" hidden="1">'IF R-loops'!$K$4:$K$150</definedName>
    <definedName name="_xlchart.v1.10" localSheetId="0" hidden="1">'IF R-loops'!$AE$3:$AE$150</definedName>
    <definedName name="_xlchart.v1.11" localSheetId="0" hidden="1">'IF R-loops'!$AF$3:$AF$150</definedName>
    <definedName name="_xlchart.v1.12" localSheetId="0" hidden="1">'IF R-loops'!$AP$3:$AP$140</definedName>
    <definedName name="_xlchart.v1.13" localSheetId="0" hidden="1">'IF R-loops'!$AQ$3:$AQ$140</definedName>
    <definedName name="_xlchart.v1.14" localSheetId="0" hidden="1">'IF R-loops'!#REF!</definedName>
    <definedName name="_xlchart.v1.15" localSheetId="0" hidden="1">'IF R-loops'!#REF!</definedName>
    <definedName name="_xlchart.v1.16" localSheetId="0" hidden="1">'IF R-loops'!$I$3:$I$150</definedName>
    <definedName name="_xlchart.v1.17" localSheetId="0" hidden="1">'IF R-loops'!$J$3:$J$150</definedName>
    <definedName name="_xlchart.v1.18" localSheetId="0" hidden="1">'IF R-loops'!$T$3:$T$150</definedName>
    <definedName name="_xlchart.v1.19" localSheetId="0" hidden="1">'IF R-loops'!$U$3:$U$150</definedName>
    <definedName name="_xlchart.v1.2" hidden="1">'IF R-loops'!$AG$4:$AG$150</definedName>
    <definedName name="_xlchart.v1.20" localSheetId="0" hidden="1">'IF R-loops'!$AF$3:$AF$150</definedName>
    <definedName name="_xlchart.v1.21" localSheetId="0" hidden="1">'IF R-loops'!$AG$3:$AG$150</definedName>
    <definedName name="_xlchart.v1.22" localSheetId="0" hidden="1">'IF R-loops'!$AQ$3:$AQ$140</definedName>
    <definedName name="_xlchart.v1.23" localSheetId="0" hidden="1">'IF R-loops'!$AR$3:$AR$140</definedName>
    <definedName name="_xlchart.v1.24" localSheetId="0" hidden="1">'IF R-loops'!#REF!</definedName>
    <definedName name="_xlchart.v1.25" localSheetId="0" hidden="1">'IF R-loops'!#REF!</definedName>
    <definedName name="_xlchart.v1.26" localSheetId="0" hidden="1">'IF R-loops'!$J$3:$J$150</definedName>
    <definedName name="_xlchart.v1.27" localSheetId="0" hidden="1">'IF R-loops'!$K$3:$K$150</definedName>
    <definedName name="_xlchart.v1.28" localSheetId="0" hidden="1">'IF R-loops'!$U$3:$U$150</definedName>
    <definedName name="_xlchart.v1.29" localSheetId="0" hidden="1">'IF R-loops'!$V$3:$V$150</definedName>
    <definedName name="_xlchart.v1.3" hidden="1">'IF R-loops'!$AR$4:$AR$150</definedName>
    <definedName name="_xlchart.v1.4" hidden="1">'IF R-loops'!$K$4:$K$150</definedName>
    <definedName name="_xlchart.v1.41" localSheetId="0" hidden="1">'IF R-loops'!$AE$3:$AE$150</definedName>
    <definedName name="_xlchart.v1.42" localSheetId="0" hidden="1">'IF R-loops'!$AP$3:$AP$140</definedName>
    <definedName name="_xlchart.v1.43" localSheetId="0" hidden="1">'IF R-loops'!#REF!</definedName>
    <definedName name="_xlchart.v1.44" localSheetId="0" hidden="1">'IF R-loops'!$I$3:$I$150</definedName>
    <definedName name="_xlchart.v1.45" localSheetId="0" hidden="1">'IF R-loops'!$T$3:$T$150</definedName>
    <definedName name="_xlchart.v1.46" localSheetId="0" hidden="1">'IF R-loops'!$AF$3:$AF$150</definedName>
    <definedName name="_xlchart.v1.47" localSheetId="0" hidden="1">'IF R-loops'!$AQ$3:$AQ$140</definedName>
    <definedName name="_xlchart.v1.5" localSheetId="0" hidden="1">'IF R-loops'!$V$4:$V$150</definedName>
    <definedName name="_xlchart.v1.6" localSheetId="0" hidden="1">'[1]IF R-loop (2)'!$AG$4:$AG$150</definedName>
    <definedName name="_xlchart.v1.7" localSheetId="0" hidden="1">'[1]IF R-loop (2)'!$AR$4:$AR$150</definedName>
    <definedName name="_xlchart.v1.8" localSheetId="0" hidden="1">'[1]IF R-loop (2)'!$K$4:$K$150</definedName>
    <definedName name="_xlchart.v1.9" localSheetId="0" hidden="1">'[1]IF R-loop (2)'!$V$4:$V$150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1" i="10" l="1"/>
  <c r="D151" i="10"/>
  <c r="C151" i="10"/>
  <c r="C150" i="10"/>
  <c r="D150" i="10"/>
  <c r="E150" i="10"/>
  <c r="B150" i="10"/>
  <c r="AR54" i="9" l="1"/>
  <c r="AQ54" i="9"/>
  <c r="AP53" i="9"/>
  <c r="AR150" i="9"/>
  <c r="AQ150" i="9"/>
  <c r="AP149" i="9"/>
  <c r="AR148" i="9"/>
  <c r="AQ148" i="9"/>
  <c r="AP147" i="9"/>
  <c r="AR146" i="9"/>
  <c r="AQ146" i="9"/>
  <c r="AP145" i="9"/>
  <c r="AR144" i="9"/>
  <c r="AQ144" i="9"/>
  <c r="AP143" i="9"/>
  <c r="AR142" i="9"/>
  <c r="AQ142" i="9"/>
  <c r="AP141" i="9"/>
  <c r="AR140" i="9"/>
  <c r="AQ140" i="9"/>
  <c r="AP139" i="9"/>
  <c r="AR138" i="9"/>
  <c r="AQ138" i="9"/>
  <c r="AP137" i="9"/>
  <c r="AR136" i="9"/>
  <c r="AQ136" i="9"/>
  <c r="AP135" i="9"/>
  <c r="AR134" i="9"/>
  <c r="AQ134" i="9"/>
  <c r="AP133" i="9"/>
  <c r="AR132" i="9"/>
  <c r="AQ132" i="9"/>
  <c r="AP131" i="9"/>
  <c r="AR130" i="9"/>
  <c r="AQ130" i="9"/>
  <c r="AP129" i="9"/>
  <c r="AR128" i="9"/>
  <c r="AQ128" i="9"/>
  <c r="AP127" i="9"/>
  <c r="AR126" i="9"/>
  <c r="AQ126" i="9"/>
  <c r="AP125" i="9"/>
  <c r="AR124" i="9"/>
  <c r="AQ124" i="9"/>
  <c r="AP123" i="9"/>
  <c r="AR122" i="9"/>
  <c r="AQ122" i="9"/>
  <c r="AP121" i="9"/>
  <c r="AR120" i="9"/>
  <c r="AQ120" i="9"/>
  <c r="AP119" i="9"/>
  <c r="AR118" i="9"/>
  <c r="AQ118" i="9"/>
  <c r="AP117" i="9"/>
  <c r="AR116" i="9"/>
  <c r="AQ116" i="9"/>
  <c r="AP115" i="9"/>
  <c r="AR114" i="9"/>
  <c r="AQ114" i="9"/>
  <c r="AP113" i="9"/>
  <c r="AR112" i="9"/>
  <c r="AQ112" i="9"/>
  <c r="AP111" i="9"/>
  <c r="AR110" i="9"/>
  <c r="AQ110" i="9"/>
  <c r="AP109" i="9"/>
  <c r="AR108" i="9"/>
  <c r="AQ108" i="9"/>
  <c r="AP107" i="9"/>
  <c r="AR106" i="9"/>
  <c r="AQ106" i="9"/>
  <c r="AP105" i="9"/>
  <c r="AR104" i="9"/>
  <c r="AQ104" i="9"/>
  <c r="AP103" i="9"/>
  <c r="AR102" i="9"/>
  <c r="AQ102" i="9"/>
  <c r="AP101" i="9"/>
  <c r="AR100" i="9"/>
  <c r="AQ100" i="9"/>
  <c r="AP99" i="9"/>
  <c r="AR98" i="9"/>
  <c r="AQ98" i="9"/>
  <c r="AP97" i="9"/>
  <c r="AR96" i="9"/>
  <c r="AQ96" i="9"/>
  <c r="AP95" i="9"/>
  <c r="AR94" i="9"/>
  <c r="AQ94" i="9"/>
  <c r="AP93" i="9"/>
  <c r="AR92" i="9"/>
  <c r="AQ92" i="9"/>
  <c r="AP91" i="9"/>
  <c r="AR90" i="9"/>
  <c r="AQ90" i="9"/>
  <c r="AP89" i="9"/>
  <c r="AR88" i="9"/>
  <c r="AQ88" i="9"/>
  <c r="AP87" i="9"/>
  <c r="AR86" i="9"/>
  <c r="AQ86" i="9"/>
  <c r="AP85" i="9"/>
  <c r="AR84" i="9"/>
  <c r="AQ84" i="9"/>
  <c r="AP83" i="9"/>
  <c r="AR82" i="9"/>
  <c r="AQ82" i="9"/>
  <c r="AP81" i="9"/>
  <c r="AR80" i="9"/>
  <c r="AQ80" i="9"/>
  <c r="AP79" i="9"/>
  <c r="AR78" i="9"/>
  <c r="AQ78" i="9"/>
  <c r="AP77" i="9"/>
  <c r="AR76" i="9"/>
  <c r="AQ76" i="9"/>
  <c r="AP75" i="9"/>
  <c r="AR74" i="9"/>
  <c r="AQ74" i="9"/>
  <c r="AP73" i="9"/>
  <c r="AR72" i="9"/>
  <c r="AQ72" i="9"/>
  <c r="AP71" i="9"/>
  <c r="AR70" i="9"/>
  <c r="AQ70" i="9"/>
  <c r="AP69" i="9"/>
  <c r="AR68" i="9"/>
  <c r="AQ68" i="9"/>
  <c r="AP67" i="9"/>
  <c r="AR66" i="9"/>
  <c r="AQ66" i="9"/>
  <c r="AP65" i="9"/>
  <c r="AR64" i="9"/>
  <c r="AQ64" i="9"/>
  <c r="AP63" i="9"/>
  <c r="AR62" i="9"/>
  <c r="AQ62" i="9"/>
  <c r="AP61" i="9"/>
  <c r="AR60" i="9"/>
  <c r="AQ60" i="9"/>
  <c r="AP59" i="9"/>
  <c r="AR58" i="9"/>
  <c r="AQ58" i="9"/>
  <c r="AP57" i="9"/>
  <c r="AR56" i="9"/>
  <c r="AQ56" i="9"/>
  <c r="AP55" i="9"/>
  <c r="AR52" i="9"/>
  <c r="AQ52" i="9"/>
  <c r="AP51" i="9"/>
  <c r="AR50" i="9"/>
  <c r="AQ50" i="9"/>
  <c r="AP49" i="9"/>
  <c r="AR48" i="9"/>
  <c r="AQ48" i="9"/>
  <c r="AP47" i="9"/>
  <c r="AR46" i="9"/>
  <c r="AQ46" i="9"/>
  <c r="AP45" i="9"/>
  <c r="AR44" i="9"/>
  <c r="AQ44" i="9"/>
  <c r="AP43" i="9"/>
  <c r="AR42" i="9"/>
  <c r="AQ42" i="9"/>
  <c r="AP41" i="9"/>
  <c r="AR40" i="9"/>
  <c r="AQ40" i="9"/>
  <c r="AP39" i="9"/>
  <c r="AR38" i="9"/>
  <c r="AQ38" i="9"/>
  <c r="AP37" i="9"/>
  <c r="AR36" i="9"/>
  <c r="AQ36" i="9"/>
  <c r="AP35" i="9"/>
  <c r="AR34" i="9"/>
  <c r="AQ34" i="9"/>
  <c r="AP33" i="9"/>
  <c r="AR32" i="9"/>
  <c r="AQ32" i="9"/>
  <c r="AP31" i="9"/>
  <c r="AR30" i="9"/>
  <c r="AQ30" i="9"/>
  <c r="AP29" i="9"/>
  <c r="AR28" i="9"/>
  <c r="AQ28" i="9"/>
  <c r="AP27" i="9"/>
  <c r="AR26" i="9"/>
  <c r="AQ26" i="9"/>
  <c r="AP25" i="9"/>
  <c r="AR24" i="9"/>
  <c r="AQ24" i="9"/>
  <c r="AP23" i="9"/>
  <c r="AR22" i="9"/>
  <c r="AQ22" i="9"/>
  <c r="AP21" i="9"/>
  <c r="AR20" i="9"/>
  <c r="AQ20" i="9"/>
  <c r="AP19" i="9"/>
  <c r="AR18" i="9"/>
  <c r="AQ18" i="9"/>
  <c r="AP17" i="9"/>
  <c r="AR16" i="9"/>
  <c r="AQ16" i="9"/>
  <c r="AP15" i="9"/>
  <c r="AR14" i="9"/>
  <c r="AQ14" i="9"/>
  <c r="AP13" i="9"/>
  <c r="AR12" i="9"/>
  <c r="AQ12" i="9"/>
  <c r="AP11" i="9"/>
  <c r="AR10" i="9"/>
  <c r="AQ10" i="9"/>
  <c r="AP9" i="9"/>
  <c r="AR8" i="9"/>
  <c r="AQ8" i="9"/>
  <c r="AP7" i="9"/>
  <c r="AR6" i="9"/>
  <c r="AQ6" i="9"/>
  <c r="AP5" i="9"/>
  <c r="AR4" i="9"/>
  <c r="AQ4" i="9"/>
  <c r="AP3" i="9"/>
  <c r="AG108" i="9"/>
  <c r="AF108" i="9"/>
  <c r="AE107" i="9"/>
  <c r="AG106" i="9"/>
  <c r="AF106" i="9"/>
  <c r="AE105" i="9"/>
  <c r="AG104" i="9"/>
  <c r="AF104" i="9"/>
  <c r="AE103" i="9"/>
  <c r="AG102" i="9"/>
  <c r="AF102" i="9"/>
  <c r="AE101" i="9"/>
  <c r="AG100" i="9"/>
  <c r="AF100" i="9"/>
  <c r="AE99" i="9"/>
  <c r="AG98" i="9"/>
  <c r="AF98" i="9"/>
  <c r="AE97" i="9"/>
  <c r="AG96" i="9"/>
  <c r="AF96" i="9"/>
  <c r="AE95" i="9"/>
  <c r="AG94" i="9"/>
  <c r="AF94" i="9"/>
  <c r="AE93" i="9"/>
  <c r="AG92" i="9"/>
  <c r="AF92" i="9"/>
  <c r="AE91" i="9"/>
  <c r="AG90" i="9"/>
  <c r="AF90" i="9"/>
  <c r="AE89" i="9"/>
  <c r="AG88" i="9"/>
  <c r="AF88" i="9"/>
  <c r="AE87" i="9"/>
  <c r="AG86" i="9"/>
  <c r="AF86" i="9"/>
  <c r="AE85" i="9"/>
  <c r="AG84" i="9"/>
  <c r="AF84" i="9"/>
  <c r="AE83" i="9"/>
  <c r="AG82" i="9"/>
  <c r="AF82" i="9"/>
  <c r="AE81" i="9"/>
  <c r="AG80" i="9"/>
  <c r="AF80" i="9"/>
  <c r="AE79" i="9"/>
  <c r="AG78" i="9"/>
  <c r="AF78" i="9"/>
  <c r="AE77" i="9"/>
  <c r="AG76" i="9"/>
  <c r="AF76" i="9"/>
  <c r="AE75" i="9"/>
  <c r="AG74" i="9"/>
  <c r="AF74" i="9"/>
  <c r="AE73" i="9"/>
  <c r="AG72" i="9"/>
  <c r="AF72" i="9"/>
  <c r="AE71" i="9"/>
  <c r="AG70" i="9"/>
  <c r="AF70" i="9"/>
  <c r="AE69" i="9"/>
  <c r="AG68" i="9"/>
  <c r="AF68" i="9"/>
  <c r="AE67" i="9"/>
  <c r="AG66" i="9"/>
  <c r="AF66" i="9"/>
  <c r="AE65" i="9"/>
  <c r="AG64" i="9"/>
  <c r="AF64" i="9"/>
  <c r="AE63" i="9"/>
  <c r="AG62" i="9"/>
  <c r="AF62" i="9"/>
  <c r="AE61" i="9"/>
  <c r="AG60" i="9"/>
  <c r="AF60" i="9"/>
  <c r="AE59" i="9"/>
  <c r="AG58" i="9"/>
  <c r="AF58" i="9"/>
  <c r="AE57" i="9"/>
  <c r="AG56" i="9"/>
  <c r="AF56" i="9"/>
  <c r="AE55" i="9"/>
  <c r="AG54" i="9"/>
  <c r="AF54" i="9"/>
  <c r="AE53" i="9"/>
  <c r="AG52" i="9"/>
  <c r="AF52" i="9"/>
  <c r="AE51" i="9"/>
  <c r="AG50" i="9"/>
  <c r="AF50" i="9"/>
  <c r="AE49" i="9"/>
  <c r="AG48" i="9"/>
  <c r="AF48" i="9"/>
  <c r="AE47" i="9"/>
  <c r="AG46" i="9"/>
  <c r="AF46" i="9"/>
  <c r="AE45" i="9"/>
  <c r="AG44" i="9"/>
  <c r="AF44" i="9"/>
  <c r="AE43" i="9"/>
  <c r="AG42" i="9"/>
  <c r="AF42" i="9"/>
  <c r="AE41" i="9"/>
  <c r="AG40" i="9"/>
  <c r="AF40" i="9"/>
  <c r="AE39" i="9"/>
  <c r="AG38" i="9"/>
  <c r="AF38" i="9"/>
  <c r="AE37" i="9"/>
  <c r="AG36" i="9"/>
  <c r="AF36" i="9"/>
  <c r="AE35" i="9"/>
  <c r="AG34" i="9"/>
  <c r="AF34" i="9"/>
  <c r="AE33" i="9"/>
  <c r="AG32" i="9"/>
  <c r="AF32" i="9"/>
  <c r="AE31" i="9"/>
  <c r="AG28" i="9"/>
  <c r="AF28" i="9"/>
  <c r="AE27" i="9"/>
  <c r="AG26" i="9"/>
  <c r="AF26" i="9"/>
  <c r="AE25" i="9"/>
  <c r="AG24" i="9"/>
  <c r="AF24" i="9"/>
  <c r="AE23" i="9"/>
  <c r="AG22" i="9"/>
  <c r="AF22" i="9"/>
  <c r="AE21" i="9"/>
  <c r="AG20" i="9"/>
  <c r="AF20" i="9"/>
  <c r="AE19" i="9"/>
  <c r="AG18" i="9"/>
  <c r="AF18" i="9"/>
  <c r="AE17" i="9"/>
  <c r="AG16" i="9"/>
  <c r="AF16" i="9"/>
  <c r="AE15" i="9"/>
  <c r="AG14" i="9"/>
  <c r="AF14" i="9"/>
  <c r="AE13" i="9"/>
  <c r="AG12" i="9"/>
  <c r="AF12" i="9"/>
  <c r="AE11" i="9"/>
  <c r="AG10" i="9"/>
  <c r="AF10" i="9"/>
  <c r="AE9" i="9"/>
  <c r="AG8" i="9"/>
  <c r="AF8" i="9"/>
  <c r="AE7" i="9"/>
  <c r="AG6" i="9"/>
  <c r="AF6" i="9"/>
  <c r="AE5" i="9"/>
  <c r="AG4" i="9"/>
  <c r="AF4" i="9"/>
  <c r="AE3" i="9"/>
  <c r="V96" i="9"/>
  <c r="U96" i="9"/>
  <c r="T95" i="9"/>
  <c r="V94" i="9"/>
  <c r="U94" i="9"/>
  <c r="T93" i="9"/>
  <c r="V92" i="9"/>
  <c r="U92" i="9"/>
  <c r="T91" i="9"/>
  <c r="V90" i="9"/>
  <c r="U90" i="9"/>
  <c r="T89" i="9"/>
  <c r="V88" i="9"/>
  <c r="U88" i="9"/>
  <c r="T87" i="9"/>
  <c r="V84" i="9"/>
  <c r="U84" i="9"/>
  <c r="T83" i="9"/>
  <c r="V82" i="9"/>
  <c r="U82" i="9"/>
  <c r="T81" i="9"/>
  <c r="V80" i="9"/>
  <c r="U80" i="9"/>
  <c r="T79" i="9"/>
  <c r="V78" i="9"/>
  <c r="U78" i="9"/>
  <c r="T77" i="9"/>
  <c r="V76" i="9"/>
  <c r="U76" i="9"/>
  <c r="T75" i="9"/>
  <c r="V74" i="9"/>
  <c r="U74" i="9"/>
  <c r="T73" i="9"/>
  <c r="V72" i="9"/>
  <c r="U72" i="9"/>
  <c r="T71" i="9"/>
  <c r="V70" i="9"/>
  <c r="U70" i="9"/>
  <c r="T69" i="9"/>
  <c r="V68" i="9"/>
  <c r="U68" i="9"/>
  <c r="T67" i="9"/>
  <c r="V66" i="9"/>
  <c r="U66" i="9"/>
  <c r="T65" i="9"/>
  <c r="V64" i="9"/>
  <c r="U64" i="9"/>
  <c r="T63" i="9"/>
  <c r="V62" i="9"/>
  <c r="U62" i="9"/>
  <c r="T61" i="9"/>
  <c r="V60" i="9"/>
  <c r="U60" i="9"/>
  <c r="T59" i="9"/>
  <c r="V58" i="9"/>
  <c r="U58" i="9"/>
  <c r="T57" i="9"/>
  <c r="V56" i="9"/>
  <c r="U56" i="9"/>
  <c r="T55" i="9"/>
  <c r="V54" i="9"/>
  <c r="U54" i="9"/>
  <c r="T53" i="9"/>
  <c r="V52" i="9"/>
  <c r="U52" i="9"/>
  <c r="T51" i="9"/>
  <c r="V50" i="9"/>
  <c r="U50" i="9"/>
  <c r="T49" i="9"/>
  <c r="V48" i="9"/>
  <c r="U48" i="9"/>
  <c r="T47" i="9"/>
  <c r="V46" i="9"/>
  <c r="U46" i="9"/>
  <c r="T45" i="9"/>
  <c r="V44" i="9"/>
  <c r="U44" i="9"/>
  <c r="T43" i="9"/>
  <c r="V42" i="9"/>
  <c r="U42" i="9"/>
  <c r="T41" i="9"/>
  <c r="V40" i="9"/>
  <c r="U40" i="9"/>
  <c r="T39" i="9"/>
  <c r="V38" i="9"/>
  <c r="U38" i="9"/>
  <c r="T37" i="9"/>
  <c r="V36" i="9"/>
  <c r="U36" i="9"/>
  <c r="T35" i="9"/>
  <c r="V34" i="9"/>
  <c r="U34" i="9"/>
  <c r="T33" i="9"/>
  <c r="V32" i="9"/>
  <c r="U32" i="9"/>
  <c r="T31" i="9"/>
  <c r="V30" i="9"/>
  <c r="U30" i="9"/>
  <c r="T29" i="9"/>
  <c r="V28" i="9"/>
  <c r="U28" i="9"/>
  <c r="T27" i="9"/>
  <c r="V26" i="9"/>
  <c r="U26" i="9"/>
  <c r="T25" i="9"/>
  <c r="V24" i="9"/>
  <c r="U24" i="9"/>
  <c r="T23" i="9"/>
  <c r="V22" i="9"/>
  <c r="U22" i="9"/>
  <c r="T21" i="9"/>
  <c r="V20" i="9"/>
  <c r="U20" i="9"/>
  <c r="T19" i="9"/>
  <c r="V18" i="9"/>
  <c r="U18" i="9"/>
  <c r="T17" i="9"/>
  <c r="V16" i="9"/>
  <c r="U16" i="9"/>
  <c r="T15" i="9"/>
  <c r="V14" i="9"/>
  <c r="U14" i="9"/>
  <c r="T13" i="9"/>
  <c r="V12" i="9"/>
  <c r="U12" i="9"/>
  <c r="T11" i="9"/>
  <c r="V10" i="9"/>
  <c r="U10" i="9"/>
  <c r="T9" i="9"/>
  <c r="V8" i="9"/>
  <c r="U8" i="9"/>
  <c r="T7" i="9"/>
  <c r="V6" i="9"/>
  <c r="U6" i="9"/>
  <c r="T5" i="9"/>
  <c r="V4" i="9"/>
  <c r="U4" i="9"/>
  <c r="T3" i="9"/>
  <c r="K150" i="9"/>
  <c r="J150" i="9"/>
  <c r="I149" i="9"/>
  <c r="K148" i="9"/>
  <c r="J148" i="9"/>
  <c r="I147" i="9"/>
  <c r="K146" i="9"/>
  <c r="J146" i="9"/>
  <c r="I145" i="9"/>
  <c r="K144" i="9"/>
  <c r="J144" i="9"/>
  <c r="I143" i="9"/>
  <c r="K142" i="9"/>
  <c r="J142" i="9"/>
  <c r="I141" i="9"/>
  <c r="K140" i="9"/>
  <c r="J140" i="9"/>
  <c r="I139" i="9"/>
  <c r="K138" i="9"/>
  <c r="J138" i="9"/>
  <c r="I137" i="9"/>
  <c r="K136" i="9"/>
  <c r="J136" i="9"/>
  <c r="I135" i="9"/>
  <c r="K134" i="9"/>
  <c r="J134" i="9"/>
  <c r="I133" i="9"/>
  <c r="K132" i="9"/>
  <c r="J132" i="9"/>
  <c r="I131" i="9"/>
  <c r="K130" i="9"/>
  <c r="J130" i="9"/>
  <c r="I129" i="9"/>
  <c r="K128" i="9"/>
  <c r="J128" i="9"/>
  <c r="I127" i="9"/>
  <c r="K126" i="9"/>
  <c r="J126" i="9"/>
  <c r="I125" i="9"/>
  <c r="K124" i="9"/>
  <c r="J124" i="9"/>
  <c r="I123" i="9"/>
  <c r="K122" i="9"/>
  <c r="J122" i="9"/>
  <c r="I121" i="9"/>
  <c r="K120" i="9"/>
  <c r="J120" i="9"/>
  <c r="I119" i="9"/>
  <c r="K118" i="9"/>
  <c r="J118" i="9"/>
  <c r="I117" i="9"/>
  <c r="K116" i="9"/>
  <c r="J116" i="9"/>
  <c r="I115" i="9"/>
  <c r="K114" i="9"/>
  <c r="J114" i="9"/>
  <c r="I113" i="9"/>
  <c r="K112" i="9"/>
  <c r="J112" i="9"/>
  <c r="I111" i="9"/>
  <c r="K110" i="9"/>
  <c r="J110" i="9"/>
  <c r="I109" i="9"/>
  <c r="K108" i="9"/>
  <c r="J108" i="9"/>
  <c r="I107" i="9"/>
  <c r="K106" i="9"/>
  <c r="J106" i="9"/>
  <c r="I105" i="9"/>
  <c r="K104" i="9"/>
  <c r="J104" i="9"/>
  <c r="I103" i="9"/>
  <c r="K102" i="9"/>
  <c r="J102" i="9"/>
  <c r="I101" i="9"/>
  <c r="K100" i="9"/>
  <c r="J100" i="9"/>
  <c r="I99" i="9"/>
  <c r="K96" i="9"/>
  <c r="J96" i="9"/>
  <c r="I95" i="9"/>
  <c r="K94" i="9"/>
  <c r="J94" i="9"/>
  <c r="I93" i="9"/>
  <c r="K92" i="9"/>
  <c r="J92" i="9"/>
  <c r="I91" i="9"/>
  <c r="K90" i="9"/>
  <c r="J90" i="9"/>
  <c r="I89" i="9"/>
  <c r="K88" i="9"/>
  <c r="J88" i="9"/>
  <c r="I87" i="9"/>
  <c r="K86" i="9"/>
  <c r="J86" i="9"/>
  <c r="I85" i="9"/>
  <c r="K84" i="9"/>
  <c r="J84" i="9"/>
  <c r="I83" i="9"/>
  <c r="K82" i="9"/>
  <c r="J82" i="9"/>
  <c r="I81" i="9"/>
  <c r="K80" i="9"/>
  <c r="J80" i="9"/>
  <c r="I79" i="9"/>
  <c r="K78" i="9"/>
  <c r="J78" i="9"/>
  <c r="I77" i="9"/>
  <c r="K76" i="9"/>
  <c r="J76" i="9"/>
  <c r="I75" i="9"/>
  <c r="K74" i="9"/>
  <c r="J74" i="9"/>
  <c r="I73" i="9"/>
  <c r="K72" i="9"/>
  <c r="J72" i="9"/>
  <c r="I71" i="9"/>
  <c r="K70" i="9"/>
  <c r="J70" i="9"/>
  <c r="I69" i="9"/>
  <c r="K68" i="9"/>
  <c r="J68" i="9"/>
  <c r="I67" i="9"/>
  <c r="K66" i="9"/>
  <c r="J66" i="9"/>
  <c r="I65" i="9"/>
  <c r="K64" i="9"/>
  <c r="J64" i="9"/>
  <c r="I63" i="9"/>
  <c r="K62" i="9"/>
  <c r="J62" i="9"/>
  <c r="I61" i="9"/>
  <c r="K60" i="9"/>
  <c r="J60" i="9"/>
  <c r="I59" i="9"/>
  <c r="K58" i="9"/>
  <c r="J58" i="9"/>
  <c r="I57" i="9"/>
  <c r="K56" i="9"/>
  <c r="J56" i="9"/>
  <c r="I55" i="9"/>
  <c r="K54" i="9"/>
  <c r="J54" i="9"/>
  <c r="I53" i="9"/>
  <c r="K52" i="9"/>
  <c r="J52" i="9"/>
  <c r="I51" i="9"/>
  <c r="K50" i="9"/>
  <c r="J50" i="9"/>
  <c r="I49" i="9"/>
  <c r="K48" i="9"/>
  <c r="J48" i="9"/>
  <c r="I47" i="9"/>
  <c r="K46" i="9"/>
  <c r="J46" i="9"/>
  <c r="I45" i="9"/>
  <c r="K44" i="9"/>
  <c r="J44" i="9"/>
  <c r="I43" i="9"/>
  <c r="K42" i="9"/>
  <c r="J42" i="9"/>
  <c r="I41" i="9"/>
  <c r="K40" i="9"/>
  <c r="J40" i="9"/>
  <c r="I39" i="9"/>
  <c r="K38" i="9"/>
  <c r="J38" i="9"/>
  <c r="I37" i="9"/>
  <c r="K36" i="9"/>
  <c r="J36" i="9"/>
  <c r="I35" i="9"/>
  <c r="K34" i="9"/>
  <c r="J34" i="9"/>
  <c r="I33" i="9"/>
  <c r="K32" i="9"/>
  <c r="J32" i="9"/>
  <c r="I31" i="9"/>
  <c r="K30" i="9"/>
  <c r="J30" i="9"/>
  <c r="I29" i="9"/>
  <c r="K28" i="9"/>
  <c r="J28" i="9"/>
  <c r="I27" i="9"/>
  <c r="K26" i="9"/>
  <c r="J26" i="9"/>
  <c r="I25" i="9"/>
  <c r="K24" i="9"/>
  <c r="J24" i="9"/>
  <c r="I23" i="9"/>
  <c r="K22" i="9"/>
  <c r="J22" i="9"/>
  <c r="I21" i="9"/>
  <c r="K20" i="9"/>
  <c r="J20" i="9"/>
  <c r="I19" i="9"/>
  <c r="K18" i="9"/>
  <c r="J18" i="9"/>
  <c r="I17" i="9"/>
  <c r="K16" i="9"/>
  <c r="J16" i="9"/>
  <c r="I15" i="9"/>
  <c r="K14" i="9"/>
  <c r="J14" i="9"/>
  <c r="I13" i="9"/>
  <c r="K12" i="9"/>
  <c r="J12" i="9"/>
  <c r="I11" i="9"/>
  <c r="K10" i="9"/>
  <c r="J10" i="9"/>
  <c r="I9" i="9"/>
  <c r="K8" i="9"/>
  <c r="J8" i="9"/>
  <c r="I7" i="9"/>
  <c r="K6" i="9"/>
  <c r="J6" i="9"/>
  <c r="I5" i="9"/>
  <c r="K4" i="9"/>
  <c r="J4" i="9"/>
  <c r="I3" i="9"/>
  <c r="L156" i="9" l="1"/>
  <c r="L157" i="9" s="1"/>
  <c r="E155" i="9"/>
  <c r="T154" i="9"/>
  <c r="C156" i="9"/>
  <c r="C157" i="9" s="1"/>
  <c r="J156" i="9"/>
  <c r="J157" i="9" s="1"/>
  <c r="R154" i="9"/>
  <c r="R158" i="9" s="1"/>
  <c r="B155" i="9"/>
  <c r="B159" i="9" s="1"/>
  <c r="D155" i="9"/>
  <c r="T155" i="9"/>
  <c r="T156" i="9" s="1"/>
  <c r="S154" i="9"/>
  <c r="I155" i="9"/>
  <c r="I159" i="9" s="1"/>
  <c r="K155" i="9"/>
  <c r="I156" i="9"/>
  <c r="I157" i="9" s="1"/>
  <c r="K156" i="9"/>
  <c r="K157" i="9" s="1"/>
  <c r="J155" i="9"/>
  <c r="L155" i="9"/>
  <c r="U154" i="9"/>
  <c r="R155" i="9"/>
  <c r="C155" i="9"/>
  <c r="U155" i="9"/>
  <c r="D156" i="9"/>
  <c r="E156" i="9"/>
  <c r="S155" i="9"/>
  <c r="B156" i="9"/>
  <c r="R159" i="9" l="1"/>
  <c r="S158" i="9"/>
  <c r="U158" i="9"/>
  <c r="T160" i="9"/>
  <c r="T159" i="9"/>
  <c r="R156" i="9"/>
  <c r="R160" i="9" s="1"/>
  <c r="D159" i="9"/>
  <c r="J159" i="9"/>
  <c r="I161" i="9"/>
  <c r="C159" i="9"/>
  <c r="C160" i="9"/>
  <c r="T158" i="9"/>
  <c r="C161" i="9"/>
  <c r="E159" i="9"/>
  <c r="J160" i="9"/>
  <c r="K159" i="9"/>
  <c r="I160" i="9"/>
  <c r="J161" i="9"/>
  <c r="L159" i="9"/>
  <c r="K161" i="9"/>
  <c r="L160" i="9"/>
  <c r="K160" i="9"/>
  <c r="L161" i="9"/>
  <c r="E160" i="9"/>
  <c r="E157" i="9"/>
  <c r="E161" i="9" s="1"/>
  <c r="B157" i="9"/>
  <c r="B161" i="9" s="1"/>
  <c r="B160" i="9"/>
  <c r="D160" i="9"/>
  <c r="D157" i="9"/>
  <c r="D161" i="9" s="1"/>
  <c r="S156" i="9"/>
  <c r="S160" i="9" s="1"/>
  <c r="S159" i="9"/>
  <c r="U159" i="9"/>
  <c r="U156" i="9"/>
  <c r="U160" i="9" s="1"/>
</calcChain>
</file>

<file path=xl/sharedStrings.xml><?xml version="1.0" encoding="utf-8"?>
<sst xmlns="http://schemas.openxmlformats.org/spreadsheetml/2006/main" count="78" uniqueCount="23">
  <si>
    <t>Area</t>
  </si>
  <si>
    <t>Mean</t>
  </si>
  <si>
    <t>IntDen</t>
  </si>
  <si>
    <t>RawIntDen</t>
  </si>
  <si>
    <t>Average</t>
  </si>
  <si>
    <t>SD</t>
  </si>
  <si>
    <t>SEM</t>
  </si>
  <si>
    <t>Percentage</t>
  </si>
  <si>
    <t>Min</t>
  </si>
  <si>
    <t>Max</t>
  </si>
  <si>
    <t>AVEC NUCLEOLE</t>
  </si>
  <si>
    <t>SANS NUCLEOLE</t>
  </si>
  <si>
    <t>siMock</t>
  </si>
  <si>
    <t>siAQR</t>
  </si>
  <si>
    <t>siXAB2</t>
  </si>
  <si>
    <t>siCCDC16</t>
  </si>
  <si>
    <t>siMokc</t>
  </si>
  <si>
    <t>siZNF830</t>
  </si>
  <si>
    <t>Variance</t>
  </si>
  <si>
    <t>p-value</t>
  </si>
  <si>
    <t>NUCLEOLI</t>
  </si>
  <si>
    <t>NUCLEI</t>
  </si>
  <si>
    <t>NUCLEI-NUCLEOLI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</si>
</sst>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49" fontId="0" fillId="0" borderId="0" xfId="0" applyNumberFormat="1"/>
    <xf numFmtId="11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0" fillId="3" borderId="0" xfId="0" applyFill="1"/>
    <xf numFmtId="1" fontId="0" fillId="3" borderId="0" xfId="0" applyNumberForma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IF R-loop (NUCLEI)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R-loops'!$B$161:$E$161</c:f>
                <c:numCache>
                  <c:formatCode>General</c:formatCode>
                  <c:ptCount val="4"/>
                  <c:pt idx="0">
                    <c:v>3.3931065310994666</c:v>
                  </c:pt>
                  <c:pt idx="1">
                    <c:v>7.0587474087726036</c:v>
                  </c:pt>
                  <c:pt idx="2">
                    <c:v>7.0351618586261742</c:v>
                  </c:pt>
                  <c:pt idx="3">
                    <c:v>3.4392639047077975</c:v>
                  </c:pt>
                </c:numCache>
              </c:numRef>
            </c:plus>
            <c:minus>
              <c:numRef>
                <c:f>'IF R-loops'!$B$161:$E$161</c:f>
                <c:numCache>
                  <c:formatCode>General</c:formatCode>
                  <c:ptCount val="4"/>
                  <c:pt idx="0">
                    <c:v>3.3931065310994666</c:v>
                  </c:pt>
                  <c:pt idx="1">
                    <c:v>7.0587474087726036</c:v>
                  </c:pt>
                  <c:pt idx="2">
                    <c:v>7.0351618586261742</c:v>
                  </c:pt>
                  <c:pt idx="3">
                    <c:v>3.4392639047077975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R-loops'!$B$154:$F$154</c:f>
              <c:strCache>
                <c:ptCount val="4"/>
                <c:pt idx="0">
                  <c:v>siMock</c:v>
                </c:pt>
                <c:pt idx="1">
                  <c:v>siXAB2</c:v>
                </c:pt>
                <c:pt idx="2">
                  <c:v>siAQR</c:v>
                </c:pt>
                <c:pt idx="3">
                  <c:v>siCCDC16</c:v>
                </c:pt>
              </c:strCache>
            </c:strRef>
          </c:cat>
          <c:val>
            <c:numRef>
              <c:f>'IF R-loops'!$B$159:$E$159</c:f>
              <c:numCache>
                <c:formatCode>0</c:formatCode>
                <c:ptCount val="4"/>
                <c:pt idx="0">
                  <c:v>100</c:v>
                </c:pt>
                <c:pt idx="1">
                  <c:v>164.57328665783913</c:v>
                </c:pt>
                <c:pt idx="2">
                  <c:v>160.9835783854405</c:v>
                </c:pt>
                <c:pt idx="3">
                  <c:v>90.00258368362168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310345040"/>
        <c:axId val="310345600"/>
      </c:barChart>
      <c:catAx>
        <c:axId val="31034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45600"/>
        <c:crosses val="autoZero"/>
        <c:auto val="1"/>
        <c:lblAlgn val="ctr"/>
        <c:lblOffset val="100"/>
        <c:noMultiLvlLbl val="0"/>
      </c:catAx>
      <c:valAx>
        <c:axId val="3103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4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noyau entier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'IF R-loops'!$J$3:$J$150</c:f>
              <c:numCache>
                <c:formatCode>0</c:formatCode>
                <c:ptCount val="148"/>
                <c:pt idx="1">
                  <c:v>4936694</c:v>
                </c:pt>
                <c:pt idx="3">
                  <c:v>6226467</c:v>
                </c:pt>
                <c:pt idx="5">
                  <c:v>6249829</c:v>
                </c:pt>
                <c:pt idx="7">
                  <c:v>5898265</c:v>
                </c:pt>
                <c:pt idx="9">
                  <c:v>6724641</c:v>
                </c:pt>
                <c:pt idx="11">
                  <c:v>4018529</c:v>
                </c:pt>
                <c:pt idx="13">
                  <c:v>3656294</c:v>
                </c:pt>
                <c:pt idx="15">
                  <c:v>2828976</c:v>
                </c:pt>
                <c:pt idx="17">
                  <c:v>4554934</c:v>
                </c:pt>
                <c:pt idx="19">
                  <c:v>2914145</c:v>
                </c:pt>
                <c:pt idx="21">
                  <c:v>5446228</c:v>
                </c:pt>
                <c:pt idx="23">
                  <c:v>3485305</c:v>
                </c:pt>
                <c:pt idx="25">
                  <c:v>3941629</c:v>
                </c:pt>
                <c:pt idx="27">
                  <c:v>4456780</c:v>
                </c:pt>
                <c:pt idx="29">
                  <c:v>4077592</c:v>
                </c:pt>
                <c:pt idx="31">
                  <c:v>3972739</c:v>
                </c:pt>
                <c:pt idx="33">
                  <c:v>3218281</c:v>
                </c:pt>
                <c:pt idx="35">
                  <c:v>2947233</c:v>
                </c:pt>
                <c:pt idx="37">
                  <c:v>3835948</c:v>
                </c:pt>
                <c:pt idx="39">
                  <c:v>3735733</c:v>
                </c:pt>
                <c:pt idx="41">
                  <c:v>2831201</c:v>
                </c:pt>
                <c:pt idx="43">
                  <c:v>4585361</c:v>
                </c:pt>
                <c:pt idx="45">
                  <c:v>6691506</c:v>
                </c:pt>
                <c:pt idx="47">
                  <c:v>4348498</c:v>
                </c:pt>
                <c:pt idx="49">
                  <c:v>2694011</c:v>
                </c:pt>
                <c:pt idx="51">
                  <c:v>2444919</c:v>
                </c:pt>
                <c:pt idx="53">
                  <c:v>3876827</c:v>
                </c:pt>
                <c:pt idx="55">
                  <c:v>4228847</c:v>
                </c:pt>
                <c:pt idx="57">
                  <c:v>4731230</c:v>
                </c:pt>
                <c:pt idx="59">
                  <c:v>3628275</c:v>
                </c:pt>
                <c:pt idx="61">
                  <c:v>4984769</c:v>
                </c:pt>
                <c:pt idx="63">
                  <c:v>4720915</c:v>
                </c:pt>
                <c:pt idx="65">
                  <c:v>2873663</c:v>
                </c:pt>
                <c:pt idx="67">
                  <c:v>5475877</c:v>
                </c:pt>
                <c:pt idx="69">
                  <c:v>5550746</c:v>
                </c:pt>
                <c:pt idx="71">
                  <c:v>4242474</c:v>
                </c:pt>
                <c:pt idx="73">
                  <c:v>5206820</c:v>
                </c:pt>
                <c:pt idx="75">
                  <c:v>4287700</c:v>
                </c:pt>
                <c:pt idx="77">
                  <c:v>7428988</c:v>
                </c:pt>
                <c:pt idx="79">
                  <c:v>8076060</c:v>
                </c:pt>
                <c:pt idx="81">
                  <c:v>6165915</c:v>
                </c:pt>
                <c:pt idx="83">
                  <c:v>4888417</c:v>
                </c:pt>
                <c:pt idx="85">
                  <c:v>5793105</c:v>
                </c:pt>
                <c:pt idx="87">
                  <c:v>6041590</c:v>
                </c:pt>
                <c:pt idx="89">
                  <c:v>5281280</c:v>
                </c:pt>
                <c:pt idx="91">
                  <c:v>2831661</c:v>
                </c:pt>
                <c:pt idx="93">
                  <c:v>7449705</c:v>
                </c:pt>
                <c:pt idx="97">
                  <c:v>4670538</c:v>
                </c:pt>
                <c:pt idx="99">
                  <c:v>4747334</c:v>
                </c:pt>
                <c:pt idx="101">
                  <c:v>8277226</c:v>
                </c:pt>
                <c:pt idx="103">
                  <c:v>7247876</c:v>
                </c:pt>
                <c:pt idx="105">
                  <c:v>4727011</c:v>
                </c:pt>
                <c:pt idx="107">
                  <c:v>5553498</c:v>
                </c:pt>
                <c:pt idx="109">
                  <c:v>4201161</c:v>
                </c:pt>
                <c:pt idx="111">
                  <c:v>4508943</c:v>
                </c:pt>
                <c:pt idx="113">
                  <c:v>3400748</c:v>
                </c:pt>
                <c:pt idx="115">
                  <c:v>7282012</c:v>
                </c:pt>
                <c:pt idx="117">
                  <c:v>2612485</c:v>
                </c:pt>
                <c:pt idx="119">
                  <c:v>4750634</c:v>
                </c:pt>
                <c:pt idx="121">
                  <c:v>3746393</c:v>
                </c:pt>
                <c:pt idx="123">
                  <c:v>5871753</c:v>
                </c:pt>
                <c:pt idx="125">
                  <c:v>4820360</c:v>
                </c:pt>
                <c:pt idx="127">
                  <c:v>3449116</c:v>
                </c:pt>
                <c:pt idx="129">
                  <c:v>4569782</c:v>
                </c:pt>
                <c:pt idx="131">
                  <c:v>4728479</c:v>
                </c:pt>
                <c:pt idx="133">
                  <c:v>4398390</c:v>
                </c:pt>
                <c:pt idx="135">
                  <c:v>5671105</c:v>
                </c:pt>
                <c:pt idx="137">
                  <c:v>3366858</c:v>
                </c:pt>
                <c:pt idx="139">
                  <c:v>3272402</c:v>
                </c:pt>
                <c:pt idx="141">
                  <c:v>4539943</c:v>
                </c:pt>
                <c:pt idx="143">
                  <c:v>3406169</c:v>
                </c:pt>
                <c:pt idx="145">
                  <c:v>4190867</c:v>
                </c:pt>
                <c:pt idx="147">
                  <c:v>5155936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1F-4BE0-9D0C-B9028F91D2D9}"/>
            </c:ext>
          </c:extLst>
        </c:ser>
        <c:ser>
          <c:idx val="1"/>
          <c:order val="1"/>
          <c:tx>
            <c:v>Nucéoles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'IF R-loops'!$I$3:$I$150</c:f>
              <c:numCache>
                <c:formatCode>0</c:formatCode>
                <c:ptCount val="148"/>
                <c:pt idx="0">
                  <c:v>2356967</c:v>
                </c:pt>
                <c:pt idx="2">
                  <c:v>2612615</c:v>
                </c:pt>
                <c:pt idx="4">
                  <c:v>3137698</c:v>
                </c:pt>
                <c:pt idx="6">
                  <c:v>2575271</c:v>
                </c:pt>
                <c:pt idx="8">
                  <c:v>3162519</c:v>
                </c:pt>
                <c:pt idx="10">
                  <c:v>1328005</c:v>
                </c:pt>
                <c:pt idx="12">
                  <c:v>1054554</c:v>
                </c:pt>
                <c:pt idx="14">
                  <c:v>920923</c:v>
                </c:pt>
                <c:pt idx="16">
                  <c:v>1605243</c:v>
                </c:pt>
                <c:pt idx="18">
                  <c:v>877911</c:v>
                </c:pt>
                <c:pt idx="20">
                  <c:v>1664348</c:v>
                </c:pt>
                <c:pt idx="22">
                  <c:v>1012091</c:v>
                </c:pt>
                <c:pt idx="24">
                  <c:v>1424935</c:v>
                </c:pt>
                <c:pt idx="26">
                  <c:v>1431898</c:v>
                </c:pt>
                <c:pt idx="28">
                  <c:v>1523937</c:v>
                </c:pt>
                <c:pt idx="30">
                  <c:v>1204554</c:v>
                </c:pt>
                <c:pt idx="32">
                  <c:v>936628</c:v>
                </c:pt>
                <c:pt idx="34">
                  <c:v>839589</c:v>
                </c:pt>
                <c:pt idx="36">
                  <c:v>1080502</c:v>
                </c:pt>
                <c:pt idx="38">
                  <c:v>1463320</c:v>
                </c:pt>
                <c:pt idx="40">
                  <c:v>695652</c:v>
                </c:pt>
                <c:pt idx="42">
                  <c:v>2020840</c:v>
                </c:pt>
                <c:pt idx="44">
                  <c:v>2954379</c:v>
                </c:pt>
                <c:pt idx="46">
                  <c:v>1983892</c:v>
                </c:pt>
                <c:pt idx="48">
                  <c:v>724098</c:v>
                </c:pt>
                <c:pt idx="50">
                  <c:v>570688</c:v>
                </c:pt>
                <c:pt idx="52">
                  <c:v>1447098</c:v>
                </c:pt>
                <c:pt idx="54">
                  <c:v>1798108</c:v>
                </c:pt>
                <c:pt idx="56">
                  <c:v>1872469</c:v>
                </c:pt>
                <c:pt idx="58">
                  <c:v>1103490</c:v>
                </c:pt>
                <c:pt idx="60">
                  <c:v>1599852</c:v>
                </c:pt>
                <c:pt idx="62">
                  <c:v>2122469</c:v>
                </c:pt>
                <c:pt idx="64">
                  <c:v>742516</c:v>
                </c:pt>
                <c:pt idx="66">
                  <c:v>2244228</c:v>
                </c:pt>
                <c:pt idx="68">
                  <c:v>2089341</c:v>
                </c:pt>
                <c:pt idx="70">
                  <c:v>1270599</c:v>
                </c:pt>
                <c:pt idx="72">
                  <c:v>1793476</c:v>
                </c:pt>
                <c:pt idx="74">
                  <c:v>1226478</c:v>
                </c:pt>
                <c:pt idx="76">
                  <c:v>2726043</c:v>
                </c:pt>
                <c:pt idx="78">
                  <c:v>3146584</c:v>
                </c:pt>
                <c:pt idx="80">
                  <c:v>1657527</c:v>
                </c:pt>
                <c:pt idx="82">
                  <c:v>1314480</c:v>
                </c:pt>
                <c:pt idx="84">
                  <c:v>1880058</c:v>
                </c:pt>
                <c:pt idx="86">
                  <c:v>1890874</c:v>
                </c:pt>
                <c:pt idx="88">
                  <c:v>1574614</c:v>
                </c:pt>
                <c:pt idx="90">
                  <c:v>774268</c:v>
                </c:pt>
                <c:pt idx="92">
                  <c:v>2661584</c:v>
                </c:pt>
                <c:pt idx="96">
                  <c:v>1448301</c:v>
                </c:pt>
                <c:pt idx="98">
                  <c:v>1540748</c:v>
                </c:pt>
                <c:pt idx="100">
                  <c:v>3924214</c:v>
                </c:pt>
                <c:pt idx="102">
                  <c:v>2686252</c:v>
                </c:pt>
                <c:pt idx="104">
                  <c:v>1545060</c:v>
                </c:pt>
                <c:pt idx="106">
                  <c:v>1893905</c:v>
                </c:pt>
                <c:pt idx="108">
                  <c:v>1051510</c:v>
                </c:pt>
                <c:pt idx="110">
                  <c:v>1333061</c:v>
                </c:pt>
                <c:pt idx="112">
                  <c:v>793254</c:v>
                </c:pt>
                <c:pt idx="114">
                  <c:v>3195043</c:v>
                </c:pt>
                <c:pt idx="116">
                  <c:v>638649</c:v>
                </c:pt>
                <c:pt idx="118">
                  <c:v>2050099</c:v>
                </c:pt>
                <c:pt idx="120">
                  <c:v>1229690</c:v>
                </c:pt>
                <c:pt idx="122">
                  <c:v>1768386</c:v>
                </c:pt>
                <c:pt idx="124">
                  <c:v>1211127</c:v>
                </c:pt>
                <c:pt idx="126">
                  <c:v>968927</c:v>
                </c:pt>
                <c:pt idx="128">
                  <c:v>1661542</c:v>
                </c:pt>
                <c:pt idx="130">
                  <c:v>1791769</c:v>
                </c:pt>
                <c:pt idx="132">
                  <c:v>1141548</c:v>
                </c:pt>
                <c:pt idx="134">
                  <c:v>1754995</c:v>
                </c:pt>
                <c:pt idx="136">
                  <c:v>796728</c:v>
                </c:pt>
                <c:pt idx="138">
                  <c:v>736358</c:v>
                </c:pt>
                <c:pt idx="140">
                  <c:v>1918856</c:v>
                </c:pt>
                <c:pt idx="142">
                  <c:v>953197</c:v>
                </c:pt>
                <c:pt idx="144">
                  <c:v>1444677</c:v>
                </c:pt>
                <c:pt idx="146">
                  <c:v>1880809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A3-465F-B086-27BB39B03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349520"/>
        <c:axId val="310350080"/>
      </c:scatterChart>
      <c:valAx>
        <c:axId val="31034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50080"/>
        <c:crosses val="autoZero"/>
        <c:crossBetween val="midCat"/>
      </c:valAx>
      <c:valAx>
        <c:axId val="31035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49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IF R-loop (NUCLEI-NUCLEOLI)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R-loops'!$I$161:$L$161</c:f>
                <c:numCache>
                  <c:formatCode>General</c:formatCode>
                  <c:ptCount val="4"/>
                  <c:pt idx="0">
                    <c:v>2.8818266071630569</c:v>
                  </c:pt>
                  <c:pt idx="1">
                    <c:v>6.3414625948811576</c:v>
                  </c:pt>
                  <c:pt idx="2">
                    <c:v>7.2476237335752831</c:v>
                  </c:pt>
                  <c:pt idx="3">
                    <c:v>3.4981991969175943</c:v>
                  </c:pt>
                </c:numCache>
              </c:numRef>
            </c:plus>
            <c:minus>
              <c:numRef>
                <c:f>'IF R-loops'!$I$161:$L$161</c:f>
                <c:numCache>
                  <c:formatCode>General</c:formatCode>
                  <c:ptCount val="4"/>
                  <c:pt idx="0">
                    <c:v>2.8818266071630569</c:v>
                  </c:pt>
                  <c:pt idx="1">
                    <c:v>6.3414625948811576</c:v>
                  </c:pt>
                  <c:pt idx="2">
                    <c:v>7.2476237335752831</c:v>
                  </c:pt>
                  <c:pt idx="3">
                    <c:v>3.4981991969175943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R-loops'!$I$154:$L$154</c:f>
              <c:strCache>
                <c:ptCount val="4"/>
                <c:pt idx="0">
                  <c:v>siMock</c:v>
                </c:pt>
                <c:pt idx="1">
                  <c:v>siXAB2</c:v>
                </c:pt>
                <c:pt idx="2">
                  <c:v>siAQR</c:v>
                </c:pt>
                <c:pt idx="3">
                  <c:v>siCCDC16</c:v>
                </c:pt>
              </c:strCache>
            </c:strRef>
          </c:cat>
          <c:val>
            <c:numRef>
              <c:f>'IF R-loops'!$I$159:$L$159</c:f>
              <c:numCache>
                <c:formatCode>0</c:formatCode>
                <c:ptCount val="4"/>
                <c:pt idx="0">
                  <c:v>100</c:v>
                </c:pt>
                <c:pt idx="1">
                  <c:v>158.98626295764771</c:v>
                </c:pt>
                <c:pt idx="2">
                  <c:v>164.6518536720896</c:v>
                </c:pt>
                <c:pt idx="3">
                  <c:v>100.7476785368262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310353440"/>
        <c:axId val="310354000"/>
      </c:barChart>
      <c:catAx>
        <c:axId val="3103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54000"/>
        <c:crosses val="autoZero"/>
        <c:auto val="1"/>
        <c:lblAlgn val="ctr"/>
        <c:lblOffset val="100"/>
        <c:noMultiLvlLbl val="0"/>
      </c:catAx>
      <c:valAx>
        <c:axId val="31035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5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IF R-loop (NUCLEOLI)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R-loops'!$R$160:$U$160</c:f>
                <c:numCache>
                  <c:formatCode>General</c:formatCode>
                  <c:ptCount val="4"/>
                  <c:pt idx="0">
                    <c:v>5.1781067247637429</c:v>
                  </c:pt>
                  <c:pt idx="1">
                    <c:v>10.403241608859544</c:v>
                  </c:pt>
                  <c:pt idx="2">
                    <c:v>9.4309108837334481</c:v>
                  </c:pt>
                  <c:pt idx="3">
                    <c:v>4.2065150338983877</c:v>
                  </c:pt>
                </c:numCache>
              </c:numRef>
            </c:plus>
            <c:minus>
              <c:numRef>
                <c:f>'IF R-loops'!$R$160:$U$160</c:f>
                <c:numCache>
                  <c:formatCode>General</c:formatCode>
                  <c:ptCount val="4"/>
                  <c:pt idx="0">
                    <c:v>5.1781067247637429</c:v>
                  </c:pt>
                  <c:pt idx="1">
                    <c:v>10.403241608859544</c:v>
                  </c:pt>
                  <c:pt idx="2">
                    <c:v>9.4309108837334481</c:v>
                  </c:pt>
                  <c:pt idx="3">
                    <c:v>4.2065150338983877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R-loops'!$R$153:$U$153</c:f>
              <c:strCache>
                <c:ptCount val="4"/>
                <c:pt idx="0">
                  <c:v>siMock</c:v>
                </c:pt>
                <c:pt idx="1">
                  <c:v>siXAB2</c:v>
                </c:pt>
                <c:pt idx="2">
                  <c:v>siAQR</c:v>
                </c:pt>
                <c:pt idx="3">
                  <c:v>siCCDC16</c:v>
                </c:pt>
              </c:strCache>
            </c:strRef>
          </c:cat>
          <c:val>
            <c:numRef>
              <c:f>'IF R-loops'!$R$158:$U$158</c:f>
              <c:numCache>
                <c:formatCode>0</c:formatCode>
                <c:ptCount val="4"/>
                <c:pt idx="0">
                  <c:v>100</c:v>
                </c:pt>
                <c:pt idx="1">
                  <c:v>174.96533667449609</c:v>
                </c:pt>
                <c:pt idx="2">
                  <c:v>154.1604642732849</c:v>
                </c:pt>
                <c:pt idx="3">
                  <c:v>70.016349663458527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310357360"/>
        <c:axId val="310357920"/>
      </c:barChart>
      <c:catAx>
        <c:axId val="310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57920"/>
        <c:crosses val="autoZero"/>
        <c:auto val="1"/>
        <c:lblAlgn val="ctr"/>
        <c:lblOffset val="100"/>
        <c:noMultiLvlLbl val="0"/>
      </c:catAx>
      <c:valAx>
        <c:axId val="31035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5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'IF R-loops'!$U$3:$U$150</c:f>
              <c:numCache>
                <c:formatCode>0</c:formatCode>
                <c:ptCount val="148"/>
                <c:pt idx="1">
                  <c:v>8414634</c:v>
                </c:pt>
                <c:pt idx="3">
                  <c:v>8724350</c:v>
                </c:pt>
                <c:pt idx="5">
                  <c:v>5875279</c:v>
                </c:pt>
                <c:pt idx="7">
                  <c:v>8144368</c:v>
                </c:pt>
                <c:pt idx="9">
                  <c:v>4497712</c:v>
                </c:pt>
                <c:pt idx="11">
                  <c:v>6002639</c:v>
                </c:pt>
                <c:pt idx="13">
                  <c:v>4376388</c:v>
                </c:pt>
                <c:pt idx="15">
                  <c:v>7700061</c:v>
                </c:pt>
                <c:pt idx="17">
                  <c:v>8976992</c:v>
                </c:pt>
                <c:pt idx="19">
                  <c:v>9737476</c:v>
                </c:pt>
                <c:pt idx="21">
                  <c:v>9306238</c:v>
                </c:pt>
                <c:pt idx="23">
                  <c:v>5276195</c:v>
                </c:pt>
                <c:pt idx="25">
                  <c:v>6633947</c:v>
                </c:pt>
                <c:pt idx="27">
                  <c:v>8012361</c:v>
                </c:pt>
                <c:pt idx="29">
                  <c:v>10605647</c:v>
                </c:pt>
                <c:pt idx="31">
                  <c:v>11631903</c:v>
                </c:pt>
                <c:pt idx="33">
                  <c:v>6146041</c:v>
                </c:pt>
                <c:pt idx="35">
                  <c:v>11098246</c:v>
                </c:pt>
                <c:pt idx="37">
                  <c:v>9634115</c:v>
                </c:pt>
                <c:pt idx="39">
                  <c:v>4409584</c:v>
                </c:pt>
                <c:pt idx="41">
                  <c:v>6471805</c:v>
                </c:pt>
                <c:pt idx="43">
                  <c:v>7632631</c:v>
                </c:pt>
                <c:pt idx="45">
                  <c:v>5302850</c:v>
                </c:pt>
                <c:pt idx="47">
                  <c:v>11374667</c:v>
                </c:pt>
                <c:pt idx="49">
                  <c:v>5625091</c:v>
                </c:pt>
                <c:pt idx="51">
                  <c:v>7884446</c:v>
                </c:pt>
                <c:pt idx="53">
                  <c:v>5175690</c:v>
                </c:pt>
                <c:pt idx="55">
                  <c:v>6468085</c:v>
                </c:pt>
                <c:pt idx="57">
                  <c:v>9106784</c:v>
                </c:pt>
                <c:pt idx="59">
                  <c:v>5089464</c:v>
                </c:pt>
                <c:pt idx="61">
                  <c:v>10168910</c:v>
                </c:pt>
                <c:pt idx="63">
                  <c:v>4584698</c:v>
                </c:pt>
                <c:pt idx="65">
                  <c:v>12422572</c:v>
                </c:pt>
                <c:pt idx="67">
                  <c:v>3561928</c:v>
                </c:pt>
                <c:pt idx="69">
                  <c:v>8438401</c:v>
                </c:pt>
                <c:pt idx="71">
                  <c:v>8508441</c:v>
                </c:pt>
                <c:pt idx="73">
                  <c:v>6950913</c:v>
                </c:pt>
                <c:pt idx="75">
                  <c:v>9008582</c:v>
                </c:pt>
                <c:pt idx="77">
                  <c:v>6740073</c:v>
                </c:pt>
                <c:pt idx="79">
                  <c:v>11841308</c:v>
                </c:pt>
                <c:pt idx="81">
                  <c:v>6852908</c:v>
                </c:pt>
                <c:pt idx="85">
                  <c:v>6170047</c:v>
                </c:pt>
                <c:pt idx="87">
                  <c:v>6627068</c:v>
                </c:pt>
                <c:pt idx="89">
                  <c:v>8931115</c:v>
                </c:pt>
                <c:pt idx="91">
                  <c:v>9648853</c:v>
                </c:pt>
                <c:pt idx="93">
                  <c:v>8515991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1F-4BE0-9D0C-B9028F91D2D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'IF R-loops'!$T$3:$T$150</c:f>
              <c:numCache>
                <c:formatCode>0</c:formatCode>
                <c:ptCount val="148"/>
                <c:pt idx="0">
                  <c:v>3225548</c:v>
                </c:pt>
                <c:pt idx="2">
                  <c:v>2673006</c:v>
                </c:pt>
                <c:pt idx="4">
                  <c:v>2129493</c:v>
                </c:pt>
                <c:pt idx="6">
                  <c:v>4040644</c:v>
                </c:pt>
                <c:pt idx="8">
                  <c:v>1461863</c:v>
                </c:pt>
                <c:pt idx="10">
                  <c:v>2832080</c:v>
                </c:pt>
                <c:pt idx="12">
                  <c:v>1280950</c:v>
                </c:pt>
                <c:pt idx="14">
                  <c:v>3606133</c:v>
                </c:pt>
                <c:pt idx="16">
                  <c:v>3173226</c:v>
                </c:pt>
                <c:pt idx="18">
                  <c:v>4507844</c:v>
                </c:pt>
                <c:pt idx="20">
                  <c:v>3534246</c:v>
                </c:pt>
                <c:pt idx="22">
                  <c:v>912729</c:v>
                </c:pt>
                <c:pt idx="24">
                  <c:v>2625419</c:v>
                </c:pt>
                <c:pt idx="26">
                  <c:v>3703305</c:v>
                </c:pt>
                <c:pt idx="28">
                  <c:v>4711113</c:v>
                </c:pt>
                <c:pt idx="30">
                  <c:v>5111982</c:v>
                </c:pt>
                <c:pt idx="32">
                  <c:v>1662051</c:v>
                </c:pt>
                <c:pt idx="34">
                  <c:v>4686534</c:v>
                </c:pt>
                <c:pt idx="36">
                  <c:v>4278319</c:v>
                </c:pt>
                <c:pt idx="38">
                  <c:v>1465557</c:v>
                </c:pt>
                <c:pt idx="40">
                  <c:v>3178298</c:v>
                </c:pt>
                <c:pt idx="42">
                  <c:v>3160584</c:v>
                </c:pt>
                <c:pt idx="44">
                  <c:v>1814282</c:v>
                </c:pt>
                <c:pt idx="46">
                  <c:v>4119559</c:v>
                </c:pt>
                <c:pt idx="48">
                  <c:v>2223787</c:v>
                </c:pt>
                <c:pt idx="50">
                  <c:v>2852548</c:v>
                </c:pt>
                <c:pt idx="52">
                  <c:v>1988743</c:v>
                </c:pt>
                <c:pt idx="54">
                  <c:v>1985733</c:v>
                </c:pt>
                <c:pt idx="56">
                  <c:v>2714711</c:v>
                </c:pt>
                <c:pt idx="58">
                  <c:v>1167226</c:v>
                </c:pt>
                <c:pt idx="60">
                  <c:v>4077053</c:v>
                </c:pt>
                <c:pt idx="62">
                  <c:v>1176387</c:v>
                </c:pt>
                <c:pt idx="64">
                  <c:v>4570443</c:v>
                </c:pt>
                <c:pt idx="66">
                  <c:v>1232652</c:v>
                </c:pt>
                <c:pt idx="68">
                  <c:v>3765591</c:v>
                </c:pt>
                <c:pt idx="70">
                  <c:v>2246873</c:v>
                </c:pt>
                <c:pt idx="72">
                  <c:v>2055098</c:v>
                </c:pt>
                <c:pt idx="74">
                  <c:v>3200056</c:v>
                </c:pt>
                <c:pt idx="76">
                  <c:v>2165166</c:v>
                </c:pt>
                <c:pt idx="78">
                  <c:v>3998879</c:v>
                </c:pt>
                <c:pt idx="80">
                  <c:v>2229237</c:v>
                </c:pt>
                <c:pt idx="84">
                  <c:v>1703948</c:v>
                </c:pt>
                <c:pt idx="86">
                  <c:v>1452226</c:v>
                </c:pt>
                <c:pt idx="88">
                  <c:v>3522182</c:v>
                </c:pt>
                <c:pt idx="90">
                  <c:v>4379949</c:v>
                </c:pt>
                <c:pt idx="92">
                  <c:v>3101646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79-4B76-9C99-B71341640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361840"/>
        <c:axId val="310362400"/>
      </c:scatterChart>
      <c:valAx>
        <c:axId val="31036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62400"/>
        <c:crosses val="autoZero"/>
        <c:crossBetween val="midCat"/>
      </c:valAx>
      <c:valAx>
        <c:axId val="31036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0361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'IF R-loops'!$AF$3:$AF$150</c:f>
              <c:numCache>
                <c:formatCode>0</c:formatCode>
                <c:ptCount val="148"/>
                <c:pt idx="1">
                  <c:v>10521542</c:v>
                </c:pt>
                <c:pt idx="3">
                  <c:v>11368120</c:v>
                </c:pt>
                <c:pt idx="5">
                  <c:v>6975120</c:v>
                </c:pt>
                <c:pt idx="7">
                  <c:v>5225325</c:v>
                </c:pt>
                <c:pt idx="9">
                  <c:v>10372708</c:v>
                </c:pt>
                <c:pt idx="11">
                  <c:v>5376447</c:v>
                </c:pt>
                <c:pt idx="13">
                  <c:v>3426434</c:v>
                </c:pt>
                <c:pt idx="15">
                  <c:v>3676738</c:v>
                </c:pt>
                <c:pt idx="17">
                  <c:v>6905800</c:v>
                </c:pt>
                <c:pt idx="19">
                  <c:v>8319977</c:v>
                </c:pt>
                <c:pt idx="21">
                  <c:v>8331135</c:v>
                </c:pt>
                <c:pt idx="23">
                  <c:v>5514942</c:v>
                </c:pt>
                <c:pt idx="25">
                  <c:v>11361300</c:v>
                </c:pt>
                <c:pt idx="29">
                  <c:v>10727176</c:v>
                </c:pt>
                <c:pt idx="31">
                  <c:v>7098022</c:v>
                </c:pt>
                <c:pt idx="33">
                  <c:v>5847862</c:v>
                </c:pt>
                <c:pt idx="35">
                  <c:v>5863491</c:v>
                </c:pt>
                <c:pt idx="37">
                  <c:v>8868209</c:v>
                </c:pt>
                <c:pt idx="39">
                  <c:v>14383716</c:v>
                </c:pt>
                <c:pt idx="41">
                  <c:v>13152031</c:v>
                </c:pt>
                <c:pt idx="43">
                  <c:v>9582332</c:v>
                </c:pt>
                <c:pt idx="45">
                  <c:v>7052144</c:v>
                </c:pt>
                <c:pt idx="47">
                  <c:v>8621077</c:v>
                </c:pt>
                <c:pt idx="49">
                  <c:v>9288741</c:v>
                </c:pt>
                <c:pt idx="51">
                  <c:v>6327105</c:v>
                </c:pt>
                <c:pt idx="53">
                  <c:v>7276079</c:v>
                </c:pt>
                <c:pt idx="55">
                  <c:v>9464602</c:v>
                </c:pt>
                <c:pt idx="57">
                  <c:v>7125111</c:v>
                </c:pt>
                <c:pt idx="59">
                  <c:v>8517461</c:v>
                </c:pt>
                <c:pt idx="61">
                  <c:v>8570062</c:v>
                </c:pt>
                <c:pt idx="63">
                  <c:v>7264108</c:v>
                </c:pt>
                <c:pt idx="65">
                  <c:v>6037700</c:v>
                </c:pt>
                <c:pt idx="67">
                  <c:v>5660841</c:v>
                </c:pt>
                <c:pt idx="69">
                  <c:v>5562041</c:v>
                </c:pt>
                <c:pt idx="71">
                  <c:v>8164386</c:v>
                </c:pt>
                <c:pt idx="73">
                  <c:v>6857369</c:v>
                </c:pt>
                <c:pt idx="75">
                  <c:v>8034525</c:v>
                </c:pt>
                <c:pt idx="77">
                  <c:v>7255838</c:v>
                </c:pt>
                <c:pt idx="79">
                  <c:v>9446419</c:v>
                </c:pt>
                <c:pt idx="81">
                  <c:v>7371611</c:v>
                </c:pt>
                <c:pt idx="83">
                  <c:v>7772731</c:v>
                </c:pt>
                <c:pt idx="85">
                  <c:v>7883934</c:v>
                </c:pt>
                <c:pt idx="87">
                  <c:v>6829465</c:v>
                </c:pt>
                <c:pt idx="89">
                  <c:v>6827836</c:v>
                </c:pt>
                <c:pt idx="91">
                  <c:v>6969396</c:v>
                </c:pt>
                <c:pt idx="93">
                  <c:v>7429576</c:v>
                </c:pt>
                <c:pt idx="95">
                  <c:v>2162798</c:v>
                </c:pt>
                <c:pt idx="97">
                  <c:v>2085977</c:v>
                </c:pt>
                <c:pt idx="99">
                  <c:v>5191453</c:v>
                </c:pt>
                <c:pt idx="101">
                  <c:v>7699730</c:v>
                </c:pt>
                <c:pt idx="103">
                  <c:v>6613071</c:v>
                </c:pt>
                <c:pt idx="105">
                  <c:v>7523642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1F-4BE0-9D0C-B9028F91D2D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'IF R-loops'!$AE$3:$AE$150</c:f>
              <c:numCache>
                <c:formatCode>0</c:formatCode>
                <c:ptCount val="148"/>
                <c:pt idx="0">
                  <c:v>3862793</c:v>
                </c:pt>
                <c:pt idx="2">
                  <c:v>4472905</c:v>
                </c:pt>
                <c:pt idx="4">
                  <c:v>2361644</c:v>
                </c:pt>
                <c:pt idx="6">
                  <c:v>2034200</c:v>
                </c:pt>
                <c:pt idx="8">
                  <c:v>4430040</c:v>
                </c:pt>
                <c:pt idx="10">
                  <c:v>1808879</c:v>
                </c:pt>
                <c:pt idx="12">
                  <c:v>748139</c:v>
                </c:pt>
                <c:pt idx="14">
                  <c:v>551766</c:v>
                </c:pt>
                <c:pt idx="16">
                  <c:v>2519712</c:v>
                </c:pt>
                <c:pt idx="18">
                  <c:v>1871349</c:v>
                </c:pt>
                <c:pt idx="20">
                  <c:v>3352843</c:v>
                </c:pt>
                <c:pt idx="22">
                  <c:v>1623649</c:v>
                </c:pt>
                <c:pt idx="24">
                  <c:v>5502667</c:v>
                </c:pt>
                <c:pt idx="28">
                  <c:v>2418607</c:v>
                </c:pt>
                <c:pt idx="30">
                  <c:v>2218823</c:v>
                </c:pt>
                <c:pt idx="32">
                  <c:v>2774161</c:v>
                </c:pt>
                <c:pt idx="34">
                  <c:v>2459270</c:v>
                </c:pt>
                <c:pt idx="36">
                  <c:v>3269651</c:v>
                </c:pt>
                <c:pt idx="38">
                  <c:v>5179240</c:v>
                </c:pt>
                <c:pt idx="40">
                  <c:v>2990454</c:v>
                </c:pt>
                <c:pt idx="42">
                  <c:v>2541632</c:v>
                </c:pt>
                <c:pt idx="44">
                  <c:v>1596468</c:v>
                </c:pt>
                <c:pt idx="46">
                  <c:v>3058405</c:v>
                </c:pt>
                <c:pt idx="48">
                  <c:v>4060129</c:v>
                </c:pt>
                <c:pt idx="50">
                  <c:v>1850968</c:v>
                </c:pt>
                <c:pt idx="52">
                  <c:v>2330666</c:v>
                </c:pt>
                <c:pt idx="54">
                  <c:v>3364251</c:v>
                </c:pt>
                <c:pt idx="56">
                  <c:v>2345417</c:v>
                </c:pt>
                <c:pt idx="58">
                  <c:v>2159904</c:v>
                </c:pt>
                <c:pt idx="60">
                  <c:v>3368696</c:v>
                </c:pt>
                <c:pt idx="62">
                  <c:v>2294421</c:v>
                </c:pt>
                <c:pt idx="64">
                  <c:v>1759559</c:v>
                </c:pt>
                <c:pt idx="66">
                  <c:v>1686386</c:v>
                </c:pt>
                <c:pt idx="68">
                  <c:v>1931898</c:v>
                </c:pt>
                <c:pt idx="70">
                  <c:v>2961604</c:v>
                </c:pt>
                <c:pt idx="72">
                  <c:v>2088499</c:v>
                </c:pt>
                <c:pt idx="74">
                  <c:v>2851967</c:v>
                </c:pt>
                <c:pt idx="76">
                  <c:v>2659270</c:v>
                </c:pt>
                <c:pt idx="78">
                  <c:v>3749127</c:v>
                </c:pt>
                <c:pt idx="80">
                  <c:v>2043044</c:v>
                </c:pt>
                <c:pt idx="82">
                  <c:v>1529026</c:v>
                </c:pt>
                <c:pt idx="84">
                  <c:v>2453209</c:v>
                </c:pt>
                <c:pt idx="86">
                  <c:v>1651435</c:v>
                </c:pt>
                <c:pt idx="88">
                  <c:v>1845106</c:v>
                </c:pt>
                <c:pt idx="90">
                  <c:v>2498523</c:v>
                </c:pt>
                <c:pt idx="92">
                  <c:v>1924776</c:v>
                </c:pt>
                <c:pt idx="94">
                  <c:v>313700</c:v>
                </c:pt>
                <c:pt idx="96">
                  <c:v>251703</c:v>
                </c:pt>
                <c:pt idx="98">
                  <c:v>1710285</c:v>
                </c:pt>
                <c:pt idx="100">
                  <c:v>4535963</c:v>
                </c:pt>
                <c:pt idx="102">
                  <c:v>2183428</c:v>
                </c:pt>
                <c:pt idx="104">
                  <c:v>3129987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6D-4235-9658-499A6F219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022560"/>
        <c:axId val="389023120"/>
      </c:scatterChart>
      <c:valAx>
        <c:axId val="38902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023120"/>
        <c:crosses val="autoZero"/>
        <c:crossBetween val="midCat"/>
      </c:valAx>
      <c:valAx>
        <c:axId val="38902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022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'IF R-loops'!$AQ$3:$AQ$150</c:f>
              <c:numCache>
                <c:formatCode>0</c:formatCode>
                <c:ptCount val="148"/>
                <c:pt idx="1">
                  <c:v>4519925</c:v>
                </c:pt>
                <c:pt idx="3">
                  <c:v>3706216</c:v>
                </c:pt>
                <c:pt idx="5">
                  <c:v>3653621</c:v>
                </c:pt>
                <c:pt idx="7">
                  <c:v>5103412</c:v>
                </c:pt>
                <c:pt idx="9">
                  <c:v>3522913</c:v>
                </c:pt>
                <c:pt idx="11">
                  <c:v>3036964</c:v>
                </c:pt>
                <c:pt idx="13">
                  <c:v>3289274</c:v>
                </c:pt>
                <c:pt idx="15">
                  <c:v>3160346</c:v>
                </c:pt>
                <c:pt idx="17">
                  <c:v>3783555</c:v>
                </c:pt>
                <c:pt idx="19">
                  <c:v>3277094</c:v>
                </c:pt>
                <c:pt idx="21">
                  <c:v>1815985</c:v>
                </c:pt>
                <c:pt idx="23">
                  <c:v>4189139</c:v>
                </c:pt>
                <c:pt idx="25">
                  <c:v>3118221</c:v>
                </c:pt>
                <c:pt idx="27">
                  <c:v>3087081</c:v>
                </c:pt>
                <c:pt idx="29">
                  <c:v>5002502</c:v>
                </c:pt>
                <c:pt idx="31">
                  <c:v>3977108</c:v>
                </c:pt>
                <c:pt idx="33">
                  <c:v>3258215</c:v>
                </c:pt>
                <c:pt idx="35">
                  <c:v>2738079</c:v>
                </c:pt>
                <c:pt idx="37">
                  <c:v>2377692</c:v>
                </c:pt>
                <c:pt idx="39">
                  <c:v>5270226</c:v>
                </c:pt>
                <c:pt idx="41">
                  <c:v>3402189</c:v>
                </c:pt>
                <c:pt idx="43">
                  <c:v>5535933</c:v>
                </c:pt>
                <c:pt idx="45">
                  <c:v>4108621</c:v>
                </c:pt>
                <c:pt idx="47">
                  <c:v>3874416</c:v>
                </c:pt>
                <c:pt idx="49">
                  <c:v>4175134</c:v>
                </c:pt>
                <c:pt idx="51">
                  <c:v>7448969</c:v>
                </c:pt>
                <c:pt idx="53">
                  <c:v>2946796</c:v>
                </c:pt>
                <c:pt idx="55">
                  <c:v>2532464</c:v>
                </c:pt>
                <c:pt idx="57">
                  <c:v>1764578</c:v>
                </c:pt>
                <c:pt idx="59">
                  <c:v>2180557</c:v>
                </c:pt>
                <c:pt idx="61">
                  <c:v>3822763</c:v>
                </c:pt>
                <c:pt idx="63">
                  <c:v>3958111</c:v>
                </c:pt>
                <c:pt idx="65">
                  <c:v>3975372</c:v>
                </c:pt>
                <c:pt idx="67">
                  <c:v>2969160</c:v>
                </c:pt>
                <c:pt idx="69">
                  <c:v>4078182</c:v>
                </c:pt>
                <c:pt idx="71">
                  <c:v>5769079</c:v>
                </c:pt>
                <c:pt idx="73">
                  <c:v>5680408</c:v>
                </c:pt>
                <c:pt idx="75">
                  <c:v>4755877</c:v>
                </c:pt>
                <c:pt idx="77">
                  <c:v>4933868</c:v>
                </c:pt>
                <c:pt idx="79">
                  <c:v>7064755</c:v>
                </c:pt>
                <c:pt idx="81">
                  <c:v>3233708</c:v>
                </c:pt>
                <c:pt idx="83">
                  <c:v>6755030</c:v>
                </c:pt>
                <c:pt idx="85">
                  <c:v>4263450</c:v>
                </c:pt>
                <c:pt idx="87">
                  <c:v>7160363</c:v>
                </c:pt>
                <c:pt idx="89">
                  <c:v>8212821</c:v>
                </c:pt>
                <c:pt idx="91">
                  <c:v>3675522</c:v>
                </c:pt>
                <c:pt idx="93">
                  <c:v>4437990</c:v>
                </c:pt>
                <c:pt idx="95">
                  <c:v>5038768</c:v>
                </c:pt>
                <c:pt idx="97">
                  <c:v>4063151</c:v>
                </c:pt>
                <c:pt idx="99">
                  <c:v>7309344</c:v>
                </c:pt>
                <c:pt idx="101">
                  <c:v>5453727</c:v>
                </c:pt>
                <c:pt idx="103">
                  <c:v>6533456</c:v>
                </c:pt>
                <c:pt idx="105">
                  <c:v>4242191</c:v>
                </c:pt>
                <c:pt idx="107">
                  <c:v>3964159</c:v>
                </c:pt>
                <c:pt idx="109">
                  <c:v>2995761</c:v>
                </c:pt>
                <c:pt idx="111">
                  <c:v>3352498</c:v>
                </c:pt>
                <c:pt idx="113">
                  <c:v>3116678</c:v>
                </c:pt>
                <c:pt idx="115">
                  <c:v>3113089</c:v>
                </c:pt>
                <c:pt idx="117">
                  <c:v>2495761</c:v>
                </c:pt>
                <c:pt idx="119">
                  <c:v>5871897</c:v>
                </c:pt>
                <c:pt idx="121">
                  <c:v>6341724</c:v>
                </c:pt>
                <c:pt idx="123">
                  <c:v>4702453</c:v>
                </c:pt>
                <c:pt idx="125">
                  <c:v>2842321</c:v>
                </c:pt>
                <c:pt idx="127">
                  <c:v>5112529</c:v>
                </c:pt>
                <c:pt idx="129">
                  <c:v>2936034</c:v>
                </c:pt>
                <c:pt idx="131">
                  <c:v>4101437</c:v>
                </c:pt>
                <c:pt idx="133">
                  <c:v>4062309</c:v>
                </c:pt>
                <c:pt idx="135">
                  <c:v>3233586</c:v>
                </c:pt>
                <c:pt idx="137">
                  <c:v>3352047</c:v>
                </c:pt>
                <c:pt idx="139">
                  <c:v>4094274</c:v>
                </c:pt>
                <c:pt idx="141">
                  <c:v>6021069</c:v>
                </c:pt>
                <c:pt idx="143">
                  <c:v>4126163</c:v>
                </c:pt>
                <c:pt idx="145">
                  <c:v>4460285</c:v>
                </c:pt>
                <c:pt idx="147">
                  <c:v>4168980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1F-4BE0-9D0C-B9028F91D2D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'IF R-loops'!$AP$3:$AP$150</c:f>
              <c:numCache>
                <c:formatCode>0</c:formatCode>
                <c:ptCount val="148"/>
                <c:pt idx="0">
                  <c:v>1302473</c:v>
                </c:pt>
                <c:pt idx="2">
                  <c:v>839931</c:v>
                </c:pt>
                <c:pt idx="4">
                  <c:v>1014712</c:v>
                </c:pt>
                <c:pt idx="6">
                  <c:v>1113880</c:v>
                </c:pt>
                <c:pt idx="8">
                  <c:v>844144</c:v>
                </c:pt>
                <c:pt idx="10">
                  <c:v>932057</c:v>
                </c:pt>
                <c:pt idx="12">
                  <c:v>703106</c:v>
                </c:pt>
                <c:pt idx="14">
                  <c:v>617213</c:v>
                </c:pt>
                <c:pt idx="16">
                  <c:v>993168</c:v>
                </c:pt>
                <c:pt idx="18">
                  <c:v>829034</c:v>
                </c:pt>
                <c:pt idx="20">
                  <c:v>486284</c:v>
                </c:pt>
                <c:pt idx="22">
                  <c:v>914430</c:v>
                </c:pt>
                <c:pt idx="24">
                  <c:v>659389</c:v>
                </c:pt>
                <c:pt idx="26">
                  <c:v>778473</c:v>
                </c:pt>
                <c:pt idx="28">
                  <c:v>1120426</c:v>
                </c:pt>
                <c:pt idx="30">
                  <c:v>891510</c:v>
                </c:pt>
                <c:pt idx="32">
                  <c:v>817845</c:v>
                </c:pt>
                <c:pt idx="34">
                  <c:v>553518</c:v>
                </c:pt>
                <c:pt idx="36">
                  <c:v>481269</c:v>
                </c:pt>
                <c:pt idx="38">
                  <c:v>1724414</c:v>
                </c:pt>
                <c:pt idx="40">
                  <c:v>1178207</c:v>
                </c:pt>
                <c:pt idx="42">
                  <c:v>1864425</c:v>
                </c:pt>
                <c:pt idx="44">
                  <c:v>1187800</c:v>
                </c:pt>
                <c:pt idx="46">
                  <c:v>701694</c:v>
                </c:pt>
                <c:pt idx="48">
                  <c:v>774756</c:v>
                </c:pt>
                <c:pt idx="50">
                  <c:v>3537772</c:v>
                </c:pt>
                <c:pt idx="52">
                  <c:v>755038</c:v>
                </c:pt>
                <c:pt idx="54">
                  <c:v>611962</c:v>
                </c:pt>
                <c:pt idx="56">
                  <c:v>306037</c:v>
                </c:pt>
                <c:pt idx="58">
                  <c:v>300701</c:v>
                </c:pt>
                <c:pt idx="60">
                  <c:v>991103</c:v>
                </c:pt>
                <c:pt idx="62">
                  <c:v>1099409</c:v>
                </c:pt>
                <c:pt idx="64">
                  <c:v>1306503</c:v>
                </c:pt>
                <c:pt idx="66">
                  <c:v>636373</c:v>
                </c:pt>
                <c:pt idx="68">
                  <c:v>1029466</c:v>
                </c:pt>
                <c:pt idx="70">
                  <c:v>2331932</c:v>
                </c:pt>
                <c:pt idx="72">
                  <c:v>2128087</c:v>
                </c:pt>
                <c:pt idx="74">
                  <c:v>1044025</c:v>
                </c:pt>
                <c:pt idx="76">
                  <c:v>1367414</c:v>
                </c:pt>
                <c:pt idx="78">
                  <c:v>1512429</c:v>
                </c:pt>
                <c:pt idx="80">
                  <c:v>722154</c:v>
                </c:pt>
                <c:pt idx="82">
                  <c:v>2431309</c:v>
                </c:pt>
                <c:pt idx="84">
                  <c:v>871514</c:v>
                </c:pt>
                <c:pt idx="86">
                  <c:v>2586785</c:v>
                </c:pt>
                <c:pt idx="88">
                  <c:v>1684383</c:v>
                </c:pt>
                <c:pt idx="90">
                  <c:v>1001403</c:v>
                </c:pt>
                <c:pt idx="92">
                  <c:v>1483027</c:v>
                </c:pt>
                <c:pt idx="94">
                  <c:v>1647576</c:v>
                </c:pt>
                <c:pt idx="96">
                  <c:v>1378598</c:v>
                </c:pt>
                <c:pt idx="98">
                  <c:v>1880327</c:v>
                </c:pt>
                <c:pt idx="100">
                  <c:v>1715782</c:v>
                </c:pt>
                <c:pt idx="102">
                  <c:v>2486639</c:v>
                </c:pt>
                <c:pt idx="104">
                  <c:v>1296459</c:v>
                </c:pt>
                <c:pt idx="106">
                  <c:v>879178</c:v>
                </c:pt>
                <c:pt idx="108">
                  <c:v>666807</c:v>
                </c:pt>
                <c:pt idx="110">
                  <c:v>677087</c:v>
                </c:pt>
                <c:pt idx="112">
                  <c:v>546951</c:v>
                </c:pt>
                <c:pt idx="114">
                  <c:v>1061174</c:v>
                </c:pt>
                <c:pt idx="116">
                  <c:v>445898</c:v>
                </c:pt>
                <c:pt idx="118">
                  <c:v>1326190</c:v>
                </c:pt>
                <c:pt idx="120">
                  <c:v>1733021</c:v>
                </c:pt>
                <c:pt idx="122">
                  <c:v>1302290</c:v>
                </c:pt>
                <c:pt idx="124">
                  <c:v>721694</c:v>
                </c:pt>
                <c:pt idx="126">
                  <c:v>1621425</c:v>
                </c:pt>
                <c:pt idx="128">
                  <c:v>627311</c:v>
                </c:pt>
                <c:pt idx="130">
                  <c:v>1080252</c:v>
                </c:pt>
                <c:pt idx="132">
                  <c:v>1068573</c:v>
                </c:pt>
                <c:pt idx="134">
                  <c:v>429053</c:v>
                </c:pt>
                <c:pt idx="136">
                  <c:v>701056</c:v>
                </c:pt>
                <c:pt idx="138">
                  <c:v>1220373</c:v>
                </c:pt>
                <c:pt idx="140">
                  <c:v>1859993</c:v>
                </c:pt>
                <c:pt idx="142">
                  <c:v>1282767</c:v>
                </c:pt>
                <c:pt idx="144">
                  <c:v>1265334</c:v>
                </c:pt>
                <c:pt idx="146">
                  <c:v>801036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A0-4308-AFF6-BE140C983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027040"/>
        <c:axId val="389027600"/>
      </c:scatterChart>
      <c:valAx>
        <c:axId val="3890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027600"/>
        <c:crosses val="autoZero"/>
        <c:crossBetween val="midCat"/>
      </c:valAx>
      <c:valAx>
        <c:axId val="38902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902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_xlchart.v1.4</cx:f>
      </cx:numDim>
    </cx:data>
    <cx:data id="1">
      <cx:numDim type="val">
        <cx:f>_xlchart.v1.5</cx:f>
      </cx:numDim>
    </cx:data>
    <cx:data id="2">
      <cx:numDim type="val">
        <cx:f>_xlchart.v1.2</cx:f>
      </cx:numDim>
    </cx:data>
    <cx:data id="3">
      <cx:numDim type="val">
        <cx:f>_xlchart.v1.3</cx:f>
      </cx:numDim>
    </cx:data>
  </cx:chartData>
  <cx:chart>
    <cx:plotArea>
      <cx:plotAreaRegion>
        <cx:series layoutId="boxWhisker" uniqueId="{50D415FB-6C0D-4B20-B422-99B4E645A854}">
          <cx:tx>
            <cx:txData>
              <cx:v>siMock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1-CB36-45EF-A1FC-35F34FB5D8AB}">
          <cx:tx>
            <cx:txData>
              <cx:v>siXAB2</cx:v>
            </cx:txData>
          </cx:tx>
          <cx:dataId val="1"/>
          <cx:layoutPr>
            <cx:visibility nonoutliers="0" outliers="0"/>
            <cx:statistics quartileMethod="exclusive"/>
          </cx:layoutPr>
        </cx:series>
        <cx:series layoutId="boxWhisker" uniqueId="{00000002-CB36-45EF-A1FC-35F34FB5D8AB}">
          <cx:tx>
            <cx:txData>
              <cx:v>siAQR</cx:v>
            </cx:txData>
          </cx:tx>
          <cx:dataId val="2"/>
          <cx:layoutPr>
            <cx:visibility nonoutliers="0" outliers="0"/>
            <cx:statistics quartileMethod="exclusive"/>
          </cx:layoutPr>
        </cx:series>
        <cx:series layoutId="boxWhisker" uniqueId="{00000003-CB36-45EF-A1FC-35F34FB5D8AB}">
          <cx:tx>
            <cx:txData>
              <cx:v>siCCDC16</cx:v>
            </cx:txData>
          </cx:tx>
          <cx:dataId val="3"/>
          <cx:layoutPr>
            <cx:visibility nonoutliers="0" outliers="0"/>
            <cx:statistics quartileMethod="exclusive"/>
          </cx:layoutPr>
        </cx:series>
      </cx:plotAreaRegion>
      <cx:axis id="0">
        <cx:catScaling gapWidth="0.119999997"/>
        <cx:tickLabels/>
        <cx:spPr>
          <a:ln w="12700">
            <a:solidFill>
              <a:schemeClr val="tx1"/>
            </a:solidFill>
          </a:ln>
        </cx:spPr>
      </cx:axis>
      <cx:axis id="1">
        <cx:valScaling/>
        <cx:majorTickMarks type="out"/>
        <cx:tickLabels/>
        <cx:numFmt formatCode="0,00E+00" sourceLinked="0"/>
        <cx:spPr>
          <a:ln w="12700">
            <a:solidFill>
              <a:schemeClr val="tx1"/>
            </a:solidFill>
          </a:ln>
        </cx:spPr>
        <cx:txPr>
          <a:bodyPr rot="-60000000" spcFirstLastPara="1" vertOverflow="ellipsis" vert="horz" wrap="square" lIns="0" tIns="0" rIns="0" bIns="0" anchor="ctr" anchorCtr="1"/>
          <a:lstStyle/>
          <a:p>
            <a:pPr>
              <a:defRPr sz="1000">
                <a:solidFill>
                  <a:sysClr val="windowText" lastClr="000000"/>
                </a:solidFill>
              </a:defRPr>
            </a:pPr>
            <a:endParaRPr lang="fr-FR" sz="1000">
              <a:solidFill>
                <a:sysClr val="windowText" lastClr="000000"/>
              </a:solidFill>
            </a:endParaRPr>
          </a:p>
        </cx:txPr>
      </cx:axis>
    </cx:plotArea>
    <cx:legend pos="r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1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162</xdr:row>
      <xdr:rowOff>36076</xdr:rowOff>
    </xdr:from>
    <xdr:to>
      <xdr:col>5</xdr:col>
      <xdr:colOff>197459</xdr:colOff>
      <xdr:row>178</xdr:row>
      <xdr:rowOff>58576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515757</xdr:colOff>
      <xdr:row>7</xdr:row>
      <xdr:rowOff>93193</xdr:rowOff>
    </xdr:from>
    <xdr:to>
      <xdr:col>7</xdr:col>
      <xdr:colOff>660076</xdr:colOff>
      <xdr:row>25</xdr:row>
      <xdr:rowOff>181301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952500</xdr:colOff>
      <xdr:row>161</xdr:row>
      <xdr:rowOff>155863</xdr:rowOff>
    </xdr:from>
    <xdr:to>
      <xdr:col>10</xdr:col>
      <xdr:colOff>510000</xdr:colOff>
      <xdr:row>177</xdr:row>
      <xdr:rowOff>178363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640773</xdr:colOff>
      <xdr:row>161</xdr:row>
      <xdr:rowOff>69272</xdr:rowOff>
    </xdr:from>
    <xdr:to>
      <xdr:col>20</xdr:col>
      <xdr:colOff>108976</xdr:colOff>
      <xdr:row>177</xdr:row>
      <xdr:rowOff>91772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19</xdr:col>
      <xdr:colOff>372919</xdr:colOff>
      <xdr:row>23</xdr:row>
      <xdr:rowOff>76201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5</xdr:row>
      <xdr:rowOff>0</xdr:rowOff>
    </xdr:from>
    <xdr:to>
      <xdr:col>30</xdr:col>
      <xdr:colOff>1249219</xdr:colOff>
      <xdr:row>23</xdr:row>
      <xdr:rowOff>76201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0</xdr:colOff>
      <xdr:row>5</xdr:row>
      <xdr:rowOff>0</xdr:rowOff>
    </xdr:from>
    <xdr:to>
      <xdr:col>42</xdr:col>
      <xdr:colOff>715819</xdr:colOff>
      <xdr:row>23</xdr:row>
      <xdr:rowOff>76201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756707</xdr:colOff>
      <xdr:row>179</xdr:row>
      <xdr:rowOff>136525</xdr:rowOff>
    </xdr:from>
    <xdr:to>
      <xdr:col>9</xdr:col>
      <xdr:colOff>1243541</xdr:colOff>
      <xdr:row>195</xdr:row>
      <xdr:rowOff>1058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aphique 8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F%20R-loop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 R-loop (2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R161"/>
  <sheetViews>
    <sheetView tabSelected="1" zoomScale="60" zoomScaleNormal="60" workbookViewId="0">
      <selection activeCell="K193" sqref="K193"/>
    </sheetView>
  </sheetViews>
  <sheetFormatPr baseColWidth="10" defaultRowHeight="14.5" x14ac:dyDescent="0.35"/>
  <cols>
    <col min="3" max="3" width="12.7265625" bestFit="1" customWidth="1"/>
    <col min="4" max="4" width="12" bestFit="1" customWidth="1"/>
    <col min="5" max="6" width="11.54296875" customWidth="1"/>
    <col min="7" max="8" width="14.7265625" bestFit="1" customWidth="1"/>
    <col min="9" max="9" width="17.54296875" bestFit="1" customWidth="1"/>
    <col min="10" max="10" width="19.54296875" bestFit="1" customWidth="1"/>
    <col min="11" max="11" width="21.453125" bestFit="1" customWidth="1"/>
    <col min="13" max="15" width="11.54296875" bestFit="1" customWidth="1"/>
    <col min="16" max="17" width="11.54296875" customWidth="1"/>
    <col min="18" max="18" width="11" bestFit="1" customWidth="1"/>
    <col min="19" max="19" width="13.81640625" bestFit="1" customWidth="1"/>
    <col min="20" max="20" width="19.54296875" bestFit="1" customWidth="1"/>
    <col min="21" max="21" width="17.54296875" bestFit="1" customWidth="1"/>
    <col min="22" max="22" width="21.453125" bestFit="1" customWidth="1"/>
    <col min="27" max="28" width="11.54296875" customWidth="1"/>
    <col min="30" max="30" width="12.1796875" bestFit="1" customWidth="1"/>
    <col min="31" max="31" width="19.54296875" bestFit="1" customWidth="1"/>
    <col min="32" max="32" width="17.54296875" bestFit="1" customWidth="1"/>
    <col min="33" max="33" width="21.453125" bestFit="1" customWidth="1"/>
    <col min="38" max="39" width="11.54296875" customWidth="1"/>
    <col min="41" max="41" width="11.453125" bestFit="1" customWidth="1"/>
    <col min="42" max="42" width="19.54296875" bestFit="1" customWidth="1"/>
    <col min="43" max="43" width="17.54296875" bestFit="1" customWidth="1"/>
    <col min="44" max="44" width="21.453125" bestFit="1" customWidth="1"/>
  </cols>
  <sheetData>
    <row r="1" spans="2:44" x14ac:dyDescent="0.35">
      <c r="C1" t="s">
        <v>12</v>
      </c>
      <c r="I1" s="4"/>
      <c r="J1" s="4"/>
      <c r="K1" s="4"/>
      <c r="N1" t="s">
        <v>14</v>
      </c>
      <c r="T1" s="4"/>
      <c r="U1" s="4"/>
      <c r="V1" s="4"/>
      <c r="Y1" t="s">
        <v>13</v>
      </c>
      <c r="AE1" s="4"/>
      <c r="AF1" s="4"/>
      <c r="AG1" s="4"/>
      <c r="AJ1" t="s">
        <v>15</v>
      </c>
      <c r="AP1" s="4"/>
      <c r="AQ1" s="4"/>
      <c r="AR1" s="4"/>
    </row>
    <row r="2" spans="2:44" x14ac:dyDescent="0.35">
      <c r="C2" t="s">
        <v>0</v>
      </c>
      <c r="D2" t="s">
        <v>1</v>
      </c>
      <c r="E2" t="s">
        <v>8</v>
      </c>
      <c r="F2" t="s">
        <v>9</v>
      </c>
      <c r="G2" t="s">
        <v>2</v>
      </c>
      <c r="H2" t="s">
        <v>3</v>
      </c>
      <c r="I2" s="8" t="s">
        <v>20</v>
      </c>
      <c r="J2" s="8" t="s">
        <v>21</v>
      </c>
      <c r="K2" s="8" t="s">
        <v>22</v>
      </c>
      <c r="N2" t="s">
        <v>0</v>
      </c>
      <c r="O2" t="s">
        <v>1</v>
      </c>
      <c r="P2" t="s">
        <v>8</v>
      </c>
      <c r="Q2" t="s">
        <v>9</v>
      </c>
      <c r="R2" t="s">
        <v>2</v>
      </c>
      <c r="S2" t="s">
        <v>3</v>
      </c>
      <c r="T2" s="8" t="s">
        <v>20</v>
      </c>
      <c r="U2" s="8" t="s">
        <v>21</v>
      </c>
      <c r="V2" s="8" t="s">
        <v>22</v>
      </c>
      <c r="Y2" t="s">
        <v>0</v>
      </c>
      <c r="Z2" t="s">
        <v>1</v>
      </c>
      <c r="AA2" t="s">
        <v>8</v>
      </c>
      <c r="AB2" t="s">
        <v>9</v>
      </c>
      <c r="AC2" t="s">
        <v>2</v>
      </c>
      <c r="AD2" t="s">
        <v>3</v>
      </c>
      <c r="AE2" s="8" t="s">
        <v>20</v>
      </c>
      <c r="AF2" s="8" t="s">
        <v>21</v>
      </c>
      <c r="AG2" s="8" t="s">
        <v>22</v>
      </c>
      <c r="AJ2" t="s">
        <v>0</v>
      </c>
      <c r="AK2" t="s">
        <v>1</v>
      </c>
      <c r="AL2" t="s">
        <v>8</v>
      </c>
      <c r="AM2" t="s">
        <v>9</v>
      </c>
      <c r="AN2" t="s">
        <v>2</v>
      </c>
      <c r="AO2" t="s">
        <v>3</v>
      </c>
      <c r="AP2" s="8" t="s">
        <v>20</v>
      </c>
      <c r="AQ2" s="8" t="s">
        <v>21</v>
      </c>
      <c r="AR2" s="8" t="s">
        <v>22</v>
      </c>
    </row>
    <row r="3" spans="2:44" x14ac:dyDescent="0.35">
      <c r="B3">
        <v>1</v>
      </c>
      <c r="C3" s="1">
        <v>14.157999999999999</v>
      </c>
      <c r="D3" s="1">
        <v>2144.6469999999999</v>
      </c>
      <c r="E3" s="1">
        <v>990</v>
      </c>
      <c r="F3" s="1">
        <v>4026</v>
      </c>
      <c r="G3" s="1">
        <v>30363.038</v>
      </c>
      <c r="H3" s="1">
        <v>2356967</v>
      </c>
      <c r="I3" s="5">
        <f>H3</f>
        <v>2356967</v>
      </c>
      <c r="J3" s="5"/>
      <c r="K3" s="5"/>
      <c r="M3" s="1">
        <v>1</v>
      </c>
      <c r="N3" s="1">
        <v>15.561999999999999</v>
      </c>
      <c r="O3" s="1">
        <v>2670.1559999999999</v>
      </c>
      <c r="P3" s="1">
        <v>1353</v>
      </c>
      <c r="Q3" s="1">
        <v>5060</v>
      </c>
      <c r="R3" s="1">
        <v>41552.315999999999</v>
      </c>
      <c r="S3" s="1">
        <v>3225548</v>
      </c>
      <c r="T3" s="5">
        <f>S3</f>
        <v>3225548</v>
      </c>
      <c r="U3" s="5"/>
      <c r="V3" s="5"/>
      <c r="X3">
        <v>1</v>
      </c>
      <c r="Y3">
        <v>15.858000000000001</v>
      </c>
      <c r="Z3">
        <v>3137.931</v>
      </c>
      <c r="AA3">
        <v>2051</v>
      </c>
      <c r="AB3">
        <v>5245</v>
      </c>
      <c r="AC3">
        <v>49761.464999999997</v>
      </c>
      <c r="AD3">
        <v>3862793</v>
      </c>
      <c r="AE3" s="5">
        <f>AD3</f>
        <v>3862793</v>
      </c>
      <c r="AF3" s="5"/>
      <c r="AG3" s="5"/>
      <c r="AI3">
        <v>1</v>
      </c>
      <c r="AJ3">
        <v>11.452</v>
      </c>
      <c r="AK3">
        <v>1465.0989999999999</v>
      </c>
      <c r="AL3">
        <v>1055</v>
      </c>
      <c r="AM3">
        <v>2140</v>
      </c>
      <c r="AN3">
        <v>16778.782999999999</v>
      </c>
      <c r="AO3">
        <v>1302473</v>
      </c>
      <c r="AP3" s="5">
        <f>AO3</f>
        <v>1302473</v>
      </c>
      <c r="AQ3" s="5"/>
      <c r="AR3" s="5"/>
    </row>
    <row r="4" spans="2:44" x14ac:dyDescent="0.35">
      <c r="B4" s="6">
        <v>2</v>
      </c>
      <c r="C4" s="7">
        <v>123.29600000000001</v>
      </c>
      <c r="D4" s="7">
        <v>515.79700000000003</v>
      </c>
      <c r="E4" s="7">
        <v>15</v>
      </c>
      <c r="F4" s="7">
        <v>4026</v>
      </c>
      <c r="G4" s="7">
        <v>63595.726000000002</v>
      </c>
      <c r="H4" s="7">
        <v>4936694</v>
      </c>
      <c r="I4" s="5"/>
      <c r="J4" s="5">
        <f>H4</f>
        <v>4936694</v>
      </c>
      <c r="K4" s="5">
        <f>H4-H3</f>
        <v>2579727</v>
      </c>
      <c r="L4" s="6"/>
      <c r="M4" s="7">
        <v>2</v>
      </c>
      <c r="N4" s="7">
        <v>219.797</v>
      </c>
      <c r="O4" s="7">
        <v>493.18</v>
      </c>
      <c r="P4" s="7">
        <v>9</v>
      </c>
      <c r="Q4" s="7">
        <v>5060</v>
      </c>
      <c r="R4" s="7">
        <v>108399.41899999999</v>
      </c>
      <c r="S4" s="7">
        <v>8414634</v>
      </c>
      <c r="T4" s="5"/>
      <c r="U4" s="5">
        <f>S4</f>
        <v>8414634</v>
      </c>
      <c r="V4" s="5">
        <f>S4-S3</f>
        <v>5189086</v>
      </c>
      <c r="W4" s="6"/>
      <c r="X4" s="6">
        <v>2</v>
      </c>
      <c r="Y4" s="6">
        <v>130.626</v>
      </c>
      <c r="Z4" s="6">
        <v>1037.627</v>
      </c>
      <c r="AA4" s="6">
        <v>92</v>
      </c>
      <c r="AB4" s="6">
        <v>5245</v>
      </c>
      <c r="AC4" s="6">
        <v>135541.13399999999</v>
      </c>
      <c r="AD4" s="6">
        <v>10521542</v>
      </c>
      <c r="AE4" s="5"/>
      <c r="AF4" s="5">
        <f>AD4</f>
        <v>10521542</v>
      </c>
      <c r="AG4" s="5">
        <f>AD4-AD3</f>
        <v>6658749</v>
      </c>
      <c r="AH4" s="6"/>
      <c r="AI4" s="6">
        <v>2</v>
      </c>
      <c r="AJ4" s="6">
        <v>151.392</v>
      </c>
      <c r="AK4" s="6">
        <v>384.60899999999998</v>
      </c>
      <c r="AL4" s="6">
        <v>0</v>
      </c>
      <c r="AM4" s="6">
        <v>2140</v>
      </c>
      <c r="AN4" s="6">
        <v>58226.803999999996</v>
      </c>
      <c r="AO4" s="6">
        <v>4519925</v>
      </c>
      <c r="AP4" s="5"/>
      <c r="AQ4" s="5">
        <f>AO4</f>
        <v>4519925</v>
      </c>
      <c r="AR4" s="5">
        <f>AO4-AO3</f>
        <v>3217452</v>
      </c>
    </row>
    <row r="5" spans="2:44" x14ac:dyDescent="0.35">
      <c r="B5">
        <v>3</v>
      </c>
      <c r="C5" s="1">
        <v>17.210999999999999</v>
      </c>
      <c r="D5" s="1">
        <v>1955.55</v>
      </c>
      <c r="E5" s="1">
        <v>936</v>
      </c>
      <c r="F5" s="1">
        <v>4438</v>
      </c>
      <c r="G5" s="1">
        <v>33656.36</v>
      </c>
      <c r="H5" s="1">
        <v>2612615</v>
      </c>
      <c r="I5" s="5">
        <f>H5</f>
        <v>2612615</v>
      </c>
      <c r="J5" s="5"/>
      <c r="K5" s="5"/>
      <c r="M5" s="1">
        <v>3</v>
      </c>
      <c r="N5" s="1">
        <v>15.768000000000001</v>
      </c>
      <c r="O5" s="1">
        <v>2183.828</v>
      </c>
      <c r="P5" s="1">
        <v>1352</v>
      </c>
      <c r="Q5" s="1">
        <v>3330</v>
      </c>
      <c r="R5" s="1">
        <v>34434.332000000002</v>
      </c>
      <c r="S5" s="1">
        <v>2673006</v>
      </c>
      <c r="T5" s="5">
        <f>S5</f>
        <v>2673006</v>
      </c>
      <c r="U5" s="5"/>
      <c r="V5" s="5"/>
      <c r="X5">
        <v>3</v>
      </c>
      <c r="Y5">
        <v>17.184999999999999</v>
      </c>
      <c r="Z5">
        <v>3353.002</v>
      </c>
      <c r="AA5">
        <v>2129</v>
      </c>
      <c r="AB5">
        <v>5907</v>
      </c>
      <c r="AC5">
        <v>57621.08</v>
      </c>
      <c r="AD5">
        <v>4472905</v>
      </c>
      <c r="AE5" s="5">
        <f>AD5</f>
        <v>4472905</v>
      </c>
      <c r="AF5" s="5"/>
      <c r="AG5" s="5"/>
      <c r="AI5">
        <v>3</v>
      </c>
      <c r="AJ5">
        <v>6.9820000000000002</v>
      </c>
      <c r="AK5">
        <v>1549.6880000000001</v>
      </c>
      <c r="AL5">
        <v>1056</v>
      </c>
      <c r="AM5">
        <v>2584</v>
      </c>
      <c r="AN5">
        <v>10820.200999999999</v>
      </c>
      <c r="AO5">
        <v>839931</v>
      </c>
      <c r="AP5" s="5">
        <f>AO5</f>
        <v>839931</v>
      </c>
      <c r="AQ5" s="5"/>
      <c r="AR5" s="5"/>
    </row>
    <row r="6" spans="2:44" x14ac:dyDescent="0.35">
      <c r="B6" s="6">
        <v>4</v>
      </c>
      <c r="C6" s="7">
        <v>151.36600000000001</v>
      </c>
      <c r="D6" s="7">
        <v>529.91200000000003</v>
      </c>
      <c r="E6" s="7">
        <v>37</v>
      </c>
      <c r="F6" s="7">
        <v>4438</v>
      </c>
      <c r="G6" s="7">
        <v>80210.904999999999</v>
      </c>
      <c r="H6" s="7">
        <v>6226467</v>
      </c>
      <c r="I6" s="5"/>
      <c r="J6" s="5">
        <f>H6</f>
        <v>6226467</v>
      </c>
      <c r="K6" s="5">
        <f>H6-H5</f>
        <v>3613852</v>
      </c>
      <c r="L6" s="6"/>
      <c r="M6" s="7">
        <v>4</v>
      </c>
      <c r="N6" s="7">
        <v>284.28500000000003</v>
      </c>
      <c r="O6" s="7">
        <v>395.339</v>
      </c>
      <c r="P6" s="7">
        <v>11</v>
      </c>
      <c r="Q6" s="7">
        <v>3330</v>
      </c>
      <c r="R6" s="7">
        <v>112389.258</v>
      </c>
      <c r="S6" s="7">
        <v>8724350</v>
      </c>
      <c r="T6" s="5"/>
      <c r="U6" s="5">
        <f>S6</f>
        <v>8724350</v>
      </c>
      <c r="V6" s="5">
        <f>S6-S5</f>
        <v>6051344</v>
      </c>
      <c r="W6" s="6"/>
      <c r="X6" s="6">
        <v>4</v>
      </c>
      <c r="Y6" s="6">
        <v>123.592</v>
      </c>
      <c r="Z6" s="6">
        <v>1184.92</v>
      </c>
      <c r="AA6" s="6">
        <v>151</v>
      </c>
      <c r="AB6" s="6">
        <v>5907</v>
      </c>
      <c r="AC6" s="6">
        <v>146446.96400000001</v>
      </c>
      <c r="AD6" s="6">
        <v>11368120</v>
      </c>
      <c r="AE6" s="5"/>
      <c r="AF6" s="5">
        <f>AD6</f>
        <v>11368120</v>
      </c>
      <c r="AG6" s="5">
        <f>AD6-AD5</f>
        <v>6895215</v>
      </c>
      <c r="AH6" s="6"/>
      <c r="AI6" s="6">
        <v>4</v>
      </c>
      <c r="AJ6" s="6">
        <v>98.870999999999995</v>
      </c>
      <c r="AK6" s="6">
        <v>482.89499999999998</v>
      </c>
      <c r="AL6" s="6">
        <v>6</v>
      </c>
      <c r="AM6" s="6">
        <v>2584</v>
      </c>
      <c r="AN6" s="6">
        <v>47744.400999999998</v>
      </c>
      <c r="AO6" s="6">
        <v>3706216</v>
      </c>
      <c r="AP6" s="5"/>
      <c r="AQ6" s="5">
        <f>AO6</f>
        <v>3706216</v>
      </c>
      <c r="AR6" s="5">
        <f>AO6-AO5</f>
        <v>2866285</v>
      </c>
    </row>
    <row r="7" spans="2:44" x14ac:dyDescent="0.35">
      <c r="B7">
        <v>5</v>
      </c>
      <c r="C7" s="1">
        <v>18.576000000000001</v>
      </c>
      <c r="D7" s="1">
        <v>2175.9349999999999</v>
      </c>
      <c r="E7" s="1">
        <v>990</v>
      </c>
      <c r="F7" s="1">
        <v>4662</v>
      </c>
      <c r="G7" s="1">
        <v>40420.61</v>
      </c>
      <c r="H7" s="1">
        <v>3137698</v>
      </c>
      <c r="I7" s="5">
        <f>H7</f>
        <v>3137698</v>
      </c>
      <c r="J7" s="5"/>
      <c r="K7" s="5"/>
      <c r="M7" s="1">
        <v>5</v>
      </c>
      <c r="N7" s="1">
        <v>11.749000000000001</v>
      </c>
      <c r="O7" s="1">
        <v>2334.9699999999998</v>
      </c>
      <c r="P7" s="1">
        <v>1231</v>
      </c>
      <c r="Q7" s="1">
        <v>5265</v>
      </c>
      <c r="R7" s="1">
        <v>27432.661</v>
      </c>
      <c r="S7" s="1">
        <v>2129493</v>
      </c>
      <c r="T7" s="5">
        <f>S7</f>
        <v>2129493</v>
      </c>
      <c r="U7" s="5"/>
      <c r="V7" s="5"/>
      <c r="X7">
        <v>5</v>
      </c>
      <c r="Y7">
        <v>7.1109999999999998</v>
      </c>
      <c r="Z7">
        <v>4278.3410000000003</v>
      </c>
      <c r="AA7">
        <v>2136</v>
      </c>
      <c r="AB7">
        <v>7411</v>
      </c>
      <c r="AC7">
        <v>30423.288</v>
      </c>
      <c r="AD7">
        <v>2361644</v>
      </c>
      <c r="AE7" s="5">
        <f>AD7</f>
        <v>2361644</v>
      </c>
      <c r="AF7" s="5"/>
      <c r="AG7" s="5"/>
      <c r="AI7">
        <v>5</v>
      </c>
      <c r="AJ7">
        <v>9.2240000000000002</v>
      </c>
      <c r="AK7">
        <v>1417.1959999999999</v>
      </c>
      <c r="AL7">
        <v>982</v>
      </c>
      <c r="AM7">
        <v>2290</v>
      </c>
      <c r="AN7">
        <v>13071.773999999999</v>
      </c>
      <c r="AO7">
        <v>1014712</v>
      </c>
      <c r="AP7" s="5">
        <f>AO7</f>
        <v>1014712</v>
      </c>
      <c r="AQ7" s="5"/>
      <c r="AR7" s="5"/>
    </row>
    <row r="8" spans="2:44" x14ac:dyDescent="0.35">
      <c r="B8" s="6">
        <v>6</v>
      </c>
      <c r="C8" s="7">
        <v>137.33799999999999</v>
      </c>
      <c r="D8" s="7">
        <v>586.23299999999995</v>
      </c>
      <c r="E8" s="7">
        <v>12</v>
      </c>
      <c r="F8" s="7">
        <v>4662</v>
      </c>
      <c r="G8" s="7">
        <v>80511.86</v>
      </c>
      <c r="H8" s="7">
        <v>6249829</v>
      </c>
      <c r="I8" s="5"/>
      <c r="J8" s="5">
        <f>H8</f>
        <v>6249829</v>
      </c>
      <c r="K8" s="5">
        <f>H8-H7</f>
        <v>3112131</v>
      </c>
      <c r="L8" s="6"/>
      <c r="M8" s="7">
        <v>6</v>
      </c>
      <c r="N8" s="7">
        <v>229.71600000000001</v>
      </c>
      <c r="O8" s="7">
        <v>329.48</v>
      </c>
      <c r="P8" s="7">
        <v>0</v>
      </c>
      <c r="Q8" s="7">
        <v>5265</v>
      </c>
      <c r="R8" s="7">
        <v>75686.812999999995</v>
      </c>
      <c r="S8" s="7">
        <v>5875279</v>
      </c>
      <c r="T8" s="5"/>
      <c r="U8" s="5">
        <f>S8</f>
        <v>5875279</v>
      </c>
      <c r="V8" s="5">
        <f>S8-S7</f>
        <v>3745786</v>
      </c>
      <c r="W8" s="6"/>
      <c r="X8" s="6">
        <v>6</v>
      </c>
      <c r="Y8" s="6">
        <v>86.363</v>
      </c>
      <c r="Z8" s="6">
        <v>1040.442</v>
      </c>
      <c r="AA8" s="6">
        <v>163</v>
      </c>
      <c r="AB8" s="6">
        <v>7411</v>
      </c>
      <c r="AC8" s="6">
        <v>89855.24</v>
      </c>
      <c r="AD8" s="6">
        <v>6975120</v>
      </c>
      <c r="AE8" s="5"/>
      <c r="AF8" s="5">
        <f>AD8</f>
        <v>6975120</v>
      </c>
      <c r="AG8" s="5">
        <f>AD8-AD7</f>
        <v>4613476</v>
      </c>
      <c r="AH8" s="6"/>
      <c r="AI8" s="6">
        <v>6</v>
      </c>
      <c r="AJ8" s="6">
        <v>101.64100000000001</v>
      </c>
      <c r="AK8" s="6">
        <v>463.07</v>
      </c>
      <c r="AL8" s="6">
        <v>18</v>
      </c>
      <c r="AM8" s="6">
        <v>2290</v>
      </c>
      <c r="AN8" s="6">
        <v>47066.858999999997</v>
      </c>
      <c r="AO8" s="6">
        <v>3653621</v>
      </c>
      <c r="AP8" s="5"/>
      <c r="AQ8" s="5">
        <f>AO8</f>
        <v>3653621</v>
      </c>
      <c r="AR8" s="5">
        <f>AO8-AO7</f>
        <v>2638909</v>
      </c>
    </row>
    <row r="9" spans="2:44" x14ac:dyDescent="0.35">
      <c r="B9">
        <v>7</v>
      </c>
      <c r="C9" s="1">
        <v>14.815</v>
      </c>
      <c r="D9" s="1">
        <v>2239.366</v>
      </c>
      <c r="E9" s="1">
        <v>1265</v>
      </c>
      <c r="F9" s="1">
        <v>7013</v>
      </c>
      <c r="G9" s="1">
        <v>33175.285000000003</v>
      </c>
      <c r="H9" s="1">
        <v>2575271</v>
      </c>
      <c r="I9" s="5">
        <f>H9</f>
        <v>2575271</v>
      </c>
      <c r="J9" s="5"/>
      <c r="K9" s="5"/>
      <c r="M9" s="1">
        <v>7</v>
      </c>
      <c r="N9" s="1">
        <v>18.266999999999999</v>
      </c>
      <c r="O9" s="1">
        <v>2849.5369999999998</v>
      </c>
      <c r="P9" s="1">
        <v>1260</v>
      </c>
      <c r="Q9" s="1">
        <v>5833</v>
      </c>
      <c r="R9" s="1">
        <v>52052.586000000003</v>
      </c>
      <c r="S9" s="1">
        <v>4040644</v>
      </c>
      <c r="T9" s="5">
        <f>S9</f>
        <v>4040644</v>
      </c>
      <c r="U9" s="5"/>
      <c r="V9" s="5"/>
      <c r="X9">
        <v>7</v>
      </c>
      <c r="Y9">
        <v>6.75</v>
      </c>
      <c r="Z9">
        <v>3882.0610000000001</v>
      </c>
      <c r="AA9">
        <v>1936</v>
      </c>
      <c r="AB9">
        <v>7330</v>
      </c>
      <c r="AC9">
        <v>26205.073</v>
      </c>
      <c r="AD9">
        <v>2034200</v>
      </c>
      <c r="AE9" s="5">
        <f>AD9</f>
        <v>2034200</v>
      </c>
      <c r="AF9" s="5"/>
      <c r="AG9" s="5"/>
      <c r="AI9">
        <v>7</v>
      </c>
      <c r="AJ9">
        <v>7.9480000000000004</v>
      </c>
      <c r="AK9">
        <v>1805.316</v>
      </c>
      <c r="AL9">
        <v>1311</v>
      </c>
      <c r="AM9">
        <v>2673</v>
      </c>
      <c r="AN9">
        <v>14349.281000000001</v>
      </c>
      <c r="AO9">
        <v>1113880</v>
      </c>
      <c r="AP9" s="5">
        <f>AO9</f>
        <v>1113880</v>
      </c>
      <c r="AQ9" s="5"/>
      <c r="AR9" s="5"/>
    </row>
    <row r="10" spans="2:44" x14ac:dyDescent="0.35">
      <c r="B10" s="6">
        <v>8</v>
      </c>
      <c r="C10" s="7">
        <v>110.233</v>
      </c>
      <c r="D10" s="7">
        <v>689.29100000000005</v>
      </c>
      <c r="E10" s="7">
        <v>12</v>
      </c>
      <c r="F10" s="7">
        <v>7013</v>
      </c>
      <c r="G10" s="7">
        <v>75982.923999999999</v>
      </c>
      <c r="H10" s="7">
        <v>5898265</v>
      </c>
      <c r="I10" s="5"/>
      <c r="J10" s="5">
        <f>H10</f>
        <v>5898265</v>
      </c>
      <c r="K10" s="5">
        <f>H10-H9</f>
        <v>3322994</v>
      </c>
      <c r="L10" s="6"/>
      <c r="M10" s="7">
        <v>8</v>
      </c>
      <c r="N10" s="7">
        <v>118.774</v>
      </c>
      <c r="O10" s="7">
        <v>883.33699999999999</v>
      </c>
      <c r="P10" s="7">
        <v>67</v>
      </c>
      <c r="Q10" s="7">
        <v>5833</v>
      </c>
      <c r="R10" s="7">
        <v>104917.785</v>
      </c>
      <c r="S10" s="7">
        <v>8144368</v>
      </c>
      <c r="T10" s="5"/>
      <c r="U10" s="5">
        <f>S10</f>
        <v>8144368</v>
      </c>
      <c r="V10" s="5">
        <f>S10-S9</f>
        <v>4103724</v>
      </c>
      <c r="W10" s="6"/>
      <c r="X10" s="6">
        <v>8</v>
      </c>
      <c r="Y10" s="6">
        <v>80.128</v>
      </c>
      <c r="Z10" s="6">
        <v>840.08399999999995</v>
      </c>
      <c r="AA10" s="6">
        <v>57</v>
      </c>
      <c r="AB10" s="6">
        <v>7330</v>
      </c>
      <c r="AC10" s="6">
        <v>67313.942999999999</v>
      </c>
      <c r="AD10" s="6">
        <v>5225325</v>
      </c>
      <c r="AE10" s="5"/>
      <c r="AF10" s="5">
        <f>AD10</f>
        <v>5225325</v>
      </c>
      <c r="AG10" s="5">
        <f>AD10-AD9</f>
        <v>3191125</v>
      </c>
      <c r="AH10" s="6"/>
      <c r="AI10" s="6">
        <v>8</v>
      </c>
      <c r="AJ10" s="6">
        <v>129.673</v>
      </c>
      <c r="AK10" s="6">
        <v>506.995</v>
      </c>
      <c r="AL10" s="6">
        <v>44</v>
      </c>
      <c r="AM10" s="6">
        <v>2673</v>
      </c>
      <c r="AN10" s="6">
        <v>65743.429000000004</v>
      </c>
      <c r="AO10" s="6">
        <v>5103412</v>
      </c>
      <c r="AP10" s="5"/>
      <c r="AQ10" s="5">
        <f>AO10</f>
        <v>5103412</v>
      </c>
      <c r="AR10" s="5">
        <f>AO10-AO9</f>
        <v>3989532</v>
      </c>
    </row>
    <row r="11" spans="2:44" x14ac:dyDescent="0.35">
      <c r="B11">
        <v>9</v>
      </c>
      <c r="C11" s="1">
        <v>15.625999999999999</v>
      </c>
      <c r="D11" s="1">
        <v>2607.1880000000001</v>
      </c>
      <c r="E11" s="1">
        <v>1175</v>
      </c>
      <c r="F11" s="1">
        <v>4984</v>
      </c>
      <c r="G11" s="1">
        <v>40740.36</v>
      </c>
      <c r="H11" s="1">
        <v>3162519</v>
      </c>
      <c r="I11" s="5">
        <f>H11</f>
        <v>3162519</v>
      </c>
      <c r="J11" s="5"/>
      <c r="K11" s="5"/>
      <c r="M11" s="1">
        <v>9</v>
      </c>
      <c r="N11" s="1">
        <v>9.1080000000000005</v>
      </c>
      <c r="O11" s="1">
        <v>2067.6990000000001</v>
      </c>
      <c r="P11" s="1">
        <v>1260</v>
      </c>
      <c r="Q11" s="1">
        <v>3412</v>
      </c>
      <c r="R11" s="1">
        <v>18832.084999999999</v>
      </c>
      <c r="S11" s="1">
        <v>1461863</v>
      </c>
      <c r="T11" s="5">
        <f>S11</f>
        <v>1461863</v>
      </c>
      <c r="U11" s="5"/>
      <c r="V11" s="5"/>
      <c r="X11">
        <v>9</v>
      </c>
      <c r="Y11">
        <v>13.282</v>
      </c>
      <c r="Z11">
        <v>4296.8379999999997</v>
      </c>
      <c r="AA11">
        <v>2283</v>
      </c>
      <c r="AB11">
        <v>8261</v>
      </c>
      <c r="AC11">
        <v>57068.883000000002</v>
      </c>
      <c r="AD11">
        <v>4430040</v>
      </c>
      <c r="AE11" s="5">
        <f>AD11</f>
        <v>4430040</v>
      </c>
      <c r="AF11" s="5"/>
      <c r="AG11" s="5"/>
      <c r="AI11">
        <v>9</v>
      </c>
      <c r="AJ11">
        <v>6.351</v>
      </c>
      <c r="AK11">
        <v>1712.26</v>
      </c>
      <c r="AL11">
        <v>1311</v>
      </c>
      <c r="AM11">
        <v>2529</v>
      </c>
      <c r="AN11">
        <v>10874.474</v>
      </c>
      <c r="AO11">
        <v>844144</v>
      </c>
      <c r="AP11" s="5">
        <f>AO11</f>
        <v>844144</v>
      </c>
      <c r="AQ11" s="5"/>
      <c r="AR11" s="5"/>
    </row>
    <row r="12" spans="2:44" x14ac:dyDescent="0.35">
      <c r="B12" s="6">
        <v>10</v>
      </c>
      <c r="C12" s="7">
        <v>149.17599999999999</v>
      </c>
      <c r="D12" s="7">
        <v>580.71199999999999</v>
      </c>
      <c r="E12" s="7">
        <v>29</v>
      </c>
      <c r="F12" s="7">
        <v>4984</v>
      </c>
      <c r="G12" s="7">
        <v>86628.506999999998</v>
      </c>
      <c r="H12" s="7">
        <v>6724641</v>
      </c>
      <c r="I12" s="5"/>
      <c r="J12" s="5">
        <f>H12</f>
        <v>6724641</v>
      </c>
      <c r="K12" s="5">
        <f>H12-H11</f>
        <v>3562122</v>
      </c>
      <c r="L12" s="6"/>
      <c r="M12" s="7">
        <v>10</v>
      </c>
      <c r="N12" s="7">
        <v>119.006</v>
      </c>
      <c r="O12" s="7">
        <v>486.87099999999998</v>
      </c>
      <c r="P12" s="7">
        <v>7</v>
      </c>
      <c r="Q12" s="7">
        <v>3412</v>
      </c>
      <c r="R12" s="7">
        <v>57940.65</v>
      </c>
      <c r="S12" s="7">
        <v>4497712</v>
      </c>
      <c r="T12" s="5"/>
      <c r="U12" s="5">
        <f>S12</f>
        <v>4497712</v>
      </c>
      <c r="V12" s="5">
        <f>S12-S11</f>
        <v>3035849</v>
      </c>
      <c r="W12" s="6"/>
      <c r="X12" s="6">
        <v>10</v>
      </c>
      <c r="Y12" s="6">
        <v>126.027</v>
      </c>
      <c r="Z12" s="6">
        <v>1060.279</v>
      </c>
      <c r="AA12" s="6">
        <v>122</v>
      </c>
      <c r="AB12" s="6">
        <v>8261</v>
      </c>
      <c r="AC12" s="6">
        <v>133623.818</v>
      </c>
      <c r="AD12" s="6">
        <v>10372708</v>
      </c>
      <c r="AE12" s="5"/>
      <c r="AF12" s="5">
        <f>AD12</f>
        <v>10372708</v>
      </c>
      <c r="AG12" s="5">
        <f>AD12-AD11</f>
        <v>5942668</v>
      </c>
      <c r="AH12" s="6"/>
      <c r="AI12" s="6">
        <v>10</v>
      </c>
      <c r="AJ12" s="6">
        <v>92.481999999999999</v>
      </c>
      <c r="AK12" s="6">
        <v>490.72500000000002</v>
      </c>
      <c r="AL12" s="6">
        <v>25</v>
      </c>
      <c r="AM12" s="6">
        <v>2529</v>
      </c>
      <c r="AN12" s="6">
        <v>45383.046000000002</v>
      </c>
      <c r="AO12" s="6">
        <v>3522913</v>
      </c>
      <c r="AP12" s="5"/>
      <c r="AQ12" s="5">
        <f>AO12</f>
        <v>3522913</v>
      </c>
      <c r="AR12" s="5">
        <f>AO12-AO11</f>
        <v>2678769</v>
      </c>
    </row>
    <row r="13" spans="2:44" x14ac:dyDescent="0.35">
      <c r="B13">
        <v>11</v>
      </c>
      <c r="C13" s="1">
        <v>8.2829999999999995</v>
      </c>
      <c r="D13" s="1">
        <v>2065.3270000000002</v>
      </c>
      <c r="E13" s="1">
        <v>867</v>
      </c>
      <c r="F13" s="1">
        <v>4197</v>
      </c>
      <c r="G13" s="1">
        <v>17107.691999999999</v>
      </c>
      <c r="H13" s="1">
        <v>1328005</v>
      </c>
      <c r="I13" s="5">
        <f>H13</f>
        <v>1328005</v>
      </c>
      <c r="J13" s="5"/>
      <c r="K13" s="5"/>
      <c r="M13" s="1">
        <v>11</v>
      </c>
      <c r="N13" s="1">
        <v>13.359</v>
      </c>
      <c r="O13" s="1">
        <v>2731.0320000000002</v>
      </c>
      <c r="P13" s="1">
        <v>1262</v>
      </c>
      <c r="Q13" s="1">
        <v>5330</v>
      </c>
      <c r="R13" s="1">
        <v>36483.563000000002</v>
      </c>
      <c r="S13" s="1">
        <v>2832080</v>
      </c>
      <c r="T13" s="5">
        <f>S13</f>
        <v>2832080</v>
      </c>
      <c r="U13" s="5"/>
      <c r="V13" s="5"/>
      <c r="X13">
        <v>11</v>
      </c>
      <c r="Y13">
        <v>7.9870000000000001</v>
      </c>
      <c r="Z13">
        <v>2917.547</v>
      </c>
      <c r="AA13">
        <v>1780</v>
      </c>
      <c r="AB13">
        <v>5076</v>
      </c>
      <c r="AC13">
        <v>23302.431</v>
      </c>
      <c r="AD13">
        <v>1808879</v>
      </c>
      <c r="AE13" s="5">
        <f>AD13</f>
        <v>1808879</v>
      </c>
      <c r="AF13" s="5"/>
      <c r="AG13" s="5"/>
      <c r="AI13">
        <v>11</v>
      </c>
      <c r="AJ13">
        <v>7.0339999999999998</v>
      </c>
      <c r="AK13">
        <v>1707.0640000000001</v>
      </c>
      <c r="AL13">
        <v>1203</v>
      </c>
      <c r="AM13">
        <v>2663</v>
      </c>
      <c r="AN13">
        <v>12006.991</v>
      </c>
      <c r="AO13">
        <v>932057</v>
      </c>
      <c r="AP13" s="5">
        <f>AO13</f>
        <v>932057</v>
      </c>
      <c r="AQ13" s="5"/>
      <c r="AR13" s="5"/>
    </row>
    <row r="14" spans="2:44" x14ac:dyDescent="0.35">
      <c r="B14" s="6">
        <v>12</v>
      </c>
      <c r="C14" s="7">
        <v>108.59699999999999</v>
      </c>
      <c r="D14" s="7">
        <v>476.69400000000002</v>
      </c>
      <c r="E14" s="7">
        <v>16</v>
      </c>
      <c r="F14" s="7">
        <v>4197</v>
      </c>
      <c r="G14" s="7">
        <v>51767.695</v>
      </c>
      <c r="H14" s="7">
        <v>4018529</v>
      </c>
      <c r="I14" s="5"/>
      <c r="J14" s="5">
        <f>H14</f>
        <v>4018529</v>
      </c>
      <c r="K14" s="5">
        <f>H14-H13</f>
        <v>2690524</v>
      </c>
      <c r="L14" s="6"/>
      <c r="M14" s="7">
        <v>12</v>
      </c>
      <c r="N14" s="7">
        <v>153.32499999999999</v>
      </c>
      <c r="O14" s="7">
        <v>504.339</v>
      </c>
      <c r="P14" s="7">
        <v>0</v>
      </c>
      <c r="Q14" s="7">
        <v>5330</v>
      </c>
      <c r="R14" s="7">
        <v>77327.495999999999</v>
      </c>
      <c r="S14" s="7">
        <v>6002639</v>
      </c>
      <c r="T14" s="5"/>
      <c r="U14" s="5">
        <f>S14</f>
        <v>6002639</v>
      </c>
      <c r="V14" s="5">
        <f>S14-S13</f>
        <v>3170559</v>
      </c>
      <c r="W14" s="6"/>
      <c r="X14" s="6">
        <v>12</v>
      </c>
      <c r="Y14" s="6">
        <v>90.742999999999995</v>
      </c>
      <c r="Z14" s="6">
        <v>763.26599999999996</v>
      </c>
      <c r="AA14" s="6">
        <v>49</v>
      </c>
      <c r="AB14" s="6">
        <v>5076</v>
      </c>
      <c r="AC14" s="6">
        <v>69260.733999999997</v>
      </c>
      <c r="AD14" s="6">
        <v>5376447</v>
      </c>
      <c r="AE14" s="5"/>
      <c r="AF14" s="5">
        <f>AD14</f>
        <v>5376447</v>
      </c>
      <c r="AG14" s="5">
        <f>AD14-AD13</f>
        <v>3567568</v>
      </c>
      <c r="AH14" s="6"/>
      <c r="AI14" s="6">
        <v>12</v>
      </c>
      <c r="AJ14" s="6">
        <v>123.953</v>
      </c>
      <c r="AK14" s="6">
        <v>315.62700000000001</v>
      </c>
      <c r="AL14" s="6">
        <v>7</v>
      </c>
      <c r="AM14" s="6">
        <v>2663</v>
      </c>
      <c r="AN14" s="6">
        <v>39122.928999999996</v>
      </c>
      <c r="AO14" s="6">
        <v>3036964</v>
      </c>
      <c r="AP14" s="5"/>
      <c r="AQ14" s="5">
        <f>AO14</f>
        <v>3036964</v>
      </c>
      <c r="AR14" s="5">
        <f>AO14-AO13</f>
        <v>2104907</v>
      </c>
    </row>
    <row r="15" spans="2:44" x14ac:dyDescent="0.35">
      <c r="B15">
        <v>13</v>
      </c>
      <c r="C15" s="1">
        <v>7.7549999999999999</v>
      </c>
      <c r="D15" s="1">
        <v>1751.751</v>
      </c>
      <c r="E15" s="1">
        <v>1074</v>
      </c>
      <c r="F15" s="1">
        <v>3312</v>
      </c>
      <c r="G15" s="1">
        <v>13585.028</v>
      </c>
      <c r="H15" s="1">
        <v>1054554</v>
      </c>
      <c r="I15" s="5">
        <f>H15</f>
        <v>1054554</v>
      </c>
      <c r="J15" s="5"/>
      <c r="K15" s="5"/>
      <c r="M15" s="1">
        <v>13</v>
      </c>
      <c r="N15" s="1">
        <v>8.4250000000000007</v>
      </c>
      <c r="O15" s="1">
        <v>1958.6389999999999</v>
      </c>
      <c r="P15" s="1">
        <v>1261</v>
      </c>
      <c r="Q15" s="1">
        <v>3659</v>
      </c>
      <c r="R15" s="1">
        <v>16501.518</v>
      </c>
      <c r="S15" s="1">
        <v>1280950</v>
      </c>
      <c r="T15" s="5">
        <f>S15</f>
        <v>1280950</v>
      </c>
      <c r="U15" s="5"/>
      <c r="V15" s="5"/>
      <c r="X15">
        <v>13</v>
      </c>
      <c r="Y15">
        <v>3.7869999999999999</v>
      </c>
      <c r="Z15">
        <v>2544.69</v>
      </c>
      <c r="AA15">
        <v>1831</v>
      </c>
      <c r="AB15">
        <v>3750</v>
      </c>
      <c r="AC15">
        <v>9637.7139999999999</v>
      </c>
      <c r="AD15">
        <v>748139</v>
      </c>
      <c r="AE15" s="5">
        <f>AD15</f>
        <v>748139</v>
      </c>
      <c r="AF15" s="5"/>
      <c r="AG15" s="5"/>
      <c r="AI15">
        <v>13</v>
      </c>
      <c r="AJ15">
        <v>5.9640000000000004</v>
      </c>
      <c r="AK15">
        <v>1518.587</v>
      </c>
      <c r="AL15">
        <v>1164</v>
      </c>
      <c r="AM15">
        <v>2252</v>
      </c>
      <c r="AN15">
        <v>9057.5869999999995</v>
      </c>
      <c r="AO15">
        <v>703106</v>
      </c>
      <c r="AP15" s="5">
        <f>AO15</f>
        <v>703106</v>
      </c>
      <c r="AQ15" s="5"/>
      <c r="AR15" s="5"/>
    </row>
    <row r="16" spans="2:44" x14ac:dyDescent="0.35">
      <c r="B16" s="6">
        <v>14</v>
      </c>
      <c r="C16" s="7">
        <v>118.749</v>
      </c>
      <c r="D16" s="7">
        <v>396.64699999999999</v>
      </c>
      <c r="E16" s="7">
        <v>9</v>
      </c>
      <c r="F16" s="7">
        <v>3312</v>
      </c>
      <c r="G16" s="7">
        <v>47101.292999999998</v>
      </c>
      <c r="H16" s="7">
        <v>3656294</v>
      </c>
      <c r="I16" s="5"/>
      <c r="J16" s="5">
        <f>H16</f>
        <v>3656294</v>
      </c>
      <c r="K16" s="5">
        <f>H16-H15</f>
        <v>2601740</v>
      </c>
      <c r="L16" s="6"/>
      <c r="M16" s="7">
        <v>14</v>
      </c>
      <c r="N16" s="7">
        <v>185.01499999999999</v>
      </c>
      <c r="O16" s="7">
        <v>304.72000000000003</v>
      </c>
      <c r="P16" s="7">
        <v>2</v>
      </c>
      <c r="Q16" s="7">
        <v>3659</v>
      </c>
      <c r="R16" s="7">
        <v>56377.724000000002</v>
      </c>
      <c r="S16" s="7">
        <v>4376388</v>
      </c>
      <c r="T16" s="5"/>
      <c r="U16" s="5">
        <f>S16</f>
        <v>4376388</v>
      </c>
      <c r="V16" s="5">
        <f>S16-S15</f>
        <v>3095438</v>
      </c>
      <c r="W16" s="6"/>
      <c r="X16" s="6">
        <v>14</v>
      </c>
      <c r="Y16" s="6">
        <v>60.328000000000003</v>
      </c>
      <c r="Z16" s="6">
        <v>731.67499999999995</v>
      </c>
      <c r="AA16" s="6">
        <v>109</v>
      </c>
      <c r="AB16" s="6">
        <v>3750</v>
      </c>
      <c r="AC16" s="6">
        <v>44140.178999999996</v>
      </c>
      <c r="AD16" s="6">
        <v>3426434</v>
      </c>
      <c r="AE16" s="5"/>
      <c r="AF16" s="5">
        <f>AD16</f>
        <v>3426434</v>
      </c>
      <c r="AG16" s="5">
        <f>AD16-AD15</f>
        <v>2678295</v>
      </c>
      <c r="AH16" s="6"/>
      <c r="AI16" s="6">
        <v>14</v>
      </c>
      <c r="AJ16" s="6">
        <v>108.43</v>
      </c>
      <c r="AK16" s="6">
        <v>390.78899999999999</v>
      </c>
      <c r="AL16" s="6">
        <v>0</v>
      </c>
      <c r="AM16" s="6">
        <v>2252</v>
      </c>
      <c r="AN16" s="6">
        <v>42373.25</v>
      </c>
      <c r="AO16" s="6">
        <v>3289274</v>
      </c>
      <c r="AP16" s="5"/>
      <c r="AQ16" s="5">
        <f>AO16</f>
        <v>3289274</v>
      </c>
      <c r="AR16" s="5">
        <f>AO16-AO15</f>
        <v>2586168</v>
      </c>
    </row>
    <row r="17" spans="2:44" x14ac:dyDescent="0.35">
      <c r="B17">
        <v>15</v>
      </c>
      <c r="C17" s="1">
        <v>6.48</v>
      </c>
      <c r="D17" s="1">
        <v>1830.8610000000001</v>
      </c>
      <c r="E17" s="1">
        <v>1074</v>
      </c>
      <c r="F17" s="1">
        <v>3275</v>
      </c>
      <c r="G17" s="1">
        <v>11863.56</v>
      </c>
      <c r="H17" s="1">
        <v>920923</v>
      </c>
      <c r="I17" s="5">
        <f>H17</f>
        <v>920923</v>
      </c>
      <c r="J17" s="5"/>
      <c r="K17" s="5"/>
      <c r="M17" s="1">
        <v>15</v>
      </c>
      <c r="N17" s="1">
        <v>14.647</v>
      </c>
      <c r="O17" s="1">
        <v>3171.6210000000001</v>
      </c>
      <c r="P17" s="1">
        <v>1721</v>
      </c>
      <c r="Q17" s="1">
        <v>5360</v>
      </c>
      <c r="R17" s="1">
        <v>46455.107000000004</v>
      </c>
      <c r="S17" s="1">
        <v>3606133</v>
      </c>
      <c r="T17" s="5">
        <f>S17</f>
        <v>3606133</v>
      </c>
      <c r="U17" s="5"/>
      <c r="V17" s="5"/>
      <c r="X17">
        <v>15</v>
      </c>
      <c r="Y17">
        <v>3.0019999999999998</v>
      </c>
      <c r="Z17">
        <v>2368.0940000000001</v>
      </c>
      <c r="AA17">
        <v>1782</v>
      </c>
      <c r="AB17">
        <v>3745</v>
      </c>
      <c r="AC17">
        <v>7107.9880000000003</v>
      </c>
      <c r="AD17">
        <v>551766</v>
      </c>
      <c r="AE17" s="5">
        <f>AD17</f>
        <v>551766</v>
      </c>
      <c r="AF17" s="5"/>
      <c r="AG17" s="5"/>
      <c r="AI17">
        <v>15</v>
      </c>
      <c r="AJ17">
        <v>4.8440000000000003</v>
      </c>
      <c r="AK17">
        <v>1641.5239999999999</v>
      </c>
      <c r="AL17">
        <v>1149</v>
      </c>
      <c r="AM17">
        <v>2461</v>
      </c>
      <c r="AN17">
        <v>7951.0919999999996</v>
      </c>
      <c r="AO17">
        <v>617213</v>
      </c>
      <c r="AP17" s="5">
        <f>AO17</f>
        <v>617213</v>
      </c>
      <c r="AQ17" s="5"/>
      <c r="AR17" s="5"/>
    </row>
    <row r="18" spans="2:44" x14ac:dyDescent="0.35">
      <c r="B18" s="6">
        <v>16</v>
      </c>
      <c r="C18" s="7">
        <v>82.021000000000001</v>
      </c>
      <c r="D18" s="7">
        <v>444.31900000000002</v>
      </c>
      <c r="E18" s="7">
        <v>6</v>
      </c>
      <c r="F18" s="7">
        <v>3275</v>
      </c>
      <c r="G18" s="7">
        <v>36443.576000000001</v>
      </c>
      <c r="H18" s="7">
        <v>2828976</v>
      </c>
      <c r="I18" s="5"/>
      <c r="J18" s="5">
        <f>H18</f>
        <v>2828976</v>
      </c>
      <c r="K18" s="5">
        <f>H18-H17</f>
        <v>1908053</v>
      </c>
      <c r="L18" s="6"/>
      <c r="M18" s="7">
        <v>16</v>
      </c>
      <c r="N18" s="7">
        <v>184.30600000000001</v>
      </c>
      <c r="O18" s="7">
        <v>538.202</v>
      </c>
      <c r="P18" s="7">
        <v>0</v>
      </c>
      <c r="Q18" s="7">
        <v>5360</v>
      </c>
      <c r="R18" s="7">
        <v>99194.111000000004</v>
      </c>
      <c r="S18" s="7">
        <v>7700061</v>
      </c>
      <c r="T18" s="5"/>
      <c r="U18" s="5">
        <f>S18</f>
        <v>7700061</v>
      </c>
      <c r="V18" s="5">
        <f>S18-S17</f>
        <v>4093928</v>
      </c>
      <c r="W18" s="6"/>
      <c r="X18" s="6">
        <v>16</v>
      </c>
      <c r="Y18" s="6">
        <v>74.524000000000001</v>
      </c>
      <c r="Z18" s="6">
        <v>635.56399999999996</v>
      </c>
      <c r="AA18" s="6">
        <v>100</v>
      </c>
      <c r="AB18" s="6">
        <v>3745</v>
      </c>
      <c r="AC18" s="6">
        <v>47364.658000000003</v>
      </c>
      <c r="AD18" s="6">
        <v>3676738</v>
      </c>
      <c r="AE18" s="5"/>
      <c r="AF18" s="5">
        <f>AD18</f>
        <v>3676738</v>
      </c>
      <c r="AG18" s="5">
        <f>AD18-AD17</f>
        <v>3124972</v>
      </c>
      <c r="AH18" s="6"/>
      <c r="AI18" s="6">
        <v>16</v>
      </c>
      <c r="AJ18" s="6">
        <v>99.631</v>
      </c>
      <c r="AK18" s="6">
        <v>408.63</v>
      </c>
      <c r="AL18" s="6">
        <v>12</v>
      </c>
      <c r="AM18" s="6">
        <v>2461</v>
      </c>
      <c r="AN18" s="6">
        <v>40712.366999999998</v>
      </c>
      <c r="AO18" s="6">
        <v>3160346</v>
      </c>
      <c r="AP18" s="5"/>
      <c r="AQ18" s="5">
        <f>AO18</f>
        <v>3160346</v>
      </c>
      <c r="AR18" s="5">
        <f>AO18-AO17</f>
        <v>2543133</v>
      </c>
    </row>
    <row r="19" spans="2:44" x14ac:dyDescent="0.35">
      <c r="B19">
        <v>17</v>
      </c>
      <c r="C19" s="1">
        <v>9.6999999999999993</v>
      </c>
      <c r="D19" s="1">
        <v>2131.797</v>
      </c>
      <c r="E19" s="1">
        <v>1211</v>
      </c>
      <c r="F19" s="1">
        <v>4187</v>
      </c>
      <c r="G19" s="1">
        <v>20679.142</v>
      </c>
      <c r="H19" s="1">
        <v>1605243</v>
      </c>
      <c r="I19" s="5">
        <f>H19</f>
        <v>1605243</v>
      </c>
      <c r="J19" s="5"/>
      <c r="K19" s="5"/>
      <c r="M19" s="1">
        <v>17</v>
      </c>
      <c r="N19" s="1">
        <v>11.22</v>
      </c>
      <c r="O19" s="1">
        <v>3643.1990000000001</v>
      </c>
      <c r="P19" s="1">
        <v>1720</v>
      </c>
      <c r="Q19" s="1">
        <v>7555</v>
      </c>
      <c r="R19" s="1">
        <v>40878.290999999997</v>
      </c>
      <c r="S19" s="1">
        <v>3173226</v>
      </c>
      <c r="T19" s="5">
        <f>S19</f>
        <v>3173226</v>
      </c>
      <c r="U19" s="5"/>
      <c r="V19" s="5"/>
      <c r="X19">
        <v>17</v>
      </c>
      <c r="Y19">
        <v>8.9269999999999996</v>
      </c>
      <c r="Z19">
        <v>3635.9479999999999</v>
      </c>
      <c r="AA19">
        <v>2248</v>
      </c>
      <c r="AB19">
        <v>6184</v>
      </c>
      <c r="AC19">
        <v>32459.56</v>
      </c>
      <c r="AD19">
        <v>2519712</v>
      </c>
      <c r="AE19" s="5">
        <f>AD19</f>
        <v>2519712</v>
      </c>
      <c r="AF19" s="5"/>
      <c r="AG19" s="5"/>
      <c r="AI19">
        <v>17</v>
      </c>
      <c r="AJ19">
        <v>12.509</v>
      </c>
      <c r="AK19">
        <v>1022.83</v>
      </c>
      <c r="AL19">
        <v>749</v>
      </c>
      <c r="AM19">
        <v>1530</v>
      </c>
      <c r="AN19">
        <v>12794.237999999999</v>
      </c>
      <c r="AO19">
        <v>993168</v>
      </c>
      <c r="AP19" s="5">
        <f>AO19</f>
        <v>993168</v>
      </c>
      <c r="AQ19" s="5"/>
      <c r="AR19" s="5"/>
    </row>
    <row r="20" spans="2:44" x14ac:dyDescent="0.35">
      <c r="B20" s="6">
        <v>18</v>
      </c>
      <c r="C20" s="7">
        <v>101.834</v>
      </c>
      <c r="D20" s="7">
        <v>576.20899999999995</v>
      </c>
      <c r="E20" s="7">
        <v>56</v>
      </c>
      <c r="F20" s="7">
        <v>4187</v>
      </c>
      <c r="G20" s="7">
        <v>58677.798999999999</v>
      </c>
      <c r="H20" s="7">
        <v>4554934</v>
      </c>
      <c r="I20" s="5"/>
      <c r="J20" s="5">
        <f>H20</f>
        <v>4554934</v>
      </c>
      <c r="K20" s="5">
        <f>H20-H19</f>
        <v>2949691</v>
      </c>
      <c r="L20" s="6"/>
      <c r="M20" s="7">
        <v>18</v>
      </c>
      <c r="N20" s="7">
        <v>263.51900000000001</v>
      </c>
      <c r="O20" s="7">
        <v>438.84399999999999</v>
      </c>
      <c r="P20" s="7">
        <v>0</v>
      </c>
      <c r="Q20" s="7">
        <v>7555</v>
      </c>
      <c r="R20" s="7">
        <v>115643.855</v>
      </c>
      <c r="S20" s="7">
        <v>8976992</v>
      </c>
      <c r="T20" s="5"/>
      <c r="U20" s="5">
        <f>S20</f>
        <v>8976992</v>
      </c>
      <c r="V20" s="5">
        <f>S20-S19</f>
        <v>5803766</v>
      </c>
      <c r="W20" s="6"/>
      <c r="X20" s="6">
        <v>18</v>
      </c>
      <c r="Y20" s="6">
        <v>94.143000000000001</v>
      </c>
      <c r="Z20" s="6">
        <v>944.96400000000006</v>
      </c>
      <c r="AA20" s="6">
        <v>149</v>
      </c>
      <c r="AB20" s="6">
        <v>6184</v>
      </c>
      <c r="AC20" s="6">
        <v>88962.241999999998</v>
      </c>
      <c r="AD20" s="6">
        <v>6905800</v>
      </c>
      <c r="AE20" s="5"/>
      <c r="AF20" s="5">
        <f>AD20</f>
        <v>6905800</v>
      </c>
      <c r="AG20" s="5">
        <f>AD20-AD19</f>
        <v>4386088</v>
      </c>
      <c r="AH20" s="6"/>
      <c r="AI20" s="6">
        <v>18</v>
      </c>
      <c r="AJ20" s="6">
        <v>109.357</v>
      </c>
      <c r="AK20" s="6">
        <v>445.70100000000002</v>
      </c>
      <c r="AL20" s="6">
        <v>24</v>
      </c>
      <c r="AM20" s="6">
        <v>1530</v>
      </c>
      <c r="AN20" s="6">
        <v>48740.701000000001</v>
      </c>
      <c r="AO20" s="6">
        <v>3783555</v>
      </c>
      <c r="AP20" s="5"/>
      <c r="AQ20" s="5">
        <f>AO20</f>
        <v>3783555</v>
      </c>
      <c r="AR20" s="5">
        <f>AO20-AO19</f>
        <v>2790387</v>
      </c>
    </row>
    <row r="21" spans="2:44" x14ac:dyDescent="0.35">
      <c r="B21">
        <v>19</v>
      </c>
      <c r="C21" s="1">
        <v>5.7709999999999999</v>
      </c>
      <c r="D21" s="1">
        <v>1959.623</v>
      </c>
      <c r="E21" s="1">
        <v>1210</v>
      </c>
      <c r="F21" s="1">
        <v>3463</v>
      </c>
      <c r="G21" s="1">
        <v>11309.468999999999</v>
      </c>
      <c r="H21" s="1">
        <v>877911</v>
      </c>
      <c r="I21" s="5">
        <f>H21</f>
        <v>877911</v>
      </c>
      <c r="J21" s="5"/>
      <c r="K21" s="5"/>
      <c r="M21" s="1">
        <v>19</v>
      </c>
      <c r="N21" s="1">
        <v>17.881</v>
      </c>
      <c r="O21" s="1">
        <v>3247.7260000000001</v>
      </c>
      <c r="P21" s="1">
        <v>1505</v>
      </c>
      <c r="Q21" s="1">
        <v>6318</v>
      </c>
      <c r="R21" s="1">
        <v>58071.173000000003</v>
      </c>
      <c r="S21" s="1">
        <v>4507844</v>
      </c>
      <c r="T21" s="5">
        <f>S21</f>
        <v>4507844</v>
      </c>
      <c r="U21" s="5"/>
      <c r="V21" s="5"/>
      <c r="X21">
        <v>19</v>
      </c>
      <c r="Y21">
        <v>8.5410000000000004</v>
      </c>
      <c r="Z21">
        <v>2822.5479999999998</v>
      </c>
      <c r="AA21">
        <v>2052</v>
      </c>
      <c r="AB21">
        <v>4051</v>
      </c>
      <c r="AC21">
        <v>24107.186000000002</v>
      </c>
      <c r="AD21">
        <v>1871349</v>
      </c>
      <c r="AE21" s="5">
        <f>AD21</f>
        <v>1871349</v>
      </c>
      <c r="AF21" s="5"/>
      <c r="AG21" s="5"/>
      <c r="AI21">
        <v>19</v>
      </c>
      <c r="AJ21">
        <v>5.9770000000000003</v>
      </c>
      <c r="AK21">
        <v>1786.711</v>
      </c>
      <c r="AL21">
        <v>1311</v>
      </c>
      <c r="AM21">
        <v>2539</v>
      </c>
      <c r="AN21">
        <v>10679.823</v>
      </c>
      <c r="AO21">
        <v>829034</v>
      </c>
      <c r="AP21" s="5">
        <f>AO21</f>
        <v>829034</v>
      </c>
      <c r="AQ21" s="5"/>
      <c r="AR21" s="5"/>
    </row>
    <row r="22" spans="2:44" x14ac:dyDescent="0.35">
      <c r="B22" s="6">
        <v>20</v>
      </c>
      <c r="C22" s="7">
        <v>104.952</v>
      </c>
      <c r="D22" s="7">
        <v>357.69499999999999</v>
      </c>
      <c r="E22" s="7">
        <v>0</v>
      </c>
      <c r="F22" s="7">
        <v>3463</v>
      </c>
      <c r="G22" s="7">
        <v>37540.743999999999</v>
      </c>
      <c r="H22" s="7">
        <v>2914145</v>
      </c>
      <c r="I22" s="5"/>
      <c r="J22" s="5">
        <f>H22</f>
        <v>2914145</v>
      </c>
      <c r="K22" s="5">
        <f>H22-H21</f>
        <v>2036234</v>
      </c>
      <c r="L22" s="6"/>
      <c r="M22" s="7">
        <v>20</v>
      </c>
      <c r="N22" s="7">
        <v>226.76599999999999</v>
      </c>
      <c r="O22" s="7">
        <v>553.17100000000005</v>
      </c>
      <c r="P22" s="7">
        <v>1</v>
      </c>
      <c r="Q22" s="7">
        <v>6318</v>
      </c>
      <c r="R22" s="7">
        <v>125440.6</v>
      </c>
      <c r="S22" s="7">
        <v>9737476</v>
      </c>
      <c r="T22" s="5"/>
      <c r="U22" s="5">
        <f>S22</f>
        <v>9737476</v>
      </c>
      <c r="V22" s="5">
        <f>S22-S21</f>
        <v>5229632</v>
      </c>
      <c r="W22" s="6"/>
      <c r="X22" s="6">
        <v>20</v>
      </c>
      <c r="Y22" s="6">
        <v>129.22200000000001</v>
      </c>
      <c r="Z22" s="6">
        <v>829.42600000000004</v>
      </c>
      <c r="AA22" s="6">
        <v>133</v>
      </c>
      <c r="AB22" s="6">
        <v>4051</v>
      </c>
      <c r="AC22" s="6">
        <v>107180.024</v>
      </c>
      <c r="AD22" s="6">
        <v>8319977</v>
      </c>
      <c r="AE22" s="5"/>
      <c r="AF22" s="5">
        <f>AD22</f>
        <v>8319977</v>
      </c>
      <c r="AG22" s="5">
        <f>AD22-AD21</f>
        <v>6448628</v>
      </c>
      <c r="AH22" s="6"/>
      <c r="AI22" s="6">
        <v>20</v>
      </c>
      <c r="AJ22" s="6">
        <v>92.094999999999999</v>
      </c>
      <c r="AK22" s="6">
        <v>458.399</v>
      </c>
      <c r="AL22" s="6">
        <v>24</v>
      </c>
      <c r="AM22" s="6">
        <v>2539</v>
      </c>
      <c r="AN22" s="6">
        <v>42216.343999999997</v>
      </c>
      <c r="AO22" s="6">
        <v>3277094</v>
      </c>
      <c r="AP22" s="5"/>
      <c r="AQ22" s="5">
        <f>AO22</f>
        <v>3277094</v>
      </c>
      <c r="AR22" s="5">
        <f>AO22-AO21</f>
        <v>2448060</v>
      </c>
    </row>
    <row r="23" spans="2:44" x14ac:dyDescent="0.35">
      <c r="B23">
        <v>21</v>
      </c>
      <c r="C23" s="1">
        <v>11.103999999999999</v>
      </c>
      <c r="D23" s="1">
        <v>1930.798</v>
      </c>
      <c r="E23" s="1">
        <v>1210</v>
      </c>
      <c r="F23" s="1">
        <v>3727</v>
      </c>
      <c r="G23" s="1">
        <v>21440.546999999999</v>
      </c>
      <c r="H23" s="1">
        <v>1664348</v>
      </c>
      <c r="I23" s="5">
        <f>H23</f>
        <v>1664348</v>
      </c>
      <c r="J23" s="5"/>
      <c r="K23" s="5"/>
      <c r="M23" s="1">
        <v>21</v>
      </c>
      <c r="N23" s="1">
        <v>13.680999999999999</v>
      </c>
      <c r="O23" s="1">
        <v>3327.915</v>
      </c>
      <c r="P23" s="1">
        <v>1511</v>
      </c>
      <c r="Q23" s="1">
        <v>7834</v>
      </c>
      <c r="R23" s="1">
        <v>45529.040999999997</v>
      </c>
      <c r="S23" s="1">
        <v>3534246</v>
      </c>
      <c r="T23" s="5">
        <f>S23</f>
        <v>3534246</v>
      </c>
      <c r="U23" s="5"/>
      <c r="V23" s="5"/>
      <c r="X23">
        <v>21</v>
      </c>
      <c r="Y23">
        <v>9.43</v>
      </c>
      <c r="Z23">
        <v>4580.3869999999997</v>
      </c>
      <c r="AA23">
        <v>2365</v>
      </c>
      <c r="AB23">
        <v>7792</v>
      </c>
      <c r="AC23">
        <v>43192.161999999997</v>
      </c>
      <c r="AD23">
        <v>3352843</v>
      </c>
      <c r="AE23" s="5">
        <f>AD23</f>
        <v>3352843</v>
      </c>
      <c r="AF23" s="5"/>
      <c r="AG23" s="5"/>
      <c r="AI23">
        <v>21</v>
      </c>
      <c r="AJ23">
        <v>7.15</v>
      </c>
      <c r="AK23">
        <v>876.18700000000001</v>
      </c>
      <c r="AL23">
        <v>591</v>
      </c>
      <c r="AM23">
        <v>1619</v>
      </c>
      <c r="AN23">
        <v>6264.4319999999998</v>
      </c>
      <c r="AO23">
        <v>486284</v>
      </c>
      <c r="AP23" s="5">
        <f>AO23</f>
        <v>486284</v>
      </c>
      <c r="AQ23" s="5"/>
      <c r="AR23" s="5"/>
    </row>
    <row r="24" spans="2:44" x14ac:dyDescent="0.35">
      <c r="B24" s="6">
        <v>22</v>
      </c>
      <c r="C24" s="7">
        <v>148.262</v>
      </c>
      <c r="D24" s="7">
        <v>473.21499999999997</v>
      </c>
      <c r="E24" s="7">
        <v>0</v>
      </c>
      <c r="F24" s="7">
        <v>3727</v>
      </c>
      <c r="G24" s="7">
        <v>70159.671000000002</v>
      </c>
      <c r="H24" s="7">
        <v>5446228</v>
      </c>
      <c r="I24" s="5"/>
      <c r="J24" s="5">
        <f>H24</f>
        <v>5446228</v>
      </c>
      <c r="K24" s="5">
        <f>H24-H23</f>
        <v>3781880</v>
      </c>
      <c r="L24" s="6"/>
      <c r="M24" s="7">
        <v>22</v>
      </c>
      <c r="N24" s="7">
        <v>241.24600000000001</v>
      </c>
      <c r="O24" s="7">
        <v>496.94200000000001</v>
      </c>
      <c r="P24" s="7">
        <v>4</v>
      </c>
      <c r="Q24" s="7">
        <v>7834</v>
      </c>
      <c r="R24" s="7">
        <v>119885.284</v>
      </c>
      <c r="S24" s="7">
        <v>9306238</v>
      </c>
      <c r="T24" s="5"/>
      <c r="U24" s="5">
        <f>S24</f>
        <v>9306238</v>
      </c>
      <c r="V24" s="5">
        <f>S24-S23</f>
        <v>5771992</v>
      </c>
      <c r="W24" s="6"/>
      <c r="X24" s="6">
        <v>22</v>
      </c>
      <c r="Y24" s="6">
        <v>89.983000000000004</v>
      </c>
      <c r="Z24" s="6">
        <v>1192.7180000000001</v>
      </c>
      <c r="AA24" s="6">
        <v>181</v>
      </c>
      <c r="AB24" s="6">
        <v>7792</v>
      </c>
      <c r="AC24" s="6">
        <v>107323.764</v>
      </c>
      <c r="AD24" s="6">
        <v>8331135</v>
      </c>
      <c r="AE24" s="5"/>
      <c r="AF24" s="5">
        <f>AD24</f>
        <v>8331135</v>
      </c>
      <c r="AG24" s="5">
        <f>AD24-AD23</f>
        <v>4978292</v>
      </c>
      <c r="AH24" s="6"/>
      <c r="AI24" s="6">
        <v>22</v>
      </c>
      <c r="AJ24" s="6">
        <v>86.491</v>
      </c>
      <c r="AK24" s="6">
        <v>270.47699999999998</v>
      </c>
      <c r="AL24" s="6">
        <v>8</v>
      </c>
      <c r="AM24" s="6">
        <v>1619</v>
      </c>
      <c r="AN24" s="6">
        <v>23393.973000000002</v>
      </c>
      <c r="AO24" s="6">
        <v>1815985</v>
      </c>
      <c r="AP24" s="5"/>
      <c r="AQ24" s="5">
        <f>AO24</f>
        <v>1815985</v>
      </c>
      <c r="AR24" s="5">
        <f>AO24-AO23</f>
        <v>1329701</v>
      </c>
    </row>
    <row r="25" spans="2:44" x14ac:dyDescent="0.35">
      <c r="B25">
        <v>23</v>
      </c>
      <c r="C25" s="1">
        <v>7.6520000000000001</v>
      </c>
      <c r="D25" s="1">
        <v>1703.857</v>
      </c>
      <c r="E25" s="1">
        <v>1210</v>
      </c>
      <c r="F25" s="1">
        <v>2658</v>
      </c>
      <c r="G25" s="1">
        <v>13038.009</v>
      </c>
      <c r="H25" s="1">
        <v>1012091</v>
      </c>
      <c r="I25" s="5">
        <f>H25</f>
        <v>1012091</v>
      </c>
      <c r="J25" s="5"/>
      <c r="K25" s="5"/>
      <c r="M25" s="1">
        <v>23</v>
      </c>
      <c r="N25" s="1">
        <v>5.694</v>
      </c>
      <c r="O25" s="1">
        <v>2064.998</v>
      </c>
      <c r="P25" s="1">
        <v>1505</v>
      </c>
      <c r="Q25" s="1">
        <v>3335</v>
      </c>
      <c r="R25" s="1">
        <v>11758.003000000001</v>
      </c>
      <c r="S25" s="1">
        <v>912729</v>
      </c>
      <c r="T25" s="5">
        <f>S25</f>
        <v>912729</v>
      </c>
      <c r="U25" s="5"/>
      <c r="V25" s="5"/>
      <c r="X25">
        <v>23</v>
      </c>
      <c r="Y25">
        <v>6.2089999999999996</v>
      </c>
      <c r="Z25">
        <v>3368.5659999999998</v>
      </c>
      <c r="AA25">
        <v>2017</v>
      </c>
      <c r="AB25">
        <v>6763</v>
      </c>
      <c r="AC25">
        <v>20916.252</v>
      </c>
      <c r="AD25">
        <v>1623649</v>
      </c>
      <c r="AE25" s="5">
        <f>AD25</f>
        <v>1623649</v>
      </c>
      <c r="AF25" s="5"/>
      <c r="AG25" s="5"/>
      <c r="AI25">
        <v>23</v>
      </c>
      <c r="AJ25">
        <v>9.6750000000000007</v>
      </c>
      <c r="AK25">
        <v>1217.617</v>
      </c>
      <c r="AL25">
        <v>939</v>
      </c>
      <c r="AM25">
        <v>1667</v>
      </c>
      <c r="AN25">
        <v>11779.915999999999</v>
      </c>
      <c r="AO25">
        <v>914430</v>
      </c>
      <c r="AP25" s="5">
        <f>AO25</f>
        <v>914430</v>
      </c>
      <c r="AQ25" s="5"/>
      <c r="AR25" s="5"/>
    </row>
    <row r="26" spans="2:44" x14ac:dyDescent="0.35">
      <c r="B26" s="6">
        <v>24</v>
      </c>
      <c r="C26" s="7">
        <v>89.171000000000006</v>
      </c>
      <c r="D26" s="7">
        <v>503.51100000000002</v>
      </c>
      <c r="E26" s="7">
        <v>0</v>
      </c>
      <c r="F26" s="7">
        <v>2658</v>
      </c>
      <c r="G26" s="7">
        <v>44898.57</v>
      </c>
      <c r="H26" s="7">
        <v>3485305</v>
      </c>
      <c r="I26" s="5"/>
      <c r="J26" s="5">
        <f>H26</f>
        <v>3485305</v>
      </c>
      <c r="K26" s="5">
        <f>H26-H25</f>
        <v>2473214</v>
      </c>
      <c r="L26" s="6"/>
      <c r="M26" s="7">
        <v>24</v>
      </c>
      <c r="N26" s="7">
        <v>163.50200000000001</v>
      </c>
      <c r="O26" s="7">
        <v>415.71</v>
      </c>
      <c r="P26" s="7">
        <v>0</v>
      </c>
      <c r="Q26" s="7">
        <v>3335</v>
      </c>
      <c r="R26" s="7">
        <v>67969.263000000006</v>
      </c>
      <c r="S26" s="7">
        <v>5276195</v>
      </c>
      <c r="T26" s="5"/>
      <c r="U26" s="5">
        <f>S26</f>
        <v>5276195</v>
      </c>
      <c r="V26" s="5">
        <f>S26-S25</f>
        <v>4363466</v>
      </c>
      <c r="W26" s="6"/>
      <c r="X26" s="6">
        <v>24</v>
      </c>
      <c r="Y26" s="6">
        <v>84.366</v>
      </c>
      <c r="Z26" s="6">
        <v>842.10400000000004</v>
      </c>
      <c r="AA26" s="6">
        <v>119</v>
      </c>
      <c r="AB26" s="6">
        <v>6763</v>
      </c>
      <c r="AC26" s="6">
        <v>71044.861999999994</v>
      </c>
      <c r="AD26" s="6">
        <v>5514942</v>
      </c>
      <c r="AE26" s="5"/>
      <c r="AF26" s="5">
        <f>AD26</f>
        <v>5514942</v>
      </c>
      <c r="AG26" s="5">
        <f>AD26-AD25</f>
        <v>3891293</v>
      </c>
      <c r="AH26" s="6"/>
      <c r="AI26" s="6">
        <v>24</v>
      </c>
      <c r="AJ26" s="6">
        <v>135.934</v>
      </c>
      <c r="AK26" s="6">
        <v>397</v>
      </c>
      <c r="AL26" s="6">
        <v>0</v>
      </c>
      <c r="AM26" s="6">
        <v>1667</v>
      </c>
      <c r="AN26" s="6">
        <v>53965.536</v>
      </c>
      <c r="AO26" s="6">
        <v>4189139</v>
      </c>
      <c r="AP26" s="5"/>
      <c r="AQ26" s="5">
        <f>AO26</f>
        <v>4189139</v>
      </c>
      <c r="AR26" s="5">
        <f>AO26-AO25</f>
        <v>3274709</v>
      </c>
    </row>
    <row r="27" spans="2:44" x14ac:dyDescent="0.35">
      <c r="B27">
        <v>25</v>
      </c>
      <c r="C27" s="1">
        <v>7.91</v>
      </c>
      <c r="D27" s="1">
        <v>2320.741</v>
      </c>
      <c r="E27" s="1">
        <v>1350</v>
      </c>
      <c r="F27" s="1">
        <v>3971</v>
      </c>
      <c r="G27" s="1">
        <v>18356.368999999999</v>
      </c>
      <c r="H27" s="1">
        <v>1424935</v>
      </c>
      <c r="I27" s="5">
        <f>H27</f>
        <v>1424935</v>
      </c>
      <c r="J27" s="5"/>
      <c r="K27" s="5"/>
      <c r="M27" s="1">
        <v>1</v>
      </c>
      <c r="N27" s="1">
        <v>18.382999999999999</v>
      </c>
      <c r="O27" s="1">
        <v>1839.817</v>
      </c>
      <c r="P27" s="1">
        <v>1023</v>
      </c>
      <c r="Q27" s="1">
        <v>3645</v>
      </c>
      <c r="R27" s="1">
        <v>33821.303999999996</v>
      </c>
      <c r="S27" s="1">
        <v>2625419</v>
      </c>
      <c r="T27" s="5">
        <f>S27</f>
        <v>2625419</v>
      </c>
      <c r="U27" s="5"/>
      <c r="V27" s="5"/>
      <c r="X27">
        <v>25</v>
      </c>
      <c r="Y27">
        <v>13.9</v>
      </c>
      <c r="Z27">
        <v>5099.7839999999997</v>
      </c>
      <c r="AA27">
        <v>2245</v>
      </c>
      <c r="AB27">
        <v>9868</v>
      </c>
      <c r="AC27">
        <v>70886.732000000004</v>
      </c>
      <c r="AD27">
        <v>5502667</v>
      </c>
      <c r="AE27" s="5">
        <f>AD27</f>
        <v>5502667</v>
      </c>
      <c r="AF27" s="5"/>
      <c r="AG27" s="5"/>
      <c r="AI27">
        <v>25</v>
      </c>
      <c r="AJ27">
        <v>6.0549999999999997</v>
      </c>
      <c r="AK27">
        <v>1402.9549999999999</v>
      </c>
      <c r="AL27">
        <v>944</v>
      </c>
      <c r="AM27">
        <v>2167</v>
      </c>
      <c r="AN27">
        <v>8494.4140000000007</v>
      </c>
      <c r="AO27">
        <v>659389</v>
      </c>
      <c r="AP27" s="5">
        <f>AO27</f>
        <v>659389</v>
      </c>
      <c r="AQ27" s="5"/>
      <c r="AR27" s="5"/>
    </row>
    <row r="28" spans="2:44" x14ac:dyDescent="0.35">
      <c r="B28" s="6">
        <v>26</v>
      </c>
      <c r="C28" s="7">
        <v>121.621</v>
      </c>
      <c r="D28" s="7">
        <v>417.50099999999998</v>
      </c>
      <c r="E28" s="7">
        <v>0</v>
      </c>
      <c r="F28" s="7">
        <v>3971</v>
      </c>
      <c r="G28" s="7">
        <v>50777.05</v>
      </c>
      <c r="H28" s="7">
        <v>3941629</v>
      </c>
      <c r="I28" s="5"/>
      <c r="J28" s="5">
        <f>H28</f>
        <v>3941629</v>
      </c>
      <c r="K28" s="5">
        <f>H28-H27</f>
        <v>2516694</v>
      </c>
      <c r="L28" s="6"/>
      <c r="M28" s="7">
        <v>2</v>
      </c>
      <c r="N28" s="7">
        <v>185.53</v>
      </c>
      <c r="O28" s="7">
        <v>460.62700000000001</v>
      </c>
      <c r="P28" s="7">
        <v>17</v>
      </c>
      <c r="Q28" s="7">
        <v>3645</v>
      </c>
      <c r="R28" s="7">
        <v>85460.164000000004</v>
      </c>
      <c r="S28" s="7">
        <v>6633947</v>
      </c>
      <c r="T28" s="5"/>
      <c r="U28" s="5">
        <f>S28</f>
        <v>6633947</v>
      </c>
      <c r="V28" s="5">
        <f>S28-S27</f>
        <v>4008528</v>
      </c>
      <c r="W28" s="6"/>
      <c r="X28" s="6">
        <v>26</v>
      </c>
      <c r="Y28" s="6">
        <v>131.06399999999999</v>
      </c>
      <c r="Z28" s="6">
        <v>1116.6990000000001</v>
      </c>
      <c r="AA28" s="6">
        <v>126</v>
      </c>
      <c r="AB28" s="6">
        <v>9868</v>
      </c>
      <c r="AC28" s="6">
        <v>146359.10699999999</v>
      </c>
      <c r="AD28" s="6">
        <v>11361300</v>
      </c>
      <c r="AE28" s="5"/>
      <c r="AF28" s="5">
        <f>AD28</f>
        <v>11361300</v>
      </c>
      <c r="AG28" s="5">
        <f>AD28-AD27</f>
        <v>5858633</v>
      </c>
      <c r="AH28" s="6"/>
      <c r="AI28" s="6">
        <v>26</v>
      </c>
      <c r="AJ28" s="6">
        <v>119.895</v>
      </c>
      <c r="AK28" s="6">
        <v>335.04</v>
      </c>
      <c r="AL28" s="6">
        <v>15</v>
      </c>
      <c r="AM28" s="6">
        <v>2167</v>
      </c>
      <c r="AN28" s="6">
        <v>40169.701999999997</v>
      </c>
      <c r="AO28" s="6">
        <v>3118221</v>
      </c>
      <c r="AP28" s="5"/>
      <c r="AQ28" s="5">
        <f>AO28</f>
        <v>3118221</v>
      </c>
      <c r="AR28" s="5">
        <f>AO28-AO27</f>
        <v>2458832</v>
      </c>
    </row>
    <row r="29" spans="2:44" x14ac:dyDescent="0.35">
      <c r="B29">
        <v>27</v>
      </c>
      <c r="C29" s="1">
        <v>8.077</v>
      </c>
      <c r="D29" s="1">
        <v>2283.7289999999998</v>
      </c>
      <c r="E29" s="1">
        <v>1377</v>
      </c>
      <c r="F29" s="1">
        <v>3932</v>
      </c>
      <c r="G29" s="1">
        <v>18446.067999999999</v>
      </c>
      <c r="H29" s="1">
        <v>1431898</v>
      </c>
      <c r="I29" s="5">
        <f>H29</f>
        <v>1431898</v>
      </c>
      <c r="J29" s="5"/>
      <c r="K29" s="5"/>
      <c r="M29" s="1">
        <v>3</v>
      </c>
      <c r="N29" s="1">
        <v>22.312000000000001</v>
      </c>
      <c r="O29" s="1">
        <v>2138.1669999999999</v>
      </c>
      <c r="P29" s="1">
        <v>1023</v>
      </c>
      <c r="Q29" s="1">
        <v>4263</v>
      </c>
      <c r="R29" s="1">
        <v>47706.900999999998</v>
      </c>
      <c r="S29" s="1">
        <v>3703305</v>
      </c>
      <c r="T29" s="5">
        <f>S29</f>
        <v>3703305</v>
      </c>
      <c r="U29" s="5"/>
      <c r="V29" s="5"/>
      <c r="X29">
        <v>1</v>
      </c>
      <c r="Y29">
        <v>10.061</v>
      </c>
      <c r="Z29">
        <v>6182.857</v>
      </c>
      <c r="AA29">
        <v>4525</v>
      </c>
      <c r="AB29">
        <v>8546</v>
      </c>
      <c r="AC29">
        <v>62205.951000000001</v>
      </c>
      <c r="AD29">
        <v>4828811</v>
      </c>
      <c r="AE29" s="5"/>
      <c r="AF29" s="5"/>
      <c r="AG29" s="5"/>
      <c r="AI29">
        <v>27</v>
      </c>
      <c r="AJ29">
        <v>6.5830000000000002</v>
      </c>
      <c r="AK29">
        <v>1523.431</v>
      </c>
      <c r="AL29">
        <v>1055</v>
      </c>
      <c r="AM29">
        <v>2762</v>
      </c>
      <c r="AN29">
        <v>10028.484</v>
      </c>
      <c r="AO29">
        <v>778473</v>
      </c>
      <c r="AP29" s="5">
        <f>AO29</f>
        <v>778473</v>
      </c>
      <c r="AQ29" s="5"/>
      <c r="AR29" s="5"/>
    </row>
    <row r="30" spans="2:44" x14ac:dyDescent="0.35">
      <c r="B30" s="6">
        <v>28</v>
      </c>
      <c r="C30" s="7">
        <v>109.1</v>
      </c>
      <c r="D30" s="7">
        <v>526.24599999999998</v>
      </c>
      <c r="E30" s="7">
        <v>27</v>
      </c>
      <c r="F30" s="7">
        <v>3932</v>
      </c>
      <c r="G30" s="7">
        <v>57413.353999999999</v>
      </c>
      <c r="H30" s="7">
        <v>4456780</v>
      </c>
      <c r="I30" s="5"/>
      <c r="J30" s="5">
        <f>H30</f>
        <v>4456780</v>
      </c>
      <c r="K30" s="5">
        <f>H30-H29</f>
        <v>3024882</v>
      </c>
      <c r="L30" s="6"/>
      <c r="M30" s="7">
        <v>4</v>
      </c>
      <c r="N30" s="7">
        <v>193.56899999999999</v>
      </c>
      <c r="O30" s="7">
        <v>533.23299999999995</v>
      </c>
      <c r="P30" s="7">
        <v>1</v>
      </c>
      <c r="Q30" s="7">
        <v>4263</v>
      </c>
      <c r="R30" s="7">
        <v>103217.23699999999</v>
      </c>
      <c r="S30" s="7">
        <v>8012361</v>
      </c>
      <c r="T30" s="5"/>
      <c r="U30" s="5">
        <f>S30</f>
        <v>8012361</v>
      </c>
      <c r="V30" s="5">
        <f>S30-S29</f>
        <v>4309056</v>
      </c>
      <c r="W30" s="6"/>
      <c r="X30" s="6">
        <v>2</v>
      </c>
      <c r="Y30" s="6">
        <v>102.259</v>
      </c>
      <c r="Z30" s="6">
        <v>2427.5630000000001</v>
      </c>
      <c r="AA30" s="6">
        <v>843</v>
      </c>
      <c r="AB30" s="6">
        <v>8546</v>
      </c>
      <c r="AC30" s="6">
        <v>248240.932</v>
      </c>
      <c r="AD30" s="6">
        <v>19269998</v>
      </c>
      <c r="AE30" s="5"/>
      <c r="AF30" s="5"/>
      <c r="AG30" s="5"/>
      <c r="AH30" s="6"/>
      <c r="AI30" s="6">
        <v>28</v>
      </c>
      <c r="AJ30" s="6">
        <v>92.236999999999995</v>
      </c>
      <c r="AK30" s="6">
        <v>431.15699999999998</v>
      </c>
      <c r="AL30" s="6">
        <v>12</v>
      </c>
      <c r="AM30" s="6">
        <v>2762</v>
      </c>
      <c r="AN30" s="6">
        <v>39768.548999999999</v>
      </c>
      <c r="AO30" s="6">
        <v>3087081</v>
      </c>
      <c r="AP30" s="5"/>
      <c r="AQ30" s="5">
        <f>AO30</f>
        <v>3087081</v>
      </c>
      <c r="AR30" s="5">
        <f>AO30-AO29</f>
        <v>2308608</v>
      </c>
    </row>
    <row r="31" spans="2:44" x14ac:dyDescent="0.35">
      <c r="B31">
        <v>29</v>
      </c>
      <c r="C31" s="1">
        <v>7.82</v>
      </c>
      <c r="D31" s="1">
        <v>2510.605</v>
      </c>
      <c r="E31" s="1">
        <v>1375</v>
      </c>
      <c r="F31" s="1">
        <v>4773</v>
      </c>
      <c r="G31" s="1">
        <v>19631.737000000001</v>
      </c>
      <c r="H31" s="1">
        <v>1523937</v>
      </c>
      <c r="I31" s="5">
        <f>H31</f>
        <v>1523937</v>
      </c>
      <c r="J31" s="5"/>
      <c r="K31" s="5"/>
      <c r="M31" s="1">
        <v>5</v>
      </c>
      <c r="N31" s="1">
        <v>23.227</v>
      </c>
      <c r="O31" s="1">
        <v>2612.9299999999998</v>
      </c>
      <c r="P31" s="1">
        <v>1022</v>
      </c>
      <c r="Q31" s="1">
        <v>4916</v>
      </c>
      <c r="R31" s="1">
        <v>60689.735000000001</v>
      </c>
      <c r="S31" s="1">
        <v>4711113</v>
      </c>
      <c r="T31" s="5">
        <f>S31</f>
        <v>4711113</v>
      </c>
      <c r="U31" s="5"/>
      <c r="V31" s="5"/>
      <c r="X31">
        <v>3</v>
      </c>
      <c r="Y31">
        <v>7.6909999999999998</v>
      </c>
      <c r="Z31">
        <v>4051.268</v>
      </c>
      <c r="AA31">
        <v>2927</v>
      </c>
      <c r="AB31">
        <v>6306</v>
      </c>
      <c r="AC31">
        <v>31157.1</v>
      </c>
      <c r="AD31">
        <v>2418607</v>
      </c>
      <c r="AE31" s="5">
        <f>AD31</f>
        <v>2418607</v>
      </c>
      <c r="AF31" s="5"/>
      <c r="AG31" s="5"/>
      <c r="AI31">
        <v>29</v>
      </c>
      <c r="AJ31">
        <v>6.39</v>
      </c>
      <c r="AK31">
        <v>2258.9229999999998</v>
      </c>
      <c r="AL31">
        <v>1783</v>
      </c>
      <c r="AM31">
        <v>3227</v>
      </c>
      <c r="AN31">
        <v>14433.608</v>
      </c>
      <c r="AO31">
        <v>1120426</v>
      </c>
      <c r="AP31" s="5">
        <f>AO31</f>
        <v>1120426</v>
      </c>
      <c r="AQ31" s="5"/>
      <c r="AR31" s="5"/>
    </row>
    <row r="32" spans="2:44" x14ac:dyDescent="0.35">
      <c r="B32" s="6">
        <v>30</v>
      </c>
      <c r="C32" s="7">
        <v>89.441000000000003</v>
      </c>
      <c r="D32" s="7">
        <v>587.29499999999996</v>
      </c>
      <c r="E32" s="7">
        <v>25</v>
      </c>
      <c r="F32" s="7">
        <v>4773</v>
      </c>
      <c r="G32" s="7">
        <v>52528.56</v>
      </c>
      <c r="H32" s="7">
        <v>4077592</v>
      </c>
      <c r="I32" s="5"/>
      <c r="J32" s="5">
        <f>H32</f>
        <v>4077592</v>
      </c>
      <c r="K32" s="5">
        <f>H32-H31</f>
        <v>2553655</v>
      </c>
      <c r="L32" s="6"/>
      <c r="M32" s="7">
        <v>6</v>
      </c>
      <c r="N32" s="7">
        <v>311.995</v>
      </c>
      <c r="O32" s="7">
        <v>437.90600000000001</v>
      </c>
      <c r="P32" s="7">
        <v>4</v>
      </c>
      <c r="Q32" s="7">
        <v>4916</v>
      </c>
      <c r="R32" s="7">
        <v>136624.59599999999</v>
      </c>
      <c r="S32" s="7">
        <v>10605647</v>
      </c>
      <c r="T32" s="5"/>
      <c r="U32" s="5">
        <f>S32</f>
        <v>10605647</v>
      </c>
      <c r="V32" s="5">
        <f>S32-S31</f>
        <v>5894534</v>
      </c>
      <c r="W32" s="6"/>
      <c r="X32" s="6">
        <v>4</v>
      </c>
      <c r="Y32" s="6">
        <v>117.46</v>
      </c>
      <c r="Z32" s="6">
        <v>1176.4829999999999</v>
      </c>
      <c r="AA32" s="6">
        <v>242</v>
      </c>
      <c r="AB32" s="6">
        <v>6306</v>
      </c>
      <c r="AC32" s="6">
        <v>138190.163</v>
      </c>
      <c r="AD32" s="6">
        <v>10727176</v>
      </c>
      <c r="AE32" s="5"/>
      <c r="AF32" s="5">
        <f>AD32</f>
        <v>10727176</v>
      </c>
      <c r="AG32" s="5">
        <f>AD32-AD31</f>
        <v>8308569</v>
      </c>
      <c r="AH32" s="6"/>
      <c r="AI32" s="6">
        <v>30</v>
      </c>
      <c r="AJ32" s="6">
        <v>127.53400000000001</v>
      </c>
      <c r="AK32" s="6">
        <v>505.303</v>
      </c>
      <c r="AL32" s="6">
        <v>7</v>
      </c>
      <c r="AM32" s="6">
        <v>3227</v>
      </c>
      <c r="AN32" s="6">
        <v>64443.481</v>
      </c>
      <c r="AO32" s="6">
        <v>5002502</v>
      </c>
      <c r="AP32" s="5"/>
      <c r="AQ32" s="5">
        <f>AO32</f>
        <v>5002502</v>
      </c>
      <c r="AR32" s="5">
        <f>AO32-AO31</f>
        <v>3882076</v>
      </c>
    </row>
    <row r="33" spans="2:44" x14ac:dyDescent="0.35">
      <c r="B33">
        <v>31</v>
      </c>
      <c r="C33" s="1">
        <v>7.6909999999999998</v>
      </c>
      <c r="D33" s="1">
        <v>2017.6780000000001</v>
      </c>
      <c r="E33" s="1">
        <v>1183</v>
      </c>
      <c r="F33" s="1">
        <v>4085</v>
      </c>
      <c r="G33" s="1">
        <v>15517.366</v>
      </c>
      <c r="H33" s="1">
        <v>1204554</v>
      </c>
      <c r="I33" s="5">
        <f>H33</f>
        <v>1204554</v>
      </c>
      <c r="J33" s="5"/>
      <c r="K33" s="5"/>
      <c r="M33" s="1">
        <v>7</v>
      </c>
      <c r="N33" s="1">
        <v>20.779</v>
      </c>
      <c r="O33" s="1">
        <v>3169.239</v>
      </c>
      <c r="P33" s="1">
        <v>1500</v>
      </c>
      <c r="Q33" s="1">
        <v>6259</v>
      </c>
      <c r="R33" s="1">
        <v>65853.83</v>
      </c>
      <c r="S33" s="1">
        <v>5111982</v>
      </c>
      <c r="T33" s="5">
        <f>S33</f>
        <v>5111982</v>
      </c>
      <c r="U33" s="5"/>
      <c r="V33" s="5"/>
      <c r="X33">
        <v>5</v>
      </c>
      <c r="Y33">
        <v>6.3120000000000003</v>
      </c>
      <c r="Z33">
        <v>4528.21</v>
      </c>
      <c r="AA33">
        <v>3036</v>
      </c>
      <c r="AB33">
        <v>6931</v>
      </c>
      <c r="AC33">
        <v>28583.433000000001</v>
      </c>
      <c r="AD33">
        <v>2218823</v>
      </c>
      <c r="AE33" s="5">
        <f>AD33</f>
        <v>2218823</v>
      </c>
      <c r="AF33" s="5"/>
      <c r="AG33" s="5"/>
      <c r="AI33">
        <v>31</v>
      </c>
      <c r="AJ33">
        <v>5.8869999999999996</v>
      </c>
      <c r="AK33">
        <v>1950.788</v>
      </c>
      <c r="AL33">
        <v>1421</v>
      </c>
      <c r="AM33">
        <v>2758</v>
      </c>
      <c r="AN33">
        <v>11484.655000000001</v>
      </c>
      <c r="AO33">
        <v>891510</v>
      </c>
      <c r="AP33" s="5">
        <f>AO33</f>
        <v>891510</v>
      </c>
      <c r="AQ33" s="5"/>
      <c r="AR33" s="5"/>
    </row>
    <row r="34" spans="2:44" x14ac:dyDescent="0.35">
      <c r="B34" s="6">
        <v>32</v>
      </c>
      <c r="C34" s="7">
        <v>119.92100000000001</v>
      </c>
      <c r="D34" s="7">
        <v>426.76299999999998</v>
      </c>
      <c r="E34" s="7">
        <v>0</v>
      </c>
      <c r="F34" s="7">
        <v>4085</v>
      </c>
      <c r="G34" s="7">
        <v>51177.817000000003</v>
      </c>
      <c r="H34" s="7">
        <v>3972739</v>
      </c>
      <c r="I34" s="5"/>
      <c r="J34" s="5">
        <f>H34</f>
        <v>3972739</v>
      </c>
      <c r="K34" s="5">
        <f>H34-H33</f>
        <v>2768185</v>
      </c>
      <c r="L34" s="6"/>
      <c r="M34" s="7">
        <v>8</v>
      </c>
      <c r="N34" s="7">
        <v>218.393</v>
      </c>
      <c r="O34" s="7">
        <v>686.12699999999995</v>
      </c>
      <c r="P34" s="7">
        <v>33</v>
      </c>
      <c r="Q34" s="7">
        <v>6259</v>
      </c>
      <c r="R34" s="7">
        <v>149845.08199999999</v>
      </c>
      <c r="S34" s="7">
        <v>11631903</v>
      </c>
      <c r="T34" s="5"/>
      <c r="U34" s="5">
        <f>S34</f>
        <v>11631903</v>
      </c>
      <c r="V34" s="5">
        <f>S34-S33</f>
        <v>6519921</v>
      </c>
      <c r="W34" s="6"/>
      <c r="X34" s="6">
        <v>6</v>
      </c>
      <c r="Y34" s="6">
        <v>89.738</v>
      </c>
      <c r="Z34" s="6">
        <v>1018.952</v>
      </c>
      <c r="AA34" s="6">
        <v>0</v>
      </c>
      <c r="AB34" s="6">
        <v>6931</v>
      </c>
      <c r="AC34" s="6">
        <v>91438.494000000006</v>
      </c>
      <c r="AD34" s="6">
        <v>7098022</v>
      </c>
      <c r="AE34" s="5"/>
      <c r="AF34" s="5">
        <f>AD34</f>
        <v>7098022</v>
      </c>
      <c r="AG34" s="5">
        <f>AD34-AD33</f>
        <v>4879199</v>
      </c>
      <c r="AH34" s="6"/>
      <c r="AI34" s="6">
        <v>32</v>
      </c>
      <c r="AJ34" s="6">
        <v>106.47199999999999</v>
      </c>
      <c r="AK34" s="6">
        <v>481.19900000000001</v>
      </c>
      <c r="AL34" s="6">
        <v>44</v>
      </c>
      <c r="AM34" s="6">
        <v>2758</v>
      </c>
      <c r="AN34" s="6">
        <v>51234.1</v>
      </c>
      <c r="AO34" s="6">
        <v>3977108</v>
      </c>
      <c r="AP34" s="5"/>
      <c r="AQ34" s="5">
        <f>AO34</f>
        <v>3977108</v>
      </c>
      <c r="AR34" s="5">
        <f>AO34-AO33</f>
        <v>3085598</v>
      </c>
    </row>
    <row r="35" spans="2:44" x14ac:dyDescent="0.35">
      <c r="B35">
        <v>33</v>
      </c>
      <c r="C35" s="1">
        <v>6.7759999999999998</v>
      </c>
      <c r="D35" s="1">
        <v>1780.662</v>
      </c>
      <c r="E35" s="1">
        <v>1046</v>
      </c>
      <c r="F35" s="1">
        <v>3600</v>
      </c>
      <c r="G35" s="1">
        <v>12065.876</v>
      </c>
      <c r="H35" s="1">
        <v>936628</v>
      </c>
      <c r="I35" s="5">
        <f>H35</f>
        <v>936628</v>
      </c>
      <c r="J35" s="5"/>
      <c r="K35" s="5"/>
      <c r="M35" s="1">
        <v>9</v>
      </c>
      <c r="N35" s="1">
        <v>14.815</v>
      </c>
      <c r="O35" s="1">
        <v>1445.2619999999999</v>
      </c>
      <c r="P35" s="1">
        <v>943</v>
      </c>
      <c r="Q35" s="1">
        <v>2113</v>
      </c>
      <c r="R35" s="1">
        <v>21410.955999999998</v>
      </c>
      <c r="S35" s="1">
        <v>1662051</v>
      </c>
      <c r="T35" s="5">
        <f>S35</f>
        <v>1662051</v>
      </c>
      <c r="U35" s="5"/>
      <c r="V35" s="5"/>
      <c r="X35">
        <v>7</v>
      </c>
      <c r="Y35">
        <v>7.6130000000000004</v>
      </c>
      <c r="Z35">
        <v>4694.0119999999997</v>
      </c>
      <c r="AA35">
        <v>2771</v>
      </c>
      <c r="AB35">
        <v>7419</v>
      </c>
      <c r="AC35">
        <v>35737.436000000002</v>
      </c>
      <c r="AD35">
        <v>2774161</v>
      </c>
      <c r="AE35" s="5">
        <f>AD35</f>
        <v>2774161</v>
      </c>
      <c r="AF35" s="5"/>
      <c r="AG35" s="5"/>
      <c r="AI35">
        <v>33</v>
      </c>
      <c r="AJ35">
        <v>6.6210000000000004</v>
      </c>
      <c r="AK35">
        <v>1591.1379999999999</v>
      </c>
      <c r="AL35">
        <v>1173</v>
      </c>
      <c r="AM35">
        <v>2374</v>
      </c>
      <c r="AN35">
        <v>10535.683999999999</v>
      </c>
      <c r="AO35">
        <v>817845</v>
      </c>
      <c r="AP35" s="5">
        <f>AO35</f>
        <v>817845</v>
      </c>
      <c r="AQ35" s="5"/>
      <c r="AR35" s="5"/>
    </row>
    <row r="36" spans="2:44" x14ac:dyDescent="0.35">
      <c r="B36" s="6">
        <v>34</v>
      </c>
      <c r="C36" s="7">
        <v>101.358</v>
      </c>
      <c r="D36" s="7">
        <v>409.03399999999999</v>
      </c>
      <c r="E36" s="7">
        <v>0</v>
      </c>
      <c r="F36" s="7">
        <v>3600</v>
      </c>
      <c r="G36" s="7">
        <v>41458.699999999997</v>
      </c>
      <c r="H36" s="7">
        <v>3218281</v>
      </c>
      <c r="I36" s="5"/>
      <c r="J36" s="5">
        <f>H36</f>
        <v>3218281</v>
      </c>
      <c r="K36" s="5">
        <f>H36-H35</f>
        <v>2281653</v>
      </c>
      <c r="L36" s="6"/>
      <c r="M36" s="7">
        <v>10</v>
      </c>
      <c r="N36" s="7">
        <v>285.89600000000002</v>
      </c>
      <c r="O36" s="7">
        <v>276.93599999999998</v>
      </c>
      <c r="P36" s="7">
        <v>0</v>
      </c>
      <c r="Q36" s="7">
        <v>2113</v>
      </c>
      <c r="R36" s="7">
        <v>79174.837</v>
      </c>
      <c r="S36" s="7">
        <v>6146041</v>
      </c>
      <c r="T36" s="5"/>
      <c r="U36" s="5">
        <f>S36</f>
        <v>6146041</v>
      </c>
      <c r="V36" s="5">
        <f>S36-S35</f>
        <v>4483990</v>
      </c>
      <c r="W36" s="6"/>
      <c r="X36" s="6">
        <v>8</v>
      </c>
      <c r="Y36" s="6">
        <v>99.76</v>
      </c>
      <c r="Z36" s="6">
        <v>755.14700000000005</v>
      </c>
      <c r="AA36" s="6">
        <v>0</v>
      </c>
      <c r="AB36" s="6">
        <v>7419</v>
      </c>
      <c r="AC36" s="6">
        <v>75333.62</v>
      </c>
      <c r="AD36" s="6">
        <v>5847862</v>
      </c>
      <c r="AE36" s="5"/>
      <c r="AF36" s="5">
        <f>AD36</f>
        <v>5847862</v>
      </c>
      <c r="AG36" s="5">
        <f>AD36-AD35</f>
        <v>3073701</v>
      </c>
      <c r="AH36" s="6"/>
      <c r="AI36" s="6">
        <v>34</v>
      </c>
      <c r="AJ36" s="6">
        <v>95.688999999999993</v>
      </c>
      <c r="AK36" s="6">
        <v>438.64</v>
      </c>
      <c r="AL36" s="6">
        <v>21</v>
      </c>
      <c r="AM36" s="6">
        <v>2374</v>
      </c>
      <c r="AN36" s="6">
        <v>41973.14</v>
      </c>
      <c r="AO36" s="6">
        <v>3258215</v>
      </c>
      <c r="AP36" s="5"/>
      <c r="AQ36" s="5">
        <f>AO36</f>
        <v>3258215</v>
      </c>
      <c r="AR36" s="5">
        <f>AO36-AO35</f>
        <v>2440370</v>
      </c>
    </row>
    <row r="37" spans="2:44" x14ac:dyDescent="0.35">
      <c r="B37">
        <v>35</v>
      </c>
      <c r="C37" s="1">
        <v>9.327</v>
      </c>
      <c r="D37" s="1">
        <v>1159.653</v>
      </c>
      <c r="E37" s="1">
        <v>723</v>
      </c>
      <c r="F37" s="1">
        <v>2279</v>
      </c>
      <c r="G37" s="1">
        <v>10815.795</v>
      </c>
      <c r="H37" s="1">
        <v>839589</v>
      </c>
      <c r="I37" s="5">
        <f>H37</f>
        <v>839589</v>
      </c>
      <c r="J37" s="5"/>
      <c r="K37" s="5"/>
      <c r="M37" s="1">
        <v>11</v>
      </c>
      <c r="N37" s="1">
        <v>28.495999999999999</v>
      </c>
      <c r="O37" s="1">
        <v>2118.6860000000001</v>
      </c>
      <c r="P37" s="1">
        <v>1023</v>
      </c>
      <c r="Q37" s="1">
        <v>4709</v>
      </c>
      <c r="R37" s="1">
        <v>60373.103000000003</v>
      </c>
      <c r="S37" s="1">
        <v>4686534</v>
      </c>
      <c r="T37" s="5">
        <f>S37</f>
        <v>4686534</v>
      </c>
      <c r="U37" s="5"/>
      <c r="V37" s="5"/>
      <c r="X37">
        <v>9</v>
      </c>
      <c r="Y37">
        <v>6.9950000000000001</v>
      </c>
      <c r="Z37">
        <v>4529.0420000000004</v>
      </c>
      <c r="AA37">
        <v>2762</v>
      </c>
      <c r="AB37">
        <v>6604</v>
      </c>
      <c r="AC37">
        <v>31680.931</v>
      </c>
      <c r="AD37">
        <v>2459270</v>
      </c>
      <c r="AE37" s="5">
        <f>AD37</f>
        <v>2459270</v>
      </c>
      <c r="AF37" s="5"/>
      <c r="AG37" s="5"/>
      <c r="AI37">
        <v>35</v>
      </c>
      <c r="AJ37">
        <v>4.7279999999999998</v>
      </c>
      <c r="AK37">
        <v>1508.223</v>
      </c>
      <c r="AL37">
        <v>1092</v>
      </c>
      <c r="AM37">
        <v>2352</v>
      </c>
      <c r="AN37">
        <v>7130.5569999999998</v>
      </c>
      <c r="AO37">
        <v>553518</v>
      </c>
      <c r="AP37" s="5">
        <f>AO37</f>
        <v>553518</v>
      </c>
      <c r="AQ37" s="5"/>
      <c r="AR37" s="5"/>
    </row>
    <row r="38" spans="2:44" x14ac:dyDescent="0.35">
      <c r="B38" s="6">
        <v>36</v>
      </c>
      <c r="C38" s="7">
        <v>131.399</v>
      </c>
      <c r="D38" s="7">
        <v>288.94400000000002</v>
      </c>
      <c r="E38" s="7">
        <v>0</v>
      </c>
      <c r="F38" s="7">
        <v>2279</v>
      </c>
      <c r="G38" s="7">
        <v>37966.991999999998</v>
      </c>
      <c r="H38" s="7">
        <v>2947233</v>
      </c>
      <c r="I38" s="5"/>
      <c r="J38" s="5">
        <f>H38</f>
        <v>2947233</v>
      </c>
      <c r="K38" s="5">
        <f>H38-H37</f>
        <v>2107644</v>
      </c>
      <c r="L38" s="6"/>
      <c r="M38" s="7">
        <v>12</v>
      </c>
      <c r="N38" s="7">
        <v>319.37700000000001</v>
      </c>
      <c r="O38" s="7">
        <v>447.654</v>
      </c>
      <c r="P38" s="7">
        <v>14</v>
      </c>
      <c r="Q38" s="7">
        <v>4709</v>
      </c>
      <c r="R38" s="7">
        <v>142970.38</v>
      </c>
      <c r="S38" s="7">
        <v>11098246</v>
      </c>
      <c r="T38" s="5"/>
      <c r="U38" s="5">
        <f>S38</f>
        <v>11098246</v>
      </c>
      <c r="V38" s="5">
        <f>S38-S37</f>
        <v>6411712</v>
      </c>
      <c r="W38" s="6"/>
      <c r="X38" s="6">
        <v>10</v>
      </c>
      <c r="Y38" s="6">
        <v>76.352999999999994</v>
      </c>
      <c r="Z38" s="6">
        <v>989.28499999999997</v>
      </c>
      <c r="AA38" s="6">
        <v>0</v>
      </c>
      <c r="AB38" s="6">
        <v>6604</v>
      </c>
      <c r="AC38" s="6">
        <v>75534.956999999995</v>
      </c>
      <c r="AD38" s="6">
        <v>5863491</v>
      </c>
      <c r="AE38" s="5"/>
      <c r="AF38" s="5">
        <f>AD38</f>
        <v>5863491</v>
      </c>
      <c r="AG38" s="5">
        <f>AD38-AD37</f>
        <v>3404221</v>
      </c>
      <c r="AH38" s="6"/>
      <c r="AI38" s="6">
        <v>36</v>
      </c>
      <c r="AJ38" s="6">
        <v>99.953000000000003</v>
      </c>
      <c r="AK38" s="6">
        <v>352.89100000000002</v>
      </c>
      <c r="AL38" s="6">
        <v>21</v>
      </c>
      <c r="AM38" s="6">
        <v>2352</v>
      </c>
      <c r="AN38" s="6">
        <v>35272.618000000002</v>
      </c>
      <c r="AO38" s="6">
        <v>2738079</v>
      </c>
      <c r="AP38" s="5"/>
      <c r="AQ38" s="5">
        <f>AO38</f>
        <v>2738079</v>
      </c>
      <c r="AR38" s="5">
        <f>AO38-AO37</f>
        <v>2184561</v>
      </c>
    </row>
    <row r="39" spans="2:44" x14ac:dyDescent="0.35">
      <c r="B39">
        <v>37</v>
      </c>
      <c r="C39" s="1">
        <v>7.9740000000000002</v>
      </c>
      <c r="D39" s="1">
        <v>1745.5609999999999</v>
      </c>
      <c r="E39" s="1">
        <v>1183</v>
      </c>
      <c r="F39" s="1">
        <v>2947</v>
      </c>
      <c r="G39" s="1">
        <v>13919.297</v>
      </c>
      <c r="H39" s="1">
        <v>1080502</v>
      </c>
      <c r="I39" s="5">
        <f>H39</f>
        <v>1080502</v>
      </c>
      <c r="J39" s="5"/>
      <c r="K39" s="5"/>
      <c r="M39" s="1">
        <v>13</v>
      </c>
      <c r="N39" s="1">
        <v>21.526</v>
      </c>
      <c r="O39" s="1">
        <v>2560.335</v>
      </c>
      <c r="P39" s="1">
        <v>958</v>
      </c>
      <c r="Q39" s="1">
        <v>5688</v>
      </c>
      <c r="R39" s="1">
        <v>55114.375</v>
      </c>
      <c r="S39" s="1">
        <v>4278319</v>
      </c>
      <c r="T39" s="5">
        <f>S39</f>
        <v>4278319</v>
      </c>
      <c r="U39" s="5"/>
      <c r="V39" s="5"/>
      <c r="X39">
        <v>11</v>
      </c>
      <c r="Y39">
        <v>11.749000000000001</v>
      </c>
      <c r="Z39">
        <v>3585.1439999999998</v>
      </c>
      <c r="AA39">
        <v>2639</v>
      </c>
      <c r="AB39">
        <v>5960</v>
      </c>
      <c r="AC39">
        <v>42120.462</v>
      </c>
      <c r="AD39">
        <v>3269651</v>
      </c>
      <c r="AE39" s="5">
        <f>AD39</f>
        <v>3269651</v>
      </c>
      <c r="AF39" s="5"/>
      <c r="AG39" s="5"/>
      <c r="AI39">
        <v>37</v>
      </c>
      <c r="AJ39">
        <v>4.625</v>
      </c>
      <c r="AK39">
        <v>1340.5820000000001</v>
      </c>
      <c r="AL39">
        <v>1092</v>
      </c>
      <c r="AM39">
        <v>1821</v>
      </c>
      <c r="AN39">
        <v>6199.8280000000004</v>
      </c>
      <c r="AO39">
        <v>481269</v>
      </c>
      <c r="AP39" s="5">
        <f>AO39</f>
        <v>481269</v>
      </c>
      <c r="AQ39" s="5"/>
      <c r="AR39" s="5"/>
    </row>
    <row r="40" spans="2:44" x14ac:dyDescent="0.35">
      <c r="B40" s="6">
        <v>38</v>
      </c>
      <c r="C40" s="7">
        <v>123.824</v>
      </c>
      <c r="D40" s="7">
        <v>399.07900000000001</v>
      </c>
      <c r="E40" s="7">
        <v>0</v>
      </c>
      <c r="F40" s="7">
        <v>2947</v>
      </c>
      <c r="G40" s="7">
        <v>49415.641000000003</v>
      </c>
      <c r="H40" s="7">
        <v>3835948</v>
      </c>
      <c r="I40" s="5"/>
      <c r="J40" s="5">
        <f>H40</f>
        <v>3835948</v>
      </c>
      <c r="K40" s="5">
        <f>H40-H39</f>
        <v>2755446</v>
      </c>
      <c r="L40" s="6"/>
      <c r="M40" s="7">
        <v>14</v>
      </c>
      <c r="N40" s="7">
        <v>243.011</v>
      </c>
      <c r="O40" s="7">
        <v>510.714</v>
      </c>
      <c r="P40" s="7">
        <v>30</v>
      </c>
      <c r="Q40" s="7">
        <v>5688</v>
      </c>
      <c r="R40" s="7">
        <v>124109.07799999999</v>
      </c>
      <c r="S40" s="7">
        <v>9634115</v>
      </c>
      <c r="T40" s="5"/>
      <c r="U40" s="5">
        <f>S40</f>
        <v>9634115</v>
      </c>
      <c r="V40" s="5">
        <f>S40-S39</f>
        <v>5355796</v>
      </c>
      <c r="W40" s="6"/>
      <c r="X40" s="6">
        <v>12</v>
      </c>
      <c r="Y40" s="6">
        <v>90.408000000000001</v>
      </c>
      <c r="Z40" s="6">
        <v>1263.6379999999999</v>
      </c>
      <c r="AA40" s="6">
        <v>7</v>
      </c>
      <c r="AB40" s="6">
        <v>5960</v>
      </c>
      <c r="AC40" s="6">
        <v>114242.485</v>
      </c>
      <c r="AD40" s="6">
        <v>8868209</v>
      </c>
      <c r="AE40" s="5"/>
      <c r="AF40" s="5">
        <f>AD40</f>
        <v>8868209</v>
      </c>
      <c r="AG40" s="5">
        <f>AD40-AD39</f>
        <v>5598558</v>
      </c>
      <c r="AH40" s="6"/>
      <c r="AI40" s="6">
        <v>38</v>
      </c>
      <c r="AJ40" s="6">
        <v>73.983000000000004</v>
      </c>
      <c r="AK40" s="6">
        <v>414.01600000000002</v>
      </c>
      <c r="AL40" s="6">
        <v>32</v>
      </c>
      <c r="AM40" s="6">
        <v>1821</v>
      </c>
      <c r="AN40" s="6">
        <v>30630.023000000001</v>
      </c>
      <c r="AO40" s="6">
        <v>2377692</v>
      </c>
      <c r="AP40" s="5"/>
      <c r="AQ40" s="5">
        <f>AO40</f>
        <v>2377692</v>
      </c>
      <c r="AR40" s="5">
        <f>AO40-AO39</f>
        <v>1896423</v>
      </c>
    </row>
    <row r="41" spans="2:44" x14ac:dyDescent="0.35">
      <c r="B41">
        <v>39</v>
      </c>
      <c r="C41" s="1">
        <v>8.9529999999999994</v>
      </c>
      <c r="D41" s="1">
        <v>2105.4960000000001</v>
      </c>
      <c r="E41" s="1">
        <v>1184</v>
      </c>
      <c r="F41" s="1">
        <v>4028</v>
      </c>
      <c r="G41" s="1">
        <v>18850.853999999999</v>
      </c>
      <c r="H41" s="1">
        <v>1463320</v>
      </c>
      <c r="I41" s="5">
        <f>H41</f>
        <v>1463320</v>
      </c>
      <c r="J41" s="5"/>
      <c r="K41" s="5"/>
      <c r="M41" s="1">
        <v>15</v>
      </c>
      <c r="N41" s="1">
        <v>10.834</v>
      </c>
      <c r="O41" s="1">
        <v>1742.636</v>
      </c>
      <c r="P41" s="1">
        <v>958</v>
      </c>
      <c r="Q41" s="1">
        <v>3435</v>
      </c>
      <c r="R41" s="1">
        <v>18879.671999999999</v>
      </c>
      <c r="S41" s="1">
        <v>1465557</v>
      </c>
      <c r="T41" s="5">
        <f>S41</f>
        <v>1465557</v>
      </c>
      <c r="U41" s="5"/>
      <c r="V41" s="5"/>
      <c r="X41">
        <v>13</v>
      </c>
      <c r="Y41">
        <v>15.768000000000001</v>
      </c>
      <c r="Z41">
        <v>4231.4049999999997</v>
      </c>
      <c r="AA41">
        <v>2598</v>
      </c>
      <c r="AB41">
        <v>7034</v>
      </c>
      <c r="AC41">
        <v>66720.263999999996</v>
      </c>
      <c r="AD41">
        <v>5179240</v>
      </c>
      <c r="AE41" s="5">
        <f>AD41</f>
        <v>5179240</v>
      </c>
      <c r="AF41" s="5"/>
      <c r="AG41" s="5"/>
      <c r="AI41">
        <v>39</v>
      </c>
      <c r="AJ41">
        <v>12.096</v>
      </c>
      <c r="AK41">
        <v>1836.4369999999999</v>
      </c>
      <c r="AL41">
        <v>1044</v>
      </c>
      <c r="AM41">
        <v>3223</v>
      </c>
      <c r="AN41">
        <v>22214.331999999999</v>
      </c>
      <c r="AO41">
        <v>1724414</v>
      </c>
      <c r="AP41" s="5">
        <f>AO41</f>
        <v>1724414</v>
      </c>
      <c r="AQ41" s="5"/>
      <c r="AR41" s="5"/>
    </row>
    <row r="42" spans="2:44" x14ac:dyDescent="0.35">
      <c r="B42" s="6">
        <v>40</v>
      </c>
      <c r="C42" s="7">
        <v>109.435</v>
      </c>
      <c r="D42" s="7">
        <v>439.75700000000001</v>
      </c>
      <c r="E42" s="7">
        <v>0</v>
      </c>
      <c r="F42" s="7">
        <v>4028</v>
      </c>
      <c r="G42" s="7">
        <v>48124.646000000001</v>
      </c>
      <c r="H42" s="7">
        <v>3735733</v>
      </c>
      <c r="I42" s="5"/>
      <c r="J42" s="5">
        <f>H42</f>
        <v>3735733</v>
      </c>
      <c r="K42" s="5">
        <f>H42-H41</f>
        <v>2272413</v>
      </c>
      <c r="L42" s="6"/>
      <c r="M42" s="7">
        <v>16</v>
      </c>
      <c r="N42" s="7">
        <v>151.18600000000001</v>
      </c>
      <c r="O42" s="7">
        <v>375.73099999999999</v>
      </c>
      <c r="P42" s="7">
        <v>26</v>
      </c>
      <c r="Q42" s="7">
        <v>3435</v>
      </c>
      <c r="R42" s="7">
        <v>56805.362999999998</v>
      </c>
      <c r="S42" s="7">
        <v>4409584</v>
      </c>
      <c r="T42" s="5"/>
      <c r="U42" s="5">
        <f>S42</f>
        <v>4409584</v>
      </c>
      <c r="V42" s="5">
        <f>S42-S41</f>
        <v>2944027</v>
      </c>
      <c r="W42" s="6"/>
      <c r="X42" s="6">
        <v>14</v>
      </c>
      <c r="Y42" s="6">
        <v>155.386</v>
      </c>
      <c r="Z42" s="6">
        <v>1192.482</v>
      </c>
      <c r="AA42" s="6">
        <v>0</v>
      </c>
      <c r="AB42" s="6">
        <v>7034</v>
      </c>
      <c r="AC42" s="6">
        <v>185294.625</v>
      </c>
      <c r="AD42" s="6">
        <v>14383716</v>
      </c>
      <c r="AE42" s="5"/>
      <c r="AF42" s="5">
        <f>AD42</f>
        <v>14383716</v>
      </c>
      <c r="AG42" s="5">
        <f>AD42-AD41</f>
        <v>9204476</v>
      </c>
      <c r="AH42" s="6"/>
      <c r="AI42" s="6">
        <v>40</v>
      </c>
      <c r="AJ42" s="6">
        <v>141.97499999999999</v>
      </c>
      <c r="AK42" s="6">
        <v>478.19900000000001</v>
      </c>
      <c r="AL42" s="6">
        <v>23</v>
      </c>
      <c r="AM42" s="6">
        <v>3223</v>
      </c>
      <c r="AN42" s="6">
        <v>67892.369000000006</v>
      </c>
      <c r="AO42" s="6">
        <v>5270226</v>
      </c>
      <c r="AP42" s="5"/>
      <c r="AQ42" s="5">
        <f>AO42</f>
        <v>5270226</v>
      </c>
      <c r="AR42" s="5">
        <f>AO42-AO41</f>
        <v>3545812</v>
      </c>
    </row>
    <row r="43" spans="2:44" x14ac:dyDescent="0.35">
      <c r="B43">
        <v>41</v>
      </c>
      <c r="C43" s="1">
        <v>5.5519999999999996</v>
      </c>
      <c r="D43" s="1">
        <v>1614.0419999999999</v>
      </c>
      <c r="E43" s="1">
        <v>1128</v>
      </c>
      <c r="F43" s="1">
        <v>2711</v>
      </c>
      <c r="G43" s="1">
        <v>8961.5630000000001</v>
      </c>
      <c r="H43" s="1">
        <v>695652</v>
      </c>
      <c r="I43" s="5">
        <f>H43</f>
        <v>695652</v>
      </c>
      <c r="J43" s="5"/>
      <c r="K43" s="5"/>
      <c r="M43" s="1">
        <v>17</v>
      </c>
      <c r="N43" s="1">
        <v>16.451000000000001</v>
      </c>
      <c r="O43" s="1">
        <v>2488.8789999999999</v>
      </c>
      <c r="P43" s="1">
        <v>959</v>
      </c>
      <c r="Q43" s="1">
        <v>5861</v>
      </c>
      <c r="R43" s="1">
        <v>40943.629000000001</v>
      </c>
      <c r="S43" s="1">
        <v>3178298</v>
      </c>
      <c r="T43" s="5">
        <f>S43</f>
        <v>3178298</v>
      </c>
      <c r="U43" s="5"/>
      <c r="V43" s="5"/>
      <c r="X43">
        <v>15</v>
      </c>
      <c r="Y43">
        <v>9.1590000000000007</v>
      </c>
      <c r="Z43">
        <v>4205.9830000000002</v>
      </c>
      <c r="AA43">
        <v>3203</v>
      </c>
      <c r="AB43">
        <v>6032</v>
      </c>
      <c r="AC43">
        <v>38523.775999999998</v>
      </c>
      <c r="AD43">
        <v>2990454</v>
      </c>
      <c r="AE43" s="5">
        <f>AD43</f>
        <v>2990454</v>
      </c>
      <c r="AF43" s="5"/>
      <c r="AG43" s="5"/>
      <c r="AI43">
        <v>41</v>
      </c>
      <c r="AJ43">
        <v>8.7729999999999997</v>
      </c>
      <c r="AK43">
        <v>1730.1130000000001</v>
      </c>
      <c r="AL43">
        <v>1165</v>
      </c>
      <c r="AM43">
        <v>2868</v>
      </c>
      <c r="AN43">
        <v>15177.957</v>
      </c>
      <c r="AO43">
        <v>1178207</v>
      </c>
      <c r="AP43" s="5">
        <f>AO43</f>
        <v>1178207</v>
      </c>
      <c r="AQ43" s="5"/>
      <c r="AR43" s="5"/>
    </row>
    <row r="44" spans="2:44" x14ac:dyDescent="0.35">
      <c r="B44" s="6">
        <v>42</v>
      </c>
      <c r="C44" s="7">
        <v>75.450999999999993</v>
      </c>
      <c r="D44" s="7">
        <v>483.38799999999998</v>
      </c>
      <c r="E44" s="7">
        <v>32</v>
      </c>
      <c r="F44" s="7">
        <v>2711</v>
      </c>
      <c r="G44" s="7">
        <v>36472.239000000001</v>
      </c>
      <c r="H44" s="7">
        <v>2831201</v>
      </c>
      <c r="I44" s="5"/>
      <c r="J44" s="5">
        <f>H44</f>
        <v>2831201</v>
      </c>
      <c r="K44" s="5">
        <f>H44-H43</f>
        <v>2135549</v>
      </c>
      <c r="L44" s="6"/>
      <c r="M44" s="7">
        <v>18</v>
      </c>
      <c r="N44" s="7">
        <v>212.982</v>
      </c>
      <c r="O44" s="7">
        <v>391.44799999999998</v>
      </c>
      <c r="P44" s="7">
        <v>1</v>
      </c>
      <c r="Q44" s="7">
        <v>5861</v>
      </c>
      <c r="R44" s="7">
        <v>83371.41</v>
      </c>
      <c r="S44" s="7">
        <v>6471805</v>
      </c>
      <c r="T44" s="5"/>
      <c r="U44" s="5">
        <f>S44</f>
        <v>6471805</v>
      </c>
      <c r="V44" s="5">
        <f>S44-S43</f>
        <v>3293507</v>
      </c>
      <c r="W44" s="6"/>
      <c r="X44" s="6">
        <v>16</v>
      </c>
      <c r="Y44" s="6">
        <v>108.224</v>
      </c>
      <c r="Z44" s="6">
        <v>1565.5319999999999</v>
      </c>
      <c r="AA44" s="6">
        <v>340</v>
      </c>
      <c r="AB44" s="6">
        <v>6032</v>
      </c>
      <c r="AC44" s="6">
        <v>169427.75099999999</v>
      </c>
      <c r="AD44" s="6">
        <v>13152031</v>
      </c>
      <c r="AE44" s="5"/>
      <c r="AF44" s="5">
        <f>AD44</f>
        <v>13152031</v>
      </c>
      <c r="AG44" s="5">
        <f>AD44-AD43</f>
        <v>10161577</v>
      </c>
      <c r="AH44" s="6"/>
      <c r="AI44" s="6">
        <v>42</v>
      </c>
      <c r="AJ44" s="6">
        <v>75.966999999999999</v>
      </c>
      <c r="AK44" s="6">
        <v>576.93600000000004</v>
      </c>
      <c r="AL44" s="6">
        <v>20</v>
      </c>
      <c r="AM44" s="6">
        <v>2868</v>
      </c>
      <c r="AN44" s="6">
        <v>43827.849000000002</v>
      </c>
      <c r="AO44" s="6">
        <v>3402189</v>
      </c>
      <c r="AP44" s="5"/>
      <c r="AQ44" s="5">
        <f>AO44</f>
        <v>3402189</v>
      </c>
      <c r="AR44" s="5">
        <f>AO44-AO43</f>
        <v>2223982</v>
      </c>
    </row>
    <row r="45" spans="2:44" x14ac:dyDescent="0.35">
      <c r="B45">
        <v>43</v>
      </c>
      <c r="C45" s="1">
        <v>13.307</v>
      </c>
      <c r="D45" s="1">
        <v>1956.2829999999999</v>
      </c>
      <c r="E45" s="1">
        <v>1129</v>
      </c>
      <c r="F45" s="1">
        <v>3822</v>
      </c>
      <c r="G45" s="1">
        <v>26032.966</v>
      </c>
      <c r="H45" s="1">
        <v>2020840</v>
      </c>
      <c r="I45" s="5">
        <f>H45</f>
        <v>2020840</v>
      </c>
      <c r="J45" s="5"/>
      <c r="K45" s="5"/>
      <c r="M45" s="1">
        <v>19</v>
      </c>
      <c r="N45" s="1">
        <v>19.452000000000002</v>
      </c>
      <c r="O45" s="1">
        <v>2093.1019999999999</v>
      </c>
      <c r="P45" s="1">
        <v>862</v>
      </c>
      <c r="Q45" s="1">
        <v>5509</v>
      </c>
      <c r="R45" s="1">
        <v>40715.432999999997</v>
      </c>
      <c r="S45" s="1">
        <v>3160584</v>
      </c>
      <c r="T45" s="5">
        <f>S45</f>
        <v>3160584</v>
      </c>
      <c r="U45" s="5"/>
      <c r="V45" s="5"/>
      <c r="X45">
        <v>17</v>
      </c>
      <c r="Y45">
        <v>7.8319999999999999</v>
      </c>
      <c r="Z45">
        <v>4180.3159999999998</v>
      </c>
      <c r="AA45">
        <v>3201</v>
      </c>
      <c r="AB45">
        <v>6417</v>
      </c>
      <c r="AC45">
        <v>32741.938999999998</v>
      </c>
      <c r="AD45">
        <v>2541632</v>
      </c>
      <c r="AE45" s="5">
        <f>AD45</f>
        <v>2541632</v>
      </c>
      <c r="AF45" s="5"/>
      <c r="AG45" s="5"/>
      <c r="AI45">
        <v>43</v>
      </c>
      <c r="AJ45">
        <v>9.9710000000000001</v>
      </c>
      <c r="AK45">
        <v>2408.8180000000002</v>
      </c>
      <c r="AL45">
        <v>1603</v>
      </c>
      <c r="AM45">
        <v>3302</v>
      </c>
      <c r="AN45">
        <v>24017.989000000001</v>
      </c>
      <c r="AO45">
        <v>1864425</v>
      </c>
      <c r="AP45" s="5">
        <f>AO45</f>
        <v>1864425</v>
      </c>
      <c r="AQ45" s="5"/>
      <c r="AR45" s="5"/>
    </row>
    <row r="46" spans="2:44" x14ac:dyDescent="0.35">
      <c r="B46" s="6">
        <v>44</v>
      </c>
      <c r="C46" s="7">
        <v>86.26</v>
      </c>
      <c r="D46" s="7">
        <v>684.79100000000005</v>
      </c>
      <c r="E46" s="7">
        <v>27</v>
      </c>
      <c r="F46" s="7">
        <v>3822</v>
      </c>
      <c r="G46" s="7">
        <v>59069.767</v>
      </c>
      <c r="H46" s="7">
        <v>4585361</v>
      </c>
      <c r="I46" s="5"/>
      <c r="J46" s="5">
        <f>H46</f>
        <v>4585361</v>
      </c>
      <c r="K46" s="5">
        <f>H46-H45</f>
        <v>2564521</v>
      </c>
      <c r="L46" s="6"/>
      <c r="M46" s="7">
        <v>20</v>
      </c>
      <c r="N46" s="7">
        <v>225.749</v>
      </c>
      <c r="O46" s="7">
        <v>435.553</v>
      </c>
      <c r="P46" s="7">
        <v>12</v>
      </c>
      <c r="Q46" s="7">
        <v>5509</v>
      </c>
      <c r="R46" s="7">
        <v>98325.460999999996</v>
      </c>
      <c r="S46" s="7">
        <v>7632631</v>
      </c>
      <c r="T46" s="5"/>
      <c r="U46" s="5">
        <f>S46</f>
        <v>7632631</v>
      </c>
      <c r="V46" s="5">
        <f>S46-S45</f>
        <v>4472047</v>
      </c>
      <c r="W46" s="6"/>
      <c r="X46" s="6">
        <v>18</v>
      </c>
      <c r="Y46" s="6">
        <v>116.108</v>
      </c>
      <c r="Z46" s="6">
        <v>1063.1679999999999</v>
      </c>
      <c r="AA46" s="6">
        <v>0</v>
      </c>
      <c r="AB46" s="6">
        <v>6417</v>
      </c>
      <c r="AC46" s="6">
        <v>123441.996</v>
      </c>
      <c r="AD46" s="6">
        <v>9582332</v>
      </c>
      <c r="AE46" s="5"/>
      <c r="AF46" s="5">
        <f>AD46</f>
        <v>9582332</v>
      </c>
      <c r="AG46" s="5">
        <f>AD46-AD45</f>
        <v>7040700</v>
      </c>
      <c r="AH46" s="6"/>
      <c r="AI46" s="6">
        <v>44</v>
      </c>
      <c r="AJ46" s="6">
        <v>115.92700000000001</v>
      </c>
      <c r="AK46" s="6">
        <v>615.17200000000003</v>
      </c>
      <c r="AL46" s="6">
        <v>23</v>
      </c>
      <c r="AM46" s="6">
        <v>3302</v>
      </c>
      <c r="AN46" s="6">
        <v>71315.273000000001</v>
      </c>
      <c r="AO46" s="6">
        <v>5535933</v>
      </c>
      <c r="AP46" s="5"/>
      <c r="AQ46" s="5">
        <f>AO46</f>
        <v>5535933</v>
      </c>
      <c r="AR46" s="5">
        <f>AO46-AO45</f>
        <v>3671508</v>
      </c>
    </row>
    <row r="47" spans="2:44" x14ac:dyDescent="0.35">
      <c r="B47">
        <v>45</v>
      </c>
      <c r="C47" s="1">
        <v>14.196</v>
      </c>
      <c r="D47" s="1">
        <v>2680.9250000000002</v>
      </c>
      <c r="E47" s="1">
        <v>1073</v>
      </c>
      <c r="F47" s="1">
        <v>6315</v>
      </c>
      <c r="G47" s="1">
        <v>38059.048999999999</v>
      </c>
      <c r="H47" s="1">
        <v>2954379</v>
      </c>
      <c r="I47" s="5">
        <f>H47</f>
        <v>2954379</v>
      </c>
      <c r="J47" s="5"/>
      <c r="K47" s="5"/>
      <c r="M47" s="1">
        <v>21</v>
      </c>
      <c r="N47" s="1">
        <v>14.763</v>
      </c>
      <c r="O47" s="1">
        <v>1583.143</v>
      </c>
      <c r="P47" s="1">
        <v>862</v>
      </c>
      <c r="Q47" s="1">
        <v>3077</v>
      </c>
      <c r="R47" s="1">
        <v>23372.034</v>
      </c>
      <c r="S47" s="1">
        <v>1814282</v>
      </c>
      <c r="T47" s="5">
        <f>S47</f>
        <v>1814282</v>
      </c>
      <c r="U47" s="5"/>
      <c r="V47" s="5"/>
      <c r="X47">
        <v>19</v>
      </c>
      <c r="Y47">
        <v>4.3280000000000003</v>
      </c>
      <c r="Z47">
        <v>4751.393</v>
      </c>
      <c r="AA47">
        <v>3589</v>
      </c>
      <c r="AB47">
        <v>6657</v>
      </c>
      <c r="AC47">
        <v>20566.099999999999</v>
      </c>
      <c r="AD47">
        <v>1596468</v>
      </c>
      <c r="AE47" s="5">
        <f>AD47</f>
        <v>1596468</v>
      </c>
      <c r="AF47" s="5"/>
      <c r="AG47" s="5"/>
      <c r="AI47">
        <v>45</v>
      </c>
      <c r="AJ47">
        <v>8.0640000000000001</v>
      </c>
      <c r="AK47">
        <v>1897.444</v>
      </c>
      <c r="AL47">
        <v>1201</v>
      </c>
      <c r="AM47">
        <v>3185</v>
      </c>
      <c r="AN47">
        <v>15301.537</v>
      </c>
      <c r="AO47">
        <v>1187800</v>
      </c>
      <c r="AP47" s="5">
        <f>AO47</f>
        <v>1187800</v>
      </c>
      <c r="AQ47" s="5"/>
      <c r="AR47" s="5"/>
    </row>
    <row r="48" spans="2:44" x14ac:dyDescent="0.35">
      <c r="B48" s="6">
        <v>46</v>
      </c>
      <c r="C48" s="7">
        <v>134.40100000000001</v>
      </c>
      <c r="D48" s="7">
        <v>641.37900000000002</v>
      </c>
      <c r="E48" s="7">
        <v>36</v>
      </c>
      <c r="F48" s="7">
        <v>6315</v>
      </c>
      <c r="G48" s="7">
        <v>86201.653000000006</v>
      </c>
      <c r="H48" s="7">
        <v>6691506</v>
      </c>
      <c r="I48" s="5"/>
      <c r="J48" s="5">
        <f>H48</f>
        <v>6691506</v>
      </c>
      <c r="K48" s="5">
        <f>H48-H47</f>
        <v>3737127</v>
      </c>
      <c r="L48" s="6"/>
      <c r="M48" s="7">
        <v>22</v>
      </c>
      <c r="N48" s="7">
        <v>223.185</v>
      </c>
      <c r="O48" s="7">
        <v>306.08100000000002</v>
      </c>
      <c r="P48" s="7">
        <v>0</v>
      </c>
      <c r="Q48" s="7">
        <v>3077</v>
      </c>
      <c r="R48" s="7">
        <v>68312.638999999996</v>
      </c>
      <c r="S48" s="7">
        <v>5302850</v>
      </c>
      <c r="T48" s="5"/>
      <c r="U48" s="5">
        <f>S48</f>
        <v>5302850</v>
      </c>
      <c r="V48" s="5">
        <f>S48-S47</f>
        <v>3488568</v>
      </c>
      <c r="W48" s="6"/>
      <c r="X48" s="6">
        <v>20</v>
      </c>
      <c r="Y48" s="6">
        <v>69.653999999999996</v>
      </c>
      <c r="Z48" s="6">
        <v>1304.2619999999999</v>
      </c>
      <c r="AA48" s="6">
        <v>60</v>
      </c>
      <c r="AB48" s="6">
        <v>6657</v>
      </c>
      <c r="AC48" s="6">
        <v>90847.482000000004</v>
      </c>
      <c r="AD48" s="6">
        <v>7052144</v>
      </c>
      <c r="AE48" s="5"/>
      <c r="AF48" s="5">
        <f>AD48</f>
        <v>7052144</v>
      </c>
      <c r="AG48" s="5">
        <f>AD48-AD47</f>
        <v>5455676</v>
      </c>
      <c r="AH48" s="6"/>
      <c r="AI48" s="6">
        <v>46</v>
      </c>
      <c r="AJ48" s="6">
        <v>107.502</v>
      </c>
      <c r="AK48" s="6">
        <v>492.34500000000003</v>
      </c>
      <c r="AL48" s="6">
        <v>23</v>
      </c>
      <c r="AM48" s="6">
        <v>3185</v>
      </c>
      <c r="AN48" s="6">
        <v>52928.283000000003</v>
      </c>
      <c r="AO48" s="6">
        <v>4108621</v>
      </c>
      <c r="AP48" s="5"/>
      <c r="AQ48" s="5">
        <f>AO48</f>
        <v>4108621</v>
      </c>
      <c r="AR48" s="5">
        <f>AO48-AO47</f>
        <v>2920821</v>
      </c>
    </row>
    <row r="49" spans="2:44" x14ac:dyDescent="0.35">
      <c r="B49">
        <v>47</v>
      </c>
      <c r="C49" s="1">
        <v>11.362</v>
      </c>
      <c r="D49" s="1">
        <v>2249.3110000000001</v>
      </c>
      <c r="E49" s="1">
        <v>1073</v>
      </c>
      <c r="F49" s="1">
        <v>4854</v>
      </c>
      <c r="G49" s="1">
        <v>25556.992999999999</v>
      </c>
      <c r="H49" s="1">
        <v>1983892</v>
      </c>
      <c r="I49" s="5">
        <f>H49</f>
        <v>1983892</v>
      </c>
      <c r="J49" s="5"/>
      <c r="K49" s="5"/>
      <c r="M49" s="1">
        <v>23</v>
      </c>
      <c r="N49" s="1">
        <v>16.914000000000001</v>
      </c>
      <c r="O49" s="1">
        <v>3137.5160000000001</v>
      </c>
      <c r="P49" s="1">
        <v>1788</v>
      </c>
      <c r="Q49" s="1">
        <v>5623</v>
      </c>
      <c r="R49" s="1">
        <v>53069.188999999998</v>
      </c>
      <c r="S49" s="1">
        <v>4119559</v>
      </c>
      <c r="T49" s="5">
        <f>S49</f>
        <v>4119559</v>
      </c>
      <c r="U49" s="5"/>
      <c r="V49" s="5"/>
      <c r="X49">
        <v>21</v>
      </c>
      <c r="Y49">
        <v>8.7080000000000002</v>
      </c>
      <c r="Z49">
        <v>4524.268</v>
      </c>
      <c r="AA49">
        <v>3258</v>
      </c>
      <c r="AB49">
        <v>6515</v>
      </c>
      <c r="AC49">
        <v>39399.137999999999</v>
      </c>
      <c r="AD49">
        <v>3058405</v>
      </c>
      <c r="AE49" s="5">
        <f>AD49</f>
        <v>3058405</v>
      </c>
      <c r="AF49" s="5"/>
      <c r="AG49" s="5"/>
      <c r="AI49">
        <v>47</v>
      </c>
      <c r="AJ49">
        <v>5.6680000000000001</v>
      </c>
      <c r="AK49">
        <v>1594.759</v>
      </c>
      <c r="AL49">
        <v>1201</v>
      </c>
      <c r="AM49">
        <v>2198</v>
      </c>
      <c r="AN49">
        <v>9039.3979999999992</v>
      </c>
      <c r="AO49">
        <v>701694</v>
      </c>
      <c r="AP49" s="5">
        <f>AO49</f>
        <v>701694</v>
      </c>
      <c r="AQ49" s="5"/>
      <c r="AR49" s="5"/>
    </row>
    <row r="50" spans="2:44" x14ac:dyDescent="0.35">
      <c r="B50" s="6">
        <v>48</v>
      </c>
      <c r="C50" s="7">
        <v>121.596</v>
      </c>
      <c r="D50" s="7">
        <v>460.69499999999999</v>
      </c>
      <c r="E50" s="7">
        <v>30</v>
      </c>
      <c r="F50" s="7">
        <v>4854</v>
      </c>
      <c r="G50" s="7">
        <v>56018.438000000002</v>
      </c>
      <c r="H50" s="7">
        <v>4348498</v>
      </c>
      <c r="I50" s="5"/>
      <c r="J50" s="5">
        <f>H50</f>
        <v>4348498</v>
      </c>
      <c r="K50" s="5">
        <f>H50-H49</f>
        <v>2364606</v>
      </c>
      <c r="L50" s="6"/>
      <c r="M50" s="7">
        <v>24</v>
      </c>
      <c r="N50" s="7">
        <v>243.655</v>
      </c>
      <c r="O50" s="7">
        <v>601.38900000000001</v>
      </c>
      <c r="P50" s="7">
        <v>20</v>
      </c>
      <c r="Q50" s="7">
        <v>5623</v>
      </c>
      <c r="R50" s="7">
        <v>146531.304</v>
      </c>
      <c r="S50" s="7">
        <v>11374667</v>
      </c>
      <c r="T50" s="5"/>
      <c r="U50" s="5">
        <f>S50</f>
        <v>11374667</v>
      </c>
      <c r="V50" s="5">
        <f>S50-S49</f>
        <v>7255108</v>
      </c>
      <c r="W50" s="6"/>
      <c r="X50" s="6">
        <v>22</v>
      </c>
      <c r="Y50" s="6">
        <v>87.741</v>
      </c>
      <c r="Z50" s="6">
        <v>1265.758</v>
      </c>
      <c r="AA50" s="6">
        <v>0</v>
      </c>
      <c r="AB50" s="6">
        <v>6515</v>
      </c>
      <c r="AC50" s="6">
        <v>111058.86900000001</v>
      </c>
      <c r="AD50" s="6">
        <v>8621077</v>
      </c>
      <c r="AE50" s="5"/>
      <c r="AF50" s="5">
        <f>AD50</f>
        <v>8621077</v>
      </c>
      <c r="AG50" s="5">
        <f>AD50-AD49</f>
        <v>5562672</v>
      </c>
      <c r="AH50" s="6"/>
      <c r="AI50" s="6">
        <v>48</v>
      </c>
      <c r="AJ50" s="6">
        <v>143.44399999999999</v>
      </c>
      <c r="AK50" s="6">
        <v>347.94900000000001</v>
      </c>
      <c r="AL50" s="6">
        <v>0</v>
      </c>
      <c r="AM50" s="6">
        <v>2198</v>
      </c>
      <c r="AN50" s="6">
        <v>49911.196000000004</v>
      </c>
      <c r="AO50" s="6">
        <v>3874416</v>
      </c>
      <c r="AP50" s="5"/>
      <c r="AQ50" s="5">
        <f>AO50</f>
        <v>3874416</v>
      </c>
      <c r="AR50" s="5">
        <f>AO50-AO49</f>
        <v>3172722</v>
      </c>
    </row>
    <row r="51" spans="2:44" x14ac:dyDescent="0.35">
      <c r="B51">
        <v>49</v>
      </c>
      <c r="C51" s="1">
        <v>5.3979999999999997</v>
      </c>
      <c r="D51" s="1">
        <v>1728.1579999999999</v>
      </c>
      <c r="E51" s="1">
        <v>1081</v>
      </c>
      <c r="F51" s="1">
        <v>3379</v>
      </c>
      <c r="G51" s="1">
        <v>9328.0110000000004</v>
      </c>
      <c r="H51" s="1">
        <v>724098</v>
      </c>
      <c r="I51" s="5">
        <f>H51</f>
        <v>724098</v>
      </c>
      <c r="J51" s="5"/>
      <c r="K51" s="5"/>
      <c r="M51" s="1">
        <v>25</v>
      </c>
      <c r="N51" s="1">
        <v>10.86</v>
      </c>
      <c r="O51" s="1">
        <v>2637.944</v>
      </c>
      <c r="P51" s="1">
        <v>1470</v>
      </c>
      <c r="Q51" s="1">
        <v>4157</v>
      </c>
      <c r="R51" s="1">
        <v>28647.38</v>
      </c>
      <c r="S51" s="1">
        <v>2223787</v>
      </c>
      <c r="T51" s="5">
        <f>S51</f>
        <v>2223787</v>
      </c>
      <c r="U51" s="5"/>
      <c r="V51" s="5"/>
      <c r="X51">
        <v>23</v>
      </c>
      <c r="Y51">
        <v>11.968</v>
      </c>
      <c r="Z51">
        <v>4370.4290000000001</v>
      </c>
      <c r="AA51">
        <v>2928</v>
      </c>
      <c r="AB51">
        <v>9041</v>
      </c>
      <c r="AC51">
        <v>52303.597000000002</v>
      </c>
      <c r="AD51">
        <v>4060129</v>
      </c>
      <c r="AE51" s="5">
        <f>AD51</f>
        <v>4060129</v>
      </c>
      <c r="AF51" s="5"/>
      <c r="AG51" s="5"/>
      <c r="AI51">
        <v>49</v>
      </c>
      <c r="AJ51">
        <v>6.4669999999999996</v>
      </c>
      <c r="AK51">
        <v>1543.3389999999999</v>
      </c>
      <c r="AL51">
        <v>1092</v>
      </c>
      <c r="AM51">
        <v>2470</v>
      </c>
      <c r="AN51">
        <v>9980.6</v>
      </c>
      <c r="AO51">
        <v>774756</v>
      </c>
      <c r="AP51" s="5">
        <f>AO51</f>
        <v>774756</v>
      </c>
      <c r="AQ51" s="5"/>
      <c r="AR51" s="5"/>
    </row>
    <row r="52" spans="2:44" x14ac:dyDescent="0.35">
      <c r="B52" s="6">
        <v>50</v>
      </c>
      <c r="C52" s="7">
        <v>75.876000000000005</v>
      </c>
      <c r="D52" s="7">
        <v>457.387</v>
      </c>
      <c r="E52" s="7">
        <v>9</v>
      </c>
      <c r="F52" s="7">
        <v>3379</v>
      </c>
      <c r="G52" s="7">
        <v>34704.923000000003</v>
      </c>
      <c r="H52" s="7">
        <v>2694011</v>
      </c>
      <c r="I52" s="5"/>
      <c r="J52" s="5">
        <f>H52</f>
        <v>2694011</v>
      </c>
      <c r="K52" s="5">
        <f>H52-H51</f>
        <v>1969913</v>
      </c>
      <c r="L52" s="6"/>
      <c r="M52" s="7">
        <v>26</v>
      </c>
      <c r="N52" s="7">
        <v>127.393</v>
      </c>
      <c r="O52" s="7">
        <v>568.82299999999998</v>
      </c>
      <c r="P52" s="7">
        <v>49</v>
      </c>
      <c r="Q52" s="7">
        <v>4157</v>
      </c>
      <c r="R52" s="7">
        <v>72463.828999999998</v>
      </c>
      <c r="S52" s="7">
        <v>5625091</v>
      </c>
      <c r="T52" s="5"/>
      <c r="U52" s="5">
        <f>S52</f>
        <v>5625091</v>
      </c>
      <c r="V52" s="5">
        <f>S52-S51</f>
        <v>3401304</v>
      </c>
      <c r="W52" s="6"/>
      <c r="X52" s="6">
        <v>24</v>
      </c>
      <c r="Y52" s="6">
        <v>65.042000000000002</v>
      </c>
      <c r="Z52" s="6">
        <v>1839.7190000000001</v>
      </c>
      <c r="AA52" s="6">
        <v>92</v>
      </c>
      <c r="AB52" s="6">
        <v>9041</v>
      </c>
      <c r="AC52" s="6">
        <v>119659.88400000001</v>
      </c>
      <c r="AD52" s="6">
        <v>9288741</v>
      </c>
      <c r="AE52" s="5"/>
      <c r="AF52" s="5">
        <f>AD52</f>
        <v>9288741</v>
      </c>
      <c r="AG52" s="5">
        <f>AD52-AD51</f>
        <v>5228612</v>
      </c>
      <c r="AH52" s="6"/>
      <c r="AI52" s="6">
        <v>50</v>
      </c>
      <c r="AJ52" s="6">
        <v>170.947</v>
      </c>
      <c r="AK52" s="6">
        <v>314.63</v>
      </c>
      <c r="AL52" s="6">
        <v>0</v>
      </c>
      <c r="AM52" s="6">
        <v>2470</v>
      </c>
      <c r="AN52" s="6">
        <v>53785.120000000003</v>
      </c>
      <c r="AO52" s="6">
        <v>4175134</v>
      </c>
      <c r="AP52" s="5"/>
      <c r="AQ52" s="5">
        <f>AO52</f>
        <v>4175134</v>
      </c>
      <c r="AR52" s="5">
        <f>AO52-AO51</f>
        <v>3400378</v>
      </c>
    </row>
    <row r="53" spans="2:44" x14ac:dyDescent="0.35">
      <c r="B53">
        <v>51</v>
      </c>
      <c r="C53" s="1">
        <v>4.6760000000000002</v>
      </c>
      <c r="D53" s="1">
        <v>1572.143</v>
      </c>
      <c r="E53" s="1">
        <v>1073</v>
      </c>
      <c r="F53" s="1">
        <v>2435</v>
      </c>
      <c r="G53" s="1">
        <v>7351.7449999999999</v>
      </c>
      <c r="H53" s="1">
        <v>570688</v>
      </c>
      <c r="I53" s="5">
        <f>H53</f>
        <v>570688</v>
      </c>
      <c r="J53" s="5"/>
      <c r="K53" s="5"/>
      <c r="M53">
        <v>27</v>
      </c>
      <c r="N53">
        <v>14.531000000000001</v>
      </c>
      <c r="O53">
        <v>2528.855</v>
      </c>
      <c r="P53">
        <v>1469</v>
      </c>
      <c r="Q53">
        <v>4166</v>
      </c>
      <c r="R53">
        <v>36747.235999999997</v>
      </c>
      <c r="S53">
        <v>2852548</v>
      </c>
      <c r="T53" s="5">
        <f>S53</f>
        <v>2852548</v>
      </c>
      <c r="U53" s="5"/>
      <c r="V53" s="5"/>
      <c r="X53">
        <v>1</v>
      </c>
      <c r="Y53">
        <v>8.8369999999999997</v>
      </c>
      <c r="Z53">
        <v>2698.2040000000002</v>
      </c>
      <c r="AA53">
        <v>1863</v>
      </c>
      <c r="AB53">
        <v>4093</v>
      </c>
      <c r="AC53">
        <v>23844.633000000002</v>
      </c>
      <c r="AD53">
        <v>1850968</v>
      </c>
      <c r="AE53" s="5">
        <f>AD53</f>
        <v>1850968</v>
      </c>
      <c r="AF53" s="5"/>
      <c r="AG53" s="5"/>
      <c r="AI53">
        <v>51</v>
      </c>
      <c r="AJ53">
        <v>12.457000000000001</v>
      </c>
      <c r="AK53">
        <v>3658.5030000000002</v>
      </c>
      <c r="AL53">
        <v>1710</v>
      </c>
      <c r="AM53">
        <v>9279</v>
      </c>
      <c r="AN53">
        <v>45574.463000000003</v>
      </c>
      <c r="AO53">
        <v>3537772</v>
      </c>
      <c r="AP53" s="5">
        <f>AO53</f>
        <v>3537772</v>
      </c>
      <c r="AQ53" s="5"/>
      <c r="AR53" s="5"/>
    </row>
    <row r="54" spans="2:44" x14ac:dyDescent="0.35">
      <c r="B54" s="6">
        <v>52</v>
      </c>
      <c r="C54" s="7">
        <v>94.414000000000001</v>
      </c>
      <c r="D54" s="7">
        <v>333.59500000000003</v>
      </c>
      <c r="E54" s="7">
        <v>14</v>
      </c>
      <c r="F54" s="7">
        <v>2435</v>
      </c>
      <c r="G54" s="7">
        <v>31496.058000000001</v>
      </c>
      <c r="H54" s="7">
        <v>2444919</v>
      </c>
      <c r="I54" s="5"/>
      <c r="J54" s="5">
        <f>H54</f>
        <v>2444919</v>
      </c>
      <c r="K54" s="5">
        <f>H54-H53</f>
        <v>1874231</v>
      </c>
      <c r="L54" s="6"/>
      <c r="M54" s="6">
        <v>28</v>
      </c>
      <c r="N54" s="6">
        <v>208.24199999999999</v>
      </c>
      <c r="O54" s="6">
        <v>487.74799999999999</v>
      </c>
      <c r="P54" s="6">
        <v>3</v>
      </c>
      <c r="Q54" s="6">
        <v>4166</v>
      </c>
      <c r="R54" s="6">
        <v>101569.40399999999</v>
      </c>
      <c r="S54" s="6">
        <v>7884446</v>
      </c>
      <c r="T54" s="5"/>
      <c r="U54" s="5">
        <f>S54</f>
        <v>7884446</v>
      </c>
      <c r="V54" s="5">
        <f>S54-S53</f>
        <v>5031898</v>
      </c>
      <c r="W54" s="6"/>
      <c r="X54" s="6">
        <v>2</v>
      </c>
      <c r="Y54" s="6">
        <v>82.82</v>
      </c>
      <c r="Z54" s="6">
        <v>984.15099999999995</v>
      </c>
      <c r="AA54" s="6">
        <v>178</v>
      </c>
      <c r="AB54" s="6">
        <v>4093</v>
      </c>
      <c r="AC54" s="6">
        <v>81507.347999999998</v>
      </c>
      <c r="AD54" s="6">
        <v>6327105</v>
      </c>
      <c r="AE54" s="5"/>
      <c r="AF54" s="5">
        <f>AD54</f>
        <v>6327105</v>
      </c>
      <c r="AG54" s="5">
        <f>AD54-AD53</f>
        <v>4476137</v>
      </c>
      <c r="AH54" s="6"/>
      <c r="AI54" s="6">
        <v>52</v>
      </c>
      <c r="AJ54" s="6">
        <v>117.744</v>
      </c>
      <c r="AK54" s="6">
        <v>814.98599999999999</v>
      </c>
      <c r="AL54" s="6">
        <v>36</v>
      </c>
      <c r="AM54" s="6">
        <v>9279</v>
      </c>
      <c r="AN54" s="6">
        <v>95959.481</v>
      </c>
      <c r="AO54" s="6">
        <v>7448969</v>
      </c>
      <c r="AP54" s="5"/>
      <c r="AQ54" s="5">
        <f>AO54</f>
        <v>7448969</v>
      </c>
      <c r="AR54" s="5">
        <f>AO54-AO53</f>
        <v>3911197</v>
      </c>
    </row>
    <row r="55" spans="2:44" x14ac:dyDescent="0.35">
      <c r="B55">
        <v>53</v>
      </c>
      <c r="C55" s="1">
        <v>10.125</v>
      </c>
      <c r="D55" s="1">
        <v>1841.0920000000001</v>
      </c>
      <c r="E55" s="1">
        <v>1074</v>
      </c>
      <c r="F55" s="1">
        <v>3641</v>
      </c>
      <c r="G55" s="1">
        <v>18641.878000000001</v>
      </c>
      <c r="H55" s="1">
        <v>1447098</v>
      </c>
      <c r="I55" s="5">
        <f>H55</f>
        <v>1447098</v>
      </c>
      <c r="J55" s="5"/>
      <c r="K55" s="5"/>
      <c r="M55">
        <v>29</v>
      </c>
      <c r="N55">
        <v>12.430999999999999</v>
      </c>
      <c r="O55">
        <v>2060.8739999999998</v>
      </c>
      <c r="P55">
        <v>1150</v>
      </c>
      <c r="Q55">
        <v>3629</v>
      </c>
      <c r="R55">
        <v>25619.485000000001</v>
      </c>
      <c r="S55">
        <v>1988743</v>
      </c>
      <c r="T55" s="5">
        <f>S55</f>
        <v>1988743</v>
      </c>
      <c r="U55" s="5"/>
      <c r="V55" s="5"/>
      <c r="X55">
        <v>3</v>
      </c>
      <c r="Y55">
        <v>11.323</v>
      </c>
      <c r="Z55">
        <v>2651.4969999999998</v>
      </c>
      <c r="AA55">
        <v>1694</v>
      </c>
      <c r="AB55">
        <v>4884</v>
      </c>
      <c r="AC55">
        <v>30024.222000000002</v>
      </c>
      <c r="AD55">
        <v>2330666</v>
      </c>
      <c r="AE55" s="5">
        <f>AD55</f>
        <v>2330666</v>
      </c>
      <c r="AF55" s="5"/>
      <c r="AG55" s="5"/>
      <c r="AI55">
        <v>53</v>
      </c>
      <c r="AJ55">
        <v>6.7759999999999998</v>
      </c>
      <c r="AK55">
        <v>1435.433</v>
      </c>
      <c r="AL55">
        <v>1055</v>
      </c>
      <c r="AM55">
        <v>2064</v>
      </c>
      <c r="AN55">
        <v>9726.5879999999997</v>
      </c>
      <c r="AO55">
        <v>755038</v>
      </c>
      <c r="AP55" s="5">
        <f>AO55</f>
        <v>755038</v>
      </c>
      <c r="AQ55" s="5"/>
      <c r="AR55" s="5"/>
    </row>
    <row r="56" spans="2:44" x14ac:dyDescent="0.35">
      <c r="B56" s="6">
        <v>54</v>
      </c>
      <c r="C56" s="7">
        <v>100.43</v>
      </c>
      <c r="D56" s="7">
        <v>497.28399999999999</v>
      </c>
      <c r="E56" s="7">
        <v>0</v>
      </c>
      <c r="F56" s="7">
        <v>3641</v>
      </c>
      <c r="G56" s="7">
        <v>49942.254999999997</v>
      </c>
      <c r="H56" s="7">
        <v>3876827</v>
      </c>
      <c r="I56" s="5"/>
      <c r="J56" s="5">
        <f>H56</f>
        <v>3876827</v>
      </c>
      <c r="K56" s="5">
        <f>H56-H55</f>
        <v>2429729</v>
      </c>
      <c r="L56" s="6"/>
      <c r="M56" s="6">
        <v>30</v>
      </c>
      <c r="N56" s="6">
        <v>187.06299999999999</v>
      </c>
      <c r="O56" s="6">
        <v>356.428</v>
      </c>
      <c r="P56" s="6">
        <v>0</v>
      </c>
      <c r="Q56" s="6">
        <v>3629</v>
      </c>
      <c r="R56" s="6">
        <v>66674.532999999996</v>
      </c>
      <c r="S56" s="6">
        <v>5175690</v>
      </c>
      <c r="T56" s="5"/>
      <c r="U56" s="5">
        <f>S56</f>
        <v>5175690</v>
      </c>
      <c r="V56" s="5">
        <f>S56-S55</f>
        <v>3186947</v>
      </c>
      <c r="W56" s="6"/>
      <c r="X56" s="6">
        <v>4</v>
      </c>
      <c r="Y56" s="6">
        <v>97.506</v>
      </c>
      <c r="Z56" s="6">
        <v>961.3</v>
      </c>
      <c r="AA56" s="6">
        <v>156</v>
      </c>
      <c r="AB56" s="6">
        <v>4884</v>
      </c>
      <c r="AC56" s="6">
        <v>93732.269</v>
      </c>
      <c r="AD56" s="6">
        <v>7276079</v>
      </c>
      <c r="AE56" s="5"/>
      <c r="AF56" s="5">
        <f>AD56</f>
        <v>7276079</v>
      </c>
      <c r="AG56" s="5">
        <f>AD56-AD55</f>
        <v>4945413</v>
      </c>
      <c r="AH56" s="6"/>
      <c r="AI56" s="6">
        <v>54</v>
      </c>
      <c r="AJ56" s="6">
        <v>98.870999999999995</v>
      </c>
      <c r="AK56" s="6">
        <v>383.947</v>
      </c>
      <c r="AL56" s="6">
        <v>16</v>
      </c>
      <c r="AM56" s="6">
        <v>2064</v>
      </c>
      <c r="AN56" s="6">
        <v>37961.362999999998</v>
      </c>
      <c r="AO56" s="6">
        <v>2946796</v>
      </c>
      <c r="AP56" s="5"/>
      <c r="AQ56" s="5">
        <f>AO56</f>
        <v>2946796</v>
      </c>
      <c r="AR56" s="5">
        <f>AO56-AO55</f>
        <v>2191758</v>
      </c>
    </row>
    <row r="57" spans="2:44" x14ac:dyDescent="0.35">
      <c r="B57">
        <v>55</v>
      </c>
      <c r="C57" s="1">
        <v>10.705</v>
      </c>
      <c r="D57" s="1">
        <v>2163.788</v>
      </c>
      <c r="E57" s="1">
        <v>1076</v>
      </c>
      <c r="F57" s="1">
        <v>5734</v>
      </c>
      <c r="G57" s="1">
        <v>23163.677</v>
      </c>
      <c r="H57" s="1">
        <v>1798108</v>
      </c>
      <c r="I57" s="5">
        <f>H57</f>
        <v>1798108</v>
      </c>
      <c r="J57" s="5"/>
      <c r="K57" s="5"/>
      <c r="M57">
        <v>31</v>
      </c>
      <c r="N57">
        <v>12.612</v>
      </c>
      <c r="O57">
        <v>2028.328</v>
      </c>
      <c r="P57">
        <v>1150</v>
      </c>
      <c r="Q57">
        <v>3392</v>
      </c>
      <c r="R57">
        <v>25580.708999999999</v>
      </c>
      <c r="S57">
        <v>1985733</v>
      </c>
      <c r="T57" s="5">
        <f>S57</f>
        <v>1985733</v>
      </c>
      <c r="U57" s="5"/>
      <c r="V57" s="5"/>
      <c r="X57">
        <v>5</v>
      </c>
      <c r="Y57">
        <v>10.356999999999999</v>
      </c>
      <c r="Z57">
        <v>4184.3919999999998</v>
      </c>
      <c r="AA57">
        <v>2861</v>
      </c>
      <c r="AB57">
        <v>6552</v>
      </c>
      <c r="AC57">
        <v>43339.122000000003</v>
      </c>
      <c r="AD57">
        <v>3364251</v>
      </c>
      <c r="AE57" s="5">
        <f>AD57</f>
        <v>3364251</v>
      </c>
      <c r="AF57" s="5"/>
      <c r="AG57" s="5"/>
      <c r="AI57">
        <v>55</v>
      </c>
      <c r="AJ57">
        <v>6.3769999999999998</v>
      </c>
      <c r="AK57">
        <v>1236.287</v>
      </c>
      <c r="AL57">
        <v>873</v>
      </c>
      <c r="AM57">
        <v>1946</v>
      </c>
      <c r="AN57">
        <v>7883.4470000000001</v>
      </c>
      <c r="AO57">
        <v>611962</v>
      </c>
      <c r="AP57" s="5">
        <f>AO57</f>
        <v>611962</v>
      </c>
      <c r="AQ57" s="5"/>
      <c r="AR57" s="5"/>
    </row>
    <row r="58" spans="2:44" x14ac:dyDescent="0.35">
      <c r="B58" s="6">
        <v>56</v>
      </c>
      <c r="C58" s="7">
        <v>124.71299999999999</v>
      </c>
      <c r="D58" s="7">
        <v>436.81900000000002</v>
      </c>
      <c r="E58" s="7">
        <v>0</v>
      </c>
      <c r="F58" s="7">
        <v>5734</v>
      </c>
      <c r="G58" s="7">
        <v>54477.063999999998</v>
      </c>
      <c r="H58" s="7">
        <v>4228847</v>
      </c>
      <c r="I58" s="5"/>
      <c r="J58" s="5">
        <f>H58</f>
        <v>4228847</v>
      </c>
      <c r="K58" s="5">
        <f>H58-H57</f>
        <v>2430739</v>
      </c>
      <c r="L58" s="6"/>
      <c r="M58" s="6">
        <v>32</v>
      </c>
      <c r="N58" s="6">
        <v>298.84199999999998</v>
      </c>
      <c r="O58" s="6">
        <v>278.82100000000003</v>
      </c>
      <c r="P58" s="6">
        <v>0</v>
      </c>
      <c r="Q58" s="6">
        <v>3392</v>
      </c>
      <c r="R58" s="6">
        <v>83323.487999999998</v>
      </c>
      <c r="S58" s="6">
        <v>6468085</v>
      </c>
      <c r="T58" s="5"/>
      <c r="U58" s="5">
        <f>S58</f>
        <v>6468085</v>
      </c>
      <c r="V58" s="5">
        <f>S58-S57</f>
        <v>4482352</v>
      </c>
      <c r="W58" s="6"/>
      <c r="X58" s="6">
        <v>6</v>
      </c>
      <c r="Y58" s="6">
        <v>84.366</v>
      </c>
      <c r="Z58" s="6">
        <v>1445.1980000000001</v>
      </c>
      <c r="AA58" s="6">
        <v>181</v>
      </c>
      <c r="AB58" s="6">
        <v>6552</v>
      </c>
      <c r="AC58" s="6">
        <v>121925.36900000001</v>
      </c>
      <c r="AD58" s="6">
        <v>9464602</v>
      </c>
      <c r="AE58" s="5"/>
      <c r="AF58" s="5">
        <f>AD58</f>
        <v>9464602</v>
      </c>
      <c r="AG58" s="5">
        <f>AD58-AD57</f>
        <v>6100351</v>
      </c>
      <c r="AH58" s="6"/>
      <c r="AI58" s="6">
        <v>56</v>
      </c>
      <c r="AJ58" s="6">
        <v>87.251000000000005</v>
      </c>
      <c r="AK58" s="6">
        <v>373.90600000000001</v>
      </c>
      <c r="AL58" s="6">
        <v>37</v>
      </c>
      <c r="AM58" s="6">
        <v>1946</v>
      </c>
      <c r="AN58" s="6">
        <v>32623.833999999999</v>
      </c>
      <c r="AO58" s="6">
        <v>2532464</v>
      </c>
      <c r="AP58" s="5"/>
      <c r="AQ58" s="5">
        <f>AO58</f>
        <v>2532464</v>
      </c>
      <c r="AR58" s="5">
        <f>AO58-AO57</f>
        <v>1920502</v>
      </c>
    </row>
    <row r="59" spans="2:44" x14ac:dyDescent="0.35">
      <c r="B59" s="1">
        <v>57</v>
      </c>
      <c r="C59" s="1">
        <v>9.7390000000000008</v>
      </c>
      <c r="D59" s="1">
        <v>2476.8110000000001</v>
      </c>
      <c r="E59" s="1">
        <v>1595</v>
      </c>
      <c r="F59" s="1">
        <v>4170</v>
      </c>
      <c r="G59" s="1">
        <v>24121.614000000001</v>
      </c>
      <c r="H59" s="1">
        <v>1872469</v>
      </c>
      <c r="I59" s="5">
        <f>H59</f>
        <v>1872469</v>
      </c>
      <c r="J59" s="5"/>
      <c r="K59" s="5"/>
      <c r="M59">
        <v>33</v>
      </c>
      <c r="N59">
        <v>11.026999999999999</v>
      </c>
      <c r="O59">
        <v>3171.3910000000001</v>
      </c>
      <c r="P59">
        <v>1660</v>
      </c>
      <c r="Q59">
        <v>6148</v>
      </c>
      <c r="R59">
        <v>34971.586000000003</v>
      </c>
      <c r="S59">
        <v>2714711</v>
      </c>
      <c r="T59" s="5">
        <f>S59</f>
        <v>2714711</v>
      </c>
      <c r="U59" s="5"/>
      <c r="V59" s="5"/>
      <c r="X59">
        <v>7</v>
      </c>
      <c r="Y59">
        <v>13.385</v>
      </c>
      <c r="Z59">
        <v>2257.3789999999999</v>
      </c>
      <c r="AA59">
        <v>1639</v>
      </c>
      <c r="AB59">
        <v>3673</v>
      </c>
      <c r="AC59">
        <v>30214.248</v>
      </c>
      <c r="AD59">
        <v>2345417</v>
      </c>
      <c r="AE59" s="5">
        <f>AD59</f>
        <v>2345417</v>
      </c>
      <c r="AF59" s="5"/>
      <c r="AG59" s="5"/>
      <c r="AI59">
        <v>57</v>
      </c>
      <c r="AJ59">
        <v>3.44</v>
      </c>
      <c r="AK59">
        <v>1146.2059999999999</v>
      </c>
      <c r="AL59">
        <v>875</v>
      </c>
      <c r="AM59">
        <v>1832</v>
      </c>
      <c r="AN59">
        <v>3942.4450000000002</v>
      </c>
      <c r="AO59">
        <v>306037</v>
      </c>
      <c r="AP59" s="5">
        <f>AO59</f>
        <v>306037</v>
      </c>
      <c r="AQ59" s="5"/>
      <c r="AR59" s="5"/>
    </row>
    <row r="60" spans="2:44" x14ac:dyDescent="0.35">
      <c r="B60" s="7">
        <v>58</v>
      </c>
      <c r="C60" s="7">
        <v>120.23</v>
      </c>
      <c r="D60" s="7">
        <v>506.93599999999998</v>
      </c>
      <c r="E60" s="7">
        <v>0</v>
      </c>
      <c r="F60" s="7">
        <v>4170</v>
      </c>
      <c r="G60" s="7">
        <v>60948.887999999999</v>
      </c>
      <c r="H60" s="7">
        <v>4731230</v>
      </c>
      <c r="I60" s="5"/>
      <c r="J60" s="5">
        <f>H60</f>
        <v>4731230</v>
      </c>
      <c r="K60" s="5">
        <f>H60-H59</f>
        <v>2858761</v>
      </c>
      <c r="L60" s="6"/>
      <c r="M60" s="6">
        <v>34</v>
      </c>
      <c r="N60" s="6">
        <v>335.38900000000001</v>
      </c>
      <c r="O60" s="6">
        <v>349.79</v>
      </c>
      <c r="P60" s="6">
        <v>0</v>
      </c>
      <c r="Q60" s="6">
        <v>6148</v>
      </c>
      <c r="R60" s="6">
        <v>117315.868</v>
      </c>
      <c r="S60" s="6">
        <v>9106784</v>
      </c>
      <c r="T60" s="5"/>
      <c r="U60" s="5">
        <f>S60</f>
        <v>9106784</v>
      </c>
      <c r="V60" s="5">
        <f>S60-S59</f>
        <v>6392073</v>
      </c>
      <c r="W60" s="6"/>
      <c r="X60" s="6">
        <v>8</v>
      </c>
      <c r="Y60" s="6">
        <v>90.936000000000007</v>
      </c>
      <c r="Z60" s="6">
        <v>1009.365</v>
      </c>
      <c r="AA60" s="6">
        <v>212</v>
      </c>
      <c r="AB60" s="6">
        <v>3673</v>
      </c>
      <c r="AC60" s="6">
        <v>91787.460999999996</v>
      </c>
      <c r="AD60" s="6">
        <v>7125111</v>
      </c>
      <c r="AE60" s="5"/>
      <c r="AF60" s="5">
        <f>AD60</f>
        <v>7125111</v>
      </c>
      <c r="AG60" s="5">
        <f>AD60-AD59</f>
        <v>4779694</v>
      </c>
      <c r="AH60" s="6"/>
      <c r="AI60" s="6">
        <v>58</v>
      </c>
      <c r="AJ60" s="6">
        <v>78.131</v>
      </c>
      <c r="AK60" s="6">
        <v>290.94400000000002</v>
      </c>
      <c r="AL60" s="6">
        <v>1</v>
      </c>
      <c r="AM60" s="6">
        <v>1832</v>
      </c>
      <c r="AN60" s="6">
        <v>22731.735000000001</v>
      </c>
      <c r="AO60" s="6">
        <v>1764578</v>
      </c>
      <c r="AP60" s="5"/>
      <c r="AQ60" s="5">
        <f>AO60</f>
        <v>1764578</v>
      </c>
      <c r="AR60" s="5">
        <f>AO60-AO59</f>
        <v>1458541</v>
      </c>
    </row>
    <row r="61" spans="2:44" x14ac:dyDescent="0.35">
      <c r="B61" s="1">
        <v>59</v>
      </c>
      <c r="C61" s="1">
        <v>5.5780000000000003</v>
      </c>
      <c r="D61" s="1">
        <v>2548.4760000000001</v>
      </c>
      <c r="E61" s="1">
        <v>1599</v>
      </c>
      <c r="F61" s="1">
        <v>4469</v>
      </c>
      <c r="G61" s="1">
        <v>14215.433999999999</v>
      </c>
      <c r="H61" s="1">
        <v>1103490</v>
      </c>
      <c r="I61" s="5">
        <f>H61</f>
        <v>1103490</v>
      </c>
      <c r="J61" s="5"/>
      <c r="K61" s="5"/>
      <c r="M61">
        <v>35</v>
      </c>
      <c r="N61">
        <v>6.9050000000000002</v>
      </c>
      <c r="O61">
        <v>2177.66</v>
      </c>
      <c r="P61">
        <v>1405</v>
      </c>
      <c r="Q61">
        <v>3682</v>
      </c>
      <c r="R61">
        <v>15036.496999999999</v>
      </c>
      <c r="S61">
        <v>1167226</v>
      </c>
      <c r="T61" s="5">
        <f>S61</f>
        <v>1167226</v>
      </c>
      <c r="U61" s="5"/>
      <c r="V61" s="5"/>
      <c r="X61">
        <v>9</v>
      </c>
      <c r="Y61">
        <v>10.28</v>
      </c>
      <c r="Z61">
        <v>2706.6469999999999</v>
      </c>
      <c r="AA61">
        <v>2027</v>
      </c>
      <c r="AB61">
        <v>4466</v>
      </c>
      <c r="AC61">
        <v>27824.422999999999</v>
      </c>
      <c r="AD61">
        <v>2159904</v>
      </c>
      <c r="AE61" s="5">
        <f>AD61</f>
        <v>2159904</v>
      </c>
      <c r="AF61" s="5"/>
      <c r="AG61" s="5"/>
      <c r="AI61">
        <v>59</v>
      </c>
      <c r="AJ61">
        <v>3.6840000000000002</v>
      </c>
      <c r="AK61">
        <v>1051.402</v>
      </c>
      <c r="AL61">
        <v>871</v>
      </c>
      <c r="AM61">
        <v>1477</v>
      </c>
      <c r="AN61">
        <v>3873.7049999999999</v>
      </c>
      <c r="AO61">
        <v>300701</v>
      </c>
      <c r="AP61" s="5">
        <f>AO61</f>
        <v>300701</v>
      </c>
      <c r="AQ61" s="5"/>
      <c r="AR61" s="5"/>
    </row>
    <row r="62" spans="2:44" x14ac:dyDescent="0.35">
      <c r="B62" s="7">
        <v>60</v>
      </c>
      <c r="C62" s="7">
        <v>104.771</v>
      </c>
      <c r="D62" s="7">
        <v>446.11799999999999</v>
      </c>
      <c r="E62" s="7">
        <v>0</v>
      </c>
      <c r="F62" s="7">
        <v>4469</v>
      </c>
      <c r="G62" s="7">
        <v>46740.345999999998</v>
      </c>
      <c r="H62" s="7">
        <v>3628275</v>
      </c>
      <c r="I62" s="5"/>
      <c r="J62" s="5">
        <f>H62</f>
        <v>3628275</v>
      </c>
      <c r="K62" s="5">
        <f>H62-H61</f>
        <v>2524785</v>
      </c>
      <c r="L62" s="6"/>
      <c r="M62" s="6">
        <v>36</v>
      </c>
      <c r="N62" s="6">
        <v>148.88</v>
      </c>
      <c r="O62" s="6">
        <v>440.37900000000002</v>
      </c>
      <c r="P62" s="6">
        <v>10</v>
      </c>
      <c r="Q62" s="6">
        <v>3682</v>
      </c>
      <c r="R62" s="6">
        <v>65563.748000000007</v>
      </c>
      <c r="S62" s="6">
        <v>5089464</v>
      </c>
      <c r="T62" s="5"/>
      <c r="U62" s="5">
        <f>S62</f>
        <v>5089464</v>
      </c>
      <c r="V62" s="5">
        <f>S62-S61</f>
        <v>3922238</v>
      </c>
      <c r="W62" s="6"/>
      <c r="X62" s="6">
        <v>10</v>
      </c>
      <c r="Y62" s="6">
        <v>94.787999999999997</v>
      </c>
      <c r="Z62" s="6">
        <v>1157.578</v>
      </c>
      <c r="AA62" s="6">
        <v>164</v>
      </c>
      <c r="AB62" s="6">
        <v>4466</v>
      </c>
      <c r="AC62" s="6">
        <v>109724.06200000001</v>
      </c>
      <c r="AD62" s="6">
        <v>8517461</v>
      </c>
      <c r="AE62" s="5"/>
      <c r="AF62" s="5">
        <f>AD62</f>
        <v>8517461</v>
      </c>
      <c r="AG62" s="5">
        <f>AD62-AD61</f>
        <v>6357557</v>
      </c>
      <c r="AH62" s="6"/>
      <c r="AI62" s="6">
        <v>60</v>
      </c>
      <c r="AJ62" s="6">
        <v>87.688999999999993</v>
      </c>
      <c r="AK62" s="6">
        <v>320.33999999999997</v>
      </c>
      <c r="AL62" s="6">
        <v>0</v>
      </c>
      <c r="AM62" s="6">
        <v>1477</v>
      </c>
      <c r="AN62" s="6">
        <v>28090.48</v>
      </c>
      <c r="AO62" s="6">
        <v>2180557</v>
      </c>
      <c r="AP62" s="5"/>
      <c r="AQ62" s="5">
        <f>AO62</f>
        <v>2180557</v>
      </c>
      <c r="AR62" s="5">
        <f>AO62-AO61</f>
        <v>1879856</v>
      </c>
    </row>
    <row r="63" spans="2:44" x14ac:dyDescent="0.35">
      <c r="B63" s="1">
        <v>61</v>
      </c>
      <c r="C63" s="1">
        <v>8.5020000000000007</v>
      </c>
      <c r="D63" s="1">
        <v>2424.018</v>
      </c>
      <c r="E63" s="1">
        <v>1598</v>
      </c>
      <c r="F63" s="1">
        <v>3816</v>
      </c>
      <c r="G63" s="1">
        <v>20609.692999999999</v>
      </c>
      <c r="H63" s="1">
        <v>1599852</v>
      </c>
      <c r="I63" s="5">
        <f>H63</f>
        <v>1599852</v>
      </c>
      <c r="J63" s="5"/>
      <c r="K63" s="5"/>
      <c r="M63">
        <v>37</v>
      </c>
      <c r="N63">
        <v>17.068999999999999</v>
      </c>
      <c r="O63">
        <v>3077.0210000000002</v>
      </c>
      <c r="P63">
        <v>1405</v>
      </c>
      <c r="Q63">
        <v>6548</v>
      </c>
      <c r="R63">
        <v>52521.616000000002</v>
      </c>
      <c r="S63">
        <v>4077053</v>
      </c>
      <c r="T63" s="5">
        <f>S63</f>
        <v>4077053</v>
      </c>
      <c r="U63" s="5"/>
      <c r="V63" s="5"/>
      <c r="X63">
        <v>11</v>
      </c>
      <c r="Y63">
        <v>13.359</v>
      </c>
      <c r="Z63">
        <v>3248.5010000000002</v>
      </c>
      <c r="AA63">
        <v>2028</v>
      </c>
      <c r="AB63">
        <v>5649</v>
      </c>
      <c r="AC63">
        <v>43396.383999999998</v>
      </c>
      <c r="AD63">
        <v>3368696</v>
      </c>
      <c r="AE63" s="5">
        <f>AD63</f>
        <v>3368696</v>
      </c>
      <c r="AF63" s="5"/>
      <c r="AG63" s="5"/>
      <c r="AI63">
        <v>61</v>
      </c>
      <c r="AJ63">
        <v>7.82</v>
      </c>
      <c r="AK63">
        <v>1632.789</v>
      </c>
      <c r="AL63">
        <v>1114</v>
      </c>
      <c r="AM63">
        <v>2693</v>
      </c>
      <c r="AN63">
        <v>12767.637000000001</v>
      </c>
      <c r="AO63">
        <v>991103</v>
      </c>
      <c r="AP63" s="5">
        <f>AO63</f>
        <v>991103</v>
      </c>
      <c r="AQ63" s="5"/>
      <c r="AR63" s="5"/>
    </row>
    <row r="64" spans="2:44" x14ac:dyDescent="0.35">
      <c r="B64" s="7">
        <v>62</v>
      </c>
      <c r="C64" s="7">
        <v>131.69499999999999</v>
      </c>
      <c r="D64" s="7">
        <v>487.60300000000001</v>
      </c>
      <c r="E64" s="7">
        <v>0</v>
      </c>
      <c r="F64" s="7">
        <v>3816</v>
      </c>
      <c r="G64" s="7">
        <v>64215.040000000001</v>
      </c>
      <c r="H64" s="7">
        <v>4984769</v>
      </c>
      <c r="I64" s="5"/>
      <c r="J64" s="5">
        <f>H64</f>
        <v>4984769</v>
      </c>
      <c r="K64" s="5">
        <f>H64-H63</f>
        <v>3384917</v>
      </c>
      <c r="L64" s="6"/>
      <c r="M64" s="6">
        <v>38</v>
      </c>
      <c r="N64" s="6">
        <v>285.27699999999999</v>
      </c>
      <c r="O64" s="6">
        <v>459.197</v>
      </c>
      <c r="P64" s="6">
        <v>0</v>
      </c>
      <c r="Q64" s="6">
        <v>6548</v>
      </c>
      <c r="R64" s="6">
        <v>130998.44100000001</v>
      </c>
      <c r="S64" s="6">
        <v>10168910</v>
      </c>
      <c r="T64" s="5"/>
      <c r="U64" s="5">
        <f>S64</f>
        <v>10168910</v>
      </c>
      <c r="V64" s="5">
        <f>S64-S63</f>
        <v>6091857</v>
      </c>
      <c r="W64" s="6"/>
      <c r="X64" s="6">
        <v>12</v>
      </c>
      <c r="Y64" s="6">
        <v>78.53</v>
      </c>
      <c r="Z64" s="6">
        <v>1405.85</v>
      </c>
      <c r="AA64" s="6">
        <v>289</v>
      </c>
      <c r="AB64" s="6">
        <v>5649</v>
      </c>
      <c r="AC64" s="6">
        <v>110401.681</v>
      </c>
      <c r="AD64" s="6">
        <v>8570062</v>
      </c>
      <c r="AE64" s="5"/>
      <c r="AF64" s="5">
        <f>AD64</f>
        <v>8570062</v>
      </c>
      <c r="AG64" s="5">
        <f>AD64-AD63</f>
        <v>5201366</v>
      </c>
      <c r="AH64" s="6"/>
      <c r="AI64" s="6">
        <v>62</v>
      </c>
      <c r="AJ64" s="6">
        <v>95.585999999999999</v>
      </c>
      <c r="AK64" s="6">
        <v>515.197</v>
      </c>
      <c r="AL64" s="6">
        <v>39</v>
      </c>
      <c r="AM64" s="6">
        <v>2693</v>
      </c>
      <c r="AN64" s="6">
        <v>49245.788999999997</v>
      </c>
      <c r="AO64" s="6">
        <v>3822763</v>
      </c>
      <c r="AP64" s="5"/>
      <c r="AQ64" s="5">
        <f>AO64</f>
        <v>3822763</v>
      </c>
      <c r="AR64" s="5">
        <f>AO64-AO63</f>
        <v>2831660</v>
      </c>
    </row>
    <row r="65" spans="2:44" x14ac:dyDescent="0.35">
      <c r="B65" s="1">
        <v>63</v>
      </c>
      <c r="C65" s="1">
        <v>15.111000000000001</v>
      </c>
      <c r="D65" s="1">
        <v>1809.4359999999999</v>
      </c>
      <c r="E65" s="1">
        <v>991</v>
      </c>
      <c r="F65" s="1">
        <v>3794</v>
      </c>
      <c r="G65" s="1">
        <v>27342.175999999999</v>
      </c>
      <c r="H65" s="1">
        <v>2122469</v>
      </c>
      <c r="I65" s="5">
        <f>H65</f>
        <v>2122469</v>
      </c>
      <c r="J65" s="5"/>
      <c r="K65" s="5"/>
      <c r="M65">
        <v>39</v>
      </c>
      <c r="N65">
        <v>6.66</v>
      </c>
      <c r="O65">
        <v>2275.41</v>
      </c>
      <c r="P65">
        <v>1412</v>
      </c>
      <c r="Q65">
        <v>3197</v>
      </c>
      <c r="R65">
        <v>15154.511</v>
      </c>
      <c r="S65">
        <v>1176387</v>
      </c>
      <c r="T65" s="5">
        <f>S65</f>
        <v>1176387</v>
      </c>
      <c r="U65" s="5"/>
      <c r="V65" s="5"/>
      <c r="X65">
        <v>13</v>
      </c>
      <c r="Y65">
        <v>12.263999999999999</v>
      </c>
      <c r="Z65">
        <v>2410.1060000000002</v>
      </c>
      <c r="AA65">
        <v>1805</v>
      </c>
      <c r="AB65">
        <v>3550</v>
      </c>
      <c r="AC65">
        <v>29557.305</v>
      </c>
      <c r="AD65">
        <v>2294421</v>
      </c>
      <c r="AE65" s="5">
        <f>AD65</f>
        <v>2294421</v>
      </c>
      <c r="AF65" s="5"/>
      <c r="AG65" s="5"/>
      <c r="AI65">
        <v>63</v>
      </c>
      <c r="AJ65">
        <v>7.6130000000000004</v>
      </c>
      <c r="AK65">
        <v>1860.252</v>
      </c>
      <c r="AL65">
        <v>1383</v>
      </c>
      <c r="AM65">
        <v>2816</v>
      </c>
      <c r="AN65">
        <v>14162.861999999999</v>
      </c>
      <c r="AO65">
        <v>1099409</v>
      </c>
      <c r="AP65" s="5">
        <f>AO65</f>
        <v>1099409</v>
      </c>
      <c r="AQ65" s="5"/>
      <c r="AR65" s="5"/>
    </row>
    <row r="66" spans="2:44" x14ac:dyDescent="0.35">
      <c r="B66" s="7">
        <v>64</v>
      </c>
      <c r="C66" s="7">
        <v>132.095</v>
      </c>
      <c r="D66" s="7">
        <v>460.39699999999999</v>
      </c>
      <c r="E66" s="7">
        <v>0</v>
      </c>
      <c r="F66" s="7">
        <v>3794</v>
      </c>
      <c r="G66" s="7">
        <v>60816.006999999998</v>
      </c>
      <c r="H66" s="7">
        <v>4720915</v>
      </c>
      <c r="I66" s="5"/>
      <c r="J66" s="5">
        <f>H66</f>
        <v>4720915</v>
      </c>
      <c r="K66" s="5">
        <f>H66-H65</f>
        <v>2598446</v>
      </c>
      <c r="L66" s="6"/>
      <c r="M66" s="6">
        <v>40</v>
      </c>
      <c r="N66" s="6">
        <v>199.54599999999999</v>
      </c>
      <c r="O66" s="6">
        <v>295.97800000000001</v>
      </c>
      <c r="P66" s="6">
        <v>0</v>
      </c>
      <c r="Q66" s="6">
        <v>3197</v>
      </c>
      <c r="R66" s="6">
        <v>59061.226000000002</v>
      </c>
      <c r="S66" s="6">
        <v>4584698</v>
      </c>
      <c r="T66" s="5"/>
      <c r="U66" s="5">
        <f>S66</f>
        <v>4584698</v>
      </c>
      <c r="V66" s="5">
        <f>S66-S65</f>
        <v>3408311</v>
      </c>
      <c r="W66" s="6"/>
      <c r="X66" s="6">
        <v>14</v>
      </c>
      <c r="Y66" s="6">
        <v>88.334000000000003</v>
      </c>
      <c r="Z66" s="6">
        <v>1059.3710000000001</v>
      </c>
      <c r="AA66" s="6">
        <v>203</v>
      </c>
      <c r="AB66" s="6">
        <v>3550</v>
      </c>
      <c r="AC66" s="6">
        <v>93578.054999999993</v>
      </c>
      <c r="AD66" s="6">
        <v>7264108</v>
      </c>
      <c r="AE66" s="5"/>
      <c r="AF66" s="5">
        <f>AD66</f>
        <v>7264108</v>
      </c>
      <c r="AG66" s="5">
        <f>AD66-AD65</f>
        <v>4969687</v>
      </c>
      <c r="AH66" s="6"/>
      <c r="AI66" s="6">
        <v>64</v>
      </c>
      <c r="AJ66" s="6">
        <v>76.881</v>
      </c>
      <c r="AK66" s="6">
        <v>663.22199999999998</v>
      </c>
      <c r="AL66" s="6">
        <v>39</v>
      </c>
      <c r="AM66" s="6">
        <v>2816</v>
      </c>
      <c r="AN66" s="6">
        <v>50989.375</v>
      </c>
      <c r="AO66" s="6">
        <v>3958111</v>
      </c>
      <c r="AP66" s="5"/>
      <c r="AQ66" s="5">
        <f>AO66</f>
        <v>3958111</v>
      </c>
      <c r="AR66" s="5">
        <f>AO66-AO65</f>
        <v>2858702</v>
      </c>
    </row>
    <row r="67" spans="2:44" x14ac:dyDescent="0.35">
      <c r="B67" s="1">
        <v>65</v>
      </c>
      <c r="C67" s="1">
        <v>6.0549999999999997</v>
      </c>
      <c r="D67" s="1">
        <v>1579.8209999999999</v>
      </c>
      <c r="E67" s="1">
        <v>992</v>
      </c>
      <c r="F67" s="1">
        <v>2963</v>
      </c>
      <c r="G67" s="1">
        <v>9565.277</v>
      </c>
      <c r="H67" s="1">
        <v>742516</v>
      </c>
      <c r="I67" s="5">
        <f>H67</f>
        <v>742516</v>
      </c>
      <c r="J67" s="5"/>
      <c r="K67" s="5"/>
      <c r="M67">
        <v>41</v>
      </c>
      <c r="N67">
        <v>15.484</v>
      </c>
      <c r="O67">
        <v>3802.3649999999998</v>
      </c>
      <c r="P67">
        <v>2142</v>
      </c>
      <c r="Q67">
        <v>8141</v>
      </c>
      <c r="R67">
        <v>58877.589</v>
      </c>
      <c r="S67">
        <v>4570443</v>
      </c>
      <c r="T67" s="5">
        <f>S67</f>
        <v>4570443</v>
      </c>
      <c r="U67" s="5"/>
      <c r="V67" s="5"/>
      <c r="X67">
        <v>15</v>
      </c>
      <c r="Y67">
        <v>8.3480000000000008</v>
      </c>
      <c r="Z67">
        <v>2715.3690000000001</v>
      </c>
      <c r="AA67">
        <v>1972</v>
      </c>
      <c r="AB67">
        <v>3856</v>
      </c>
      <c r="AC67">
        <v>22667.079000000002</v>
      </c>
      <c r="AD67">
        <v>1759559</v>
      </c>
      <c r="AE67" s="5">
        <f>AD67</f>
        <v>1759559</v>
      </c>
      <c r="AF67" s="5"/>
      <c r="AG67" s="5"/>
      <c r="AI67">
        <v>65</v>
      </c>
      <c r="AJ67">
        <v>9.6750000000000007</v>
      </c>
      <c r="AK67">
        <v>1739.684</v>
      </c>
      <c r="AL67">
        <v>1274</v>
      </c>
      <c r="AM67">
        <v>2387</v>
      </c>
      <c r="AN67">
        <v>16830.698</v>
      </c>
      <c r="AO67">
        <v>1306503</v>
      </c>
      <c r="AP67" s="5">
        <f>AO67</f>
        <v>1306503</v>
      </c>
      <c r="AQ67" s="5"/>
      <c r="AR67" s="5"/>
    </row>
    <row r="68" spans="2:44" x14ac:dyDescent="0.35">
      <c r="B68" s="7">
        <v>66</v>
      </c>
      <c r="C68" s="7">
        <v>161.47900000000001</v>
      </c>
      <c r="D68" s="7">
        <v>229.251</v>
      </c>
      <c r="E68" s="7">
        <v>0</v>
      </c>
      <c r="F68" s="7">
        <v>2963</v>
      </c>
      <c r="G68" s="7">
        <v>37019.245000000003</v>
      </c>
      <c r="H68" s="7">
        <v>2873663</v>
      </c>
      <c r="I68" s="5"/>
      <c r="J68" s="5">
        <f>H68</f>
        <v>2873663</v>
      </c>
      <c r="K68" s="5">
        <f>H68-H67</f>
        <v>2131147</v>
      </c>
      <c r="L68" s="6"/>
      <c r="M68" s="6">
        <v>42</v>
      </c>
      <c r="N68" s="6">
        <v>211.86099999999999</v>
      </c>
      <c r="O68" s="6">
        <v>755.35500000000002</v>
      </c>
      <c r="P68" s="6">
        <v>74</v>
      </c>
      <c r="Q68" s="6">
        <v>8141</v>
      </c>
      <c r="R68" s="6">
        <v>160030.67800000001</v>
      </c>
      <c r="S68" s="6">
        <v>12422572</v>
      </c>
      <c r="T68" s="5"/>
      <c r="U68" s="5">
        <f>S68</f>
        <v>12422572</v>
      </c>
      <c r="V68" s="5">
        <f>S68-S67</f>
        <v>7852129</v>
      </c>
      <c r="W68" s="6"/>
      <c r="X68" s="6">
        <v>16</v>
      </c>
      <c r="Y68" s="6">
        <v>69.950999999999993</v>
      </c>
      <c r="Z68" s="6">
        <v>1111.915</v>
      </c>
      <c r="AA68" s="6">
        <v>153</v>
      </c>
      <c r="AB68" s="6">
        <v>3856</v>
      </c>
      <c r="AC68" s="6">
        <v>77779.160999999993</v>
      </c>
      <c r="AD68" s="6">
        <v>6037700</v>
      </c>
      <c r="AE68" s="5"/>
      <c r="AF68" s="5">
        <f>AD68</f>
        <v>6037700</v>
      </c>
      <c r="AG68" s="5">
        <f>AD68-AD67</f>
        <v>4278141</v>
      </c>
      <c r="AH68" s="6"/>
      <c r="AI68" s="6">
        <v>66</v>
      </c>
      <c r="AJ68" s="6">
        <v>111.599</v>
      </c>
      <c r="AK68" s="6">
        <v>458.89100000000002</v>
      </c>
      <c r="AL68" s="6">
        <v>17</v>
      </c>
      <c r="AM68" s="6">
        <v>2387</v>
      </c>
      <c r="AN68" s="6">
        <v>51211.735999999997</v>
      </c>
      <c r="AO68" s="6">
        <v>3975372</v>
      </c>
      <c r="AP68" s="5"/>
      <c r="AQ68" s="5">
        <f>AO68</f>
        <v>3975372</v>
      </c>
      <c r="AR68" s="5">
        <f>AO68-AO67</f>
        <v>2668869</v>
      </c>
    </row>
    <row r="69" spans="2:44" x14ac:dyDescent="0.35">
      <c r="B69" s="1">
        <v>67</v>
      </c>
      <c r="C69" s="1">
        <v>12.327999999999999</v>
      </c>
      <c r="D69" s="1">
        <v>2345.0659999999998</v>
      </c>
      <c r="E69" s="1">
        <v>1211</v>
      </c>
      <c r="F69" s="1">
        <v>4762</v>
      </c>
      <c r="G69" s="1">
        <v>28910.705999999998</v>
      </c>
      <c r="H69" s="1">
        <v>2244228</v>
      </c>
      <c r="I69" s="5">
        <f>H69</f>
        <v>2244228</v>
      </c>
      <c r="J69" s="5"/>
      <c r="K69" s="5"/>
      <c r="M69">
        <v>43</v>
      </c>
      <c r="N69">
        <v>9.4939999999999998</v>
      </c>
      <c r="O69">
        <v>1672.5260000000001</v>
      </c>
      <c r="P69">
        <v>1024</v>
      </c>
      <c r="Q69">
        <v>2633</v>
      </c>
      <c r="R69">
        <v>15879.331</v>
      </c>
      <c r="S69">
        <v>1232652</v>
      </c>
      <c r="T69" s="5">
        <f>S69</f>
        <v>1232652</v>
      </c>
      <c r="U69" s="5"/>
      <c r="V69" s="5"/>
      <c r="X69">
        <v>17</v>
      </c>
      <c r="Y69">
        <v>7.343</v>
      </c>
      <c r="Z69">
        <v>2958.5720000000001</v>
      </c>
      <c r="AA69">
        <v>1972</v>
      </c>
      <c r="AB69">
        <v>4641</v>
      </c>
      <c r="AC69">
        <v>21724.446</v>
      </c>
      <c r="AD69">
        <v>1686386</v>
      </c>
      <c r="AE69" s="5">
        <f>AD69</f>
        <v>1686386</v>
      </c>
      <c r="AF69" s="5"/>
      <c r="AG69" s="5"/>
      <c r="AI69">
        <v>67</v>
      </c>
      <c r="AJ69">
        <v>5.4109999999999996</v>
      </c>
      <c r="AK69">
        <v>1515.174</v>
      </c>
      <c r="AL69">
        <v>1169</v>
      </c>
      <c r="AM69">
        <v>2304</v>
      </c>
      <c r="AN69">
        <v>8197.9159999999993</v>
      </c>
      <c r="AO69">
        <v>636373</v>
      </c>
      <c r="AP69" s="5">
        <f>AO69</f>
        <v>636373</v>
      </c>
      <c r="AQ69" s="5"/>
      <c r="AR69" s="5"/>
    </row>
    <row r="70" spans="2:44" x14ac:dyDescent="0.35">
      <c r="B70" s="7">
        <v>68</v>
      </c>
      <c r="C70" s="7">
        <v>136.93799999999999</v>
      </c>
      <c r="D70" s="7">
        <v>515.13400000000001</v>
      </c>
      <c r="E70" s="7">
        <v>0</v>
      </c>
      <c r="F70" s="7">
        <v>4762</v>
      </c>
      <c r="G70" s="7">
        <v>70541.615999999995</v>
      </c>
      <c r="H70" s="7">
        <v>5475877</v>
      </c>
      <c r="I70" s="5"/>
      <c r="J70" s="5">
        <f>H70</f>
        <v>5475877</v>
      </c>
      <c r="K70" s="5">
        <f>H70-H69</f>
        <v>3231649</v>
      </c>
      <c r="L70" s="6"/>
      <c r="M70" s="6">
        <v>44</v>
      </c>
      <c r="N70" s="6">
        <v>138.58699999999999</v>
      </c>
      <c r="O70" s="6">
        <v>331.096</v>
      </c>
      <c r="P70" s="6">
        <v>2</v>
      </c>
      <c r="Q70" s="6">
        <v>2633</v>
      </c>
      <c r="R70" s="6">
        <v>45885.646999999997</v>
      </c>
      <c r="S70" s="6">
        <v>3561928</v>
      </c>
      <c r="T70" s="5"/>
      <c r="U70" s="5">
        <f>S70</f>
        <v>3561928</v>
      </c>
      <c r="V70" s="5">
        <f>S70-S69</f>
        <v>2329276</v>
      </c>
      <c r="W70" s="6"/>
      <c r="X70" s="6">
        <v>18</v>
      </c>
      <c r="Y70" s="6">
        <v>85.936999999999998</v>
      </c>
      <c r="Z70" s="6">
        <v>848.57500000000005</v>
      </c>
      <c r="AA70" s="6">
        <v>163</v>
      </c>
      <c r="AB70" s="6">
        <v>4641</v>
      </c>
      <c r="AC70" s="6">
        <v>72924.369000000006</v>
      </c>
      <c r="AD70" s="6">
        <v>5660841</v>
      </c>
      <c r="AE70" s="5"/>
      <c r="AF70" s="5">
        <f>AD70</f>
        <v>5660841</v>
      </c>
      <c r="AG70" s="5">
        <f>AD70-AD69</f>
        <v>3974455</v>
      </c>
      <c r="AH70" s="6"/>
      <c r="AI70" s="6">
        <v>68</v>
      </c>
      <c r="AJ70" s="6">
        <v>90.227000000000004</v>
      </c>
      <c r="AK70" s="6">
        <v>423.923</v>
      </c>
      <c r="AL70" s="6">
        <v>19</v>
      </c>
      <c r="AM70" s="6">
        <v>2304</v>
      </c>
      <c r="AN70" s="6">
        <v>38249.461000000003</v>
      </c>
      <c r="AO70" s="6">
        <v>2969160</v>
      </c>
      <c r="AP70" s="5"/>
      <c r="AQ70" s="5">
        <f>AO70</f>
        <v>2969160</v>
      </c>
      <c r="AR70" s="5">
        <f>AO70-AO69</f>
        <v>2332787</v>
      </c>
    </row>
    <row r="71" spans="2:44" x14ac:dyDescent="0.35">
      <c r="B71" s="1">
        <v>69</v>
      </c>
      <c r="C71" s="1">
        <v>9.6359999999999992</v>
      </c>
      <c r="D71" s="1">
        <v>2793.2370000000001</v>
      </c>
      <c r="E71" s="1">
        <v>1458</v>
      </c>
      <c r="F71" s="1">
        <v>5173</v>
      </c>
      <c r="G71" s="1">
        <v>26915.413</v>
      </c>
      <c r="H71" s="1">
        <v>2089341</v>
      </c>
      <c r="I71" s="5">
        <f>H71</f>
        <v>2089341</v>
      </c>
      <c r="J71" s="5"/>
      <c r="K71" s="5"/>
      <c r="M71">
        <v>1</v>
      </c>
      <c r="N71">
        <v>14.608000000000001</v>
      </c>
      <c r="O71">
        <v>3320.627</v>
      </c>
      <c r="P71">
        <v>1627</v>
      </c>
      <c r="Q71">
        <v>9186</v>
      </c>
      <c r="R71">
        <v>48509.285000000003</v>
      </c>
      <c r="S71">
        <v>3765591</v>
      </c>
      <c r="T71" s="5">
        <f>S71</f>
        <v>3765591</v>
      </c>
      <c r="U71" s="5"/>
      <c r="V71" s="5"/>
      <c r="X71">
        <v>19</v>
      </c>
      <c r="Y71">
        <v>7.5750000000000002</v>
      </c>
      <c r="Z71">
        <v>3285.5410000000002</v>
      </c>
      <c r="AA71">
        <v>2060</v>
      </c>
      <c r="AB71">
        <v>5362</v>
      </c>
      <c r="AC71">
        <v>24887.192999999999</v>
      </c>
      <c r="AD71">
        <v>1931898</v>
      </c>
      <c r="AE71" s="5">
        <f>AD71</f>
        <v>1931898</v>
      </c>
      <c r="AF71" s="5"/>
      <c r="AG71" s="5"/>
      <c r="AI71">
        <v>69</v>
      </c>
      <c r="AJ71">
        <v>10.382999999999999</v>
      </c>
      <c r="AK71">
        <v>1277.2529999999999</v>
      </c>
      <c r="AL71">
        <v>960</v>
      </c>
      <c r="AM71">
        <v>1847</v>
      </c>
      <c r="AN71">
        <v>13261.838</v>
      </c>
      <c r="AO71">
        <v>1029466</v>
      </c>
      <c r="AP71" s="5">
        <f>AO71</f>
        <v>1029466</v>
      </c>
      <c r="AQ71" s="5"/>
      <c r="AR71" s="5"/>
    </row>
    <row r="72" spans="2:44" x14ac:dyDescent="0.35">
      <c r="B72" s="7">
        <v>70</v>
      </c>
      <c r="C72" s="7">
        <v>126.09099999999999</v>
      </c>
      <c r="D72" s="7">
        <v>567.09699999999998</v>
      </c>
      <c r="E72" s="7">
        <v>0</v>
      </c>
      <c r="F72" s="7">
        <v>5173</v>
      </c>
      <c r="G72" s="7">
        <v>71506.097999999998</v>
      </c>
      <c r="H72" s="7">
        <v>5550746</v>
      </c>
      <c r="I72" s="5"/>
      <c r="J72" s="5">
        <f>H72</f>
        <v>5550746</v>
      </c>
      <c r="K72" s="5">
        <f>H72-H71</f>
        <v>3461405</v>
      </c>
      <c r="L72" s="6"/>
      <c r="M72" s="6">
        <v>2</v>
      </c>
      <c r="N72" s="6">
        <v>134.864</v>
      </c>
      <c r="O72" s="6">
        <v>806.03700000000003</v>
      </c>
      <c r="P72" s="6">
        <v>10</v>
      </c>
      <c r="Q72" s="6">
        <v>9186</v>
      </c>
      <c r="R72" s="6">
        <v>108705.591</v>
      </c>
      <c r="S72" s="6">
        <v>8438401</v>
      </c>
      <c r="T72" s="5"/>
      <c r="U72" s="5">
        <f>S72</f>
        <v>8438401</v>
      </c>
      <c r="V72" s="5">
        <f>S72-S71</f>
        <v>4672810</v>
      </c>
      <c r="W72" s="6"/>
      <c r="X72" s="6">
        <v>20</v>
      </c>
      <c r="Y72" s="6">
        <v>70.801000000000002</v>
      </c>
      <c r="Z72" s="6">
        <v>1012.016</v>
      </c>
      <c r="AA72" s="6">
        <v>149</v>
      </c>
      <c r="AB72" s="6">
        <v>5362</v>
      </c>
      <c r="AC72" s="6">
        <v>71651.603000000003</v>
      </c>
      <c r="AD72" s="6">
        <v>5562041</v>
      </c>
      <c r="AE72" s="5"/>
      <c r="AF72" s="5">
        <f>AD72</f>
        <v>5562041</v>
      </c>
      <c r="AG72" s="5">
        <f>AD72-AD71</f>
        <v>3630143</v>
      </c>
      <c r="AH72" s="6"/>
      <c r="AI72" s="6">
        <v>70</v>
      </c>
      <c r="AJ72" s="6">
        <v>128.20400000000001</v>
      </c>
      <c r="AK72" s="6">
        <v>409.78500000000003</v>
      </c>
      <c r="AL72" s="6">
        <v>8</v>
      </c>
      <c r="AM72" s="6">
        <v>1847</v>
      </c>
      <c r="AN72" s="6">
        <v>52536.160000000003</v>
      </c>
      <c r="AO72" s="6">
        <v>4078182</v>
      </c>
      <c r="AP72" s="5"/>
      <c r="AQ72" s="5">
        <f>AO72</f>
        <v>4078182</v>
      </c>
      <c r="AR72" s="5">
        <f>AO72-AO71</f>
        <v>3048716</v>
      </c>
    </row>
    <row r="73" spans="2:44" x14ac:dyDescent="0.35">
      <c r="B73" s="1">
        <v>1</v>
      </c>
      <c r="C73" s="1">
        <v>7.266</v>
      </c>
      <c r="D73" s="1">
        <v>2252.835</v>
      </c>
      <c r="E73" s="1">
        <v>1467</v>
      </c>
      <c r="F73" s="1">
        <v>3759</v>
      </c>
      <c r="G73" s="1">
        <v>16368.174000000001</v>
      </c>
      <c r="H73" s="1">
        <v>1270599</v>
      </c>
      <c r="I73" s="5">
        <f>H73</f>
        <v>1270599</v>
      </c>
      <c r="J73" s="5"/>
      <c r="K73" s="5"/>
      <c r="M73">
        <v>3</v>
      </c>
      <c r="N73">
        <v>8.8239999999999998</v>
      </c>
      <c r="O73">
        <v>3280.107</v>
      </c>
      <c r="P73">
        <v>2543</v>
      </c>
      <c r="Q73">
        <v>4405</v>
      </c>
      <c r="R73">
        <v>28944.78</v>
      </c>
      <c r="S73">
        <v>2246873</v>
      </c>
      <c r="T73" s="5">
        <f>S73</f>
        <v>2246873</v>
      </c>
      <c r="U73" s="5"/>
      <c r="V73" s="5"/>
      <c r="X73">
        <v>21</v>
      </c>
      <c r="Y73">
        <v>10.048</v>
      </c>
      <c r="Z73">
        <v>3796.9279999999999</v>
      </c>
      <c r="AA73">
        <v>2284</v>
      </c>
      <c r="AB73">
        <v>5986</v>
      </c>
      <c r="AC73">
        <v>38152.123</v>
      </c>
      <c r="AD73">
        <v>2961604</v>
      </c>
      <c r="AE73" s="5">
        <f>AD73</f>
        <v>2961604</v>
      </c>
      <c r="AF73" s="5"/>
      <c r="AG73" s="5"/>
      <c r="AI73">
        <v>1</v>
      </c>
      <c r="AJ73">
        <v>12.702</v>
      </c>
      <c r="AK73">
        <v>2365.0430000000001</v>
      </c>
      <c r="AL73">
        <v>1631</v>
      </c>
      <c r="AM73">
        <v>3442</v>
      </c>
      <c r="AN73">
        <v>30040.530999999999</v>
      </c>
      <c r="AO73">
        <v>2331932</v>
      </c>
      <c r="AP73" s="5">
        <f>AO73</f>
        <v>2331932</v>
      </c>
      <c r="AQ73" s="5"/>
      <c r="AR73" s="5"/>
    </row>
    <row r="74" spans="2:44" x14ac:dyDescent="0.35">
      <c r="B74" s="7">
        <v>2</v>
      </c>
      <c r="C74" s="7">
        <v>120.024</v>
      </c>
      <c r="D74" s="7">
        <v>455.34800000000001</v>
      </c>
      <c r="E74" s="7">
        <v>0</v>
      </c>
      <c r="F74" s="7">
        <v>3759</v>
      </c>
      <c r="G74" s="7">
        <v>54652.610999999997</v>
      </c>
      <c r="H74" s="7">
        <v>4242474</v>
      </c>
      <c r="I74" s="5"/>
      <c r="J74" s="5">
        <f>H74</f>
        <v>4242474</v>
      </c>
      <c r="K74" s="5">
        <f>H74-H73</f>
        <v>2971875</v>
      </c>
      <c r="L74" s="6"/>
      <c r="M74" s="6">
        <v>4</v>
      </c>
      <c r="N74" s="6">
        <v>112.926</v>
      </c>
      <c r="O74" s="6">
        <v>970.61800000000005</v>
      </c>
      <c r="P74" s="6">
        <v>81</v>
      </c>
      <c r="Q74" s="6">
        <v>4405</v>
      </c>
      <c r="R74" s="6">
        <v>109607.864</v>
      </c>
      <c r="S74" s="6">
        <v>8508441</v>
      </c>
      <c r="T74" s="5"/>
      <c r="U74" s="5">
        <f>S74</f>
        <v>8508441</v>
      </c>
      <c r="V74" s="5">
        <f>S74-S73</f>
        <v>6261568</v>
      </c>
      <c r="W74" s="6"/>
      <c r="X74" s="6">
        <v>22</v>
      </c>
      <c r="Y74" s="6">
        <v>79.239000000000004</v>
      </c>
      <c r="Z74" s="6">
        <v>1327.327</v>
      </c>
      <c r="AA74" s="6">
        <v>242</v>
      </c>
      <c r="AB74" s="6">
        <v>5986</v>
      </c>
      <c r="AC74" s="6">
        <v>105175.662</v>
      </c>
      <c r="AD74" s="6">
        <v>8164386</v>
      </c>
      <c r="AE74" s="5"/>
      <c r="AF74" s="5">
        <f>AD74</f>
        <v>8164386</v>
      </c>
      <c r="AG74" s="5">
        <f>AD74-AD73</f>
        <v>5202782</v>
      </c>
      <c r="AH74" s="6"/>
      <c r="AI74" s="6">
        <v>2</v>
      </c>
      <c r="AJ74" s="6">
        <v>109.151</v>
      </c>
      <c r="AK74" s="6">
        <v>680.87800000000004</v>
      </c>
      <c r="AL74" s="6">
        <v>31</v>
      </c>
      <c r="AM74" s="6">
        <v>3442</v>
      </c>
      <c r="AN74" s="6">
        <v>74318.717999999993</v>
      </c>
      <c r="AO74" s="6">
        <v>5769079</v>
      </c>
      <c r="AP74" s="5"/>
      <c r="AQ74" s="5">
        <f>AO74</f>
        <v>5769079</v>
      </c>
      <c r="AR74" s="5">
        <f>AO74-AO73</f>
        <v>3437147</v>
      </c>
    </row>
    <row r="75" spans="2:44" x14ac:dyDescent="0.35">
      <c r="B75" s="1">
        <v>3</v>
      </c>
      <c r="C75" s="1">
        <v>10.215999999999999</v>
      </c>
      <c r="D75" s="1">
        <v>2261.634</v>
      </c>
      <c r="E75" s="1">
        <v>1470</v>
      </c>
      <c r="F75" s="1">
        <v>4383</v>
      </c>
      <c r="G75" s="1">
        <v>23104.006000000001</v>
      </c>
      <c r="H75" s="1">
        <v>1793476</v>
      </c>
      <c r="I75" s="5">
        <f>H75</f>
        <v>1793476</v>
      </c>
      <c r="J75" s="5"/>
      <c r="K75" s="5"/>
      <c r="M75">
        <v>5</v>
      </c>
      <c r="N75">
        <v>7.2910000000000004</v>
      </c>
      <c r="O75">
        <v>3630.915</v>
      </c>
      <c r="P75">
        <v>2543</v>
      </c>
      <c r="Q75">
        <v>5784</v>
      </c>
      <c r="R75">
        <v>26474.286</v>
      </c>
      <c r="S75">
        <v>2055098</v>
      </c>
      <c r="T75" s="5">
        <f>S75</f>
        <v>2055098</v>
      </c>
      <c r="U75" s="5"/>
      <c r="V75" s="5"/>
      <c r="X75">
        <v>23</v>
      </c>
      <c r="Y75">
        <v>11.439</v>
      </c>
      <c r="Z75">
        <v>2351.913</v>
      </c>
      <c r="AA75">
        <v>1777</v>
      </c>
      <c r="AB75">
        <v>3471</v>
      </c>
      <c r="AC75">
        <v>26904.565999999999</v>
      </c>
      <c r="AD75">
        <v>2088499</v>
      </c>
      <c r="AE75" s="5">
        <f>AD75</f>
        <v>2088499</v>
      </c>
      <c r="AF75" s="5"/>
      <c r="AG75" s="5"/>
      <c r="AI75">
        <v>3</v>
      </c>
      <c r="AJ75">
        <v>11.22</v>
      </c>
      <c r="AK75">
        <v>2443.2689999999998</v>
      </c>
      <c r="AL75">
        <v>1623</v>
      </c>
      <c r="AM75">
        <v>3455</v>
      </c>
      <c r="AN75">
        <v>27414.548999999999</v>
      </c>
      <c r="AO75">
        <v>2128087</v>
      </c>
      <c r="AP75" s="5">
        <f>AO75</f>
        <v>2128087</v>
      </c>
      <c r="AQ75" s="5"/>
      <c r="AR75" s="5"/>
    </row>
    <row r="76" spans="2:44" x14ac:dyDescent="0.35">
      <c r="B76" s="7">
        <v>4</v>
      </c>
      <c r="C76" s="7">
        <v>111.431</v>
      </c>
      <c r="D76" s="7">
        <v>601.94500000000005</v>
      </c>
      <c r="E76" s="7">
        <v>2</v>
      </c>
      <c r="F76" s="7">
        <v>4383</v>
      </c>
      <c r="G76" s="7">
        <v>67075.557000000001</v>
      </c>
      <c r="H76" s="7">
        <v>5206820</v>
      </c>
      <c r="I76" s="5"/>
      <c r="J76" s="5">
        <f>H76</f>
        <v>5206820</v>
      </c>
      <c r="K76" s="5">
        <f>H76-H75</f>
        <v>3413344</v>
      </c>
      <c r="L76" s="6"/>
      <c r="M76" s="6">
        <v>6</v>
      </c>
      <c r="N76" s="6">
        <v>94.775000000000006</v>
      </c>
      <c r="O76" s="6">
        <v>944.803</v>
      </c>
      <c r="P76" s="6">
        <v>68</v>
      </c>
      <c r="Q76" s="6">
        <v>5784</v>
      </c>
      <c r="R76" s="6">
        <v>89543.399000000005</v>
      </c>
      <c r="S76" s="6">
        <v>6950913</v>
      </c>
      <c r="T76" s="5"/>
      <c r="U76" s="5">
        <f>S76</f>
        <v>6950913</v>
      </c>
      <c r="V76" s="5">
        <f>S76-S75</f>
        <v>4895815</v>
      </c>
      <c r="W76" s="6"/>
      <c r="X76" s="6">
        <v>24</v>
      </c>
      <c r="Y76" s="6">
        <v>80.14</v>
      </c>
      <c r="Z76" s="6">
        <v>1102.2940000000001</v>
      </c>
      <c r="AA76" s="6">
        <v>199</v>
      </c>
      <c r="AB76" s="6">
        <v>3471</v>
      </c>
      <c r="AC76" s="6">
        <v>88338.342000000004</v>
      </c>
      <c r="AD76" s="6">
        <v>6857369</v>
      </c>
      <c r="AE76" s="5"/>
      <c r="AF76" s="5">
        <f>AD76</f>
        <v>6857369</v>
      </c>
      <c r="AG76" s="5">
        <f>AD76-AD75</f>
        <v>4768870</v>
      </c>
      <c r="AH76" s="6"/>
      <c r="AI76" s="6">
        <v>4</v>
      </c>
      <c r="AJ76" s="6">
        <v>132.893</v>
      </c>
      <c r="AK76" s="6">
        <v>550.64099999999996</v>
      </c>
      <c r="AL76" s="6">
        <v>22</v>
      </c>
      <c r="AM76" s="6">
        <v>3455</v>
      </c>
      <c r="AN76" s="6">
        <v>73176.436000000002</v>
      </c>
      <c r="AO76" s="6">
        <v>5680408</v>
      </c>
      <c r="AP76" s="5"/>
      <c r="AQ76" s="5">
        <f>AO76</f>
        <v>5680408</v>
      </c>
      <c r="AR76" s="5">
        <f>AO76-AO75</f>
        <v>3552321</v>
      </c>
    </row>
    <row r="77" spans="2:44" x14ac:dyDescent="0.35">
      <c r="B77" s="1">
        <v>5</v>
      </c>
      <c r="C77" s="1">
        <v>7.1630000000000003</v>
      </c>
      <c r="D77" s="1">
        <v>2205.8960000000002</v>
      </c>
      <c r="E77" s="1">
        <v>1472</v>
      </c>
      <c r="F77" s="1">
        <v>3809</v>
      </c>
      <c r="G77" s="1">
        <v>15799.796</v>
      </c>
      <c r="H77" s="1">
        <v>1226478</v>
      </c>
      <c r="I77" s="5">
        <f>H77</f>
        <v>1226478</v>
      </c>
      <c r="J77" s="5"/>
      <c r="K77" s="5"/>
      <c r="M77">
        <v>7</v>
      </c>
      <c r="N77">
        <v>14.84</v>
      </c>
      <c r="O77">
        <v>2777.826</v>
      </c>
      <c r="P77">
        <v>1586</v>
      </c>
      <c r="Q77">
        <v>4874</v>
      </c>
      <c r="R77">
        <v>41223.921000000002</v>
      </c>
      <c r="S77">
        <v>3200056</v>
      </c>
      <c r="T77" s="5">
        <f>S77</f>
        <v>3200056</v>
      </c>
      <c r="U77" s="5"/>
      <c r="V77" s="5"/>
      <c r="X77">
        <v>25</v>
      </c>
      <c r="Y77">
        <v>13.565</v>
      </c>
      <c r="Z77">
        <v>2708.4209999999998</v>
      </c>
      <c r="AA77">
        <v>1890</v>
      </c>
      <c r="AB77">
        <v>4519</v>
      </c>
      <c r="AC77">
        <v>36739.752</v>
      </c>
      <c r="AD77">
        <v>2851967</v>
      </c>
      <c r="AE77" s="5">
        <f>AD77</f>
        <v>2851967</v>
      </c>
      <c r="AF77" s="5"/>
      <c r="AG77" s="5"/>
      <c r="AI77">
        <v>5</v>
      </c>
      <c r="AJ77">
        <v>7.3170000000000002</v>
      </c>
      <c r="AK77">
        <v>1838.0719999999999</v>
      </c>
      <c r="AL77">
        <v>1460</v>
      </c>
      <c r="AM77">
        <v>2325</v>
      </c>
      <c r="AN77">
        <v>13449.391</v>
      </c>
      <c r="AO77">
        <v>1044025</v>
      </c>
      <c r="AP77" s="5">
        <f>AO77</f>
        <v>1044025</v>
      </c>
      <c r="AQ77" s="5"/>
      <c r="AR77" s="5"/>
    </row>
    <row r="78" spans="2:44" x14ac:dyDescent="0.35">
      <c r="B78" s="7">
        <v>6</v>
      </c>
      <c r="C78" s="7">
        <v>115.721</v>
      </c>
      <c r="D78" s="7">
        <v>477.31299999999999</v>
      </c>
      <c r="E78" s="7">
        <v>17</v>
      </c>
      <c r="F78" s="7">
        <v>3809</v>
      </c>
      <c r="G78" s="7">
        <v>55235.222999999998</v>
      </c>
      <c r="H78" s="7">
        <v>4287700</v>
      </c>
      <c r="I78" s="5"/>
      <c r="J78" s="5">
        <f>H78</f>
        <v>4287700</v>
      </c>
      <c r="K78" s="5">
        <f>H78-H77</f>
        <v>3061222</v>
      </c>
      <c r="L78" s="6"/>
      <c r="M78" s="6">
        <v>8</v>
      </c>
      <c r="N78" s="6">
        <v>196.364</v>
      </c>
      <c r="O78" s="6">
        <v>590.99800000000005</v>
      </c>
      <c r="P78" s="6">
        <v>13</v>
      </c>
      <c r="Q78" s="6">
        <v>4874</v>
      </c>
      <c r="R78" s="6">
        <v>116050.80499999999</v>
      </c>
      <c r="S78" s="6">
        <v>9008582</v>
      </c>
      <c r="T78" s="5"/>
      <c r="U78" s="5">
        <f>S78</f>
        <v>9008582</v>
      </c>
      <c r="V78" s="5">
        <f>S78-S77</f>
        <v>5808526</v>
      </c>
      <c r="W78" s="6"/>
      <c r="X78" s="6">
        <v>26</v>
      </c>
      <c r="Y78" s="6">
        <v>78.168999999999997</v>
      </c>
      <c r="Z78" s="6">
        <v>1324.0809999999999</v>
      </c>
      <c r="AA78" s="6">
        <v>347</v>
      </c>
      <c r="AB78" s="6">
        <v>4519</v>
      </c>
      <c r="AC78" s="6">
        <v>103502.76</v>
      </c>
      <c r="AD78" s="6">
        <v>8034525</v>
      </c>
      <c r="AE78" s="5"/>
      <c r="AF78" s="5">
        <f>AD78</f>
        <v>8034525</v>
      </c>
      <c r="AG78" s="5">
        <f>AD78-AD77</f>
        <v>5182558</v>
      </c>
      <c r="AH78" s="6"/>
      <c r="AI78" s="6">
        <v>6</v>
      </c>
      <c r="AJ78" s="6">
        <v>98.832999999999998</v>
      </c>
      <c r="AK78" s="6">
        <v>619.90099999999995</v>
      </c>
      <c r="AL78" s="6">
        <v>60</v>
      </c>
      <c r="AM78" s="6">
        <v>2325</v>
      </c>
      <c r="AN78" s="6">
        <v>61266.396000000001</v>
      </c>
      <c r="AO78" s="6">
        <v>4755877</v>
      </c>
      <c r="AP78" s="5"/>
      <c r="AQ78" s="5">
        <f>AO78</f>
        <v>4755877</v>
      </c>
      <c r="AR78" s="5">
        <f>AO78-AO77</f>
        <v>3711852</v>
      </c>
    </row>
    <row r="79" spans="2:44" x14ac:dyDescent="0.35">
      <c r="B79" s="1">
        <v>7</v>
      </c>
      <c r="C79" s="1">
        <v>14.981999999999999</v>
      </c>
      <c r="D79" s="1">
        <v>2343.9749999999999</v>
      </c>
      <c r="E79" s="1">
        <v>1467</v>
      </c>
      <c r="F79" s="1">
        <v>4634</v>
      </c>
      <c r="G79" s="1">
        <v>35117.567000000003</v>
      </c>
      <c r="H79" s="1">
        <v>2726043</v>
      </c>
      <c r="I79" s="5">
        <f>H79</f>
        <v>2726043</v>
      </c>
      <c r="J79" s="5"/>
      <c r="K79" s="5"/>
      <c r="M79">
        <v>9</v>
      </c>
      <c r="N79">
        <v>11.233000000000001</v>
      </c>
      <c r="O79">
        <v>2482.989</v>
      </c>
      <c r="P79">
        <v>1586</v>
      </c>
      <c r="Q79">
        <v>4577</v>
      </c>
      <c r="R79">
        <v>27892.21</v>
      </c>
      <c r="S79">
        <v>2165166</v>
      </c>
      <c r="T79" s="5">
        <f>S79</f>
        <v>2165166</v>
      </c>
      <c r="U79" s="5"/>
      <c r="V79" s="5"/>
      <c r="X79">
        <v>27</v>
      </c>
      <c r="Y79">
        <v>9.0180000000000007</v>
      </c>
      <c r="Z79">
        <v>3798.9569999999999</v>
      </c>
      <c r="AA79">
        <v>2501</v>
      </c>
      <c r="AB79">
        <v>6226</v>
      </c>
      <c r="AC79">
        <v>34257.381000000001</v>
      </c>
      <c r="AD79">
        <v>2659270</v>
      </c>
      <c r="AE79" s="5">
        <f>AD79</f>
        <v>2659270</v>
      </c>
      <c r="AF79" s="5"/>
      <c r="AG79" s="5"/>
      <c r="AI79">
        <v>7</v>
      </c>
      <c r="AJ79">
        <v>7.7160000000000002</v>
      </c>
      <c r="AK79">
        <v>2282.828</v>
      </c>
      <c r="AL79">
        <v>1583</v>
      </c>
      <c r="AM79">
        <v>3594</v>
      </c>
      <c r="AN79">
        <v>17615.368999999999</v>
      </c>
      <c r="AO79">
        <v>1367414</v>
      </c>
      <c r="AP79" s="5">
        <f>AO79</f>
        <v>1367414</v>
      </c>
      <c r="AQ79" s="5"/>
      <c r="AR79" s="5"/>
    </row>
    <row r="80" spans="2:44" x14ac:dyDescent="0.35">
      <c r="B80" s="7">
        <v>8</v>
      </c>
      <c r="C80" s="7">
        <v>155.81100000000001</v>
      </c>
      <c r="D80" s="7">
        <v>614.22</v>
      </c>
      <c r="E80" s="7">
        <v>0</v>
      </c>
      <c r="F80" s="7">
        <v>4634</v>
      </c>
      <c r="G80" s="7">
        <v>95702.081000000006</v>
      </c>
      <c r="H80" s="7">
        <v>7428988</v>
      </c>
      <c r="I80" s="5"/>
      <c r="J80" s="5">
        <f>H80</f>
        <v>7428988</v>
      </c>
      <c r="K80" s="5">
        <f>H80-H79</f>
        <v>4702945</v>
      </c>
      <c r="L80" s="6"/>
      <c r="M80" s="6">
        <v>10</v>
      </c>
      <c r="N80" s="6">
        <v>130.40700000000001</v>
      </c>
      <c r="O80" s="6">
        <v>665.81799999999998</v>
      </c>
      <c r="P80" s="6">
        <v>58</v>
      </c>
      <c r="Q80" s="6">
        <v>4577</v>
      </c>
      <c r="R80" s="6">
        <v>86827.304999999993</v>
      </c>
      <c r="S80" s="6">
        <v>6740073</v>
      </c>
      <c r="T80" s="5"/>
      <c r="U80" s="5">
        <f>S80</f>
        <v>6740073</v>
      </c>
      <c r="V80" s="5">
        <f>S80-S79</f>
        <v>4574907</v>
      </c>
      <c r="W80" s="6"/>
      <c r="X80" s="6">
        <v>28</v>
      </c>
      <c r="Y80" s="6">
        <v>70.852000000000004</v>
      </c>
      <c r="Z80" s="6">
        <v>1319.2429999999999</v>
      </c>
      <c r="AA80" s="6">
        <v>100</v>
      </c>
      <c r="AB80" s="6">
        <v>6226</v>
      </c>
      <c r="AC80" s="6">
        <v>93471.519</v>
      </c>
      <c r="AD80" s="6">
        <v>7255838</v>
      </c>
      <c r="AE80" s="5"/>
      <c r="AF80" s="5">
        <f>AD80</f>
        <v>7255838</v>
      </c>
      <c r="AG80" s="5">
        <f>AD80-AD79</f>
        <v>4596568</v>
      </c>
      <c r="AH80" s="6"/>
      <c r="AI80" s="6">
        <v>8</v>
      </c>
      <c r="AJ80" s="6">
        <v>115.01300000000001</v>
      </c>
      <c r="AK80" s="6">
        <v>552.62900000000002</v>
      </c>
      <c r="AL80" s="6">
        <v>15</v>
      </c>
      <c r="AM80" s="6">
        <v>3594</v>
      </c>
      <c r="AN80" s="6">
        <v>63559.321000000004</v>
      </c>
      <c r="AO80" s="6">
        <v>4933868</v>
      </c>
      <c r="AP80" s="5"/>
      <c r="AQ80" s="5">
        <f>AO80</f>
        <v>4933868</v>
      </c>
      <c r="AR80" s="5">
        <f>AO80-AO79</f>
        <v>3566454</v>
      </c>
    </row>
    <row r="81" spans="2:44" x14ac:dyDescent="0.35">
      <c r="B81" s="1">
        <v>9</v>
      </c>
      <c r="C81" s="1">
        <v>15.253</v>
      </c>
      <c r="D81" s="1">
        <v>2657.5880000000002</v>
      </c>
      <c r="E81" s="1">
        <v>1467</v>
      </c>
      <c r="F81" s="1">
        <v>4865</v>
      </c>
      <c r="G81" s="1">
        <v>40535.082000000002</v>
      </c>
      <c r="H81" s="1">
        <v>3146584</v>
      </c>
      <c r="I81" s="5">
        <f>H81</f>
        <v>3146584</v>
      </c>
      <c r="J81" s="5"/>
      <c r="K81" s="5"/>
      <c r="M81">
        <v>11</v>
      </c>
      <c r="N81">
        <v>28.507999999999999</v>
      </c>
      <c r="O81">
        <v>1806.9949999999999</v>
      </c>
      <c r="P81">
        <v>1190</v>
      </c>
      <c r="Q81">
        <v>4154</v>
      </c>
      <c r="R81">
        <v>51514.559000000001</v>
      </c>
      <c r="S81">
        <v>3998879</v>
      </c>
      <c r="T81" s="5">
        <f>S81</f>
        <v>3998879</v>
      </c>
      <c r="U81" s="5"/>
      <c r="V81" s="5"/>
      <c r="X81">
        <v>29</v>
      </c>
      <c r="Y81">
        <v>10.795</v>
      </c>
      <c r="Z81">
        <v>4473.8990000000003</v>
      </c>
      <c r="AA81">
        <v>2834</v>
      </c>
      <c r="AB81">
        <v>7082</v>
      </c>
      <c r="AC81">
        <v>48297.190999999999</v>
      </c>
      <c r="AD81">
        <v>3749127</v>
      </c>
      <c r="AE81" s="5">
        <f>AD81</f>
        <v>3749127</v>
      </c>
      <c r="AF81" s="5"/>
      <c r="AG81" s="5"/>
      <c r="AI81">
        <v>9</v>
      </c>
      <c r="AJ81">
        <v>10.936999999999999</v>
      </c>
      <c r="AK81">
        <v>1781.424</v>
      </c>
      <c r="AL81">
        <v>1178</v>
      </c>
      <c r="AM81">
        <v>2718</v>
      </c>
      <c r="AN81">
        <v>19483.488000000001</v>
      </c>
      <c r="AO81">
        <v>1512429</v>
      </c>
      <c r="AP81" s="5">
        <f>AO81</f>
        <v>1512429</v>
      </c>
      <c r="AQ81" s="5"/>
      <c r="AR81" s="5"/>
    </row>
    <row r="82" spans="2:44" x14ac:dyDescent="0.35">
      <c r="B82" s="7">
        <v>10</v>
      </c>
      <c r="C82" s="7">
        <v>121.492</v>
      </c>
      <c r="D82" s="7">
        <v>856.33100000000002</v>
      </c>
      <c r="E82" s="7">
        <v>81</v>
      </c>
      <c r="F82" s="7">
        <v>4865</v>
      </c>
      <c r="G82" s="7">
        <v>104037.82399999999</v>
      </c>
      <c r="H82" s="7">
        <v>8076060</v>
      </c>
      <c r="I82" s="5"/>
      <c r="J82" s="5">
        <f>H82</f>
        <v>8076060</v>
      </c>
      <c r="K82" s="5">
        <f>H82-H81</f>
        <v>4929476</v>
      </c>
      <c r="L82" s="6"/>
      <c r="M82" s="6">
        <v>12</v>
      </c>
      <c r="N82" s="6">
        <v>223.559</v>
      </c>
      <c r="O82" s="6">
        <v>682.33900000000006</v>
      </c>
      <c r="P82" s="6">
        <v>49</v>
      </c>
      <c r="Q82" s="6">
        <v>4154</v>
      </c>
      <c r="R82" s="6">
        <v>152542.69</v>
      </c>
      <c r="S82" s="6">
        <v>11841308</v>
      </c>
      <c r="T82" s="5"/>
      <c r="U82" s="5">
        <f>S82</f>
        <v>11841308</v>
      </c>
      <c r="V82" s="5">
        <f>S82-S81</f>
        <v>7842429</v>
      </c>
      <c r="W82" s="6"/>
      <c r="X82" s="6">
        <v>30</v>
      </c>
      <c r="Y82" s="6">
        <v>80.474999999999994</v>
      </c>
      <c r="Z82" s="6">
        <v>1512.153</v>
      </c>
      <c r="AA82" s="6">
        <v>169</v>
      </c>
      <c r="AB82" s="6">
        <v>7082</v>
      </c>
      <c r="AC82" s="6">
        <v>121691.13099999999</v>
      </c>
      <c r="AD82" s="6">
        <v>9446419</v>
      </c>
      <c r="AE82" s="5"/>
      <c r="AF82" s="5">
        <f>AD82</f>
        <v>9446419</v>
      </c>
      <c r="AG82" s="5">
        <f>AD82-AD81</f>
        <v>5697292</v>
      </c>
      <c r="AH82" s="6"/>
      <c r="AI82" s="6">
        <v>10</v>
      </c>
      <c r="AJ82" s="6">
        <v>191.495</v>
      </c>
      <c r="AK82" s="6">
        <v>475.26100000000002</v>
      </c>
      <c r="AL82" s="6">
        <v>46</v>
      </c>
      <c r="AM82" s="6">
        <v>2718</v>
      </c>
      <c r="AN82" s="6">
        <v>91009.94</v>
      </c>
      <c r="AO82" s="6">
        <v>7064755</v>
      </c>
      <c r="AP82" s="5"/>
      <c r="AQ82" s="5">
        <f>AO82</f>
        <v>7064755</v>
      </c>
      <c r="AR82" s="5">
        <f>AO82-AO81</f>
        <v>5552326</v>
      </c>
    </row>
    <row r="83" spans="2:44" x14ac:dyDescent="0.35">
      <c r="B83" s="1">
        <v>11</v>
      </c>
      <c r="C83" s="1">
        <v>11.026999999999999</v>
      </c>
      <c r="D83" s="1">
        <v>1936.3630000000001</v>
      </c>
      <c r="E83" s="1">
        <v>1395</v>
      </c>
      <c r="F83" s="1">
        <v>2964</v>
      </c>
      <c r="G83" s="1">
        <v>21352.677</v>
      </c>
      <c r="H83" s="1">
        <v>1657527</v>
      </c>
      <c r="I83" s="5">
        <f>H83</f>
        <v>1657527</v>
      </c>
      <c r="J83" s="5"/>
      <c r="K83" s="5"/>
      <c r="M83">
        <v>13</v>
      </c>
      <c r="N83">
        <v>11.516999999999999</v>
      </c>
      <c r="O83">
        <v>2493.5540000000001</v>
      </c>
      <c r="P83">
        <v>1461</v>
      </c>
      <c r="Q83">
        <v>4353</v>
      </c>
      <c r="R83">
        <v>28717.588</v>
      </c>
      <c r="S83">
        <v>2229237</v>
      </c>
      <c r="T83" s="5">
        <f>S83</f>
        <v>2229237</v>
      </c>
      <c r="U83" s="5"/>
      <c r="V83" s="5"/>
      <c r="X83">
        <v>31</v>
      </c>
      <c r="Y83">
        <v>10.19</v>
      </c>
      <c r="Z83">
        <v>2582.8620000000001</v>
      </c>
      <c r="AA83">
        <v>1890</v>
      </c>
      <c r="AB83">
        <v>4394</v>
      </c>
      <c r="AC83">
        <v>26319.004000000001</v>
      </c>
      <c r="AD83">
        <v>2043044</v>
      </c>
      <c r="AE83" s="5">
        <f>AD83</f>
        <v>2043044</v>
      </c>
      <c r="AF83" s="5"/>
      <c r="AG83" s="5"/>
      <c r="AI83">
        <v>11</v>
      </c>
      <c r="AJ83">
        <v>7.8840000000000003</v>
      </c>
      <c r="AK83">
        <v>1179.99</v>
      </c>
      <c r="AL83">
        <v>898</v>
      </c>
      <c r="AM83">
        <v>1835</v>
      </c>
      <c r="AN83">
        <v>9302.9680000000008</v>
      </c>
      <c r="AO83">
        <v>722154</v>
      </c>
      <c r="AP83" s="5">
        <f>AO83</f>
        <v>722154</v>
      </c>
      <c r="AQ83" s="5"/>
      <c r="AR83" s="5"/>
    </row>
    <row r="84" spans="2:44" x14ac:dyDescent="0.35">
      <c r="B84" s="7">
        <v>12</v>
      </c>
      <c r="C84" s="7">
        <v>129.46700000000001</v>
      </c>
      <c r="D84" s="7">
        <v>613.524</v>
      </c>
      <c r="E84" s="7">
        <v>16</v>
      </c>
      <c r="F84" s="7">
        <v>2964</v>
      </c>
      <c r="G84" s="7">
        <v>79430.858999999997</v>
      </c>
      <c r="H84" s="7">
        <v>6165915</v>
      </c>
      <c r="I84" s="5"/>
      <c r="J84" s="5">
        <f>H84</f>
        <v>6165915</v>
      </c>
      <c r="K84" s="5">
        <f>H84-H83</f>
        <v>4508388</v>
      </c>
      <c r="L84" s="6"/>
      <c r="M84" s="6">
        <v>14</v>
      </c>
      <c r="N84" s="6">
        <v>194.148</v>
      </c>
      <c r="O84" s="6">
        <v>454.70800000000003</v>
      </c>
      <c r="P84" s="6">
        <v>5</v>
      </c>
      <c r="Q84" s="6">
        <v>4353</v>
      </c>
      <c r="R84" s="6">
        <v>88280.873999999996</v>
      </c>
      <c r="S84" s="6">
        <v>6852908</v>
      </c>
      <c r="T84" s="5"/>
      <c r="U84" s="5">
        <f>S84</f>
        <v>6852908</v>
      </c>
      <c r="V84" s="5">
        <f>S84-S83</f>
        <v>4623671</v>
      </c>
      <c r="W84" s="6"/>
      <c r="X84" s="6">
        <v>32</v>
      </c>
      <c r="Y84" s="6">
        <v>92.391000000000005</v>
      </c>
      <c r="Z84" s="6">
        <v>1027.8320000000001</v>
      </c>
      <c r="AA84" s="6">
        <v>178</v>
      </c>
      <c r="AB84" s="6">
        <v>4394</v>
      </c>
      <c r="AC84" s="6">
        <v>94962.936000000002</v>
      </c>
      <c r="AD84" s="6">
        <v>7371611</v>
      </c>
      <c r="AE84" s="5"/>
      <c r="AF84" s="5">
        <f>AD84</f>
        <v>7371611</v>
      </c>
      <c r="AG84" s="5">
        <f>AD84-AD83</f>
        <v>5328567</v>
      </c>
      <c r="AH84" s="6"/>
      <c r="AI84" s="6">
        <v>12</v>
      </c>
      <c r="AJ84" s="6">
        <v>118.19499999999999</v>
      </c>
      <c r="AK84" s="6">
        <v>352.44799999999998</v>
      </c>
      <c r="AL84" s="6">
        <v>0</v>
      </c>
      <c r="AM84" s="6">
        <v>1835</v>
      </c>
      <c r="AN84" s="6">
        <v>41657.434999999998</v>
      </c>
      <c r="AO84" s="6">
        <v>3233708</v>
      </c>
      <c r="AP84" s="5"/>
      <c r="AQ84" s="5">
        <f>AO84</f>
        <v>3233708</v>
      </c>
      <c r="AR84" s="5">
        <f>AO84-AO83</f>
        <v>2511554</v>
      </c>
    </row>
    <row r="85" spans="2:44" x14ac:dyDescent="0.35">
      <c r="B85" s="1">
        <v>13</v>
      </c>
      <c r="C85" s="1">
        <v>8.4250000000000007</v>
      </c>
      <c r="D85" s="1">
        <v>2009.9079999999999</v>
      </c>
      <c r="E85" s="1">
        <v>1395</v>
      </c>
      <c r="F85" s="1">
        <v>3224</v>
      </c>
      <c r="G85" s="1">
        <v>16933.46</v>
      </c>
      <c r="H85" s="1">
        <v>1314480</v>
      </c>
      <c r="I85" s="5">
        <f>H85</f>
        <v>1314480</v>
      </c>
      <c r="J85" s="5"/>
      <c r="K85" s="5"/>
      <c r="M85">
        <v>15</v>
      </c>
      <c r="N85">
        <v>27.838999999999999</v>
      </c>
      <c r="O85">
        <v>5311.0039999999999</v>
      </c>
      <c r="P85">
        <v>2961</v>
      </c>
      <c r="Q85">
        <v>10630</v>
      </c>
      <c r="R85">
        <v>147850.614</v>
      </c>
      <c r="S85">
        <v>11477080</v>
      </c>
      <c r="T85" s="5"/>
      <c r="U85" s="5"/>
      <c r="V85" s="5"/>
      <c r="X85">
        <v>1</v>
      </c>
      <c r="Y85">
        <v>5.4489999999999998</v>
      </c>
      <c r="Z85">
        <v>3614.7190000000001</v>
      </c>
      <c r="AA85">
        <v>2249</v>
      </c>
      <c r="AB85">
        <v>5720</v>
      </c>
      <c r="AC85">
        <v>19697.294999999998</v>
      </c>
      <c r="AD85">
        <v>1529026</v>
      </c>
      <c r="AE85" s="5">
        <f>AD85</f>
        <v>1529026</v>
      </c>
      <c r="AF85" s="5"/>
      <c r="AG85" s="5"/>
      <c r="AI85">
        <v>13</v>
      </c>
      <c r="AJ85">
        <v>14.222</v>
      </c>
      <c r="AK85">
        <v>2202.2730000000001</v>
      </c>
      <c r="AL85">
        <v>1357</v>
      </c>
      <c r="AM85">
        <v>4392</v>
      </c>
      <c r="AN85">
        <v>31320.73</v>
      </c>
      <c r="AO85">
        <v>2431309</v>
      </c>
      <c r="AP85" s="5">
        <f>AO85</f>
        <v>2431309</v>
      </c>
      <c r="AQ85" s="5"/>
      <c r="AR85" s="5"/>
    </row>
    <row r="86" spans="2:44" x14ac:dyDescent="0.35">
      <c r="B86" s="7">
        <v>14</v>
      </c>
      <c r="C86" s="7">
        <v>135.66300000000001</v>
      </c>
      <c r="D86" s="7">
        <v>464.19299999999998</v>
      </c>
      <c r="E86" s="7">
        <v>20</v>
      </c>
      <c r="F86" s="7">
        <v>3224</v>
      </c>
      <c r="G86" s="7">
        <v>62973.81</v>
      </c>
      <c r="H86" s="7">
        <v>4888417</v>
      </c>
      <c r="I86" s="5"/>
      <c r="J86" s="5">
        <f>H86</f>
        <v>4888417</v>
      </c>
      <c r="K86" s="5">
        <f>H86-H85</f>
        <v>3573937</v>
      </c>
      <c r="L86" s="6"/>
      <c r="M86" s="6">
        <v>16</v>
      </c>
      <c r="N86" s="6">
        <v>598.44500000000005</v>
      </c>
      <c r="O86" s="6">
        <v>692.44899999999996</v>
      </c>
      <c r="P86" s="6">
        <v>0</v>
      </c>
      <c r="Q86" s="6">
        <v>10630</v>
      </c>
      <c r="R86" s="6">
        <v>414392.44400000002</v>
      </c>
      <c r="S86" s="6">
        <v>32167707</v>
      </c>
      <c r="T86" s="5"/>
      <c r="U86" s="5"/>
      <c r="V86" s="5"/>
      <c r="W86" s="6"/>
      <c r="X86" s="6">
        <v>2</v>
      </c>
      <c r="Y86" s="6">
        <v>95.766999999999996</v>
      </c>
      <c r="Z86" s="6">
        <v>1045.5650000000001</v>
      </c>
      <c r="AA86" s="6">
        <v>176</v>
      </c>
      <c r="AB86" s="6">
        <v>5720</v>
      </c>
      <c r="AC86" s="6">
        <v>100130.264</v>
      </c>
      <c r="AD86" s="6">
        <v>7772731</v>
      </c>
      <c r="AE86" s="5"/>
      <c r="AF86" s="5">
        <f>AD86</f>
        <v>7772731</v>
      </c>
      <c r="AG86" s="5">
        <f>AD86-AD85</f>
        <v>6243705</v>
      </c>
      <c r="AH86" s="6"/>
      <c r="AI86" s="6">
        <v>14</v>
      </c>
      <c r="AJ86" s="6">
        <v>116.417</v>
      </c>
      <c r="AK86" s="6">
        <v>747.48599999999999</v>
      </c>
      <c r="AL86" s="6">
        <v>44</v>
      </c>
      <c r="AM86" s="6">
        <v>4392</v>
      </c>
      <c r="AN86" s="6">
        <v>87019.985000000001</v>
      </c>
      <c r="AO86" s="6">
        <v>6755030</v>
      </c>
      <c r="AP86" s="5"/>
      <c r="AQ86" s="5">
        <f>AO86</f>
        <v>6755030</v>
      </c>
      <c r="AR86" s="5">
        <f>AO86-AO85</f>
        <v>4323721</v>
      </c>
    </row>
    <row r="87" spans="2:44" x14ac:dyDescent="0.35">
      <c r="B87" s="1">
        <v>15</v>
      </c>
      <c r="C87" s="1">
        <v>10.435</v>
      </c>
      <c r="D87" s="1">
        <v>2321.0590000000002</v>
      </c>
      <c r="E87" s="1">
        <v>1646</v>
      </c>
      <c r="F87" s="1">
        <v>3908</v>
      </c>
      <c r="G87" s="1">
        <v>24219.377</v>
      </c>
      <c r="H87" s="1">
        <v>1880058</v>
      </c>
      <c r="I87" s="5">
        <f>H87</f>
        <v>1880058</v>
      </c>
      <c r="J87" s="5"/>
      <c r="K87" s="5"/>
      <c r="M87">
        <v>17</v>
      </c>
      <c r="N87">
        <v>7.6130000000000004</v>
      </c>
      <c r="O87">
        <v>2883.1610000000001</v>
      </c>
      <c r="P87">
        <v>1837</v>
      </c>
      <c r="Q87">
        <v>5281</v>
      </c>
      <c r="R87">
        <v>21950.684000000001</v>
      </c>
      <c r="S87">
        <v>1703948</v>
      </c>
      <c r="T87" s="5">
        <f>S87</f>
        <v>1703948</v>
      </c>
      <c r="U87" s="5"/>
      <c r="V87" s="5"/>
      <c r="X87">
        <v>3</v>
      </c>
      <c r="Y87">
        <v>9.2240000000000002</v>
      </c>
      <c r="Z87">
        <v>3426.27</v>
      </c>
      <c r="AA87">
        <v>1909</v>
      </c>
      <c r="AB87">
        <v>7253</v>
      </c>
      <c r="AC87">
        <v>31602.851999999999</v>
      </c>
      <c r="AD87">
        <v>2453209</v>
      </c>
      <c r="AE87" s="5">
        <f>AD87</f>
        <v>2453209</v>
      </c>
      <c r="AF87" s="5"/>
      <c r="AG87" s="5"/>
      <c r="AI87">
        <v>15</v>
      </c>
      <c r="AJ87">
        <v>6.5060000000000002</v>
      </c>
      <c r="AK87">
        <v>1725.77</v>
      </c>
      <c r="AL87">
        <v>1357</v>
      </c>
      <c r="AM87">
        <v>2620</v>
      </c>
      <c r="AN87">
        <v>11227.061</v>
      </c>
      <c r="AO87">
        <v>871514</v>
      </c>
      <c r="AP87" s="5">
        <f>AO87</f>
        <v>871514</v>
      </c>
      <c r="AQ87" s="5"/>
      <c r="AR87" s="5"/>
    </row>
    <row r="88" spans="2:44" x14ac:dyDescent="0.35">
      <c r="B88" s="7">
        <v>16</v>
      </c>
      <c r="C88" s="7">
        <v>131.82400000000001</v>
      </c>
      <c r="D88" s="7">
        <v>566.12</v>
      </c>
      <c r="E88" s="7">
        <v>0</v>
      </c>
      <c r="F88" s="7">
        <v>3908</v>
      </c>
      <c r="G88" s="7">
        <v>74628.226999999999</v>
      </c>
      <c r="H88" s="7">
        <v>5793105</v>
      </c>
      <c r="I88" s="5"/>
      <c r="J88" s="5">
        <f>H88</f>
        <v>5793105</v>
      </c>
      <c r="K88" s="5">
        <f>H88-H87</f>
        <v>3913047</v>
      </c>
      <c r="L88" s="6"/>
      <c r="M88" s="6">
        <v>18</v>
      </c>
      <c r="N88" s="6">
        <v>173.24</v>
      </c>
      <c r="O88" s="6">
        <v>458.80799999999999</v>
      </c>
      <c r="P88" s="6">
        <v>6</v>
      </c>
      <c r="Q88" s="6">
        <v>5281</v>
      </c>
      <c r="R88" s="6">
        <v>79484.088000000003</v>
      </c>
      <c r="S88" s="6">
        <v>6170047</v>
      </c>
      <c r="T88" s="5"/>
      <c r="U88" s="5">
        <f>S88</f>
        <v>6170047</v>
      </c>
      <c r="V88" s="5">
        <f>S88-S87</f>
        <v>4466099</v>
      </c>
      <c r="W88" s="6"/>
      <c r="X88" s="6">
        <v>4</v>
      </c>
      <c r="Y88" s="6">
        <v>100.482</v>
      </c>
      <c r="Z88" s="6">
        <v>1010.761</v>
      </c>
      <c r="AA88" s="6">
        <v>191</v>
      </c>
      <c r="AB88" s="6">
        <v>7253</v>
      </c>
      <c r="AC88" s="6">
        <v>101562.80899999999</v>
      </c>
      <c r="AD88" s="6">
        <v>7883934</v>
      </c>
      <c r="AE88" s="5"/>
      <c r="AF88" s="5">
        <f>AD88</f>
        <v>7883934</v>
      </c>
      <c r="AG88" s="5">
        <f>AD88-AD87</f>
        <v>5430725</v>
      </c>
      <c r="AH88" s="6"/>
      <c r="AI88" s="6">
        <v>16</v>
      </c>
      <c r="AJ88" s="6">
        <v>184.15199999999999</v>
      </c>
      <c r="AK88" s="6">
        <v>298.24799999999999</v>
      </c>
      <c r="AL88" s="6">
        <v>0</v>
      </c>
      <c r="AM88" s="6">
        <v>2620</v>
      </c>
      <c r="AN88" s="6">
        <v>54922.828999999998</v>
      </c>
      <c r="AO88" s="6">
        <v>4263450</v>
      </c>
      <c r="AP88" s="5"/>
      <c r="AQ88" s="5">
        <f>AO88</f>
        <v>4263450</v>
      </c>
      <c r="AR88" s="5">
        <f>AO88-AO87</f>
        <v>3391936</v>
      </c>
    </row>
    <row r="89" spans="2:44" x14ac:dyDescent="0.35">
      <c r="B89" s="1">
        <v>17</v>
      </c>
      <c r="C89" s="1">
        <v>9.7910000000000004</v>
      </c>
      <c r="D89" s="1">
        <v>2487.9920000000002</v>
      </c>
      <c r="E89" s="1">
        <v>1646</v>
      </c>
      <c r="F89" s="1">
        <v>3737</v>
      </c>
      <c r="G89" s="1">
        <v>24358.712</v>
      </c>
      <c r="H89" s="1">
        <v>1890874</v>
      </c>
      <c r="I89" s="5">
        <f>H89</f>
        <v>1890874</v>
      </c>
      <c r="J89" s="5"/>
      <c r="K89" s="5"/>
      <c r="M89">
        <v>19</v>
      </c>
      <c r="N89">
        <v>7.0979999999999999</v>
      </c>
      <c r="O89">
        <v>2635.6190000000001</v>
      </c>
      <c r="P89">
        <v>2037</v>
      </c>
      <c r="Q89">
        <v>3650</v>
      </c>
      <c r="R89">
        <v>18707.937999999998</v>
      </c>
      <c r="S89">
        <v>1452226</v>
      </c>
      <c r="T89" s="5">
        <f>S89</f>
        <v>1452226</v>
      </c>
      <c r="U89" s="5"/>
      <c r="V89" s="5"/>
      <c r="X89">
        <v>5</v>
      </c>
      <c r="Y89">
        <v>7.4329999999999998</v>
      </c>
      <c r="Z89">
        <v>2862.1060000000002</v>
      </c>
      <c r="AA89">
        <v>1907</v>
      </c>
      <c r="AB89">
        <v>4649</v>
      </c>
      <c r="AC89">
        <v>21274.199000000001</v>
      </c>
      <c r="AD89">
        <v>1651435</v>
      </c>
      <c r="AE89" s="5">
        <f>AD89</f>
        <v>1651435</v>
      </c>
      <c r="AF89" s="5"/>
      <c r="AG89" s="5"/>
      <c r="AI89">
        <v>17</v>
      </c>
      <c r="AJ89">
        <v>14.57</v>
      </c>
      <c r="AK89">
        <v>2287.1660000000002</v>
      </c>
      <c r="AL89">
        <v>1556</v>
      </c>
      <c r="AM89">
        <v>3751</v>
      </c>
      <c r="AN89">
        <v>33323.610999999997</v>
      </c>
      <c r="AO89">
        <v>2586785</v>
      </c>
      <c r="AP89" s="5">
        <f>AO89</f>
        <v>2586785</v>
      </c>
      <c r="AQ89" s="5"/>
      <c r="AR89" s="5"/>
    </row>
    <row r="90" spans="2:44" x14ac:dyDescent="0.35">
      <c r="B90" s="7">
        <v>18</v>
      </c>
      <c r="C90" s="7">
        <v>109.113</v>
      </c>
      <c r="D90" s="7">
        <v>713.29300000000001</v>
      </c>
      <c r="E90" s="7">
        <v>50</v>
      </c>
      <c r="F90" s="7">
        <v>3737</v>
      </c>
      <c r="G90" s="7">
        <v>77829.273000000001</v>
      </c>
      <c r="H90" s="7">
        <v>6041590</v>
      </c>
      <c r="I90" s="5"/>
      <c r="J90" s="5">
        <f>H90</f>
        <v>6041590</v>
      </c>
      <c r="K90" s="5">
        <f>H90-H89</f>
        <v>4150716</v>
      </c>
      <c r="L90" s="6"/>
      <c r="M90" s="6">
        <v>20</v>
      </c>
      <c r="N90" s="6">
        <v>153.06700000000001</v>
      </c>
      <c r="O90" s="6">
        <v>557.74</v>
      </c>
      <c r="P90" s="6">
        <v>15</v>
      </c>
      <c r="Q90" s="6">
        <v>3650</v>
      </c>
      <c r="R90" s="6">
        <v>85371.547000000006</v>
      </c>
      <c r="S90" s="6">
        <v>6627068</v>
      </c>
      <c r="T90" s="5"/>
      <c r="U90" s="5">
        <f>S90</f>
        <v>6627068</v>
      </c>
      <c r="V90" s="5">
        <f>S90-S89</f>
        <v>5174842</v>
      </c>
      <c r="W90" s="6"/>
      <c r="X90" s="6">
        <v>6</v>
      </c>
      <c r="Y90" s="6">
        <v>97.814999999999998</v>
      </c>
      <c r="Z90" s="6">
        <v>899.44200000000001</v>
      </c>
      <c r="AA90" s="6">
        <v>210</v>
      </c>
      <c r="AB90" s="6">
        <v>4649</v>
      </c>
      <c r="AC90" s="6">
        <v>87978.875</v>
      </c>
      <c r="AD90" s="6">
        <v>6829465</v>
      </c>
      <c r="AE90" s="5"/>
      <c r="AF90" s="5">
        <f>AD90</f>
        <v>6829465</v>
      </c>
      <c r="AG90" s="5">
        <f>AD90-AD89</f>
        <v>5178030</v>
      </c>
      <c r="AH90" s="6"/>
      <c r="AI90" s="6">
        <v>18</v>
      </c>
      <c r="AJ90" s="6">
        <v>124.533</v>
      </c>
      <c r="AK90" s="6">
        <v>740.702</v>
      </c>
      <c r="AL90" s="6">
        <v>75</v>
      </c>
      <c r="AM90" s="6">
        <v>3751</v>
      </c>
      <c r="AN90" s="6">
        <v>92241.585999999996</v>
      </c>
      <c r="AO90" s="6">
        <v>7160363</v>
      </c>
      <c r="AP90" s="5"/>
      <c r="AQ90" s="5">
        <f>AO90</f>
        <v>7160363</v>
      </c>
      <c r="AR90" s="5">
        <f>AO90-AO89</f>
        <v>4573578</v>
      </c>
    </row>
    <row r="91" spans="2:44" x14ac:dyDescent="0.35">
      <c r="B91" s="1">
        <v>19</v>
      </c>
      <c r="C91" s="1">
        <v>10.022</v>
      </c>
      <c r="D91" s="1">
        <v>2023.925</v>
      </c>
      <c r="E91" s="1">
        <v>1252</v>
      </c>
      <c r="F91" s="1">
        <v>3403</v>
      </c>
      <c r="G91" s="1">
        <v>20284.571</v>
      </c>
      <c r="H91" s="1">
        <v>1574614</v>
      </c>
      <c r="I91" s="5">
        <f>H91</f>
        <v>1574614</v>
      </c>
      <c r="J91" s="5"/>
      <c r="K91" s="5"/>
      <c r="M91">
        <v>21</v>
      </c>
      <c r="N91">
        <v>12.599</v>
      </c>
      <c r="O91">
        <v>3601.413</v>
      </c>
      <c r="P91">
        <v>2209</v>
      </c>
      <c r="Q91">
        <v>5970</v>
      </c>
      <c r="R91">
        <v>45373.629000000001</v>
      </c>
      <c r="S91">
        <v>3522182</v>
      </c>
      <c r="T91" s="5">
        <f>S91</f>
        <v>3522182</v>
      </c>
      <c r="U91" s="5"/>
      <c r="V91" s="5"/>
      <c r="X91">
        <v>7</v>
      </c>
      <c r="Y91">
        <v>7.9480000000000004</v>
      </c>
      <c r="Z91">
        <v>2990.4470000000001</v>
      </c>
      <c r="AA91">
        <v>2080</v>
      </c>
      <c r="AB91">
        <v>4973</v>
      </c>
      <c r="AC91">
        <v>23769.116999999998</v>
      </c>
      <c r="AD91">
        <v>1845106</v>
      </c>
      <c r="AE91" s="5">
        <f>AD91</f>
        <v>1845106</v>
      </c>
      <c r="AF91" s="5"/>
      <c r="AG91" s="5"/>
      <c r="AI91">
        <v>19</v>
      </c>
      <c r="AJ91">
        <v>8.2319999999999993</v>
      </c>
      <c r="AK91">
        <v>2635.9670000000001</v>
      </c>
      <c r="AL91">
        <v>2223</v>
      </c>
      <c r="AM91">
        <v>3369</v>
      </c>
      <c r="AN91">
        <v>21698.643</v>
      </c>
      <c r="AO91">
        <v>1684383</v>
      </c>
      <c r="AP91" s="5">
        <f>AO91</f>
        <v>1684383</v>
      </c>
      <c r="AQ91" s="5"/>
      <c r="AR91" s="5"/>
    </row>
    <row r="92" spans="2:44" x14ac:dyDescent="0.35">
      <c r="B92" s="7">
        <v>20</v>
      </c>
      <c r="C92" s="7">
        <v>147.88800000000001</v>
      </c>
      <c r="D92" s="7">
        <v>460.04199999999997</v>
      </c>
      <c r="E92" s="7">
        <v>18</v>
      </c>
      <c r="F92" s="7">
        <v>3403</v>
      </c>
      <c r="G92" s="7">
        <v>68034.769</v>
      </c>
      <c r="H92" s="7">
        <v>5281280</v>
      </c>
      <c r="I92" s="5"/>
      <c r="J92" s="5">
        <f>H92</f>
        <v>5281280</v>
      </c>
      <c r="K92" s="5">
        <f>H92-H91</f>
        <v>3706666</v>
      </c>
      <c r="L92" s="6"/>
      <c r="M92" s="6">
        <v>22</v>
      </c>
      <c r="N92" s="6">
        <v>133.78200000000001</v>
      </c>
      <c r="O92" s="6">
        <v>860.00099999999998</v>
      </c>
      <c r="P92" s="6">
        <v>28</v>
      </c>
      <c r="Q92" s="6">
        <v>5970</v>
      </c>
      <c r="R92" s="6">
        <v>115052.856</v>
      </c>
      <c r="S92" s="6">
        <v>8931115</v>
      </c>
      <c r="T92" s="5"/>
      <c r="U92" s="5">
        <f>S92</f>
        <v>8931115</v>
      </c>
      <c r="V92" s="5">
        <f>S92-S91</f>
        <v>5408933</v>
      </c>
      <c r="W92" s="6"/>
      <c r="X92" s="6">
        <v>8</v>
      </c>
      <c r="Y92" s="6">
        <v>88.680999999999997</v>
      </c>
      <c r="Z92" s="6">
        <v>991.84100000000001</v>
      </c>
      <c r="AA92" s="6">
        <v>139</v>
      </c>
      <c r="AB92" s="6">
        <v>4973</v>
      </c>
      <c r="AC92" s="6">
        <v>87957.89</v>
      </c>
      <c r="AD92" s="6">
        <v>6827836</v>
      </c>
      <c r="AE92" s="5"/>
      <c r="AF92" s="5">
        <f>AD92</f>
        <v>6827836</v>
      </c>
      <c r="AG92" s="5">
        <f>AD92-AD91</f>
        <v>4982730</v>
      </c>
      <c r="AH92" s="6"/>
      <c r="AI92" s="6">
        <v>20</v>
      </c>
      <c r="AJ92" s="6">
        <v>96.346000000000004</v>
      </c>
      <c r="AK92" s="6">
        <v>1098.1179999999999</v>
      </c>
      <c r="AL92" s="6">
        <v>126</v>
      </c>
      <c r="AM92" s="6">
        <v>3369</v>
      </c>
      <c r="AN92" s="6">
        <v>105799.613</v>
      </c>
      <c r="AO92" s="6">
        <v>8212821</v>
      </c>
      <c r="AP92" s="5"/>
      <c r="AQ92" s="5">
        <f>AO92</f>
        <v>8212821</v>
      </c>
      <c r="AR92" s="5">
        <f>AO92-AO91</f>
        <v>6528438</v>
      </c>
    </row>
    <row r="93" spans="2:44" x14ac:dyDescent="0.35">
      <c r="B93" s="1">
        <v>21</v>
      </c>
      <c r="C93" s="1">
        <v>5.5010000000000003</v>
      </c>
      <c r="D93" s="1">
        <v>1813.2739999999999</v>
      </c>
      <c r="E93" s="1">
        <v>1253</v>
      </c>
      <c r="F93" s="1">
        <v>3157</v>
      </c>
      <c r="G93" s="1">
        <v>9974.3140000000003</v>
      </c>
      <c r="H93" s="1">
        <v>774268</v>
      </c>
      <c r="I93" s="5">
        <f>H93</f>
        <v>774268</v>
      </c>
      <c r="J93" s="5"/>
      <c r="K93" s="5"/>
      <c r="M93">
        <v>23</v>
      </c>
      <c r="N93">
        <v>16.309000000000001</v>
      </c>
      <c r="O93">
        <v>3459.6750000000002</v>
      </c>
      <c r="P93">
        <v>1709</v>
      </c>
      <c r="Q93">
        <v>6270</v>
      </c>
      <c r="R93">
        <v>56423.597999999998</v>
      </c>
      <c r="S93">
        <v>4379949</v>
      </c>
      <c r="T93" s="5">
        <f>S93</f>
        <v>4379949</v>
      </c>
      <c r="U93" s="5"/>
      <c r="V93" s="5"/>
      <c r="X93">
        <v>9</v>
      </c>
      <c r="Y93">
        <v>9.7780000000000005</v>
      </c>
      <c r="Z93">
        <v>3291.8620000000001</v>
      </c>
      <c r="AA93">
        <v>2025</v>
      </c>
      <c r="AB93">
        <v>5469</v>
      </c>
      <c r="AC93">
        <v>32186.598000000002</v>
      </c>
      <c r="AD93">
        <v>2498523</v>
      </c>
      <c r="AE93" s="5">
        <f>AD93</f>
        <v>2498523</v>
      </c>
      <c r="AF93" s="5"/>
      <c r="AG93" s="5"/>
      <c r="AI93">
        <v>21</v>
      </c>
      <c r="AJ93">
        <v>6.39</v>
      </c>
      <c r="AK93">
        <v>2018.9580000000001</v>
      </c>
      <c r="AL93">
        <v>1414</v>
      </c>
      <c r="AM93">
        <v>2960</v>
      </c>
      <c r="AN93">
        <v>12900.324000000001</v>
      </c>
      <c r="AO93">
        <v>1001403</v>
      </c>
      <c r="AP93" s="5">
        <f>AO93</f>
        <v>1001403</v>
      </c>
      <c r="AQ93" s="5"/>
      <c r="AR93" s="5"/>
    </row>
    <row r="94" spans="2:44" x14ac:dyDescent="0.35">
      <c r="B94" s="7">
        <v>22</v>
      </c>
      <c r="C94" s="7">
        <v>98.343000000000004</v>
      </c>
      <c r="D94" s="7">
        <v>370.928</v>
      </c>
      <c r="E94" s="7">
        <v>0</v>
      </c>
      <c r="F94" s="7">
        <v>3157</v>
      </c>
      <c r="G94" s="7">
        <v>36478.165000000001</v>
      </c>
      <c r="H94" s="7">
        <v>2831661</v>
      </c>
      <c r="I94" s="5"/>
      <c r="J94" s="5">
        <f>H94</f>
        <v>2831661</v>
      </c>
      <c r="K94" s="5">
        <f>H94-H93</f>
        <v>2057393</v>
      </c>
      <c r="L94" s="6"/>
      <c r="M94" s="6">
        <v>24</v>
      </c>
      <c r="N94" s="6">
        <v>172.48</v>
      </c>
      <c r="O94" s="6">
        <v>720.65499999999997</v>
      </c>
      <c r="P94" s="6">
        <v>37</v>
      </c>
      <c r="Q94" s="6">
        <v>6270</v>
      </c>
      <c r="R94" s="6">
        <v>124298.93700000001</v>
      </c>
      <c r="S94" s="6">
        <v>9648853</v>
      </c>
      <c r="T94" s="5"/>
      <c r="U94" s="5">
        <f>S94</f>
        <v>9648853</v>
      </c>
      <c r="V94" s="5">
        <f>S94-S93</f>
        <v>5268904</v>
      </c>
      <c r="W94" s="6"/>
      <c r="X94" s="6">
        <v>10</v>
      </c>
      <c r="Y94" s="6">
        <v>79.212999999999994</v>
      </c>
      <c r="Z94" s="6">
        <v>1133.4190000000001</v>
      </c>
      <c r="AA94" s="6">
        <v>188</v>
      </c>
      <c r="AB94" s="6">
        <v>5469</v>
      </c>
      <c r="AC94" s="6">
        <v>89781.501999999993</v>
      </c>
      <c r="AD94" s="6">
        <v>6969396</v>
      </c>
      <c r="AE94" s="5"/>
      <c r="AF94" s="5">
        <f>AD94</f>
        <v>6969396</v>
      </c>
      <c r="AG94" s="5">
        <f>AD94-AD93</f>
        <v>4470873</v>
      </c>
      <c r="AH94" s="6"/>
      <c r="AI94" s="6">
        <v>22</v>
      </c>
      <c r="AJ94" s="6">
        <v>86.414000000000001</v>
      </c>
      <c r="AK94" s="6">
        <v>547.93100000000004</v>
      </c>
      <c r="AL94" s="6">
        <v>34</v>
      </c>
      <c r="AM94" s="6">
        <v>2960</v>
      </c>
      <c r="AN94" s="6">
        <v>47348.993000000002</v>
      </c>
      <c r="AO94" s="6">
        <v>3675522</v>
      </c>
      <c r="AP94" s="5"/>
      <c r="AQ94" s="5">
        <f>AO94</f>
        <v>3675522</v>
      </c>
      <c r="AR94" s="5">
        <f>AO94-AO93</f>
        <v>2674119</v>
      </c>
    </row>
    <row r="95" spans="2:44" x14ac:dyDescent="0.35">
      <c r="B95" s="1">
        <v>23</v>
      </c>
      <c r="C95" s="1">
        <v>11.414</v>
      </c>
      <c r="D95" s="1">
        <v>3004.0450000000001</v>
      </c>
      <c r="E95" s="1">
        <v>2077</v>
      </c>
      <c r="F95" s="1">
        <v>5015</v>
      </c>
      <c r="G95" s="1">
        <v>34287.19</v>
      </c>
      <c r="H95" s="1">
        <v>2661584</v>
      </c>
      <c r="I95" s="5">
        <f>H95</f>
        <v>2661584</v>
      </c>
      <c r="J95" s="5"/>
      <c r="K95" s="5"/>
      <c r="M95">
        <v>25</v>
      </c>
      <c r="N95">
        <v>14.57</v>
      </c>
      <c r="O95">
        <v>2742.393</v>
      </c>
      <c r="P95">
        <v>1616</v>
      </c>
      <c r="Q95">
        <v>4886</v>
      </c>
      <c r="R95">
        <v>39956.178999999996</v>
      </c>
      <c r="S95">
        <v>3101646</v>
      </c>
      <c r="T95" s="5">
        <f>S95</f>
        <v>3101646</v>
      </c>
      <c r="U95" s="5"/>
      <c r="V95" s="5"/>
      <c r="X95">
        <v>11</v>
      </c>
      <c r="Y95">
        <v>6.8150000000000004</v>
      </c>
      <c r="Z95">
        <v>3638.518</v>
      </c>
      <c r="AA95">
        <v>2936</v>
      </c>
      <c r="AB95">
        <v>5040</v>
      </c>
      <c r="AC95">
        <v>24795.446</v>
      </c>
      <c r="AD95">
        <v>1924776</v>
      </c>
      <c r="AE95" s="5">
        <f>AD95</f>
        <v>1924776</v>
      </c>
      <c r="AF95" s="5"/>
      <c r="AG95" s="5"/>
      <c r="AI95">
        <v>23</v>
      </c>
      <c r="AJ95">
        <v>9.327</v>
      </c>
      <c r="AK95">
        <v>2048.38</v>
      </c>
      <c r="AL95">
        <v>1245</v>
      </c>
      <c r="AM95">
        <v>3448</v>
      </c>
      <c r="AN95">
        <v>19104.724999999999</v>
      </c>
      <c r="AO95">
        <v>1483027</v>
      </c>
      <c r="AP95" s="5">
        <f>AO95</f>
        <v>1483027</v>
      </c>
      <c r="AQ95" s="5"/>
      <c r="AR95" s="5"/>
    </row>
    <row r="96" spans="2:44" x14ac:dyDescent="0.35">
      <c r="B96" s="7">
        <v>24</v>
      </c>
      <c r="C96" s="7">
        <v>115.605</v>
      </c>
      <c r="D96" s="7">
        <v>830.14300000000003</v>
      </c>
      <c r="E96" s="7">
        <v>33</v>
      </c>
      <c r="F96" s="7">
        <v>5015</v>
      </c>
      <c r="G96" s="7">
        <v>95968.962</v>
      </c>
      <c r="H96" s="7">
        <v>7449705</v>
      </c>
      <c r="I96" s="5"/>
      <c r="J96" s="5">
        <f>H96</f>
        <v>7449705</v>
      </c>
      <c r="K96" s="5">
        <f>H96-H95</f>
        <v>4788121</v>
      </c>
      <c r="L96" s="6"/>
      <c r="M96" s="6">
        <v>26</v>
      </c>
      <c r="N96" s="6">
        <v>136.745</v>
      </c>
      <c r="O96" s="6">
        <v>802.26</v>
      </c>
      <c r="P96" s="6">
        <v>45</v>
      </c>
      <c r="Q96" s="6">
        <v>4886</v>
      </c>
      <c r="R96" s="6">
        <v>109705.125</v>
      </c>
      <c r="S96" s="6">
        <v>8515991</v>
      </c>
      <c r="T96" s="5"/>
      <c r="U96" s="5">
        <f>S96</f>
        <v>8515991</v>
      </c>
      <c r="V96" s="5">
        <f>S96-S95</f>
        <v>5414345</v>
      </c>
      <c r="W96" s="6"/>
      <c r="X96" s="6">
        <v>12</v>
      </c>
      <c r="Y96" s="6">
        <v>62.067</v>
      </c>
      <c r="Z96" s="6">
        <v>1542.046</v>
      </c>
      <c r="AA96" s="6">
        <v>358</v>
      </c>
      <c r="AB96" s="6">
        <v>5040</v>
      </c>
      <c r="AC96" s="6">
        <v>95709.654999999999</v>
      </c>
      <c r="AD96" s="6">
        <v>7429576</v>
      </c>
      <c r="AE96" s="5"/>
      <c r="AF96" s="5">
        <f>AD96</f>
        <v>7429576</v>
      </c>
      <c r="AG96" s="5">
        <f>AD96-AD95</f>
        <v>5504800</v>
      </c>
      <c r="AH96" s="6"/>
      <c r="AI96" s="6">
        <v>24</v>
      </c>
      <c r="AJ96" s="6">
        <v>161.10499999999999</v>
      </c>
      <c r="AK96" s="6">
        <v>354.86900000000003</v>
      </c>
      <c r="AL96" s="6">
        <v>0</v>
      </c>
      <c r="AM96" s="6">
        <v>3448</v>
      </c>
      <c r="AN96" s="6">
        <v>57171.296999999999</v>
      </c>
      <c r="AO96" s="6">
        <v>4437990</v>
      </c>
      <c r="AP96" s="5"/>
      <c r="AQ96" s="5">
        <f>AO96</f>
        <v>4437990</v>
      </c>
      <c r="AR96" s="5">
        <f>AO96-AO95</f>
        <v>2954963</v>
      </c>
    </row>
    <row r="97" spans="2:44" x14ac:dyDescent="0.35">
      <c r="B97" s="1">
        <v>25</v>
      </c>
      <c r="C97" s="1">
        <v>20.135000000000002</v>
      </c>
      <c r="D97" s="1">
        <v>4320.71</v>
      </c>
      <c r="E97" s="1">
        <v>2184</v>
      </c>
      <c r="F97" s="1">
        <v>9121</v>
      </c>
      <c r="G97" s="1">
        <v>86997.312000000005</v>
      </c>
      <c r="H97" s="1">
        <v>6753270</v>
      </c>
      <c r="I97" s="5"/>
      <c r="J97" s="5"/>
      <c r="K97" s="5"/>
      <c r="T97" s="5"/>
      <c r="U97" s="5"/>
      <c r="V97" s="5"/>
      <c r="X97">
        <v>13</v>
      </c>
      <c r="Y97">
        <v>2.7949999999999999</v>
      </c>
      <c r="Z97">
        <v>1445.6220000000001</v>
      </c>
      <c r="AA97">
        <v>996</v>
      </c>
      <c r="AB97">
        <v>2426</v>
      </c>
      <c r="AC97">
        <v>4041.1619999999998</v>
      </c>
      <c r="AD97">
        <v>313700</v>
      </c>
      <c r="AE97" s="5">
        <f>AD97</f>
        <v>313700</v>
      </c>
      <c r="AF97" s="5"/>
      <c r="AG97" s="5"/>
      <c r="AI97">
        <v>25</v>
      </c>
      <c r="AJ97">
        <v>12.805</v>
      </c>
      <c r="AK97">
        <v>1657.521</v>
      </c>
      <c r="AL97">
        <v>1046</v>
      </c>
      <c r="AM97">
        <v>2988</v>
      </c>
      <c r="AN97">
        <v>21224.486000000001</v>
      </c>
      <c r="AO97">
        <v>1647576</v>
      </c>
      <c r="AP97" s="5">
        <f>AO97</f>
        <v>1647576</v>
      </c>
      <c r="AQ97" s="5"/>
      <c r="AR97" s="5"/>
    </row>
    <row r="98" spans="2:44" x14ac:dyDescent="0.35">
      <c r="B98" s="7">
        <v>26</v>
      </c>
      <c r="C98" s="7">
        <v>180.37700000000001</v>
      </c>
      <c r="D98" s="7">
        <v>984.94799999999998</v>
      </c>
      <c r="E98" s="7">
        <v>0</v>
      </c>
      <c r="F98" s="7">
        <v>9121</v>
      </c>
      <c r="G98" s="7">
        <v>177662.18900000001</v>
      </c>
      <c r="H98" s="7">
        <v>13791239</v>
      </c>
      <c r="I98" s="5"/>
      <c r="J98" s="5"/>
      <c r="K98" s="5"/>
      <c r="L98" s="6"/>
      <c r="M98" s="6"/>
      <c r="N98" s="6"/>
      <c r="O98" s="6"/>
      <c r="P98" s="6"/>
      <c r="Q98" s="6"/>
      <c r="R98" s="6"/>
      <c r="S98" s="6"/>
      <c r="T98" s="5"/>
      <c r="U98" s="5"/>
      <c r="V98" s="5"/>
      <c r="W98" s="6"/>
      <c r="X98" s="6">
        <v>14</v>
      </c>
      <c r="Y98" s="6">
        <v>50.034999999999997</v>
      </c>
      <c r="Z98" s="6">
        <v>556.84799999999996</v>
      </c>
      <c r="AA98" s="6">
        <v>94</v>
      </c>
      <c r="AB98" s="6">
        <v>2426</v>
      </c>
      <c r="AC98" s="6">
        <v>27861.705000000002</v>
      </c>
      <c r="AD98" s="6">
        <v>2162798</v>
      </c>
      <c r="AE98" s="5"/>
      <c r="AF98" s="5">
        <f>AD98</f>
        <v>2162798</v>
      </c>
      <c r="AG98" s="5">
        <f>AD98-AD97</f>
        <v>1849098</v>
      </c>
      <c r="AH98" s="6"/>
      <c r="AI98" s="6">
        <v>26</v>
      </c>
      <c r="AJ98" s="6">
        <v>191.08199999999999</v>
      </c>
      <c r="AK98" s="6">
        <v>339.7</v>
      </c>
      <c r="AL98" s="6">
        <v>1</v>
      </c>
      <c r="AM98" s="6">
        <v>2988</v>
      </c>
      <c r="AN98" s="6">
        <v>64910.669000000002</v>
      </c>
      <c r="AO98" s="6">
        <v>5038768</v>
      </c>
      <c r="AP98" s="5"/>
      <c r="AQ98" s="5">
        <f>AO98</f>
        <v>5038768</v>
      </c>
      <c r="AR98" s="5">
        <f>AO98-AO97</f>
        <v>3391192</v>
      </c>
    </row>
    <row r="99" spans="2:44" x14ac:dyDescent="0.35">
      <c r="B99" s="1">
        <v>27</v>
      </c>
      <c r="C99" s="1">
        <v>7.9740000000000002</v>
      </c>
      <c r="D99" s="1">
        <v>2339.7429999999999</v>
      </c>
      <c r="E99" s="1">
        <v>1646</v>
      </c>
      <c r="F99" s="1">
        <v>3654</v>
      </c>
      <c r="G99" s="1">
        <v>18657.376</v>
      </c>
      <c r="H99" s="1">
        <v>1448301</v>
      </c>
      <c r="I99" s="5">
        <f>H99</f>
        <v>1448301</v>
      </c>
      <c r="J99" s="5"/>
      <c r="K99" s="5"/>
      <c r="T99" s="5"/>
      <c r="U99" s="5"/>
      <c r="V99" s="5"/>
      <c r="X99">
        <v>15</v>
      </c>
      <c r="Y99">
        <v>2.8340000000000001</v>
      </c>
      <c r="Z99">
        <v>1144.105</v>
      </c>
      <c r="AA99">
        <v>997</v>
      </c>
      <c r="AB99">
        <v>1579</v>
      </c>
      <c r="AC99">
        <v>3242.5010000000002</v>
      </c>
      <c r="AD99">
        <v>251703</v>
      </c>
      <c r="AE99" s="5">
        <f>AD99</f>
        <v>251703</v>
      </c>
      <c r="AF99" s="5"/>
      <c r="AG99" s="5"/>
      <c r="AI99">
        <v>27</v>
      </c>
      <c r="AJ99">
        <v>11.22</v>
      </c>
      <c r="AK99">
        <v>1582.7760000000001</v>
      </c>
      <c r="AL99">
        <v>956</v>
      </c>
      <c r="AM99">
        <v>2867</v>
      </c>
      <c r="AN99">
        <v>17759.444</v>
      </c>
      <c r="AO99">
        <v>1378598</v>
      </c>
      <c r="AP99" s="5">
        <f>AO99</f>
        <v>1378598</v>
      </c>
      <c r="AQ99" s="5"/>
      <c r="AR99" s="5"/>
    </row>
    <row r="100" spans="2:44" x14ac:dyDescent="0.35">
      <c r="B100" s="7">
        <v>28</v>
      </c>
      <c r="C100" s="7">
        <v>78.388000000000005</v>
      </c>
      <c r="D100" s="7">
        <v>767.54899999999998</v>
      </c>
      <c r="E100" s="7">
        <v>50</v>
      </c>
      <c r="F100" s="7">
        <v>3654</v>
      </c>
      <c r="G100" s="7">
        <v>60167.038</v>
      </c>
      <c r="H100" s="7">
        <v>4670538</v>
      </c>
      <c r="I100" s="5"/>
      <c r="J100" s="5">
        <f>H100</f>
        <v>4670538</v>
      </c>
      <c r="K100" s="5">
        <f>H100-H99</f>
        <v>3222237</v>
      </c>
      <c r="L100" s="6"/>
      <c r="M100" s="6"/>
      <c r="N100" s="6"/>
      <c r="O100" s="6"/>
      <c r="P100" s="6"/>
      <c r="Q100" s="6"/>
      <c r="R100" s="6"/>
      <c r="S100" s="6"/>
      <c r="T100" s="5"/>
      <c r="U100" s="5"/>
      <c r="V100" s="5"/>
      <c r="W100" s="6"/>
      <c r="X100" s="6">
        <v>16</v>
      </c>
      <c r="Y100" s="6">
        <v>53.255000000000003</v>
      </c>
      <c r="Z100" s="6">
        <v>504.59</v>
      </c>
      <c r="AA100" s="6">
        <v>122</v>
      </c>
      <c r="AB100" s="6">
        <v>1579</v>
      </c>
      <c r="AC100" s="6">
        <v>26872.077000000001</v>
      </c>
      <c r="AD100" s="6">
        <v>2085977</v>
      </c>
      <c r="AE100" s="5"/>
      <c r="AF100" s="5">
        <f>AD100</f>
        <v>2085977</v>
      </c>
      <c r="AG100" s="5">
        <f>AD100-AD99</f>
        <v>1834274</v>
      </c>
      <c r="AH100" s="6"/>
      <c r="AI100" s="6">
        <v>28</v>
      </c>
      <c r="AJ100" s="6">
        <v>101.628</v>
      </c>
      <c r="AK100" s="6">
        <v>515.04</v>
      </c>
      <c r="AL100" s="6">
        <v>45</v>
      </c>
      <c r="AM100" s="6">
        <v>2867</v>
      </c>
      <c r="AN100" s="6">
        <v>52342.527000000002</v>
      </c>
      <c r="AO100" s="6">
        <v>4063151</v>
      </c>
      <c r="AP100" s="5"/>
      <c r="AQ100" s="5">
        <f>AO100</f>
        <v>4063151</v>
      </c>
      <c r="AR100" s="5">
        <f>AO100-AO99</f>
        <v>2684553</v>
      </c>
    </row>
    <row r="101" spans="2:44" x14ac:dyDescent="0.35">
      <c r="B101" s="1">
        <v>29</v>
      </c>
      <c r="C101" s="1">
        <v>7.3689999999999998</v>
      </c>
      <c r="D101" s="1">
        <v>2693.6149999999998</v>
      </c>
      <c r="E101" s="1">
        <v>1649</v>
      </c>
      <c r="F101" s="1">
        <v>4932</v>
      </c>
      <c r="G101" s="1">
        <v>19848.300999999999</v>
      </c>
      <c r="H101" s="1">
        <v>1540748</v>
      </c>
      <c r="I101" s="5">
        <f>H101</f>
        <v>1540748</v>
      </c>
      <c r="J101" s="5"/>
      <c r="K101" s="5"/>
      <c r="T101" s="5"/>
      <c r="U101" s="5"/>
      <c r="V101" s="5"/>
      <c r="X101">
        <v>17</v>
      </c>
      <c r="Y101">
        <v>10.113</v>
      </c>
      <c r="Z101">
        <v>2178.7069999999999</v>
      </c>
      <c r="AA101">
        <v>1667</v>
      </c>
      <c r="AB101">
        <v>3056</v>
      </c>
      <c r="AC101">
        <v>22032.319</v>
      </c>
      <c r="AD101">
        <v>1710285</v>
      </c>
      <c r="AE101" s="5">
        <f>AD101</f>
        <v>1710285</v>
      </c>
      <c r="AF101" s="5"/>
      <c r="AG101" s="5"/>
      <c r="AI101">
        <v>29</v>
      </c>
      <c r="AJ101">
        <v>10.872999999999999</v>
      </c>
      <c r="AK101">
        <v>2227.8760000000002</v>
      </c>
      <c r="AL101">
        <v>1645</v>
      </c>
      <c r="AM101">
        <v>3467</v>
      </c>
      <c r="AN101">
        <v>24222.842000000001</v>
      </c>
      <c r="AO101">
        <v>1880327</v>
      </c>
      <c r="AP101" s="5">
        <f>AO101</f>
        <v>1880327</v>
      </c>
      <c r="AQ101" s="5"/>
      <c r="AR101" s="5"/>
    </row>
    <row r="102" spans="2:44" x14ac:dyDescent="0.35">
      <c r="B102" s="7">
        <v>30</v>
      </c>
      <c r="C102" s="7">
        <v>128.32</v>
      </c>
      <c r="D102" s="7">
        <v>476.59199999999998</v>
      </c>
      <c r="E102" s="7">
        <v>0</v>
      </c>
      <c r="F102" s="7">
        <v>4932</v>
      </c>
      <c r="G102" s="7">
        <v>61156.343000000001</v>
      </c>
      <c r="H102" s="7">
        <v>4747334</v>
      </c>
      <c r="I102" s="5"/>
      <c r="J102" s="5">
        <f>H102</f>
        <v>4747334</v>
      </c>
      <c r="K102" s="5">
        <f>H102-H101</f>
        <v>3206586</v>
      </c>
      <c r="L102" s="6"/>
      <c r="M102" s="6"/>
      <c r="N102" s="6"/>
      <c r="O102" s="6"/>
      <c r="P102" s="6"/>
      <c r="Q102" s="6"/>
      <c r="R102" s="6"/>
      <c r="S102" s="6"/>
      <c r="T102" s="5"/>
      <c r="U102" s="5"/>
      <c r="V102" s="5"/>
      <c r="W102" s="6"/>
      <c r="X102" s="6">
        <v>18</v>
      </c>
      <c r="Y102" s="6">
        <v>75.876000000000005</v>
      </c>
      <c r="Z102" s="6">
        <v>881.40099999999995</v>
      </c>
      <c r="AA102" s="6">
        <v>163</v>
      </c>
      <c r="AB102" s="6">
        <v>3056</v>
      </c>
      <c r="AC102" s="6">
        <v>66877.595000000001</v>
      </c>
      <c r="AD102" s="6">
        <v>5191453</v>
      </c>
      <c r="AE102" s="5"/>
      <c r="AF102" s="5">
        <f>AD102</f>
        <v>5191453</v>
      </c>
      <c r="AG102" s="5">
        <f>AD102-AD101</f>
        <v>3481168</v>
      </c>
      <c r="AH102" s="6"/>
      <c r="AI102" s="6">
        <v>30</v>
      </c>
      <c r="AJ102" s="6">
        <v>102.208</v>
      </c>
      <c r="AK102" s="6">
        <v>921.26800000000003</v>
      </c>
      <c r="AL102" s="6">
        <v>133</v>
      </c>
      <c r="AM102" s="6">
        <v>3467</v>
      </c>
      <c r="AN102" s="6">
        <v>94160.797000000006</v>
      </c>
      <c r="AO102" s="6">
        <v>7309344</v>
      </c>
      <c r="AP102" s="5"/>
      <c r="AQ102" s="5">
        <f>AO102</f>
        <v>7309344</v>
      </c>
      <c r="AR102" s="5">
        <f>AO102-AO101</f>
        <v>5429017</v>
      </c>
    </row>
    <row r="103" spans="2:44" x14ac:dyDescent="0.35">
      <c r="B103" s="1">
        <v>31</v>
      </c>
      <c r="C103" s="1">
        <v>16.36</v>
      </c>
      <c r="D103" s="1">
        <v>3089.9319999999998</v>
      </c>
      <c r="E103" s="1">
        <v>1788</v>
      </c>
      <c r="F103" s="1">
        <v>6189</v>
      </c>
      <c r="G103" s="1">
        <v>50552.705999999998</v>
      </c>
      <c r="H103" s="1">
        <v>3924214</v>
      </c>
      <c r="I103" s="5">
        <f>H103</f>
        <v>3924214</v>
      </c>
      <c r="J103" s="5"/>
      <c r="K103" s="5"/>
      <c r="T103" s="5"/>
      <c r="U103" s="5"/>
      <c r="V103" s="5"/>
      <c r="X103">
        <v>19</v>
      </c>
      <c r="Y103">
        <v>21.99</v>
      </c>
      <c r="Z103">
        <v>2657.2719999999999</v>
      </c>
      <c r="AA103">
        <v>1667</v>
      </c>
      <c r="AB103">
        <v>5576</v>
      </c>
      <c r="AC103">
        <v>58433.409</v>
      </c>
      <c r="AD103">
        <v>4535963</v>
      </c>
      <c r="AE103" s="5">
        <f>AD103</f>
        <v>4535963</v>
      </c>
      <c r="AF103" s="5"/>
      <c r="AG103" s="5"/>
      <c r="AI103">
        <v>31</v>
      </c>
      <c r="AJ103">
        <v>9.6869999999999994</v>
      </c>
      <c r="AK103">
        <v>2281.625</v>
      </c>
      <c r="AL103">
        <v>1447</v>
      </c>
      <c r="AM103">
        <v>3707</v>
      </c>
      <c r="AN103">
        <v>22103.133000000002</v>
      </c>
      <c r="AO103">
        <v>1715782</v>
      </c>
      <c r="AP103" s="5">
        <f>AO103</f>
        <v>1715782</v>
      </c>
      <c r="AQ103" s="5"/>
      <c r="AR103" s="5"/>
    </row>
    <row r="104" spans="2:44" x14ac:dyDescent="0.35">
      <c r="B104" s="7">
        <v>32</v>
      </c>
      <c r="C104" s="7">
        <v>115.373</v>
      </c>
      <c r="D104" s="7">
        <v>924.21</v>
      </c>
      <c r="E104" s="7">
        <v>11</v>
      </c>
      <c r="F104" s="7">
        <v>6189</v>
      </c>
      <c r="G104" s="7">
        <v>106629.295</v>
      </c>
      <c r="H104" s="7">
        <v>8277226</v>
      </c>
      <c r="I104" s="5"/>
      <c r="J104" s="5">
        <f>H104</f>
        <v>8277226</v>
      </c>
      <c r="K104" s="5">
        <f>H104-H103</f>
        <v>4353012</v>
      </c>
      <c r="L104" s="6"/>
      <c r="M104" s="6"/>
      <c r="N104" s="6"/>
      <c r="O104" s="6"/>
      <c r="P104" s="6"/>
      <c r="Q104" s="6"/>
      <c r="R104" s="6"/>
      <c r="S104" s="6"/>
      <c r="T104" s="5"/>
      <c r="U104" s="5"/>
      <c r="V104" s="5"/>
      <c r="W104" s="6"/>
      <c r="X104" s="6">
        <v>20</v>
      </c>
      <c r="Y104" s="6">
        <v>103.702</v>
      </c>
      <c r="Z104" s="6">
        <v>956.48800000000006</v>
      </c>
      <c r="AA104" s="6">
        <v>107</v>
      </c>
      <c r="AB104" s="6">
        <v>5576</v>
      </c>
      <c r="AC104" s="6">
        <v>99189.846999999994</v>
      </c>
      <c r="AD104" s="6">
        <v>7699730</v>
      </c>
      <c r="AE104" s="5"/>
      <c r="AF104" s="5">
        <f>AD104</f>
        <v>7699730</v>
      </c>
      <c r="AG104" s="5">
        <f>AD104-AD103</f>
        <v>3163767</v>
      </c>
      <c r="AH104" s="6"/>
      <c r="AI104" s="6">
        <v>32</v>
      </c>
      <c r="AJ104" s="6">
        <v>176.29400000000001</v>
      </c>
      <c r="AK104" s="6">
        <v>398.51900000000001</v>
      </c>
      <c r="AL104" s="6">
        <v>8</v>
      </c>
      <c r="AM104" s="6">
        <v>3707</v>
      </c>
      <c r="AN104" s="6">
        <v>70256.274999999994</v>
      </c>
      <c r="AO104" s="6">
        <v>5453727</v>
      </c>
      <c r="AP104" s="5"/>
      <c r="AQ104" s="5">
        <f>AO104</f>
        <v>5453727</v>
      </c>
      <c r="AR104" s="5">
        <f>AO104-AO103</f>
        <v>3737945</v>
      </c>
    </row>
    <row r="105" spans="2:44" x14ac:dyDescent="0.35">
      <c r="B105" s="1">
        <v>33</v>
      </c>
      <c r="C105" s="1">
        <v>12.625</v>
      </c>
      <c r="D105" s="1">
        <v>2741.0729999999999</v>
      </c>
      <c r="E105" s="1">
        <v>1788</v>
      </c>
      <c r="F105" s="1">
        <v>4487</v>
      </c>
      <c r="G105" s="1">
        <v>34604.97</v>
      </c>
      <c r="H105" s="1">
        <v>2686252</v>
      </c>
      <c r="I105" s="5">
        <f>H105</f>
        <v>2686252</v>
      </c>
      <c r="J105" s="5"/>
      <c r="K105" s="5"/>
      <c r="T105" s="5"/>
      <c r="U105" s="5"/>
      <c r="V105" s="5"/>
      <c r="X105">
        <v>21</v>
      </c>
      <c r="Y105">
        <v>7.91</v>
      </c>
      <c r="Z105">
        <v>3556.0720000000001</v>
      </c>
      <c r="AA105">
        <v>2190</v>
      </c>
      <c r="AB105">
        <v>5600</v>
      </c>
      <c r="AC105">
        <v>28127.465</v>
      </c>
      <c r="AD105">
        <v>2183428</v>
      </c>
      <c r="AE105" s="5">
        <f>AD105</f>
        <v>2183428</v>
      </c>
      <c r="AF105" s="5"/>
      <c r="AG105" s="5"/>
      <c r="AI105">
        <v>33</v>
      </c>
      <c r="AJ105">
        <v>11.606999999999999</v>
      </c>
      <c r="AK105">
        <v>2759.866</v>
      </c>
      <c r="AL105">
        <v>1691</v>
      </c>
      <c r="AM105">
        <v>4555</v>
      </c>
      <c r="AN105">
        <v>32033.505000000001</v>
      </c>
      <c r="AO105">
        <v>2486639</v>
      </c>
      <c r="AP105" s="5">
        <f>AO105</f>
        <v>2486639</v>
      </c>
      <c r="AQ105" s="5"/>
      <c r="AR105" s="5"/>
    </row>
    <row r="106" spans="2:44" x14ac:dyDescent="0.35">
      <c r="B106" s="7">
        <v>34</v>
      </c>
      <c r="C106" s="7">
        <v>127.41800000000001</v>
      </c>
      <c r="D106" s="7">
        <v>732.77499999999998</v>
      </c>
      <c r="E106" s="7">
        <v>11</v>
      </c>
      <c r="F106" s="7">
        <v>4487</v>
      </c>
      <c r="G106" s="7">
        <v>93368.951000000001</v>
      </c>
      <c r="H106" s="7">
        <v>7247876</v>
      </c>
      <c r="I106" s="5"/>
      <c r="J106" s="5">
        <f>H106</f>
        <v>7247876</v>
      </c>
      <c r="K106" s="5">
        <f>H106-H105</f>
        <v>4561624</v>
      </c>
      <c r="L106" s="6"/>
      <c r="M106" s="6"/>
      <c r="N106" s="6"/>
      <c r="O106" s="6"/>
      <c r="P106" s="6"/>
      <c r="Q106" s="6"/>
      <c r="R106" s="6"/>
      <c r="S106" s="6"/>
      <c r="T106" s="5"/>
      <c r="U106" s="5"/>
      <c r="V106" s="5"/>
      <c r="W106" s="6"/>
      <c r="X106" s="6">
        <v>22</v>
      </c>
      <c r="Y106" s="6">
        <v>58.331000000000003</v>
      </c>
      <c r="Z106" s="6">
        <v>1460.4839999999999</v>
      </c>
      <c r="AA106" s="6">
        <v>288</v>
      </c>
      <c r="AB106" s="6">
        <v>5600</v>
      </c>
      <c r="AC106" s="6">
        <v>85191.233999999997</v>
      </c>
      <c r="AD106" s="6">
        <v>6613071</v>
      </c>
      <c r="AE106" s="5"/>
      <c r="AF106" s="5">
        <f>AD106</f>
        <v>6613071</v>
      </c>
      <c r="AG106" s="5">
        <f>AD106-AD105</f>
        <v>4429643</v>
      </c>
      <c r="AH106" s="6"/>
      <c r="AI106" s="6">
        <v>34</v>
      </c>
      <c r="AJ106" s="6">
        <v>118.581</v>
      </c>
      <c r="AK106" s="6">
        <v>709.77300000000002</v>
      </c>
      <c r="AL106" s="6">
        <v>0</v>
      </c>
      <c r="AM106" s="6">
        <v>4555</v>
      </c>
      <c r="AN106" s="6">
        <v>84165.614000000001</v>
      </c>
      <c r="AO106" s="6">
        <v>6533456</v>
      </c>
      <c r="AP106" s="5"/>
      <c r="AQ106" s="5">
        <f>AO106</f>
        <v>6533456</v>
      </c>
      <c r="AR106" s="5">
        <f>AO106-AO105</f>
        <v>4046817</v>
      </c>
    </row>
    <row r="107" spans="2:44" x14ac:dyDescent="0.35">
      <c r="B107" s="1">
        <v>35</v>
      </c>
      <c r="C107" s="1">
        <v>8.3089999999999993</v>
      </c>
      <c r="D107" s="1">
        <v>2395.442</v>
      </c>
      <c r="E107" s="1">
        <v>1538</v>
      </c>
      <c r="F107" s="1">
        <v>4054</v>
      </c>
      <c r="G107" s="1">
        <v>19903.848999999998</v>
      </c>
      <c r="H107" s="1">
        <v>1545060</v>
      </c>
      <c r="I107" s="5">
        <f>H107</f>
        <v>1545060</v>
      </c>
      <c r="J107" s="5"/>
      <c r="K107" s="5"/>
      <c r="T107" s="5"/>
      <c r="U107" s="5"/>
      <c r="V107" s="5"/>
      <c r="X107">
        <v>23</v>
      </c>
      <c r="Y107">
        <v>9.9450000000000003</v>
      </c>
      <c r="Z107">
        <v>4054.3870000000002</v>
      </c>
      <c r="AA107">
        <v>2473</v>
      </c>
      <c r="AB107">
        <v>6150</v>
      </c>
      <c r="AC107">
        <v>40321.275000000001</v>
      </c>
      <c r="AD107">
        <v>3129987</v>
      </c>
      <c r="AE107" s="5">
        <f>AD107</f>
        <v>3129987</v>
      </c>
      <c r="AF107" s="5"/>
      <c r="AG107" s="5"/>
      <c r="AI107">
        <v>35</v>
      </c>
      <c r="AJ107">
        <v>11.787000000000001</v>
      </c>
      <c r="AK107">
        <v>1416.895</v>
      </c>
      <c r="AL107">
        <v>1023</v>
      </c>
      <c r="AM107">
        <v>2298</v>
      </c>
      <c r="AN107">
        <v>16701.309000000001</v>
      </c>
      <c r="AO107">
        <v>1296459</v>
      </c>
      <c r="AP107" s="5">
        <f>AO107</f>
        <v>1296459</v>
      </c>
      <c r="AQ107" s="5"/>
      <c r="AR107" s="5"/>
    </row>
    <row r="108" spans="2:44" x14ac:dyDescent="0.35">
      <c r="B108" s="7">
        <v>36</v>
      </c>
      <c r="C108" s="7">
        <v>85.126000000000005</v>
      </c>
      <c r="D108" s="7">
        <v>715.34699999999998</v>
      </c>
      <c r="E108" s="7">
        <v>23</v>
      </c>
      <c r="F108" s="7">
        <v>4054</v>
      </c>
      <c r="G108" s="7">
        <v>60894.536999999997</v>
      </c>
      <c r="H108" s="7">
        <v>4727011</v>
      </c>
      <c r="I108" s="5"/>
      <c r="J108" s="5">
        <f>H108</f>
        <v>4727011</v>
      </c>
      <c r="K108" s="5">
        <f>H108-H107</f>
        <v>3181951</v>
      </c>
      <c r="L108" s="6"/>
      <c r="M108" s="6"/>
      <c r="N108" s="6"/>
      <c r="O108" s="6"/>
      <c r="P108" s="6"/>
      <c r="Q108" s="6"/>
      <c r="R108" s="6"/>
      <c r="S108" s="6"/>
      <c r="T108" s="5"/>
      <c r="U108" s="5"/>
      <c r="V108" s="5"/>
      <c r="W108" s="6"/>
      <c r="X108" s="6">
        <v>24</v>
      </c>
      <c r="Y108" s="6">
        <v>69.126000000000005</v>
      </c>
      <c r="Z108" s="6">
        <v>1402.095</v>
      </c>
      <c r="AA108" s="6">
        <v>239</v>
      </c>
      <c r="AB108" s="6">
        <v>6150</v>
      </c>
      <c r="AC108" s="6">
        <v>96921.437000000005</v>
      </c>
      <c r="AD108" s="6">
        <v>7523642</v>
      </c>
      <c r="AE108" s="5"/>
      <c r="AF108" s="5">
        <f>AD108</f>
        <v>7523642</v>
      </c>
      <c r="AG108" s="5">
        <f>AD108-AD107</f>
        <v>4393655</v>
      </c>
      <c r="AH108" s="6"/>
      <c r="AI108" s="6">
        <v>36</v>
      </c>
      <c r="AJ108" s="6">
        <v>110.90300000000001</v>
      </c>
      <c r="AK108" s="6">
        <v>492.762</v>
      </c>
      <c r="AL108" s="6">
        <v>11</v>
      </c>
      <c r="AM108" s="6">
        <v>2298</v>
      </c>
      <c r="AN108" s="6">
        <v>54648.964999999997</v>
      </c>
      <c r="AO108" s="6">
        <v>4242191</v>
      </c>
      <c r="AP108" s="5"/>
      <c r="AQ108" s="5">
        <f>AO108</f>
        <v>4242191</v>
      </c>
      <c r="AR108" s="5">
        <f>AO108-AO107</f>
        <v>2945732</v>
      </c>
    </row>
    <row r="109" spans="2:44" x14ac:dyDescent="0.35">
      <c r="B109" s="1">
        <v>37</v>
      </c>
      <c r="C109" s="1">
        <v>10.821</v>
      </c>
      <c r="D109" s="1">
        <v>2254.6489999999999</v>
      </c>
      <c r="E109" s="1">
        <v>1360</v>
      </c>
      <c r="F109" s="1">
        <v>4147</v>
      </c>
      <c r="G109" s="1">
        <v>24397.758000000002</v>
      </c>
      <c r="H109" s="1">
        <v>1893905</v>
      </c>
      <c r="I109" s="5">
        <f>H109</f>
        <v>1893905</v>
      </c>
      <c r="J109" s="5"/>
      <c r="K109" s="5"/>
      <c r="T109" s="5"/>
      <c r="U109" s="5"/>
      <c r="V109" s="5"/>
      <c r="AE109" s="5"/>
      <c r="AF109" s="5"/>
      <c r="AG109" s="5"/>
      <c r="AI109">
        <v>37</v>
      </c>
      <c r="AJ109">
        <v>7.8449999999999998</v>
      </c>
      <c r="AK109">
        <v>1443.6420000000001</v>
      </c>
      <c r="AL109">
        <v>1022</v>
      </c>
      <c r="AM109">
        <v>2172</v>
      </c>
      <c r="AN109">
        <v>11325.790999999999</v>
      </c>
      <c r="AO109">
        <v>879178</v>
      </c>
      <c r="AP109" s="5">
        <f>AO109</f>
        <v>879178</v>
      </c>
      <c r="AQ109" s="5"/>
      <c r="AR109" s="5"/>
    </row>
    <row r="110" spans="2:44" x14ac:dyDescent="0.35">
      <c r="B110" s="7">
        <v>38</v>
      </c>
      <c r="C110" s="7">
        <v>153.10599999999999</v>
      </c>
      <c r="D110" s="7">
        <v>467.26900000000001</v>
      </c>
      <c r="E110" s="7">
        <v>0</v>
      </c>
      <c r="F110" s="7">
        <v>4147</v>
      </c>
      <c r="G110" s="7">
        <v>71541.55</v>
      </c>
      <c r="H110" s="7">
        <v>5553498</v>
      </c>
      <c r="I110" s="5"/>
      <c r="J110" s="5">
        <f>H110</f>
        <v>5553498</v>
      </c>
      <c r="K110" s="5">
        <f>H110-H109</f>
        <v>3659593</v>
      </c>
      <c r="L110" s="6"/>
      <c r="M110" s="6"/>
      <c r="N110" s="6"/>
      <c r="O110" s="6"/>
      <c r="P110" s="6"/>
      <c r="Q110" s="6"/>
      <c r="R110" s="6"/>
      <c r="S110" s="6"/>
      <c r="T110" s="5"/>
      <c r="U110" s="5"/>
      <c r="V110" s="5"/>
      <c r="W110" s="6"/>
      <c r="X110" s="6"/>
      <c r="Y110" s="6"/>
      <c r="Z110" s="6"/>
      <c r="AA110" s="6"/>
      <c r="AB110" s="6"/>
      <c r="AC110" s="6"/>
      <c r="AD110" s="6"/>
      <c r="AE110" s="5"/>
      <c r="AF110" s="5"/>
      <c r="AG110" s="5"/>
      <c r="AH110" s="6"/>
      <c r="AI110" s="6">
        <v>38</v>
      </c>
      <c r="AJ110" s="6">
        <v>174.82499999999999</v>
      </c>
      <c r="AK110" s="6">
        <v>292.10500000000002</v>
      </c>
      <c r="AL110" s="6">
        <v>0</v>
      </c>
      <c r="AM110" s="6">
        <v>2172</v>
      </c>
      <c r="AN110" s="6">
        <v>51067.286999999997</v>
      </c>
      <c r="AO110" s="6">
        <v>3964159</v>
      </c>
      <c r="AP110" s="5"/>
      <c r="AQ110" s="5">
        <f>AO110</f>
        <v>3964159</v>
      </c>
      <c r="AR110" s="5">
        <f>AO110-AO109</f>
        <v>3084981</v>
      </c>
    </row>
    <row r="111" spans="2:44" x14ac:dyDescent="0.35">
      <c r="B111" s="1">
        <v>39</v>
      </c>
      <c r="C111" s="1">
        <v>6.1959999999999997</v>
      </c>
      <c r="D111" s="1">
        <v>2186.0909999999999</v>
      </c>
      <c r="E111" s="1">
        <v>1539</v>
      </c>
      <c r="F111" s="1">
        <v>3679</v>
      </c>
      <c r="G111" s="1">
        <v>13545.815000000001</v>
      </c>
      <c r="H111" s="1">
        <v>1051510</v>
      </c>
      <c r="I111" s="5">
        <f>H111</f>
        <v>1051510</v>
      </c>
      <c r="J111" s="5"/>
      <c r="K111" s="5"/>
      <c r="T111" s="5"/>
      <c r="U111" s="5"/>
      <c r="V111" s="5"/>
      <c r="AE111" s="5"/>
      <c r="AF111" s="5"/>
      <c r="AG111" s="5"/>
      <c r="AI111">
        <v>39</v>
      </c>
      <c r="AJ111">
        <v>6.016</v>
      </c>
      <c r="AK111">
        <v>1427.8520000000001</v>
      </c>
      <c r="AL111">
        <v>1024</v>
      </c>
      <c r="AM111">
        <v>2238</v>
      </c>
      <c r="AN111">
        <v>8589.9740000000002</v>
      </c>
      <c r="AO111">
        <v>666807</v>
      </c>
      <c r="AP111" s="5">
        <f>AO111</f>
        <v>666807</v>
      </c>
      <c r="AQ111" s="5"/>
      <c r="AR111" s="5"/>
    </row>
    <row r="112" spans="2:44" x14ac:dyDescent="0.35">
      <c r="B112" s="7">
        <v>40</v>
      </c>
      <c r="C112" s="7">
        <v>99.155000000000001</v>
      </c>
      <c r="D112" s="7">
        <v>545.81799999999998</v>
      </c>
      <c r="E112" s="7">
        <v>33</v>
      </c>
      <c r="F112" s="7">
        <v>3679</v>
      </c>
      <c r="G112" s="7">
        <v>54120.406000000003</v>
      </c>
      <c r="H112" s="7">
        <v>4201161</v>
      </c>
      <c r="I112" s="5"/>
      <c r="J112" s="5">
        <f>H112</f>
        <v>4201161</v>
      </c>
      <c r="K112" s="5">
        <f>H112-H111</f>
        <v>3149651</v>
      </c>
      <c r="L112" s="6"/>
      <c r="M112" s="6"/>
      <c r="N112" s="6"/>
      <c r="O112" s="6"/>
      <c r="P112" s="6"/>
      <c r="Q112" s="6"/>
      <c r="R112" s="6"/>
      <c r="S112" s="6"/>
      <c r="T112" s="5"/>
      <c r="U112" s="5"/>
      <c r="V112" s="5"/>
      <c r="W112" s="6"/>
      <c r="X112" s="6"/>
      <c r="Y112" s="6"/>
      <c r="Z112" s="6"/>
      <c r="AA112" s="6"/>
      <c r="AB112" s="6"/>
      <c r="AC112" s="6"/>
      <c r="AD112" s="6"/>
      <c r="AE112" s="5"/>
      <c r="AF112" s="5"/>
      <c r="AG112" s="5"/>
      <c r="AH112" s="6"/>
      <c r="AI112" s="6">
        <v>40</v>
      </c>
      <c r="AJ112" s="6">
        <v>91.284000000000006</v>
      </c>
      <c r="AK112" s="6">
        <v>422.77199999999999</v>
      </c>
      <c r="AL112" s="6">
        <v>9</v>
      </c>
      <c r="AM112" s="6">
        <v>2238</v>
      </c>
      <c r="AN112" s="6">
        <v>38592.142</v>
      </c>
      <c r="AO112" s="6">
        <v>2995761</v>
      </c>
      <c r="AP112" s="5"/>
      <c r="AQ112" s="5">
        <f>AO112</f>
        <v>2995761</v>
      </c>
      <c r="AR112" s="5">
        <f>AO112-AO111</f>
        <v>2328954</v>
      </c>
    </row>
    <row r="113" spans="2:44" x14ac:dyDescent="0.35">
      <c r="B113" s="1">
        <v>41</v>
      </c>
      <c r="C113" s="1">
        <v>7.6130000000000004</v>
      </c>
      <c r="D113" s="1">
        <v>2255.6019999999999</v>
      </c>
      <c r="E113" s="1">
        <v>1647</v>
      </c>
      <c r="F113" s="1">
        <v>3256</v>
      </c>
      <c r="G113" s="1">
        <v>17172.825000000001</v>
      </c>
      <c r="H113" s="1">
        <v>1333061</v>
      </c>
      <c r="I113" s="5">
        <f>H113</f>
        <v>1333061</v>
      </c>
      <c r="J113" s="5"/>
      <c r="K113" s="5"/>
      <c r="T113" s="5"/>
      <c r="U113" s="5"/>
      <c r="V113" s="5"/>
      <c r="AE113" s="5"/>
      <c r="AF113" s="5"/>
      <c r="AG113" s="5"/>
      <c r="AI113">
        <v>41</v>
      </c>
      <c r="AJ113">
        <v>6.4409999999999998</v>
      </c>
      <c r="AK113">
        <v>1354.174</v>
      </c>
      <c r="AL113">
        <v>1024</v>
      </c>
      <c r="AM113">
        <v>2140</v>
      </c>
      <c r="AN113">
        <v>8722.4040000000005</v>
      </c>
      <c r="AO113">
        <v>677087</v>
      </c>
      <c r="AP113" s="5">
        <f>AO113</f>
        <v>677087</v>
      </c>
      <c r="AQ113" s="5"/>
      <c r="AR113" s="5"/>
    </row>
    <row r="114" spans="2:44" x14ac:dyDescent="0.35">
      <c r="B114" s="7">
        <v>42</v>
      </c>
      <c r="C114" s="7">
        <v>93.59</v>
      </c>
      <c r="D114" s="7">
        <v>620.63900000000001</v>
      </c>
      <c r="E114" s="7">
        <v>24</v>
      </c>
      <c r="F114" s="7">
        <v>3256</v>
      </c>
      <c r="G114" s="7">
        <v>58085.330999999998</v>
      </c>
      <c r="H114" s="7">
        <v>4508943</v>
      </c>
      <c r="I114" s="5"/>
      <c r="J114" s="5">
        <f>H114</f>
        <v>4508943</v>
      </c>
      <c r="K114" s="5">
        <f>H114-H113</f>
        <v>3175882</v>
      </c>
      <c r="L114" s="6"/>
      <c r="M114" s="6"/>
      <c r="N114" s="6"/>
      <c r="O114" s="6"/>
      <c r="P114" s="6"/>
      <c r="Q114" s="6"/>
      <c r="R114" s="6"/>
      <c r="S114" s="6"/>
      <c r="T114" s="5"/>
      <c r="U114" s="5"/>
      <c r="V114" s="5"/>
      <c r="W114" s="6"/>
      <c r="X114" s="6"/>
      <c r="Y114" s="6"/>
      <c r="Z114" s="6"/>
      <c r="AA114" s="6"/>
      <c r="AB114" s="6"/>
      <c r="AC114" s="6"/>
      <c r="AD114" s="6"/>
      <c r="AE114" s="5"/>
      <c r="AF114" s="5"/>
      <c r="AG114" s="5"/>
      <c r="AH114" s="6"/>
      <c r="AI114" s="6">
        <v>42</v>
      </c>
      <c r="AJ114" s="6">
        <v>137.24700000000001</v>
      </c>
      <c r="AK114" s="6">
        <v>314.67</v>
      </c>
      <c r="AL114" s="6">
        <v>10</v>
      </c>
      <c r="AM114" s="6">
        <v>2140</v>
      </c>
      <c r="AN114" s="6">
        <v>43187.716999999997</v>
      </c>
      <c r="AO114" s="6">
        <v>3352498</v>
      </c>
      <c r="AP114" s="5"/>
      <c r="AQ114" s="5">
        <f>AO114</f>
        <v>3352498</v>
      </c>
      <c r="AR114" s="5">
        <f>AO114-AO113</f>
        <v>2675411</v>
      </c>
    </row>
    <row r="115" spans="2:44" x14ac:dyDescent="0.35">
      <c r="B115" s="1">
        <v>43</v>
      </c>
      <c r="C115" s="1">
        <v>5.3979999999999997</v>
      </c>
      <c r="D115" s="1">
        <v>1893.2080000000001</v>
      </c>
      <c r="E115" s="1">
        <v>1244</v>
      </c>
      <c r="F115" s="1">
        <v>3405</v>
      </c>
      <c r="G115" s="1">
        <v>10218.896000000001</v>
      </c>
      <c r="H115" s="1">
        <v>793254</v>
      </c>
      <c r="I115" s="5">
        <f>H115</f>
        <v>793254</v>
      </c>
      <c r="J115" s="5"/>
      <c r="K115" s="5"/>
      <c r="T115" s="5"/>
      <c r="U115" s="5"/>
      <c r="V115" s="5"/>
      <c r="AE115" s="5"/>
      <c r="AF115" s="5"/>
      <c r="AG115" s="5"/>
      <c r="AI115">
        <v>43</v>
      </c>
      <c r="AJ115">
        <v>6.0679999999999996</v>
      </c>
      <c r="AK115">
        <v>1161.2550000000001</v>
      </c>
      <c r="AL115">
        <v>911</v>
      </c>
      <c r="AM115">
        <v>1732</v>
      </c>
      <c r="AN115">
        <v>7045.96</v>
      </c>
      <c r="AO115">
        <v>546951</v>
      </c>
      <c r="AP115" s="5">
        <f>AO115</f>
        <v>546951</v>
      </c>
      <c r="AQ115" s="5"/>
      <c r="AR115" s="5"/>
    </row>
    <row r="116" spans="2:44" x14ac:dyDescent="0.35">
      <c r="B116" s="7">
        <v>44</v>
      </c>
      <c r="C116" s="7">
        <v>81.415999999999997</v>
      </c>
      <c r="D116" s="7">
        <v>538.09299999999996</v>
      </c>
      <c r="E116" s="7">
        <v>27</v>
      </c>
      <c r="F116" s="7">
        <v>3405</v>
      </c>
      <c r="G116" s="7">
        <v>43809.286</v>
      </c>
      <c r="H116" s="7">
        <v>3400748</v>
      </c>
      <c r="I116" s="5"/>
      <c r="J116" s="5">
        <f>H116</f>
        <v>3400748</v>
      </c>
      <c r="K116" s="5">
        <f>H116-H115</f>
        <v>2607494</v>
      </c>
      <c r="L116" s="6"/>
      <c r="M116" s="6"/>
      <c r="N116" s="6"/>
      <c r="O116" s="6"/>
      <c r="P116" s="6"/>
      <c r="Q116" s="6"/>
      <c r="R116" s="6"/>
      <c r="S116" s="6"/>
      <c r="T116" s="5"/>
      <c r="U116" s="5"/>
      <c r="V116" s="5"/>
      <c r="W116" s="6"/>
      <c r="X116" s="6"/>
      <c r="Y116" s="6"/>
      <c r="Z116" s="6"/>
      <c r="AA116" s="6"/>
      <c r="AB116" s="6"/>
      <c r="AC116" s="6"/>
      <c r="AD116" s="6"/>
      <c r="AE116" s="5"/>
      <c r="AF116" s="5"/>
      <c r="AG116" s="5"/>
      <c r="AH116" s="6"/>
      <c r="AI116" s="6">
        <v>44</v>
      </c>
      <c r="AJ116" s="6">
        <v>123.206</v>
      </c>
      <c r="AK116" s="6">
        <v>325.87599999999998</v>
      </c>
      <c r="AL116" s="6">
        <v>7</v>
      </c>
      <c r="AM116" s="6">
        <v>1732</v>
      </c>
      <c r="AN116" s="6">
        <v>40149.824999999997</v>
      </c>
      <c r="AO116" s="6">
        <v>3116678</v>
      </c>
      <c r="AP116" s="5"/>
      <c r="AQ116" s="5">
        <f>AO116</f>
        <v>3116678</v>
      </c>
      <c r="AR116" s="5">
        <f>AO116-AO115</f>
        <v>2569727</v>
      </c>
    </row>
    <row r="117" spans="2:44" x14ac:dyDescent="0.35">
      <c r="B117" s="1">
        <v>45</v>
      </c>
      <c r="C117" s="1">
        <v>14.943</v>
      </c>
      <c r="D117" s="1">
        <v>2754.3470000000002</v>
      </c>
      <c r="E117" s="1">
        <v>1681</v>
      </c>
      <c r="F117" s="1">
        <v>5048</v>
      </c>
      <c r="G117" s="1">
        <v>41159.343000000001</v>
      </c>
      <c r="H117" s="1">
        <v>3195043</v>
      </c>
      <c r="I117" s="5">
        <f>H117</f>
        <v>3195043</v>
      </c>
      <c r="J117" s="5"/>
      <c r="K117" s="5"/>
      <c r="T117" s="5"/>
      <c r="U117" s="5"/>
      <c r="V117" s="5"/>
      <c r="AE117" s="5"/>
      <c r="AF117" s="5"/>
      <c r="AG117" s="5"/>
      <c r="AI117">
        <v>45</v>
      </c>
      <c r="AJ117">
        <v>9.5069999999999997</v>
      </c>
      <c r="AK117">
        <v>1437.905</v>
      </c>
      <c r="AL117">
        <v>814</v>
      </c>
      <c r="AM117">
        <v>2749</v>
      </c>
      <c r="AN117">
        <v>13670.308999999999</v>
      </c>
      <c r="AO117">
        <v>1061174</v>
      </c>
      <c r="AP117" s="5">
        <f>AO117</f>
        <v>1061174</v>
      </c>
      <c r="AQ117" s="5"/>
      <c r="AR117" s="5"/>
    </row>
    <row r="118" spans="2:44" x14ac:dyDescent="0.35">
      <c r="B118" s="7">
        <v>46</v>
      </c>
      <c r="C118" s="7">
        <v>112.964</v>
      </c>
      <c r="D118" s="7">
        <v>830.42700000000002</v>
      </c>
      <c r="E118" s="7">
        <v>20</v>
      </c>
      <c r="F118" s="7">
        <v>5048</v>
      </c>
      <c r="G118" s="7">
        <v>93808.698999999993</v>
      </c>
      <c r="H118" s="7">
        <v>7282012</v>
      </c>
      <c r="I118" s="5"/>
      <c r="J118" s="5">
        <f>H118</f>
        <v>7282012</v>
      </c>
      <c r="K118" s="5">
        <f>H118-H117</f>
        <v>4086969</v>
      </c>
      <c r="L118" s="6"/>
      <c r="M118" s="6"/>
      <c r="N118" s="6"/>
      <c r="O118" s="6"/>
      <c r="P118" s="6"/>
      <c r="Q118" s="6"/>
      <c r="R118" s="6"/>
      <c r="S118" s="6"/>
      <c r="T118" s="5"/>
      <c r="U118" s="5"/>
      <c r="V118" s="5"/>
      <c r="W118" s="6"/>
      <c r="X118" s="6"/>
      <c r="Y118" s="6"/>
      <c r="Z118" s="6"/>
      <c r="AA118" s="6"/>
      <c r="AB118" s="6"/>
      <c r="AC118" s="6"/>
      <c r="AD118" s="6"/>
      <c r="AE118" s="5"/>
      <c r="AF118" s="5"/>
      <c r="AG118" s="5"/>
      <c r="AH118" s="6"/>
      <c r="AI118" s="6">
        <v>46</v>
      </c>
      <c r="AJ118" s="6">
        <v>102.59399999999999</v>
      </c>
      <c r="AK118" s="6">
        <v>390.89499999999998</v>
      </c>
      <c r="AL118" s="6">
        <v>19</v>
      </c>
      <c r="AM118" s="6">
        <v>2749</v>
      </c>
      <c r="AN118" s="6">
        <v>40103.591</v>
      </c>
      <c r="AO118" s="6">
        <v>3113089</v>
      </c>
      <c r="AP118" s="5"/>
      <c r="AQ118" s="5">
        <f>AO118</f>
        <v>3113089</v>
      </c>
      <c r="AR118" s="5">
        <f>AO118-AO117</f>
        <v>2051915</v>
      </c>
    </row>
    <row r="119" spans="2:44" x14ac:dyDescent="0.35">
      <c r="B119" s="1">
        <v>47</v>
      </c>
      <c r="C119" s="1">
        <v>4.7539999999999996</v>
      </c>
      <c r="D119" s="1">
        <v>1730.7560000000001</v>
      </c>
      <c r="E119" s="1">
        <v>1289</v>
      </c>
      <c r="F119" s="1">
        <v>2529</v>
      </c>
      <c r="G119" s="1">
        <v>8227.2360000000008</v>
      </c>
      <c r="H119" s="1">
        <v>638649</v>
      </c>
      <c r="I119" s="5">
        <f>H119</f>
        <v>638649</v>
      </c>
      <c r="J119" s="5"/>
      <c r="K119" s="5"/>
      <c r="T119" s="5"/>
      <c r="U119" s="5"/>
      <c r="V119" s="5"/>
      <c r="AE119" s="5"/>
      <c r="AF119" s="5"/>
      <c r="AG119" s="5"/>
      <c r="AI119">
        <v>47</v>
      </c>
      <c r="AJ119">
        <v>5.2560000000000002</v>
      </c>
      <c r="AK119">
        <v>1092.8869999999999</v>
      </c>
      <c r="AL119">
        <v>848</v>
      </c>
      <c r="AM119">
        <v>1897</v>
      </c>
      <c r="AN119">
        <v>5744.17</v>
      </c>
      <c r="AO119">
        <v>445898</v>
      </c>
      <c r="AP119" s="5">
        <f>AO119</f>
        <v>445898</v>
      </c>
      <c r="AQ119" s="5"/>
      <c r="AR119" s="5"/>
    </row>
    <row r="120" spans="2:44" x14ac:dyDescent="0.35">
      <c r="B120" s="7">
        <v>48</v>
      </c>
      <c r="C120" s="7">
        <v>99.155000000000001</v>
      </c>
      <c r="D120" s="7">
        <v>339.416</v>
      </c>
      <c r="E120" s="7">
        <v>0</v>
      </c>
      <c r="F120" s="7">
        <v>2529</v>
      </c>
      <c r="G120" s="7">
        <v>33654.684999999998</v>
      </c>
      <c r="H120" s="7">
        <v>2612485</v>
      </c>
      <c r="I120" s="5"/>
      <c r="J120" s="5">
        <f>H120</f>
        <v>2612485</v>
      </c>
      <c r="K120" s="5">
        <f>H120-H119</f>
        <v>1973836</v>
      </c>
      <c r="L120" s="6"/>
      <c r="M120" s="6"/>
      <c r="N120" s="6"/>
      <c r="O120" s="6"/>
      <c r="P120" s="6"/>
      <c r="Q120" s="6"/>
      <c r="R120" s="6"/>
      <c r="S120" s="6"/>
      <c r="T120" s="5"/>
      <c r="U120" s="5"/>
      <c r="V120" s="5"/>
      <c r="W120" s="6"/>
      <c r="X120" s="6"/>
      <c r="Y120" s="6"/>
      <c r="Z120" s="6"/>
      <c r="AA120" s="6"/>
      <c r="AB120" s="6"/>
      <c r="AC120" s="6"/>
      <c r="AD120" s="6"/>
      <c r="AE120" s="5"/>
      <c r="AF120" s="5"/>
      <c r="AG120" s="5"/>
      <c r="AH120" s="6"/>
      <c r="AI120" s="6">
        <v>48</v>
      </c>
      <c r="AJ120" s="6">
        <v>114.768</v>
      </c>
      <c r="AK120" s="6">
        <v>280.13900000000001</v>
      </c>
      <c r="AL120" s="6">
        <v>0</v>
      </c>
      <c r="AM120" s="6">
        <v>1897</v>
      </c>
      <c r="AN120" s="6">
        <v>32151.017</v>
      </c>
      <c r="AO120" s="6">
        <v>2495761</v>
      </c>
      <c r="AP120" s="5"/>
      <c r="AQ120" s="5">
        <f>AO120</f>
        <v>2495761</v>
      </c>
      <c r="AR120" s="5">
        <f>AO120-AO119</f>
        <v>2049863</v>
      </c>
    </row>
    <row r="121" spans="2:44" x14ac:dyDescent="0.35">
      <c r="B121" s="1">
        <v>49</v>
      </c>
      <c r="C121" s="1">
        <v>8.8759999999999994</v>
      </c>
      <c r="D121" s="1">
        <v>2975.47</v>
      </c>
      <c r="E121" s="1">
        <v>1575</v>
      </c>
      <c r="F121" s="1">
        <v>6484</v>
      </c>
      <c r="G121" s="1">
        <v>26409.887999999999</v>
      </c>
      <c r="H121" s="1">
        <v>2050099</v>
      </c>
      <c r="I121" s="5">
        <f>H121</f>
        <v>2050099</v>
      </c>
      <c r="J121" s="5"/>
      <c r="K121" s="5"/>
      <c r="T121" s="5"/>
      <c r="U121" s="5"/>
      <c r="V121" s="5"/>
      <c r="AE121" s="5"/>
      <c r="AF121" s="5"/>
      <c r="AG121" s="5"/>
      <c r="AI121">
        <v>1</v>
      </c>
      <c r="AJ121">
        <v>10.087</v>
      </c>
      <c r="AK121">
        <v>1693.729</v>
      </c>
      <c r="AL121">
        <v>1311</v>
      </c>
      <c r="AM121">
        <v>2615</v>
      </c>
      <c r="AN121">
        <v>17084.311000000002</v>
      </c>
      <c r="AO121">
        <v>1326190</v>
      </c>
      <c r="AP121" s="5">
        <f>AO121</f>
        <v>1326190</v>
      </c>
      <c r="AQ121" s="5"/>
      <c r="AR121" s="5"/>
    </row>
    <row r="122" spans="2:44" x14ac:dyDescent="0.35">
      <c r="B122" s="7">
        <v>50</v>
      </c>
      <c r="C122" s="7">
        <v>123.438</v>
      </c>
      <c r="D122" s="7">
        <v>495.78699999999998</v>
      </c>
      <c r="E122" s="7">
        <v>0</v>
      </c>
      <c r="F122" s="7">
        <v>6484</v>
      </c>
      <c r="G122" s="7">
        <v>61198.855000000003</v>
      </c>
      <c r="H122" s="7">
        <v>4750634</v>
      </c>
      <c r="I122" s="5"/>
      <c r="J122" s="5">
        <f>H122</f>
        <v>4750634</v>
      </c>
      <c r="K122" s="5">
        <f>H122-H121</f>
        <v>2700535</v>
      </c>
      <c r="L122" s="6"/>
      <c r="M122" s="6"/>
      <c r="N122" s="6"/>
      <c r="O122" s="6"/>
      <c r="P122" s="6"/>
      <c r="Q122" s="6"/>
      <c r="R122" s="6"/>
      <c r="S122" s="6"/>
      <c r="T122" s="5"/>
      <c r="U122" s="5"/>
      <c r="V122" s="5"/>
      <c r="W122" s="6"/>
      <c r="X122" s="6"/>
      <c r="Y122" s="6"/>
      <c r="Z122" s="6"/>
      <c r="AA122" s="6"/>
      <c r="AB122" s="6"/>
      <c r="AC122" s="6"/>
      <c r="AD122" s="6"/>
      <c r="AE122" s="5"/>
      <c r="AF122" s="5"/>
      <c r="AG122" s="5"/>
      <c r="AH122" s="6"/>
      <c r="AI122" s="6">
        <v>2</v>
      </c>
      <c r="AJ122" s="6">
        <v>153.518</v>
      </c>
      <c r="AK122" s="6">
        <v>492.733</v>
      </c>
      <c r="AL122" s="6">
        <v>17</v>
      </c>
      <c r="AM122" s="6">
        <v>2615</v>
      </c>
      <c r="AN122" s="6">
        <v>75643.244999999995</v>
      </c>
      <c r="AO122" s="6">
        <v>5871897</v>
      </c>
      <c r="AP122" s="5"/>
      <c r="AQ122" s="5">
        <f>AO122</f>
        <v>5871897</v>
      </c>
      <c r="AR122" s="5">
        <f>AO122-AO121</f>
        <v>4545707</v>
      </c>
    </row>
    <row r="123" spans="2:44" x14ac:dyDescent="0.35">
      <c r="B123" s="1">
        <v>51</v>
      </c>
      <c r="C123" s="1">
        <v>5.101</v>
      </c>
      <c r="D123" s="1">
        <v>3105.2779999999998</v>
      </c>
      <c r="E123" s="1">
        <v>2010</v>
      </c>
      <c r="F123" s="1">
        <v>5008</v>
      </c>
      <c r="G123" s="1">
        <v>15841.174000000001</v>
      </c>
      <c r="H123" s="1">
        <v>1229690</v>
      </c>
      <c r="I123" s="5">
        <f>H123</f>
        <v>1229690</v>
      </c>
      <c r="J123" s="5"/>
      <c r="K123" s="5"/>
      <c r="T123" s="5"/>
      <c r="U123" s="5"/>
      <c r="V123" s="5"/>
      <c r="AE123" s="5"/>
      <c r="AF123" s="5"/>
      <c r="AG123" s="5"/>
      <c r="AI123">
        <v>3</v>
      </c>
      <c r="AJ123">
        <v>13.307</v>
      </c>
      <c r="AK123">
        <v>1677.6579999999999</v>
      </c>
      <c r="AL123">
        <v>1243</v>
      </c>
      <c r="AM123">
        <v>2432</v>
      </c>
      <c r="AN123">
        <v>22325.21</v>
      </c>
      <c r="AO123">
        <v>1733021</v>
      </c>
      <c r="AP123" s="5">
        <f>AO123</f>
        <v>1733021</v>
      </c>
      <c r="AQ123" s="5"/>
      <c r="AR123" s="5"/>
    </row>
    <row r="124" spans="2:44" x14ac:dyDescent="0.35">
      <c r="B124" s="7">
        <v>52</v>
      </c>
      <c r="C124" s="7">
        <v>81.48</v>
      </c>
      <c r="D124" s="7">
        <v>592.31500000000005</v>
      </c>
      <c r="E124" s="7">
        <v>0</v>
      </c>
      <c r="F124" s="7">
        <v>5008</v>
      </c>
      <c r="G124" s="7">
        <v>48261.970999999998</v>
      </c>
      <c r="H124" s="7">
        <v>3746393</v>
      </c>
      <c r="I124" s="5"/>
      <c r="J124" s="5">
        <f>H124</f>
        <v>3746393</v>
      </c>
      <c r="K124" s="5">
        <f>H124-H123</f>
        <v>2516703</v>
      </c>
      <c r="L124" s="6"/>
      <c r="M124" s="6"/>
      <c r="N124" s="6"/>
      <c r="O124" s="6"/>
      <c r="P124" s="6"/>
      <c r="Q124" s="6"/>
      <c r="R124" s="6"/>
      <c r="S124" s="6"/>
      <c r="T124" s="5"/>
      <c r="U124" s="5"/>
      <c r="V124" s="5"/>
      <c r="W124" s="6"/>
      <c r="X124" s="6"/>
      <c r="Y124" s="6"/>
      <c r="Z124" s="6"/>
      <c r="AA124" s="6"/>
      <c r="AB124" s="6"/>
      <c r="AC124" s="6"/>
      <c r="AD124" s="6"/>
      <c r="AE124" s="5"/>
      <c r="AF124" s="5"/>
      <c r="AG124" s="5"/>
      <c r="AH124" s="6"/>
      <c r="AI124" s="6">
        <v>4</v>
      </c>
      <c r="AJ124" s="6">
        <v>178.58699999999999</v>
      </c>
      <c r="AK124" s="6">
        <v>457.45699999999999</v>
      </c>
      <c r="AL124" s="6">
        <v>29</v>
      </c>
      <c r="AM124" s="6">
        <v>2432</v>
      </c>
      <c r="AN124" s="6">
        <v>81695.673999999999</v>
      </c>
      <c r="AO124" s="6">
        <v>6341724</v>
      </c>
      <c r="AP124" s="5"/>
      <c r="AQ124" s="5">
        <f>AO124</f>
        <v>6341724</v>
      </c>
      <c r="AR124" s="5">
        <f>AO124-AO123</f>
        <v>4608703</v>
      </c>
    </row>
    <row r="125" spans="2:44" x14ac:dyDescent="0.35">
      <c r="B125" s="1">
        <v>53</v>
      </c>
      <c r="C125" s="1">
        <v>8.6959999999999997</v>
      </c>
      <c r="D125" s="1">
        <v>2619.8310000000001</v>
      </c>
      <c r="E125" s="1">
        <v>2060</v>
      </c>
      <c r="F125" s="1">
        <v>3775</v>
      </c>
      <c r="G125" s="1">
        <v>22780.791000000001</v>
      </c>
      <c r="H125" s="1">
        <v>1768386</v>
      </c>
      <c r="I125" s="5">
        <f>H125</f>
        <v>1768386</v>
      </c>
      <c r="J125" s="5"/>
      <c r="K125" s="5"/>
      <c r="T125" s="5"/>
      <c r="U125" s="5"/>
      <c r="V125" s="5"/>
      <c r="AE125" s="5"/>
      <c r="AF125" s="5"/>
      <c r="AG125" s="5"/>
      <c r="AI125">
        <v>5</v>
      </c>
      <c r="AJ125">
        <v>11.491</v>
      </c>
      <c r="AK125">
        <v>1459.9659999999999</v>
      </c>
      <c r="AL125">
        <v>1063</v>
      </c>
      <c r="AM125">
        <v>2093</v>
      </c>
      <c r="AN125">
        <v>16776.424999999999</v>
      </c>
      <c r="AO125">
        <v>1302290</v>
      </c>
      <c r="AP125" s="5">
        <f>AO125</f>
        <v>1302290</v>
      </c>
      <c r="AQ125" s="5"/>
      <c r="AR125" s="5"/>
    </row>
    <row r="126" spans="2:44" x14ac:dyDescent="0.35">
      <c r="B126" s="7">
        <v>54</v>
      </c>
      <c r="C126" s="7">
        <v>113.33799999999999</v>
      </c>
      <c r="D126" s="7">
        <v>667.39599999999996</v>
      </c>
      <c r="E126" s="7">
        <v>0</v>
      </c>
      <c r="F126" s="7">
        <v>3775</v>
      </c>
      <c r="G126" s="7">
        <v>75641.39</v>
      </c>
      <c r="H126" s="7">
        <v>5871753</v>
      </c>
      <c r="I126" s="5"/>
      <c r="J126" s="5">
        <f>H126</f>
        <v>5871753</v>
      </c>
      <c r="K126" s="5">
        <f>H126-H125</f>
        <v>4103367</v>
      </c>
      <c r="L126" s="6"/>
      <c r="M126" s="6"/>
      <c r="N126" s="6"/>
      <c r="O126" s="6"/>
      <c r="P126" s="6"/>
      <c r="Q126" s="6"/>
      <c r="R126" s="6"/>
      <c r="S126" s="6"/>
      <c r="T126" s="5"/>
      <c r="U126" s="5"/>
      <c r="V126" s="5"/>
      <c r="W126" s="6"/>
      <c r="X126" s="6"/>
      <c r="Y126" s="6"/>
      <c r="Z126" s="6"/>
      <c r="AA126" s="6"/>
      <c r="AB126" s="6"/>
      <c r="AC126" s="6"/>
      <c r="AD126" s="6"/>
      <c r="AE126" s="5"/>
      <c r="AF126" s="5"/>
      <c r="AG126" s="5"/>
      <c r="AH126" s="6"/>
      <c r="AI126" s="6">
        <v>6</v>
      </c>
      <c r="AJ126" s="6">
        <v>145.46600000000001</v>
      </c>
      <c r="AK126" s="6">
        <v>416.44099999999997</v>
      </c>
      <c r="AL126" s="6">
        <v>18</v>
      </c>
      <c r="AM126" s="6">
        <v>2093</v>
      </c>
      <c r="AN126" s="6">
        <v>60578.175000000003</v>
      </c>
      <c r="AO126" s="6">
        <v>4702453</v>
      </c>
      <c r="AP126" s="5"/>
      <c r="AQ126" s="5">
        <f>AO126</f>
        <v>4702453</v>
      </c>
      <c r="AR126" s="5">
        <f>AO126-AO125</f>
        <v>3400163</v>
      </c>
    </row>
    <row r="127" spans="2:44" x14ac:dyDescent="0.35">
      <c r="B127" s="1">
        <v>55</v>
      </c>
      <c r="C127" s="1">
        <v>8</v>
      </c>
      <c r="D127" s="1">
        <v>1950.2850000000001</v>
      </c>
      <c r="E127" s="1">
        <v>1485</v>
      </c>
      <c r="F127" s="1">
        <v>3134</v>
      </c>
      <c r="G127" s="1">
        <v>15602.040999999999</v>
      </c>
      <c r="H127" s="1">
        <v>1211127</v>
      </c>
      <c r="I127" s="5">
        <f>H127</f>
        <v>1211127</v>
      </c>
      <c r="J127" s="5"/>
      <c r="K127" s="5"/>
      <c r="T127" s="5"/>
      <c r="U127" s="5"/>
      <c r="V127" s="5"/>
      <c r="AE127" s="5"/>
      <c r="AF127" s="5"/>
      <c r="AG127" s="5"/>
      <c r="AI127">
        <v>7</v>
      </c>
      <c r="AJ127">
        <v>7.742</v>
      </c>
      <c r="AK127">
        <v>1200.8219999999999</v>
      </c>
      <c r="AL127">
        <v>817</v>
      </c>
      <c r="AM127">
        <v>2102</v>
      </c>
      <c r="AN127">
        <v>9297.0429999999997</v>
      </c>
      <c r="AO127">
        <v>721694</v>
      </c>
      <c r="AP127" s="5">
        <f>AO127</f>
        <v>721694</v>
      </c>
      <c r="AQ127" s="5"/>
      <c r="AR127" s="5"/>
    </row>
    <row r="128" spans="2:44" x14ac:dyDescent="0.35">
      <c r="B128" s="7">
        <v>56</v>
      </c>
      <c r="C128" s="7">
        <v>132.803</v>
      </c>
      <c r="D128" s="7">
        <v>467.58800000000002</v>
      </c>
      <c r="E128" s="7">
        <v>0</v>
      </c>
      <c r="F128" s="7">
        <v>3134</v>
      </c>
      <c r="G128" s="7">
        <v>62097.082999999999</v>
      </c>
      <c r="H128" s="7">
        <v>4820360</v>
      </c>
      <c r="I128" s="5"/>
      <c r="J128" s="5">
        <f>H128</f>
        <v>4820360</v>
      </c>
      <c r="K128" s="5">
        <f>H128-H127</f>
        <v>3609233</v>
      </c>
      <c r="L128" s="6"/>
      <c r="M128" s="6"/>
      <c r="N128" s="6"/>
      <c r="O128" s="6"/>
      <c r="P128" s="6"/>
      <c r="Q128" s="6"/>
      <c r="R128" s="6"/>
      <c r="S128" s="6"/>
      <c r="T128" s="5"/>
      <c r="U128" s="5"/>
      <c r="V128" s="5"/>
      <c r="W128" s="6"/>
      <c r="X128" s="6"/>
      <c r="Y128" s="6"/>
      <c r="Z128" s="6"/>
      <c r="AA128" s="6"/>
      <c r="AB128" s="6"/>
      <c r="AC128" s="6"/>
      <c r="AD128" s="6"/>
      <c r="AE128" s="5"/>
      <c r="AF128" s="5"/>
      <c r="AG128" s="5"/>
      <c r="AH128" s="6"/>
      <c r="AI128" s="6">
        <v>8</v>
      </c>
      <c r="AJ128" s="6">
        <v>114.446</v>
      </c>
      <c r="AK128" s="6">
        <v>319.93700000000001</v>
      </c>
      <c r="AL128" s="6">
        <v>11</v>
      </c>
      <c r="AM128" s="6">
        <v>2102</v>
      </c>
      <c r="AN128" s="6">
        <v>36615.49</v>
      </c>
      <c r="AO128" s="6">
        <v>2842321</v>
      </c>
      <c r="AP128" s="5"/>
      <c r="AQ128" s="5">
        <f>AO128</f>
        <v>2842321</v>
      </c>
      <c r="AR128" s="5">
        <f>AO128-AO127</f>
        <v>2120627</v>
      </c>
    </row>
    <row r="129" spans="2:44" x14ac:dyDescent="0.35">
      <c r="B129" s="1">
        <v>57</v>
      </c>
      <c r="C129" s="1">
        <v>5.024</v>
      </c>
      <c r="D129" s="1">
        <v>2484.4279999999999</v>
      </c>
      <c r="E129" s="1">
        <v>1540</v>
      </c>
      <c r="F129" s="1">
        <v>4459</v>
      </c>
      <c r="G129" s="1">
        <v>12481.96</v>
      </c>
      <c r="H129" s="1">
        <v>968927</v>
      </c>
      <c r="I129" s="5">
        <f>H129</f>
        <v>968927</v>
      </c>
      <c r="J129" s="5"/>
      <c r="K129" s="5"/>
      <c r="T129" s="5"/>
      <c r="U129" s="5"/>
      <c r="V129" s="5"/>
      <c r="AE129" s="5"/>
      <c r="AF129" s="5"/>
      <c r="AG129" s="5"/>
      <c r="AI129">
        <v>9</v>
      </c>
      <c r="AJ129">
        <v>15.832000000000001</v>
      </c>
      <c r="AK129">
        <v>1319.3040000000001</v>
      </c>
      <c r="AL129">
        <v>857</v>
      </c>
      <c r="AM129">
        <v>2068</v>
      </c>
      <c r="AN129">
        <v>20887.601999999999</v>
      </c>
      <c r="AO129">
        <v>1621425</v>
      </c>
      <c r="AP129" s="5">
        <f>AO129</f>
        <v>1621425</v>
      </c>
      <c r="AQ129" s="5"/>
      <c r="AR129" s="5"/>
    </row>
    <row r="130" spans="2:44" x14ac:dyDescent="0.35">
      <c r="B130" s="7">
        <v>58</v>
      </c>
      <c r="C130" s="7">
        <v>97.337999999999994</v>
      </c>
      <c r="D130" s="7">
        <v>456.47399999999999</v>
      </c>
      <c r="E130" s="7">
        <v>0</v>
      </c>
      <c r="F130" s="7">
        <v>4459</v>
      </c>
      <c r="G130" s="7">
        <v>44432.375</v>
      </c>
      <c r="H130" s="7">
        <v>3449116</v>
      </c>
      <c r="I130" s="5"/>
      <c r="J130" s="5">
        <f>H130</f>
        <v>3449116</v>
      </c>
      <c r="K130" s="5">
        <f>H130-H129</f>
        <v>2480189</v>
      </c>
      <c r="L130" s="6"/>
      <c r="M130" s="6"/>
      <c r="N130" s="6"/>
      <c r="O130" s="6"/>
      <c r="P130" s="6"/>
      <c r="Q130" s="6"/>
      <c r="R130" s="6"/>
      <c r="S130" s="6"/>
      <c r="T130" s="5"/>
      <c r="U130" s="5"/>
      <c r="V130" s="5"/>
      <c r="W130" s="6"/>
      <c r="X130" s="6"/>
      <c r="Y130" s="6"/>
      <c r="Z130" s="6"/>
      <c r="AA130" s="6"/>
      <c r="AB130" s="6"/>
      <c r="AC130" s="6"/>
      <c r="AD130" s="6"/>
      <c r="AE130" s="5"/>
      <c r="AF130" s="5"/>
      <c r="AG130" s="5"/>
      <c r="AH130" s="6"/>
      <c r="AI130" s="6">
        <v>10</v>
      </c>
      <c r="AJ130" s="6">
        <v>164.99600000000001</v>
      </c>
      <c r="AK130" s="6">
        <v>399.16699999999997</v>
      </c>
      <c r="AL130" s="6">
        <v>0</v>
      </c>
      <c r="AM130" s="6">
        <v>2068</v>
      </c>
      <c r="AN130" s="6">
        <v>65860.876999999993</v>
      </c>
      <c r="AO130" s="6">
        <v>5112529</v>
      </c>
      <c r="AP130" s="5"/>
      <c r="AQ130" s="5">
        <f>AO130</f>
        <v>5112529</v>
      </c>
      <c r="AR130" s="5">
        <f>AO130-AO129</f>
        <v>3491104</v>
      </c>
    </row>
    <row r="131" spans="2:44" x14ac:dyDescent="0.35">
      <c r="B131" s="1">
        <v>59</v>
      </c>
      <c r="C131" s="1">
        <v>9.1850000000000005</v>
      </c>
      <c r="D131" s="1">
        <v>2330.3530000000001</v>
      </c>
      <c r="E131" s="1">
        <v>1467</v>
      </c>
      <c r="F131" s="1">
        <v>3612</v>
      </c>
      <c r="G131" s="1">
        <v>21404.399000000001</v>
      </c>
      <c r="H131" s="1">
        <v>1661542</v>
      </c>
      <c r="I131" s="5">
        <f>H131</f>
        <v>1661542</v>
      </c>
      <c r="J131" s="5"/>
      <c r="K131" s="5"/>
      <c r="T131" s="5"/>
      <c r="U131" s="5"/>
      <c r="V131" s="5"/>
      <c r="AE131" s="5"/>
      <c r="AF131" s="5"/>
      <c r="AG131" s="5"/>
      <c r="AI131">
        <v>11</v>
      </c>
      <c r="AJ131">
        <v>7.1630000000000003</v>
      </c>
      <c r="AK131">
        <v>1128.2570000000001</v>
      </c>
      <c r="AL131">
        <v>792</v>
      </c>
      <c r="AM131">
        <v>1640</v>
      </c>
      <c r="AN131">
        <v>8081.1769999999997</v>
      </c>
      <c r="AO131">
        <v>627311</v>
      </c>
      <c r="AP131" s="5">
        <f>AO131</f>
        <v>627311</v>
      </c>
      <c r="AQ131" s="5"/>
      <c r="AR131" s="5"/>
    </row>
    <row r="132" spans="2:44" x14ac:dyDescent="0.35">
      <c r="B132" s="7">
        <v>60</v>
      </c>
      <c r="C132" s="7">
        <v>133.821</v>
      </c>
      <c r="D132" s="7">
        <v>439.91</v>
      </c>
      <c r="E132" s="7">
        <v>0</v>
      </c>
      <c r="F132" s="7">
        <v>3612</v>
      </c>
      <c r="G132" s="7">
        <v>58869.074000000001</v>
      </c>
      <c r="H132" s="7">
        <v>4569782</v>
      </c>
      <c r="I132" s="5"/>
      <c r="J132" s="5">
        <f>H132</f>
        <v>4569782</v>
      </c>
      <c r="K132" s="5">
        <f>H132-H131</f>
        <v>2908240</v>
      </c>
      <c r="L132" s="6"/>
      <c r="M132" s="6"/>
      <c r="N132" s="6"/>
      <c r="O132" s="6"/>
      <c r="P132" s="6"/>
      <c r="Q132" s="6"/>
      <c r="R132" s="6"/>
      <c r="S132" s="6"/>
      <c r="T132" s="5"/>
      <c r="U132" s="5"/>
      <c r="V132" s="5"/>
      <c r="W132" s="6"/>
      <c r="X132" s="6"/>
      <c r="Y132" s="6"/>
      <c r="Z132" s="6"/>
      <c r="AA132" s="6"/>
      <c r="AB132" s="6"/>
      <c r="AC132" s="6"/>
      <c r="AD132" s="6"/>
      <c r="AE132" s="5"/>
      <c r="AF132" s="5"/>
      <c r="AG132" s="5"/>
      <c r="AH132" s="6"/>
      <c r="AI132" s="6">
        <v>12</v>
      </c>
      <c r="AJ132" s="6">
        <v>129.29900000000001</v>
      </c>
      <c r="AK132" s="6">
        <v>292.52100000000002</v>
      </c>
      <c r="AL132" s="6">
        <v>0</v>
      </c>
      <c r="AM132" s="6">
        <v>1640</v>
      </c>
      <c r="AN132" s="6">
        <v>37822.724000000002</v>
      </c>
      <c r="AO132" s="6">
        <v>2936034</v>
      </c>
      <c r="AP132" s="5"/>
      <c r="AQ132" s="5">
        <f>AO132</f>
        <v>2936034</v>
      </c>
      <c r="AR132" s="5">
        <f>AO132-AO131</f>
        <v>2308723</v>
      </c>
    </row>
    <row r="133" spans="2:44" x14ac:dyDescent="0.35">
      <c r="B133" s="1">
        <v>61</v>
      </c>
      <c r="C133" s="1">
        <v>10.332000000000001</v>
      </c>
      <c r="D133" s="1">
        <v>2234.1260000000002</v>
      </c>
      <c r="E133" s="1">
        <v>1398</v>
      </c>
      <c r="F133" s="1">
        <v>4470</v>
      </c>
      <c r="G133" s="1">
        <v>23082.016</v>
      </c>
      <c r="H133" s="1">
        <v>1791769</v>
      </c>
      <c r="I133" s="5">
        <f>H133</f>
        <v>1791769</v>
      </c>
      <c r="J133" s="5"/>
      <c r="K133" s="5"/>
      <c r="T133" s="5"/>
      <c r="U133" s="5"/>
      <c r="V133" s="5"/>
      <c r="AE133" s="5"/>
      <c r="AF133" s="5"/>
      <c r="AG133" s="5"/>
      <c r="AI133">
        <v>13</v>
      </c>
      <c r="AJ133">
        <v>9.7520000000000007</v>
      </c>
      <c r="AK133">
        <v>1427.0170000000001</v>
      </c>
      <c r="AL133">
        <v>1054</v>
      </c>
      <c r="AM133">
        <v>1996</v>
      </c>
      <c r="AN133">
        <v>13916.075999999999</v>
      </c>
      <c r="AO133">
        <v>1080252</v>
      </c>
      <c r="AP133" s="5">
        <f>AO133</f>
        <v>1080252</v>
      </c>
      <c r="AQ133" s="5"/>
      <c r="AR133" s="5"/>
    </row>
    <row r="134" spans="2:44" x14ac:dyDescent="0.35">
      <c r="B134" s="7">
        <v>62</v>
      </c>
      <c r="C134" s="7">
        <v>114.42</v>
      </c>
      <c r="D134" s="7">
        <v>532.36599999999999</v>
      </c>
      <c r="E134" s="7">
        <v>0</v>
      </c>
      <c r="F134" s="7">
        <v>4470</v>
      </c>
      <c r="G134" s="7">
        <v>60913.449000000001</v>
      </c>
      <c r="H134" s="7">
        <v>4728479</v>
      </c>
      <c r="I134" s="5"/>
      <c r="J134" s="5">
        <f>H134</f>
        <v>4728479</v>
      </c>
      <c r="K134" s="5">
        <f>H134-H133</f>
        <v>2936710</v>
      </c>
      <c r="L134" s="6"/>
      <c r="M134" s="6"/>
      <c r="N134" s="6"/>
      <c r="O134" s="6"/>
      <c r="P134" s="6"/>
      <c r="Q134" s="6"/>
      <c r="R134" s="6"/>
      <c r="S134" s="6"/>
      <c r="T134" s="5"/>
      <c r="U134" s="5"/>
      <c r="V134" s="5"/>
      <c r="W134" s="6"/>
      <c r="X134" s="6"/>
      <c r="Y134" s="6"/>
      <c r="Z134" s="6"/>
      <c r="AA134" s="6"/>
      <c r="AB134" s="6"/>
      <c r="AC134" s="6"/>
      <c r="AD134" s="6"/>
      <c r="AE134" s="5"/>
      <c r="AF134" s="5"/>
      <c r="AG134" s="5"/>
      <c r="AH134" s="6"/>
      <c r="AI134" s="6">
        <v>14</v>
      </c>
      <c r="AJ134" s="6">
        <v>127.38</v>
      </c>
      <c r="AK134" s="6">
        <v>414.78899999999999</v>
      </c>
      <c r="AL134" s="6">
        <v>59</v>
      </c>
      <c r="AM134" s="6">
        <v>1996</v>
      </c>
      <c r="AN134" s="6">
        <v>52835.737000000001</v>
      </c>
      <c r="AO134" s="6">
        <v>4101437</v>
      </c>
      <c r="AP134" s="5"/>
      <c r="AQ134" s="5">
        <f>AO134</f>
        <v>4101437</v>
      </c>
      <c r="AR134" s="5">
        <f>AO134-AO133</f>
        <v>3021185</v>
      </c>
    </row>
    <row r="135" spans="2:44" x14ac:dyDescent="0.35">
      <c r="B135" s="1">
        <v>63</v>
      </c>
      <c r="C135" s="1">
        <v>7.9349999999999996</v>
      </c>
      <c r="D135" s="1">
        <v>1853.162</v>
      </c>
      <c r="E135" s="1">
        <v>1395</v>
      </c>
      <c r="F135" s="1">
        <v>2573</v>
      </c>
      <c r="G135" s="1">
        <v>14705.707</v>
      </c>
      <c r="H135" s="1">
        <v>1141548</v>
      </c>
      <c r="I135" s="5">
        <f>H135</f>
        <v>1141548</v>
      </c>
      <c r="J135" s="5"/>
      <c r="K135" s="5"/>
      <c r="T135" s="5"/>
      <c r="U135" s="5"/>
      <c r="V135" s="5"/>
      <c r="AE135" s="5"/>
      <c r="AF135" s="5"/>
      <c r="AG135" s="5"/>
      <c r="AI135">
        <v>15</v>
      </c>
      <c r="AJ135">
        <v>11.169</v>
      </c>
      <c r="AK135">
        <v>1232.4949999999999</v>
      </c>
      <c r="AL135">
        <v>890</v>
      </c>
      <c r="AM135">
        <v>1883</v>
      </c>
      <c r="AN135">
        <v>13765.625</v>
      </c>
      <c r="AO135">
        <v>1068573</v>
      </c>
      <c r="AP135" s="5">
        <f>AO135</f>
        <v>1068573</v>
      </c>
      <c r="AQ135" s="5"/>
      <c r="AR135" s="5"/>
    </row>
    <row r="136" spans="2:44" x14ac:dyDescent="0.35">
      <c r="B136" s="7">
        <v>64</v>
      </c>
      <c r="C136" s="7">
        <v>169.595</v>
      </c>
      <c r="D136" s="7">
        <v>334.09699999999998</v>
      </c>
      <c r="E136" s="7">
        <v>0</v>
      </c>
      <c r="F136" s="7">
        <v>2573</v>
      </c>
      <c r="G136" s="7">
        <v>56661.16</v>
      </c>
      <c r="H136" s="7">
        <v>4398390</v>
      </c>
      <c r="I136" s="5"/>
      <c r="J136" s="5">
        <f>H136</f>
        <v>4398390</v>
      </c>
      <c r="K136" s="5">
        <f>H136-H135</f>
        <v>3256842</v>
      </c>
      <c r="L136" s="6"/>
      <c r="M136" s="6"/>
      <c r="N136" s="6"/>
      <c r="O136" s="6"/>
      <c r="P136" s="6"/>
      <c r="Q136" s="6"/>
      <c r="R136" s="6"/>
      <c r="S136" s="6"/>
      <c r="T136" s="5"/>
      <c r="U136" s="5"/>
      <c r="V136" s="5"/>
      <c r="W136" s="6"/>
      <c r="X136" s="6"/>
      <c r="Y136" s="6"/>
      <c r="Z136" s="6"/>
      <c r="AA136" s="6"/>
      <c r="AB136" s="6"/>
      <c r="AC136" s="6"/>
      <c r="AD136" s="6"/>
      <c r="AE136" s="5"/>
      <c r="AF136" s="5"/>
      <c r="AG136" s="5"/>
      <c r="AH136" s="6"/>
      <c r="AI136" s="6">
        <v>16</v>
      </c>
      <c r="AJ136" s="6">
        <v>146.36799999999999</v>
      </c>
      <c r="AK136" s="6">
        <v>357.53500000000003</v>
      </c>
      <c r="AL136" s="6">
        <v>0</v>
      </c>
      <c r="AM136" s="6">
        <v>1883</v>
      </c>
      <c r="AN136" s="6">
        <v>52331.68</v>
      </c>
      <c r="AO136" s="6">
        <v>4062309</v>
      </c>
      <c r="AP136" s="5"/>
      <c r="AQ136" s="5">
        <f>AO136</f>
        <v>4062309</v>
      </c>
      <c r="AR136" s="5">
        <f>AO136-AO135</f>
        <v>2993736</v>
      </c>
    </row>
    <row r="137" spans="2:44" x14ac:dyDescent="0.35">
      <c r="B137" s="1">
        <v>65</v>
      </c>
      <c r="C137" s="1">
        <v>9.3650000000000002</v>
      </c>
      <c r="D137" s="1">
        <v>2414.0230000000001</v>
      </c>
      <c r="E137" s="1">
        <v>1538</v>
      </c>
      <c r="F137" s="1">
        <v>4939</v>
      </c>
      <c r="G137" s="1">
        <v>22608.284</v>
      </c>
      <c r="H137" s="1">
        <v>1754995</v>
      </c>
      <c r="I137" s="5">
        <f>H137</f>
        <v>1754995</v>
      </c>
      <c r="J137" s="5"/>
      <c r="K137" s="5"/>
      <c r="T137" s="5"/>
      <c r="U137" s="5"/>
      <c r="V137" s="5"/>
      <c r="AE137" s="5"/>
      <c r="AF137" s="5"/>
      <c r="AG137" s="5"/>
      <c r="AI137">
        <v>17</v>
      </c>
      <c r="AJ137">
        <v>4.9080000000000004</v>
      </c>
      <c r="AK137">
        <v>1126.123</v>
      </c>
      <c r="AL137">
        <v>907</v>
      </c>
      <c r="AM137">
        <v>1594</v>
      </c>
      <c r="AN137">
        <v>5527.1679999999997</v>
      </c>
      <c r="AO137">
        <v>429053</v>
      </c>
      <c r="AP137" s="5">
        <f>AO137</f>
        <v>429053</v>
      </c>
      <c r="AQ137" s="5"/>
      <c r="AR137" s="5"/>
    </row>
    <row r="138" spans="2:44" x14ac:dyDescent="0.35">
      <c r="B138" s="7">
        <v>66</v>
      </c>
      <c r="C138" s="7">
        <v>118.723</v>
      </c>
      <c r="D138" s="7">
        <v>615.35400000000004</v>
      </c>
      <c r="E138" s="7">
        <v>0</v>
      </c>
      <c r="F138" s="7">
        <v>4939</v>
      </c>
      <c r="G138" s="7">
        <v>73056.592000000004</v>
      </c>
      <c r="H138" s="7">
        <v>5671105</v>
      </c>
      <c r="I138" s="5"/>
      <c r="J138" s="5">
        <f>H138</f>
        <v>5671105</v>
      </c>
      <c r="K138" s="5">
        <f>H138-H137</f>
        <v>3916110</v>
      </c>
      <c r="L138" s="6"/>
      <c r="M138" s="6"/>
      <c r="N138" s="6"/>
      <c r="O138" s="6"/>
      <c r="P138" s="6"/>
      <c r="Q138" s="6"/>
      <c r="R138" s="6"/>
      <c r="S138" s="6"/>
      <c r="T138" s="5"/>
      <c r="U138" s="5"/>
      <c r="V138" s="5"/>
      <c r="W138" s="6"/>
      <c r="X138" s="6"/>
      <c r="Y138" s="6"/>
      <c r="Z138" s="6"/>
      <c r="AA138" s="6"/>
      <c r="AB138" s="6"/>
      <c r="AC138" s="6"/>
      <c r="AD138" s="6"/>
      <c r="AE138" s="5"/>
      <c r="AF138" s="5"/>
      <c r="AG138" s="5"/>
      <c r="AH138" s="6"/>
      <c r="AI138" s="6">
        <v>18</v>
      </c>
      <c r="AJ138" s="6">
        <v>151.45699999999999</v>
      </c>
      <c r="AK138" s="6">
        <v>275.03500000000003</v>
      </c>
      <c r="AL138" s="6">
        <v>4</v>
      </c>
      <c r="AM138" s="6">
        <v>1594</v>
      </c>
      <c r="AN138" s="6">
        <v>41655.862999999998</v>
      </c>
      <c r="AO138" s="6">
        <v>3233586</v>
      </c>
      <c r="AP138" s="5"/>
      <c r="AQ138" s="5">
        <f>AO138</f>
        <v>3233586</v>
      </c>
      <c r="AR138" s="5">
        <f>AO138-AO137</f>
        <v>2804533</v>
      </c>
    </row>
    <row r="139" spans="2:44" x14ac:dyDescent="0.35">
      <c r="B139" s="1">
        <v>67</v>
      </c>
      <c r="C139" s="1">
        <v>5.81</v>
      </c>
      <c r="D139" s="1">
        <v>1766.5809999999999</v>
      </c>
      <c r="E139" s="1">
        <v>1360</v>
      </c>
      <c r="F139" s="1">
        <v>2677</v>
      </c>
      <c r="G139" s="1">
        <v>10263.648999999999</v>
      </c>
      <c r="H139" s="1">
        <v>796728</v>
      </c>
      <c r="I139" s="5">
        <f>H139</f>
        <v>796728</v>
      </c>
      <c r="J139" s="5"/>
      <c r="K139" s="5"/>
      <c r="T139" s="5"/>
      <c r="U139" s="5"/>
      <c r="V139" s="5"/>
      <c r="AE139" s="5"/>
      <c r="AF139" s="5"/>
      <c r="AG139" s="5"/>
      <c r="AI139">
        <v>19</v>
      </c>
      <c r="AJ139">
        <v>7.4459999999999997</v>
      </c>
      <c r="AK139">
        <v>1212.9000000000001</v>
      </c>
      <c r="AL139">
        <v>927</v>
      </c>
      <c r="AM139">
        <v>1807</v>
      </c>
      <c r="AN139">
        <v>9031.1790000000001</v>
      </c>
      <c r="AO139">
        <v>701056</v>
      </c>
      <c r="AP139" s="5">
        <f>AO139</f>
        <v>701056</v>
      </c>
      <c r="AQ139" s="5"/>
      <c r="AR139" s="5"/>
    </row>
    <row r="140" spans="2:44" x14ac:dyDescent="0.35">
      <c r="B140" s="7">
        <v>68</v>
      </c>
      <c r="C140" s="7">
        <v>82.781000000000006</v>
      </c>
      <c r="D140" s="7">
        <v>523.94299999999998</v>
      </c>
      <c r="E140" s="7">
        <v>9</v>
      </c>
      <c r="F140" s="7">
        <v>2677</v>
      </c>
      <c r="G140" s="7">
        <v>43372.705999999998</v>
      </c>
      <c r="H140" s="7">
        <v>3366858</v>
      </c>
      <c r="I140" s="5"/>
      <c r="J140" s="5">
        <f>H140</f>
        <v>3366858</v>
      </c>
      <c r="K140" s="5">
        <f>H140-H139</f>
        <v>2570130</v>
      </c>
      <c r="L140" s="6"/>
      <c r="M140" s="6"/>
      <c r="N140" s="6"/>
      <c r="O140" s="6"/>
      <c r="P140" s="6"/>
      <c r="Q140" s="6"/>
      <c r="R140" s="6"/>
      <c r="S140" s="6"/>
      <c r="T140" s="5"/>
      <c r="U140" s="5"/>
      <c r="V140" s="5"/>
      <c r="W140" s="6"/>
      <c r="X140" s="6"/>
      <c r="Y140" s="6"/>
      <c r="Z140" s="6"/>
      <c r="AA140" s="6"/>
      <c r="AB140" s="6"/>
      <c r="AC140" s="6"/>
      <c r="AD140" s="6"/>
      <c r="AE140" s="5"/>
      <c r="AF140" s="5"/>
      <c r="AG140" s="5"/>
      <c r="AH140" s="6"/>
      <c r="AI140" s="6">
        <v>20</v>
      </c>
      <c r="AJ140" s="6">
        <v>121.866</v>
      </c>
      <c r="AK140" s="6">
        <v>354.339</v>
      </c>
      <c r="AL140" s="6">
        <v>0</v>
      </c>
      <c r="AM140" s="6">
        <v>1807</v>
      </c>
      <c r="AN140" s="6">
        <v>43181.906999999999</v>
      </c>
      <c r="AO140" s="6">
        <v>3352047</v>
      </c>
      <c r="AP140" s="5"/>
      <c r="AQ140" s="5">
        <f>AO140</f>
        <v>3352047</v>
      </c>
      <c r="AR140" s="5">
        <f>AO140-AO139</f>
        <v>2650991</v>
      </c>
    </row>
    <row r="141" spans="2:44" x14ac:dyDescent="0.35">
      <c r="B141" s="1">
        <v>69</v>
      </c>
      <c r="C141" s="1">
        <v>5.5780000000000003</v>
      </c>
      <c r="D141" s="1">
        <v>1700.596</v>
      </c>
      <c r="E141" s="1">
        <v>1359</v>
      </c>
      <c r="F141" s="1">
        <v>2521</v>
      </c>
      <c r="G141" s="1">
        <v>9485.9480000000003</v>
      </c>
      <c r="H141" s="1">
        <v>736358</v>
      </c>
      <c r="I141" s="5">
        <f>H141</f>
        <v>736358</v>
      </c>
      <c r="J141" s="5"/>
      <c r="K141" s="5"/>
      <c r="T141" s="5"/>
      <c r="U141" s="5"/>
      <c r="V141" s="5"/>
      <c r="AE141" s="5"/>
      <c r="AF141" s="5"/>
      <c r="AG141" s="5"/>
      <c r="AI141">
        <v>21</v>
      </c>
      <c r="AJ141">
        <v>11.62</v>
      </c>
      <c r="AK141">
        <v>1352.963</v>
      </c>
      <c r="AL141">
        <v>883</v>
      </c>
      <c r="AM141">
        <v>2372</v>
      </c>
      <c r="AN141">
        <v>15721.15</v>
      </c>
      <c r="AO141">
        <v>1220373</v>
      </c>
      <c r="AP141" s="5">
        <f>AO141</f>
        <v>1220373</v>
      </c>
      <c r="AQ141" s="5"/>
      <c r="AR141" s="5"/>
    </row>
    <row r="142" spans="2:44" x14ac:dyDescent="0.35">
      <c r="B142" s="7">
        <v>70</v>
      </c>
      <c r="C142" s="7">
        <v>88.218000000000004</v>
      </c>
      <c r="D142" s="7">
        <v>477.86200000000002</v>
      </c>
      <c r="E142" s="7">
        <v>0</v>
      </c>
      <c r="F142" s="7">
        <v>2521</v>
      </c>
      <c r="G142" s="7">
        <v>42155.900999999998</v>
      </c>
      <c r="H142" s="7">
        <v>3272402</v>
      </c>
      <c r="I142" s="5"/>
      <c r="J142" s="5">
        <f>H142</f>
        <v>3272402</v>
      </c>
      <c r="K142" s="5">
        <f>H142-H141</f>
        <v>2536044</v>
      </c>
      <c r="L142" s="6"/>
      <c r="M142" s="6"/>
      <c r="N142" s="6"/>
      <c r="O142" s="6"/>
      <c r="P142" s="6"/>
      <c r="Q142" s="6"/>
      <c r="R142" s="6"/>
      <c r="S142" s="6"/>
      <c r="T142" s="5"/>
      <c r="U142" s="5"/>
      <c r="V142" s="5"/>
      <c r="W142" s="6"/>
      <c r="X142" s="6"/>
      <c r="Y142" s="6"/>
      <c r="Z142" s="6"/>
      <c r="AA142" s="6"/>
      <c r="AB142" s="6"/>
      <c r="AC142" s="6"/>
      <c r="AD142" s="6"/>
      <c r="AE142" s="5"/>
      <c r="AF142" s="5"/>
      <c r="AG142" s="5"/>
      <c r="AH142" s="6"/>
      <c r="AI142" s="6">
        <v>22</v>
      </c>
      <c r="AJ142" s="6">
        <v>130.78100000000001</v>
      </c>
      <c r="AK142" s="6">
        <v>403.29700000000003</v>
      </c>
      <c r="AL142" s="6">
        <v>0</v>
      </c>
      <c r="AM142" s="6">
        <v>2372</v>
      </c>
      <c r="AN142" s="6">
        <v>52743.461000000003</v>
      </c>
      <c r="AO142" s="6">
        <v>4094274</v>
      </c>
      <c r="AP142" s="5"/>
      <c r="AQ142" s="5">
        <f>AO142</f>
        <v>4094274</v>
      </c>
      <c r="AR142" s="5">
        <f>AO142-AO141</f>
        <v>2873901</v>
      </c>
    </row>
    <row r="143" spans="2:44" x14ac:dyDescent="0.35">
      <c r="B143" s="1">
        <v>1</v>
      </c>
      <c r="C143" s="1">
        <v>12.148</v>
      </c>
      <c r="D143" s="1">
        <v>2034.8420000000001</v>
      </c>
      <c r="E143" s="1">
        <v>1133</v>
      </c>
      <c r="F143" s="1">
        <v>4238</v>
      </c>
      <c r="G143" s="1">
        <v>24719.183000000001</v>
      </c>
      <c r="H143" s="1">
        <v>1918856</v>
      </c>
      <c r="I143" s="5">
        <f>H143</f>
        <v>1918856</v>
      </c>
      <c r="J143" s="5"/>
      <c r="K143" s="5"/>
      <c r="T143" s="5"/>
      <c r="U143" s="5"/>
      <c r="V143" s="5"/>
      <c r="AE143" s="5"/>
      <c r="AF143" s="5"/>
      <c r="AG143" s="5"/>
      <c r="AI143">
        <v>23</v>
      </c>
      <c r="AJ143">
        <v>15.574999999999999</v>
      </c>
      <c r="AK143">
        <v>1538.4559999999999</v>
      </c>
      <c r="AL143">
        <v>1027</v>
      </c>
      <c r="AM143">
        <v>2539</v>
      </c>
      <c r="AN143">
        <v>23960.895</v>
      </c>
      <c r="AO143">
        <v>1859993</v>
      </c>
      <c r="AP143" s="5">
        <f>AO143</f>
        <v>1859993</v>
      </c>
      <c r="AQ143" s="5"/>
      <c r="AR143" s="5"/>
    </row>
    <row r="144" spans="2:44" x14ac:dyDescent="0.35">
      <c r="B144" s="7">
        <v>2</v>
      </c>
      <c r="C144" s="7">
        <v>100.366</v>
      </c>
      <c r="D144" s="7">
        <v>582.71600000000001</v>
      </c>
      <c r="E144" s="7">
        <v>54</v>
      </c>
      <c r="F144" s="7">
        <v>4238</v>
      </c>
      <c r="G144" s="7">
        <v>58484.680999999997</v>
      </c>
      <c r="H144" s="7">
        <v>4539943</v>
      </c>
      <c r="I144" s="5"/>
      <c r="J144" s="5">
        <f>H144</f>
        <v>4539943</v>
      </c>
      <c r="K144" s="5">
        <f>H144-H143</f>
        <v>2621087</v>
      </c>
      <c r="L144" s="6"/>
      <c r="M144" s="6"/>
      <c r="N144" s="6"/>
      <c r="O144" s="6"/>
      <c r="P144" s="6"/>
      <c r="Q144" s="6"/>
      <c r="R144" s="6"/>
      <c r="S144" s="6"/>
      <c r="T144" s="5"/>
      <c r="U144" s="5"/>
      <c r="V144" s="5"/>
      <c r="W144" s="6"/>
      <c r="X144" s="6"/>
      <c r="Y144" s="6"/>
      <c r="Z144" s="6"/>
      <c r="AA144" s="6"/>
      <c r="AB144" s="6"/>
      <c r="AC144" s="6"/>
      <c r="AD144" s="6"/>
      <c r="AE144" s="5"/>
      <c r="AF144" s="5"/>
      <c r="AG144" s="5"/>
      <c r="AH144" s="6"/>
      <c r="AI144" s="6">
        <v>24</v>
      </c>
      <c r="AJ144" s="6">
        <v>168.08799999999999</v>
      </c>
      <c r="AK144" s="6">
        <v>461.45499999999998</v>
      </c>
      <c r="AL144" s="6">
        <v>17</v>
      </c>
      <c r="AM144" s="6">
        <v>2539</v>
      </c>
      <c r="AN144" s="6">
        <v>77564.915999999997</v>
      </c>
      <c r="AO144" s="6">
        <v>6021069</v>
      </c>
      <c r="AP144" s="5"/>
      <c r="AQ144" s="5">
        <f>AO144</f>
        <v>6021069</v>
      </c>
      <c r="AR144" s="5">
        <f>AO144-AO143</f>
        <v>4161076</v>
      </c>
    </row>
    <row r="145" spans="1:44" x14ac:dyDescent="0.35">
      <c r="B145" s="1">
        <v>3</v>
      </c>
      <c r="C145" s="1">
        <v>6.9050000000000002</v>
      </c>
      <c r="D145" s="1">
        <v>1778.3530000000001</v>
      </c>
      <c r="E145" s="1">
        <v>1133</v>
      </c>
      <c r="F145" s="1">
        <v>3124</v>
      </c>
      <c r="G145" s="1">
        <v>12279.322</v>
      </c>
      <c r="H145" s="1">
        <v>953197</v>
      </c>
      <c r="I145" s="5">
        <f>H145</f>
        <v>953197</v>
      </c>
      <c r="J145" s="5"/>
      <c r="K145" s="5"/>
      <c r="T145" s="5"/>
      <c r="U145" s="5"/>
      <c r="V145" s="5"/>
      <c r="AE145" s="5"/>
      <c r="AF145" s="5"/>
      <c r="AG145" s="5"/>
      <c r="AI145">
        <v>25</v>
      </c>
      <c r="AJ145">
        <v>14.260999999999999</v>
      </c>
      <c r="AK145">
        <v>1158.778</v>
      </c>
      <c r="AL145">
        <v>791</v>
      </c>
      <c r="AM145">
        <v>1880</v>
      </c>
      <c r="AN145">
        <v>16524.924999999999</v>
      </c>
      <c r="AO145">
        <v>1282767</v>
      </c>
      <c r="AP145" s="5">
        <f>AO145</f>
        <v>1282767</v>
      </c>
      <c r="AQ145" s="5"/>
      <c r="AR145" s="5"/>
    </row>
    <row r="146" spans="1:44" x14ac:dyDescent="0.35">
      <c r="B146" s="7">
        <v>4</v>
      </c>
      <c r="C146" s="7">
        <v>88.912999999999997</v>
      </c>
      <c r="D146" s="7">
        <v>493.505</v>
      </c>
      <c r="E146" s="7">
        <v>40</v>
      </c>
      <c r="F146" s="7">
        <v>3124</v>
      </c>
      <c r="G146" s="7">
        <v>43879.120999999999</v>
      </c>
      <c r="H146" s="7">
        <v>3406169</v>
      </c>
      <c r="I146" s="5"/>
      <c r="J146" s="5">
        <f>H146</f>
        <v>3406169</v>
      </c>
      <c r="K146" s="5">
        <f>H146-H145</f>
        <v>2452972</v>
      </c>
      <c r="L146" s="6"/>
      <c r="M146" s="6"/>
      <c r="N146" s="6"/>
      <c r="O146" s="6"/>
      <c r="P146" s="6"/>
      <c r="Q146" s="6"/>
      <c r="R146" s="6"/>
      <c r="S146" s="6"/>
      <c r="T146" s="5"/>
      <c r="U146" s="5"/>
      <c r="V146" s="5"/>
      <c r="W146" s="6"/>
      <c r="X146" s="6"/>
      <c r="Y146" s="6"/>
      <c r="Z146" s="6"/>
      <c r="AA146" s="6"/>
      <c r="AB146" s="6"/>
      <c r="AC146" s="6"/>
      <c r="AD146" s="6"/>
      <c r="AE146" s="5"/>
      <c r="AF146" s="5"/>
      <c r="AG146" s="5"/>
      <c r="AH146" s="6"/>
      <c r="AI146" s="6">
        <v>26</v>
      </c>
      <c r="AJ146" s="6">
        <v>156.172</v>
      </c>
      <c r="AK146" s="6">
        <v>340.358</v>
      </c>
      <c r="AL146" s="6">
        <v>0</v>
      </c>
      <c r="AM146" s="6">
        <v>1880</v>
      </c>
      <c r="AN146" s="6">
        <v>53154.262999999999</v>
      </c>
      <c r="AO146" s="6">
        <v>4126163</v>
      </c>
      <c r="AP146" s="5"/>
      <c r="AQ146" s="5">
        <f>AO146</f>
        <v>4126163</v>
      </c>
      <c r="AR146" s="5">
        <f>AO146-AO145</f>
        <v>2843396</v>
      </c>
    </row>
    <row r="147" spans="1:44" x14ac:dyDescent="0.35">
      <c r="B147" s="1">
        <v>5</v>
      </c>
      <c r="C147" s="1">
        <v>8.6959999999999997</v>
      </c>
      <c r="D147" s="1">
        <v>2140.2620000000002</v>
      </c>
      <c r="E147" s="1">
        <v>1131</v>
      </c>
      <c r="F147" s="1">
        <v>4475</v>
      </c>
      <c r="G147" s="1">
        <v>18610.689999999999</v>
      </c>
      <c r="H147" s="1">
        <v>1444677</v>
      </c>
      <c r="I147" s="5">
        <f>H147</f>
        <v>1444677</v>
      </c>
      <c r="J147" s="5"/>
      <c r="K147" s="5"/>
      <c r="T147" s="5"/>
      <c r="U147" s="5"/>
      <c r="V147" s="5"/>
      <c r="AE147" s="5"/>
      <c r="AF147" s="5"/>
      <c r="AG147" s="5"/>
      <c r="AI147">
        <v>27</v>
      </c>
      <c r="AJ147">
        <v>14.196</v>
      </c>
      <c r="AK147">
        <v>1148.2159999999999</v>
      </c>
      <c r="AL147">
        <v>837</v>
      </c>
      <c r="AM147">
        <v>1604</v>
      </c>
      <c r="AN147">
        <v>16300.349</v>
      </c>
      <c r="AO147">
        <v>1265334</v>
      </c>
      <c r="AP147" s="5">
        <f>AO147</f>
        <v>1265334</v>
      </c>
      <c r="AQ147" s="5"/>
      <c r="AR147" s="5"/>
    </row>
    <row r="148" spans="1:44" x14ac:dyDescent="0.35">
      <c r="B148" s="7">
        <v>6</v>
      </c>
      <c r="C148" s="7">
        <v>96.552000000000007</v>
      </c>
      <c r="D148" s="7">
        <v>559.15499999999997</v>
      </c>
      <c r="E148" s="7">
        <v>38</v>
      </c>
      <c r="F148" s="7">
        <v>4475</v>
      </c>
      <c r="G148" s="7">
        <v>53987.796000000002</v>
      </c>
      <c r="H148" s="7">
        <v>4190867</v>
      </c>
      <c r="I148" s="5"/>
      <c r="J148" s="5">
        <f>H148</f>
        <v>4190867</v>
      </c>
      <c r="K148" s="5">
        <f>H148-H147</f>
        <v>2746190</v>
      </c>
      <c r="L148" s="6"/>
      <c r="M148" s="6"/>
      <c r="N148" s="6"/>
      <c r="O148" s="6"/>
      <c r="P148" s="6"/>
      <c r="Q148" s="6"/>
      <c r="R148" s="6"/>
      <c r="S148" s="6"/>
      <c r="T148" s="5"/>
      <c r="U148" s="5"/>
      <c r="V148" s="5"/>
      <c r="W148" s="6"/>
      <c r="X148" s="6"/>
      <c r="Y148" s="6"/>
      <c r="Z148" s="6"/>
      <c r="AA148" s="6"/>
      <c r="AB148" s="6"/>
      <c r="AC148" s="6"/>
      <c r="AD148" s="6"/>
      <c r="AE148" s="5"/>
      <c r="AF148" s="5"/>
      <c r="AG148" s="5"/>
      <c r="AH148" s="6"/>
      <c r="AI148" s="6">
        <v>28</v>
      </c>
      <c r="AJ148" s="6">
        <v>149.78200000000001</v>
      </c>
      <c r="AK148" s="6">
        <v>383.61399999999998</v>
      </c>
      <c r="AL148" s="6">
        <v>8</v>
      </c>
      <c r="AM148" s="6">
        <v>1604</v>
      </c>
      <c r="AN148" s="6">
        <v>57458.506000000001</v>
      </c>
      <c r="AO148" s="6">
        <v>4460285</v>
      </c>
      <c r="AP148" s="5"/>
      <c r="AQ148" s="5">
        <f>AO148</f>
        <v>4460285</v>
      </c>
      <c r="AR148" s="5">
        <f>AO148-AO147</f>
        <v>3194951</v>
      </c>
    </row>
    <row r="149" spans="1:44" x14ac:dyDescent="0.35">
      <c r="B149" s="1">
        <v>7</v>
      </c>
      <c r="C149" s="1">
        <v>10.356999999999999</v>
      </c>
      <c r="D149" s="1">
        <v>2339.3150000000001</v>
      </c>
      <c r="E149" s="1">
        <v>1370</v>
      </c>
      <c r="F149" s="1">
        <v>4140</v>
      </c>
      <c r="G149" s="1">
        <v>24229.052</v>
      </c>
      <c r="H149" s="1">
        <v>1880809</v>
      </c>
      <c r="I149" s="5">
        <f>H149</f>
        <v>1880809</v>
      </c>
      <c r="J149" s="5"/>
      <c r="K149" s="5"/>
      <c r="T149" s="5"/>
      <c r="U149" s="5"/>
      <c r="V149" s="5"/>
      <c r="AE149" s="5"/>
      <c r="AF149" s="5"/>
      <c r="AG149" s="5"/>
      <c r="AI149">
        <v>29</v>
      </c>
      <c r="AJ149">
        <v>11.336</v>
      </c>
      <c r="AK149">
        <v>910.26800000000003</v>
      </c>
      <c r="AL149">
        <v>678</v>
      </c>
      <c r="AM149">
        <v>1393</v>
      </c>
      <c r="AN149">
        <v>10319.146000000001</v>
      </c>
      <c r="AO149">
        <v>801036</v>
      </c>
      <c r="AP149" s="5">
        <f>AO149</f>
        <v>801036</v>
      </c>
      <c r="AQ149" s="5"/>
      <c r="AR149" s="5"/>
    </row>
    <row r="150" spans="1:44" x14ac:dyDescent="0.35">
      <c r="B150" s="7">
        <v>8</v>
      </c>
      <c r="C150" s="7">
        <v>124.739</v>
      </c>
      <c r="D150" s="7">
        <v>532.47299999999996</v>
      </c>
      <c r="E150" s="7">
        <v>57</v>
      </c>
      <c r="F150" s="7">
        <v>4140</v>
      </c>
      <c r="G150" s="7">
        <v>66420.057000000001</v>
      </c>
      <c r="H150" s="7">
        <v>5155936</v>
      </c>
      <c r="I150" s="5"/>
      <c r="J150" s="5">
        <f>H150</f>
        <v>5155936</v>
      </c>
      <c r="K150" s="5">
        <f>H150-H149</f>
        <v>3275127</v>
      </c>
      <c r="L150" s="6"/>
      <c r="M150" s="6"/>
      <c r="N150" s="6"/>
      <c r="O150" s="6"/>
      <c r="P150" s="6"/>
      <c r="Q150" s="6"/>
      <c r="R150" s="6"/>
      <c r="S150" s="6"/>
      <c r="T150" s="5"/>
      <c r="U150" s="5"/>
      <c r="V150" s="5"/>
      <c r="W150" s="6"/>
      <c r="X150" s="6"/>
      <c r="Y150" s="6"/>
      <c r="Z150" s="6"/>
      <c r="AA150" s="6"/>
      <c r="AB150" s="6"/>
      <c r="AC150" s="6"/>
      <c r="AD150" s="6"/>
      <c r="AE150" s="5"/>
      <c r="AF150" s="5"/>
      <c r="AG150" s="5"/>
      <c r="AH150" s="6"/>
      <c r="AI150" s="6">
        <v>30</v>
      </c>
      <c r="AJ150" s="6">
        <v>208.61500000000001</v>
      </c>
      <c r="AK150" s="6">
        <v>257.44</v>
      </c>
      <c r="AL150" s="6">
        <v>4</v>
      </c>
      <c r="AM150" s="6">
        <v>1393</v>
      </c>
      <c r="AN150" s="6">
        <v>53705.843000000001</v>
      </c>
      <c r="AO150" s="6">
        <v>4168980</v>
      </c>
      <c r="AP150" s="5"/>
      <c r="AQ150" s="5">
        <f>AO150</f>
        <v>4168980</v>
      </c>
      <c r="AR150" s="5">
        <f>AO150-AO149</f>
        <v>3367944</v>
      </c>
    </row>
    <row r="153" spans="1:44" x14ac:dyDescent="0.35">
      <c r="A153" t="s">
        <v>10</v>
      </c>
      <c r="H153" t="s">
        <v>11</v>
      </c>
      <c r="R153" t="s">
        <v>12</v>
      </c>
      <c r="S153" s="2" t="s">
        <v>14</v>
      </c>
      <c r="T153" t="s">
        <v>13</v>
      </c>
      <c r="U153" t="s">
        <v>15</v>
      </c>
    </row>
    <row r="154" spans="1:44" x14ac:dyDescent="0.35">
      <c r="B154" t="s">
        <v>12</v>
      </c>
      <c r="C154" s="2" t="s">
        <v>14</v>
      </c>
      <c r="D154" t="s">
        <v>13</v>
      </c>
      <c r="E154" t="s">
        <v>15</v>
      </c>
      <c r="I154" t="s">
        <v>12</v>
      </c>
      <c r="J154" s="2" t="s">
        <v>14</v>
      </c>
      <c r="K154" t="s">
        <v>13</v>
      </c>
      <c r="L154" t="s">
        <v>15</v>
      </c>
      <c r="Q154" t="s">
        <v>4</v>
      </c>
      <c r="R154" s="3">
        <f>AVERAGE(I3:I150)</f>
        <v>1636409.8356164384</v>
      </c>
      <c r="S154" s="3">
        <f>AVERAGE(T3:T150)</f>
        <v>2863149.9782608696</v>
      </c>
      <c r="T154" s="3">
        <f>AVERAGE(AE3:AE150)</f>
        <v>2522697</v>
      </c>
      <c r="U154" s="3">
        <f>AVERAGE(AP3:AP150)</f>
        <v>1145754.4324324324</v>
      </c>
      <c r="V154" s="3"/>
    </row>
    <row r="155" spans="1:44" x14ac:dyDescent="0.35">
      <c r="A155" t="s">
        <v>4</v>
      </c>
      <c r="B155" s="3">
        <f>AVERAGE(J3:J150)</f>
        <v>4680186.5890410962</v>
      </c>
      <c r="C155" s="3">
        <f>AVERAGE(U3:U150)</f>
        <v>7702336.8913043477</v>
      </c>
      <c r="D155" s="3">
        <f>AVERAGE(AF3:AF150)</f>
        <v>7534331.846153846</v>
      </c>
      <c r="E155" s="3">
        <f>AVERAGE(AQ3:AQ150)</f>
        <v>4212288.8513513515</v>
      </c>
      <c r="F155" s="3"/>
      <c r="H155" t="s">
        <v>4</v>
      </c>
      <c r="I155" s="3">
        <f>AVERAGE(K3:K150)</f>
        <v>3043776.7534246575</v>
      </c>
      <c r="J155" s="3">
        <f>AVERAGE(V3:V150)</f>
        <v>4839186.9130434785</v>
      </c>
      <c r="K155" s="3">
        <f>AVERAGE(AG3:AG150)</f>
        <v>5011634.846153846</v>
      </c>
      <c r="L155" s="3">
        <f>AVERAGE(AR3:AR150)</f>
        <v>3066534.4189189188</v>
      </c>
      <c r="M155" s="3"/>
      <c r="Q155" t="s">
        <v>5</v>
      </c>
      <c r="R155">
        <f>STDEVA(I3:I150)</f>
        <v>723976.5652737167</v>
      </c>
      <c r="S155">
        <f>STDEVA(T3:T150)</f>
        <v>1154621.6107677778</v>
      </c>
      <c r="T155">
        <f>STDEVA(AE3:AE150)</f>
        <v>1112877.5820874036</v>
      </c>
      <c r="U155">
        <f>STDEVA(AP3:AP150)</f>
        <v>592148.16313898913</v>
      </c>
    </row>
    <row r="156" spans="1:44" x14ac:dyDescent="0.35">
      <c r="A156" t="s">
        <v>5</v>
      </c>
      <c r="B156">
        <f>STDEVA(J3:J150)</f>
        <v>1356819.5512837975</v>
      </c>
      <c r="C156">
        <f>STDEVA(U3:U150)</f>
        <v>2240627.8253158447</v>
      </c>
      <c r="D156">
        <f>STDEVA(AF3:AF150)</f>
        <v>2374318.2646437362</v>
      </c>
      <c r="E156">
        <f>STDEVA(AQ3:AQ150)</f>
        <v>1384664.4092667536</v>
      </c>
      <c r="H156" t="s">
        <v>5</v>
      </c>
      <c r="I156">
        <f>STDEVA(K3:K150)</f>
        <v>749448.97964683978</v>
      </c>
      <c r="J156">
        <f>STDEVA(V3:V150)</f>
        <v>1309125.0911466002</v>
      </c>
      <c r="K156">
        <f>STDEVA(AG3:AG150)</f>
        <v>1590779.9411607215</v>
      </c>
      <c r="L156">
        <f>STDEVA(AR3:AR150)</f>
        <v>915953.00424910383</v>
      </c>
      <c r="Q156" t="s">
        <v>6</v>
      </c>
      <c r="R156">
        <f>R155/SQRT(COUNT(I3:I150))</f>
        <v>84735.047742750117</v>
      </c>
      <c r="S156">
        <f>S155/SQRT(COUNT(T3:T150))</f>
        <v>170239.66891031939</v>
      </c>
      <c r="T156">
        <f>T155/SQRT(COUNT(AE3:AE150))</f>
        <v>154328.35328963533</v>
      </c>
      <c r="U156">
        <f>U155/SQRT(COUNT(AP3:AP150))</f>
        <v>68835.82575139738</v>
      </c>
    </row>
    <row r="157" spans="1:44" x14ac:dyDescent="0.35">
      <c r="A157" t="s">
        <v>6</v>
      </c>
      <c r="B157">
        <f>B156/SQRT(COUNT(J3:J150))</f>
        <v>158803.71682039477</v>
      </c>
      <c r="C157">
        <f>C156/SQRT(COUNT(U3:U150))</f>
        <v>330362.54957966128</v>
      </c>
      <c r="D157">
        <f>D156/SQRT(COUNT(AF3:AF150))</f>
        <v>329258.70182475651</v>
      </c>
      <c r="E157">
        <f>E156/SQRT(COUNT(AQ3:AQ150))</f>
        <v>160963.9680298655</v>
      </c>
      <c r="H157" t="s">
        <v>6</v>
      </c>
      <c r="I157">
        <f>I156/SQRT(COUNT(K3:K150))</f>
        <v>87716.368342835645</v>
      </c>
      <c r="J157">
        <f>J156/SQRT(COUNT(V3:V150))</f>
        <v>193019.96429011275</v>
      </c>
      <c r="K157">
        <f>K156/SQRT(COUNT(AG3:AG150))</f>
        <v>220601.48637825268</v>
      </c>
      <c r="L157">
        <f>L156/SQRT(COUNT(AR3:AR150))</f>
        <v>106477.3739442658</v>
      </c>
    </row>
    <row r="158" spans="1:44" x14ac:dyDescent="0.35">
      <c r="Q158" t="s">
        <v>7</v>
      </c>
      <c r="R158" s="1">
        <f t="shared" ref="R158:U160" si="0">R154/$R$154*100</f>
        <v>100</v>
      </c>
      <c r="S158" s="1">
        <f t="shared" si="0"/>
        <v>174.96533667449609</v>
      </c>
      <c r="T158" s="1">
        <f t="shared" si="0"/>
        <v>154.1604642732849</v>
      </c>
      <c r="U158" s="1">
        <f t="shared" si="0"/>
        <v>70.016349663458527</v>
      </c>
      <c r="V158" s="1"/>
    </row>
    <row r="159" spans="1:44" x14ac:dyDescent="0.35">
      <c r="A159" t="s">
        <v>7</v>
      </c>
      <c r="B159" s="1">
        <f t="shared" ref="B159:E161" si="1">B155/$B$155*100</f>
        <v>100</v>
      </c>
      <c r="C159" s="1">
        <f t="shared" si="1"/>
        <v>164.57328665783913</v>
      </c>
      <c r="D159" s="1">
        <f t="shared" si="1"/>
        <v>160.9835783854405</v>
      </c>
      <c r="E159" s="1">
        <f t="shared" si="1"/>
        <v>90.00258368362168</v>
      </c>
      <c r="F159" s="1"/>
      <c r="H159" t="s">
        <v>7</v>
      </c>
      <c r="I159" s="1">
        <f t="shared" ref="I159:L161" si="2">I155/$I$155*100</f>
        <v>100</v>
      </c>
      <c r="J159" s="1">
        <f t="shared" si="2"/>
        <v>158.98626295764771</v>
      </c>
      <c r="K159" s="1">
        <f t="shared" si="2"/>
        <v>164.6518536720896</v>
      </c>
      <c r="L159" s="1">
        <f t="shared" si="2"/>
        <v>100.7476785368262</v>
      </c>
      <c r="M159" s="1"/>
      <c r="P159" s="1"/>
      <c r="Q159" t="s">
        <v>5</v>
      </c>
      <c r="R159" s="1">
        <f t="shared" si="0"/>
        <v>44.241763250035312</v>
      </c>
      <c r="S159" s="1">
        <f t="shared" si="0"/>
        <v>70.558217485464439</v>
      </c>
      <c r="T159" s="1">
        <f t="shared" si="0"/>
        <v>68.007265531264721</v>
      </c>
      <c r="U159" s="1">
        <f t="shared" si="0"/>
        <v>36.185810562298769</v>
      </c>
      <c r="V159" s="1"/>
      <c r="AA159" s="1"/>
      <c r="AB159" s="1"/>
      <c r="AL159" s="1"/>
      <c r="AM159" s="1"/>
    </row>
    <row r="160" spans="1:44" x14ac:dyDescent="0.35">
      <c r="A160" t="s">
        <v>5</v>
      </c>
      <c r="B160" s="1">
        <f t="shared" si="1"/>
        <v>28.990714909975214</v>
      </c>
      <c r="C160" s="1">
        <f t="shared" si="1"/>
        <v>47.874754193826227</v>
      </c>
      <c r="D160" s="1">
        <f t="shared" si="1"/>
        <v>50.731273624930417</v>
      </c>
      <c r="E160" s="1">
        <f t="shared" si="1"/>
        <v>29.585666787495573</v>
      </c>
      <c r="F160" s="1"/>
      <c r="H160" t="s">
        <v>5</v>
      </c>
      <c r="I160" s="1">
        <f t="shared" si="2"/>
        <v>24.622337324956867</v>
      </c>
      <c r="J160" s="1">
        <f t="shared" si="2"/>
        <v>43.009891894129844</v>
      </c>
      <c r="K160" s="1">
        <f t="shared" si="2"/>
        <v>52.26335799335088</v>
      </c>
      <c r="L160" s="1">
        <f t="shared" si="2"/>
        <v>30.092647340792446</v>
      </c>
      <c r="M160" s="1"/>
      <c r="P160" s="1"/>
      <c r="Q160" t="s">
        <v>6</v>
      </c>
      <c r="R160" s="1">
        <f t="shared" si="0"/>
        <v>5.1781067247637429</v>
      </c>
      <c r="S160" s="1">
        <f t="shared" si="0"/>
        <v>10.403241608859544</v>
      </c>
      <c r="T160" s="1">
        <f t="shared" si="0"/>
        <v>9.4309108837334481</v>
      </c>
      <c r="U160" s="1">
        <f t="shared" si="0"/>
        <v>4.2065150338983877</v>
      </c>
      <c r="V160" s="1"/>
      <c r="AA160" s="1"/>
      <c r="AB160" s="1"/>
      <c r="AL160" s="1"/>
      <c r="AM160" s="1"/>
    </row>
    <row r="161" spans="1:39" x14ac:dyDescent="0.35">
      <c r="A161" t="s">
        <v>6</v>
      </c>
      <c r="B161" s="1">
        <f t="shared" si="1"/>
        <v>3.3931065310994666</v>
      </c>
      <c r="C161" s="1">
        <f t="shared" si="1"/>
        <v>7.0587474087726036</v>
      </c>
      <c r="D161" s="1">
        <f t="shared" si="1"/>
        <v>7.0351618586261742</v>
      </c>
      <c r="E161" s="1">
        <f t="shared" si="1"/>
        <v>3.4392639047077975</v>
      </c>
      <c r="F161" s="1"/>
      <c r="H161" t="s">
        <v>6</v>
      </c>
      <c r="I161" s="1">
        <f t="shared" si="2"/>
        <v>2.8818266071630569</v>
      </c>
      <c r="J161" s="1">
        <f t="shared" si="2"/>
        <v>6.3414625948811576</v>
      </c>
      <c r="K161" s="1">
        <f t="shared" si="2"/>
        <v>7.2476237335752831</v>
      </c>
      <c r="L161" s="1">
        <f t="shared" si="2"/>
        <v>3.4981991969175943</v>
      </c>
      <c r="M161" s="1"/>
      <c r="P161" s="1"/>
      <c r="Q161" s="1"/>
      <c r="AA161" s="1"/>
      <c r="AB161" s="1"/>
      <c r="AL161" s="1"/>
      <c r="AM161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opLeftCell="A133" workbookViewId="0">
      <selection activeCell="E151" sqref="E151"/>
    </sheetView>
  </sheetViews>
  <sheetFormatPr baseColWidth="10" defaultRowHeight="14.5" x14ac:dyDescent="0.35"/>
  <cols>
    <col min="2" max="4" width="11.81640625" bestFit="1" customWidth="1"/>
  </cols>
  <sheetData>
    <row r="1" spans="2:5" x14ac:dyDescent="0.35">
      <c r="B1" t="s">
        <v>16</v>
      </c>
      <c r="C1" t="s">
        <v>14</v>
      </c>
      <c r="D1" t="s">
        <v>13</v>
      </c>
      <c r="E1" t="s">
        <v>17</v>
      </c>
    </row>
    <row r="2" spans="2:5" x14ac:dyDescent="0.35">
      <c r="B2" s="5">
        <v>2579727</v>
      </c>
      <c r="C2" s="5">
        <v>5189086</v>
      </c>
      <c r="D2" s="5">
        <v>6658749</v>
      </c>
      <c r="E2" s="5">
        <v>3217452</v>
      </c>
    </row>
    <row r="3" spans="2:5" x14ac:dyDescent="0.35">
      <c r="B3" s="5"/>
      <c r="C3" s="5"/>
      <c r="D3" s="5"/>
      <c r="E3" s="5"/>
    </row>
    <row r="4" spans="2:5" x14ac:dyDescent="0.35">
      <c r="B4" s="5">
        <v>3613852</v>
      </c>
      <c r="C4" s="5">
        <v>6051344</v>
      </c>
      <c r="D4" s="5">
        <v>6895215</v>
      </c>
      <c r="E4" s="5">
        <v>2866285</v>
      </c>
    </row>
    <row r="5" spans="2:5" x14ac:dyDescent="0.35">
      <c r="B5" s="5"/>
      <c r="C5" s="5"/>
      <c r="D5" s="5"/>
      <c r="E5" s="5"/>
    </row>
    <row r="6" spans="2:5" x14ac:dyDescent="0.35">
      <c r="B6" s="5">
        <v>3112131</v>
      </c>
      <c r="C6" s="5">
        <v>3745786</v>
      </c>
      <c r="D6" s="5">
        <v>4613476</v>
      </c>
      <c r="E6" s="5">
        <v>2638909</v>
      </c>
    </row>
    <row r="7" spans="2:5" x14ac:dyDescent="0.35">
      <c r="B7" s="5"/>
      <c r="C7" s="5"/>
      <c r="D7" s="5"/>
      <c r="E7" s="5"/>
    </row>
    <row r="8" spans="2:5" x14ac:dyDescent="0.35">
      <c r="B8" s="5">
        <v>3322994</v>
      </c>
      <c r="C8" s="5">
        <v>4103724</v>
      </c>
      <c r="D8" s="5">
        <v>3191125</v>
      </c>
      <c r="E8" s="5">
        <v>3989532</v>
      </c>
    </row>
    <row r="9" spans="2:5" x14ac:dyDescent="0.35">
      <c r="B9" s="5"/>
      <c r="C9" s="5"/>
      <c r="D9" s="5"/>
      <c r="E9" s="5"/>
    </row>
    <row r="10" spans="2:5" x14ac:dyDescent="0.35">
      <c r="B10" s="5">
        <v>3562122</v>
      </c>
      <c r="C10" s="5">
        <v>3035849</v>
      </c>
      <c r="D10" s="5">
        <v>5942668</v>
      </c>
      <c r="E10" s="5">
        <v>2678769</v>
      </c>
    </row>
    <row r="11" spans="2:5" x14ac:dyDescent="0.35">
      <c r="B11" s="5"/>
      <c r="C11" s="5"/>
      <c r="D11" s="5"/>
      <c r="E11" s="5"/>
    </row>
    <row r="12" spans="2:5" x14ac:dyDescent="0.35">
      <c r="B12" s="5">
        <v>2690524</v>
      </c>
      <c r="C12" s="5">
        <v>3170559</v>
      </c>
      <c r="D12" s="5">
        <v>3567568</v>
      </c>
      <c r="E12" s="5">
        <v>2104907</v>
      </c>
    </row>
    <row r="13" spans="2:5" x14ac:dyDescent="0.35">
      <c r="B13" s="5"/>
      <c r="C13" s="5"/>
      <c r="D13" s="5"/>
      <c r="E13" s="5"/>
    </row>
    <row r="14" spans="2:5" x14ac:dyDescent="0.35">
      <c r="B14" s="5">
        <v>2601740</v>
      </c>
      <c r="C14" s="5">
        <v>3095438</v>
      </c>
      <c r="D14" s="5">
        <v>2678295</v>
      </c>
      <c r="E14" s="5">
        <v>2586168</v>
      </c>
    </row>
    <row r="15" spans="2:5" x14ac:dyDescent="0.35">
      <c r="B15" s="5"/>
      <c r="C15" s="5"/>
      <c r="D15" s="5"/>
      <c r="E15" s="5"/>
    </row>
    <row r="16" spans="2:5" x14ac:dyDescent="0.35">
      <c r="B16" s="5">
        <v>1908053</v>
      </c>
      <c r="C16" s="5">
        <v>4093928</v>
      </c>
      <c r="D16" s="5">
        <v>3124972</v>
      </c>
      <c r="E16" s="5">
        <v>2543133</v>
      </c>
    </row>
    <row r="17" spans="2:5" x14ac:dyDescent="0.35">
      <c r="B17" s="5"/>
      <c r="C17" s="5"/>
      <c r="D17" s="5"/>
      <c r="E17" s="5"/>
    </row>
    <row r="18" spans="2:5" x14ac:dyDescent="0.35">
      <c r="B18" s="5">
        <v>2949691</v>
      </c>
      <c r="C18" s="5">
        <v>5803766</v>
      </c>
      <c r="D18" s="5">
        <v>4386088</v>
      </c>
      <c r="E18" s="5">
        <v>2790387</v>
      </c>
    </row>
    <row r="19" spans="2:5" x14ac:dyDescent="0.35">
      <c r="B19" s="5"/>
      <c r="C19" s="5"/>
      <c r="D19" s="5"/>
      <c r="E19" s="5"/>
    </row>
    <row r="20" spans="2:5" x14ac:dyDescent="0.35">
      <c r="B20" s="5">
        <v>2036234</v>
      </c>
      <c r="C20" s="5">
        <v>5229632</v>
      </c>
      <c r="D20" s="5">
        <v>6448628</v>
      </c>
      <c r="E20" s="5">
        <v>2448060</v>
      </c>
    </row>
    <row r="21" spans="2:5" x14ac:dyDescent="0.35">
      <c r="B21" s="5"/>
      <c r="C21" s="5"/>
      <c r="D21" s="5"/>
      <c r="E21" s="5"/>
    </row>
    <row r="22" spans="2:5" x14ac:dyDescent="0.35">
      <c r="B22" s="5">
        <v>3781880</v>
      </c>
      <c r="C22" s="5">
        <v>5771992</v>
      </c>
      <c r="D22" s="5">
        <v>4978292</v>
      </c>
      <c r="E22" s="5">
        <v>1329701</v>
      </c>
    </row>
    <row r="23" spans="2:5" x14ac:dyDescent="0.35">
      <c r="B23" s="5"/>
      <c r="C23" s="5"/>
      <c r="D23" s="5"/>
      <c r="E23" s="5"/>
    </row>
    <row r="24" spans="2:5" x14ac:dyDescent="0.35">
      <c r="B24" s="5">
        <v>2473214</v>
      </c>
      <c r="C24" s="5">
        <v>4363466</v>
      </c>
      <c r="D24" s="5">
        <v>3891293</v>
      </c>
      <c r="E24" s="5">
        <v>3274709</v>
      </c>
    </row>
    <row r="25" spans="2:5" x14ac:dyDescent="0.35">
      <c r="B25" s="5"/>
      <c r="C25" s="5"/>
      <c r="D25" s="5"/>
      <c r="E25" s="5"/>
    </row>
    <row r="26" spans="2:5" x14ac:dyDescent="0.35">
      <c r="B26" s="5">
        <v>2516694</v>
      </c>
      <c r="C26" s="5">
        <v>4008528</v>
      </c>
      <c r="D26" s="5">
        <v>5858633</v>
      </c>
      <c r="E26" s="5">
        <v>2458832</v>
      </c>
    </row>
    <row r="27" spans="2:5" x14ac:dyDescent="0.35">
      <c r="B27" s="5"/>
      <c r="C27" s="5"/>
      <c r="D27" s="5"/>
      <c r="E27" s="5"/>
    </row>
    <row r="28" spans="2:5" x14ac:dyDescent="0.35">
      <c r="B28" s="5">
        <v>3024882</v>
      </c>
      <c r="C28" s="5">
        <v>4309056</v>
      </c>
      <c r="D28" s="5"/>
      <c r="E28" s="5">
        <v>2308608</v>
      </c>
    </row>
    <row r="29" spans="2:5" x14ac:dyDescent="0.35">
      <c r="B29" s="5"/>
      <c r="C29" s="5"/>
      <c r="D29" s="5"/>
      <c r="E29" s="5"/>
    </row>
    <row r="30" spans="2:5" x14ac:dyDescent="0.35">
      <c r="B30" s="5">
        <v>2553655</v>
      </c>
      <c r="C30" s="5">
        <v>5894534</v>
      </c>
      <c r="D30" s="5">
        <v>8308569</v>
      </c>
      <c r="E30" s="5">
        <v>3882076</v>
      </c>
    </row>
    <row r="31" spans="2:5" x14ac:dyDescent="0.35">
      <c r="B31" s="5"/>
      <c r="C31" s="5"/>
      <c r="D31" s="5"/>
      <c r="E31" s="5"/>
    </row>
    <row r="32" spans="2:5" x14ac:dyDescent="0.35">
      <c r="B32" s="5">
        <v>2768185</v>
      </c>
      <c r="C32" s="5">
        <v>6519921</v>
      </c>
      <c r="D32" s="5">
        <v>4879199</v>
      </c>
      <c r="E32" s="5">
        <v>3085598</v>
      </c>
    </row>
    <row r="33" spans="2:5" x14ac:dyDescent="0.35">
      <c r="B33" s="5"/>
      <c r="C33" s="5"/>
      <c r="D33" s="5"/>
      <c r="E33" s="5"/>
    </row>
    <row r="34" spans="2:5" x14ac:dyDescent="0.35">
      <c r="B34" s="5">
        <v>2281653</v>
      </c>
      <c r="C34" s="5">
        <v>4483990</v>
      </c>
      <c r="D34" s="5">
        <v>3073701</v>
      </c>
      <c r="E34" s="5">
        <v>2440370</v>
      </c>
    </row>
    <row r="35" spans="2:5" x14ac:dyDescent="0.35">
      <c r="B35" s="5"/>
      <c r="C35" s="5"/>
      <c r="D35" s="5"/>
      <c r="E35" s="5"/>
    </row>
    <row r="36" spans="2:5" x14ac:dyDescent="0.35">
      <c r="B36" s="5">
        <v>2107644</v>
      </c>
      <c r="C36" s="5">
        <v>6411712</v>
      </c>
      <c r="D36" s="5">
        <v>3404221</v>
      </c>
      <c r="E36" s="5">
        <v>2184561</v>
      </c>
    </row>
    <row r="37" spans="2:5" x14ac:dyDescent="0.35">
      <c r="B37" s="5"/>
      <c r="C37" s="5"/>
      <c r="D37" s="5"/>
      <c r="E37" s="5"/>
    </row>
    <row r="38" spans="2:5" x14ac:dyDescent="0.35">
      <c r="B38" s="5">
        <v>2755446</v>
      </c>
      <c r="C38" s="5">
        <v>5355796</v>
      </c>
      <c r="D38" s="5">
        <v>5598558</v>
      </c>
      <c r="E38" s="5">
        <v>1896423</v>
      </c>
    </row>
    <row r="39" spans="2:5" x14ac:dyDescent="0.35">
      <c r="B39" s="5"/>
      <c r="C39" s="5"/>
      <c r="D39" s="5"/>
      <c r="E39" s="5"/>
    </row>
    <row r="40" spans="2:5" x14ac:dyDescent="0.35">
      <c r="B40" s="5">
        <v>2272413</v>
      </c>
      <c r="C40" s="5">
        <v>2944027</v>
      </c>
      <c r="D40" s="5">
        <v>9204476</v>
      </c>
      <c r="E40" s="5">
        <v>3545812</v>
      </c>
    </row>
    <row r="41" spans="2:5" x14ac:dyDescent="0.35">
      <c r="B41" s="5"/>
      <c r="C41" s="5"/>
      <c r="D41" s="5"/>
      <c r="E41" s="5"/>
    </row>
    <row r="42" spans="2:5" x14ac:dyDescent="0.35">
      <c r="B42" s="5">
        <v>2135549</v>
      </c>
      <c r="C42" s="5">
        <v>3293507</v>
      </c>
      <c r="D42" s="5">
        <v>10161577</v>
      </c>
      <c r="E42" s="5">
        <v>2223982</v>
      </c>
    </row>
    <row r="43" spans="2:5" x14ac:dyDescent="0.35">
      <c r="B43" s="5"/>
      <c r="C43" s="5"/>
      <c r="D43" s="5"/>
      <c r="E43" s="5"/>
    </row>
    <row r="44" spans="2:5" x14ac:dyDescent="0.35">
      <c r="B44" s="5">
        <v>2564521</v>
      </c>
      <c r="C44" s="5">
        <v>4472047</v>
      </c>
      <c r="D44" s="5">
        <v>7040700</v>
      </c>
      <c r="E44" s="5">
        <v>3671508</v>
      </c>
    </row>
    <row r="45" spans="2:5" x14ac:dyDescent="0.35">
      <c r="B45" s="5"/>
      <c r="C45" s="5"/>
      <c r="D45" s="5"/>
      <c r="E45" s="5"/>
    </row>
    <row r="46" spans="2:5" x14ac:dyDescent="0.35">
      <c r="B46" s="5">
        <v>3737127</v>
      </c>
      <c r="C46" s="5">
        <v>3488568</v>
      </c>
      <c r="D46" s="5">
        <v>5455676</v>
      </c>
      <c r="E46" s="5">
        <v>2920821</v>
      </c>
    </row>
    <row r="47" spans="2:5" x14ac:dyDescent="0.35">
      <c r="B47" s="5"/>
      <c r="C47" s="5"/>
      <c r="D47" s="5"/>
      <c r="E47" s="5"/>
    </row>
    <row r="48" spans="2:5" x14ac:dyDescent="0.35">
      <c r="B48" s="5">
        <v>2364606</v>
      </c>
      <c r="C48" s="5">
        <v>7255108</v>
      </c>
      <c r="D48" s="5">
        <v>5562672</v>
      </c>
      <c r="E48" s="5">
        <v>3172722</v>
      </c>
    </row>
    <row r="49" spans="2:5" x14ac:dyDescent="0.35">
      <c r="B49" s="5"/>
      <c r="C49" s="5"/>
      <c r="D49" s="5"/>
      <c r="E49" s="5"/>
    </row>
    <row r="50" spans="2:5" x14ac:dyDescent="0.35">
      <c r="B50" s="5">
        <v>1969913</v>
      </c>
      <c r="C50" s="5">
        <v>3401304</v>
      </c>
      <c r="D50" s="5">
        <v>5228612</v>
      </c>
      <c r="E50" s="5">
        <v>3400378</v>
      </c>
    </row>
    <row r="51" spans="2:5" x14ac:dyDescent="0.35">
      <c r="B51" s="5"/>
      <c r="C51" s="5"/>
      <c r="D51" s="5"/>
      <c r="E51" s="5"/>
    </row>
    <row r="52" spans="2:5" x14ac:dyDescent="0.35">
      <c r="B52" s="5">
        <v>1874231</v>
      </c>
      <c r="C52" s="5">
        <v>5031898</v>
      </c>
      <c r="D52" s="5">
        <v>4476137</v>
      </c>
      <c r="E52" s="5">
        <v>3911197</v>
      </c>
    </row>
    <row r="53" spans="2:5" x14ac:dyDescent="0.35">
      <c r="B53" s="5"/>
      <c r="C53" s="5"/>
      <c r="D53" s="5"/>
      <c r="E53" s="5"/>
    </row>
    <row r="54" spans="2:5" x14ac:dyDescent="0.35">
      <c r="B54" s="5">
        <v>2429729</v>
      </c>
      <c r="C54" s="5">
        <v>3186947</v>
      </c>
      <c r="D54" s="5">
        <v>4945413</v>
      </c>
      <c r="E54" s="5">
        <v>2191758</v>
      </c>
    </row>
    <row r="55" spans="2:5" x14ac:dyDescent="0.35">
      <c r="B55" s="5"/>
      <c r="C55" s="5"/>
      <c r="D55" s="5"/>
      <c r="E55" s="5"/>
    </row>
    <row r="56" spans="2:5" x14ac:dyDescent="0.35">
      <c r="B56" s="5">
        <v>2430739</v>
      </c>
      <c r="C56" s="5">
        <v>4482352</v>
      </c>
      <c r="D56" s="5">
        <v>6100351</v>
      </c>
      <c r="E56" s="5">
        <v>1920502</v>
      </c>
    </row>
    <row r="57" spans="2:5" x14ac:dyDescent="0.35">
      <c r="B57" s="5"/>
      <c r="C57" s="5"/>
      <c r="D57" s="5"/>
      <c r="E57" s="5"/>
    </row>
    <row r="58" spans="2:5" x14ac:dyDescent="0.35">
      <c r="B58" s="5">
        <v>2858761</v>
      </c>
      <c r="C58" s="5">
        <v>6392073</v>
      </c>
      <c r="D58" s="5">
        <v>4779694</v>
      </c>
      <c r="E58" s="5">
        <v>1458541</v>
      </c>
    </row>
    <row r="59" spans="2:5" x14ac:dyDescent="0.35">
      <c r="B59" s="5"/>
      <c r="C59" s="5"/>
      <c r="D59" s="5"/>
      <c r="E59" s="5"/>
    </row>
    <row r="60" spans="2:5" x14ac:dyDescent="0.35">
      <c r="B60" s="5">
        <v>2524785</v>
      </c>
      <c r="C60" s="5">
        <v>3922238</v>
      </c>
      <c r="D60" s="5">
        <v>6357557</v>
      </c>
      <c r="E60" s="5">
        <v>1879856</v>
      </c>
    </row>
    <row r="61" spans="2:5" x14ac:dyDescent="0.35">
      <c r="B61" s="5"/>
      <c r="C61" s="5"/>
      <c r="D61" s="5"/>
      <c r="E61" s="5"/>
    </row>
    <row r="62" spans="2:5" x14ac:dyDescent="0.35">
      <c r="B62" s="5">
        <v>3384917</v>
      </c>
      <c r="C62" s="5">
        <v>6091857</v>
      </c>
      <c r="D62" s="5">
        <v>5201366</v>
      </c>
      <c r="E62" s="5">
        <v>2831660</v>
      </c>
    </row>
    <row r="63" spans="2:5" x14ac:dyDescent="0.35">
      <c r="B63" s="5"/>
      <c r="C63" s="5"/>
      <c r="D63" s="5"/>
      <c r="E63" s="5"/>
    </row>
    <row r="64" spans="2:5" x14ac:dyDescent="0.35">
      <c r="B64" s="5">
        <v>2598446</v>
      </c>
      <c r="C64" s="5">
        <v>3408311</v>
      </c>
      <c r="D64" s="5">
        <v>4969687</v>
      </c>
      <c r="E64" s="5">
        <v>2858702</v>
      </c>
    </row>
    <row r="65" spans="2:5" x14ac:dyDescent="0.35">
      <c r="B65" s="5"/>
      <c r="C65" s="5"/>
      <c r="D65" s="5"/>
      <c r="E65" s="5"/>
    </row>
    <row r="66" spans="2:5" x14ac:dyDescent="0.35">
      <c r="B66" s="5">
        <v>2131147</v>
      </c>
      <c r="C66" s="5">
        <v>7852129</v>
      </c>
      <c r="D66" s="5">
        <v>4278141</v>
      </c>
      <c r="E66" s="5">
        <v>2668869</v>
      </c>
    </row>
    <row r="67" spans="2:5" x14ac:dyDescent="0.35">
      <c r="B67" s="5"/>
      <c r="C67" s="5"/>
      <c r="D67" s="5"/>
      <c r="E67" s="5"/>
    </row>
    <row r="68" spans="2:5" x14ac:dyDescent="0.35">
      <c r="B68" s="5">
        <v>3231649</v>
      </c>
      <c r="C68" s="5">
        <v>2329276</v>
      </c>
      <c r="D68" s="5">
        <v>3974455</v>
      </c>
      <c r="E68" s="5">
        <v>2332787</v>
      </c>
    </row>
    <row r="69" spans="2:5" x14ac:dyDescent="0.35">
      <c r="B69" s="5"/>
      <c r="C69" s="5"/>
      <c r="D69" s="5"/>
      <c r="E69" s="5"/>
    </row>
    <row r="70" spans="2:5" x14ac:dyDescent="0.35">
      <c r="B70" s="5">
        <v>3461405</v>
      </c>
      <c r="C70" s="5">
        <v>4672810</v>
      </c>
      <c r="D70" s="5">
        <v>3630143</v>
      </c>
      <c r="E70" s="5">
        <v>3048716</v>
      </c>
    </row>
    <row r="71" spans="2:5" x14ac:dyDescent="0.35">
      <c r="B71" s="5"/>
      <c r="C71" s="5"/>
      <c r="D71" s="5"/>
      <c r="E71" s="5"/>
    </row>
    <row r="72" spans="2:5" x14ac:dyDescent="0.35">
      <c r="B72" s="5">
        <v>2971875</v>
      </c>
      <c r="C72" s="5">
        <v>6261568</v>
      </c>
      <c r="D72" s="5">
        <v>5202782</v>
      </c>
      <c r="E72" s="5">
        <v>3437147</v>
      </c>
    </row>
    <row r="73" spans="2:5" x14ac:dyDescent="0.35">
      <c r="B73" s="5"/>
      <c r="C73" s="5"/>
      <c r="D73" s="5"/>
      <c r="E73" s="5"/>
    </row>
    <row r="74" spans="2:5" x14ac:dyDescent="0.35">
      <c r="B74" s="5">
        <v>3413344</v>
      </c>
      <c r="C74" s="5">
        <v>4895815</v>
      </c>
      <c r="D74" s="5">
        <v>4768870</v>
      </c>
      <c r="E74" s="5">
        <v>3552321</v>
      </c>
    </row>
    <row r="75" spans="2:5" x14ac:dyDescent="0.35">
      <c r="B75" s="5"/>
      <c r="C75" s="5"/>
      <c r="D75" s="5"/>
      <c r="E75" s="5"/>
    </row>
    <row r="76" spans="2:5" x14ac:dyDescent="0.35">
      <c r="B76" s="5">
        <v>3061222</v>
      </c>
      <c r="C76" s="5">
        <v>5808526</v>
      </c>
      <c r="D76" s="5">
        <v>5182558</v>
      </c>
      <c r="E76" s="5">
        <v>3711852</v>
      </c>
    </row>
    <row r="77" spans="2:5" x14ac:dyDescent="0.35">
      <c r="B77" s="5"/>
      <c r="C77" s="5"/>
      <c r="D77" s="5"/>
      <c r="E77" s="5"/>
    </row>
    <row r="78" spans="2:5" x14ac:dyDescent="0.35">
      <c r="B78" s="5">
        <v>4702945</v>
      </c>
      <c r="C78" s="5">
        <v>4574907</v>
      </c>
      <c r="D78" s="5">
        <v>4596568</v>
      </c>
      <c r="E78" s="5">
        <v>3566454</v>
      </c>
    </row>
    <row r="79" spans="2:5" x14ac:dyDescent="0.35">
      <c r="B79" s="5"/>
      <c r="C79" s="5"/>
      <c r="D79" s="5"/>
      <c r="E79" s="5"/>
    </row>
    <row r="80" spans="2:5" x14ac:dyDescent="0.35">
      <c r="B80" s="5">
        <v>4929476</v>
      </c>
      <c r="C80" s="5">
        <v>7842429</v>
      </c>
      <c r="D80" s="5">
        <v>5697292</v>
      </c>
      <c r="E80" s="5">
        <v>5552326</v>
      </c>
    </row>
    <row r="81" spans="2:5" x14ac:dyDescent="0.35">
      <c r="B81" s="5"/>
      <c r="C81" s="5"/>
      <c r="D81" s="5"/>
      <c r="E81" s="5"/>
    </row>
    <row r="82" spans="2:5" x14ac:dyDescent="0.35">
      <c r="B82" s="5">
        <v>4508388</v>
      </c>
      <c r="C82" s="5">
        <v>4623671</v>
      </c>
      <c r="D82" s="5">
        <v>5328567</v>
      </c>
      <c r="E82" s="5">
        <v>2511554</v>
      </c>
    </row>
    <row r="83" spans="2:5" x14ac:dyDescent="0.35">
      <c r="B83" s="5"/>
      <c r="C83" s="5"/>
      <c r="D83" s="5"/>
      <c r="E83" s="5"/>
    </row>
    <row r="84" spans="2:5" x14ac:dyDescent="0.35">
      <c r="B84" s="5">
        <v>3573937</v>
      </c>
      <c r="C84" s="5"/>
      <c r="D84" s="5">
        <v>6243705</v>
      </c>
      <c r="E84" s="5">
        <v>4323721</v>
      </c>
    </row>
    <row r="85" spans="2:5" x14ac:dyDescent="0.35">
      <c r="B85" s="5"/>
      <c r="C85" s="5"/>
      <c r="D85" s="5"/>
      <c r="E85" s="5"/>
    </row>
    <row r="86" spans="2:5" x14ac:dyDescent="0.35">
      <c r="B86" s="5">
        <v>3913047</v>
      </c>
      <c r="C86" s="5">
        <v>4466099</v>
      </c>
      <c r="D86" s="5">
        <v>5430725</v>
      </c>
      <c r="E86" s="5">
        <v>3391936</v>
      </c>
    </row>
    <row r="87" spans="2:5" x14ac:dyDescent="0.35">
      <c r="B87" s="5"/>
      <c r="C87" s="5"/>
      <c r="D87" s="5"/>
      <c r="E87" s="5"/>
    </row>
    <row r="88" spans="2:5" x14ac:dyDescent="0.35">
      <c r="B88" s="5">
        <v>4150716</v>
      </c>
      <c r="C88" s="5">
        <v>5174842</v>
      </c>
      <c r="D88" s="5">
        <v>5178030</v>
      </c>
      <c r="E88" s="5">
        <v>4573578</v>
      </c>
    </row>
    <row r="89" spans="2:5" x14ac:dyDescent="0.35">
      <c r="B89" s="5"/>
      <c r="C89" s="5"/>
      <c r="D89" s="5"/>
      <c r="E89" s="5"/>
    </row>
    <row r="90" spans="2:5" x14ac:dyDescent="0.35">
      <c r="B90" s="5">
        <v>3706666</v>
      </c>
      <c r="C90" s="5">
        <v>5408933</v>
      </c>
      <c r="D90" s="5">
        <v>4982730</v>
      </c>
      <c r="E90" s="5">
        <v>6528438</v>
      </c>
    </row>
    <row r="91" spans="2:5" x14ac:dyDescent="0.35">
      <c r="B91" s="5"/>
      <c r="C91" s="5"/>
      <c r="D91" s="5"/>
      <c r="E91" s="5"/>
    </row>
    <row r="92" spans="2:5" x14ac:dyDescent="0.35">
      <c r="B92" s="5">
        <v>2057393</v>
      </c>
      <c r="C92" s="5">
        <v>5268904</v>
      </c>
      <c r="D92" s="5">
        <v>4470873</v>
      </c>
      <c r="E92" s="5">
        <v>2674119</v>
      </c>
    </row>
    <row r="93" spans="2:5" x14ac:dyDescent="0.35">
      <c r="B93" s="5"/>
      <c r="C93" s="5"/>
      <c r="D93" s="5"/>
      <c r="E93" s="5"/>
    </row>
    <row r="94" spans="2:5" x14ac:dyDescent="0.35">
      <c r="B94" s="5">
        <v>4788121</v>
      </c>
      <c r="C94" s="5">
        <v>5414345</v>
      </c>
      <c r="D94" s="5">
        <v>5504800</v>
      </c>
      <c r="E94" s="5">
        <v>2954963</v>
      </c>
    </row>
    <row r="95" spans="2:5" x14ac:dyDescent="0.35">
      <c r="B95" s="5"/>
      <c r="D95" s="5"/>
      <c r="E95" s="5"/>
    </row>
    <row r="96" spans="2:5" x14ac:dyDescent="0.35">
      <c r="B96" s="5"/>
      <c r="D96" s="5">
        <v>1849098</v>
      </c>
      <c r="E96" s="5">
        <v>3391192</v>
      </c>
    </row>
    <row r="97" spans="2:5" x14ac:dyDescent="0.35">
      <c r="B97" s="5"/>
      <c r="D97" s="5"/>
      <c r="E97" s="5"/>
    </row>
    <row r="98" spans="2:5" x14ac:dyDescent="0.35">
      <c r="B98" s="5">
        <v>3222237</v>
      </c>
      <c r="D98" s="5">
        <v>1834274</v>
      </c>
      <c r="E98" s="5">
        <v>2684553</v>
      </c>
    </row>
    <row r="99" spans="2:5" x14ac:dyDescent="0.35">
      <c r="B99" s="5"/>
      <c r="D99" s="5"/>
      <c r="E99" s="5"/>
    </row>
    <row r="100" spans="2:5" x14ac:dyDescent="0.35">
      <c r="B100" s="5">
        <v>3206586</v>
      </c>
      <c r="D100" s="5">
        <v>3481168</v>
      </c>
      <c r="E100" s="5">
        <v>5429017</v>
      </c>
    </row>
    <row r="101" spans="2:5" x14ac:dyDescent="0.35">
      <c r="B101" s="5"/>
      <c r="D101" s="5"/>
      <c r="E101" s="5"/>
    </row>
    <row r="102" spans="2:5" x14ac:dyDescent="0.35">
      <c r="B102" s="5">
        <v>4353012</v>
      </c>
      <c r="D102" s="5">
        <v>3163767</v>
      </c>
      <c r="E102" s="5">
        <v>3737945</v>
      </c>
    </row>
    <row r="103" spans="2:5" x14ac:dyDescent="0.35">
      <c r="B103" s="5"/>
      <c r="D103" s="5"/>
      <c r="E103" s="5"/>
    </row>
    <row r="104" spans="2:5" x14ac:dyDescent="0.35">
      <c r="B104" s="5">
        <v>4561624</v>
      </c>
      <c r="D104" s="5">
        <v>4429643</v>
      </c>
      <c r="E104" s="5">
        <v>4046817</v>
      </c>
    </row>
    <row r="105" spans="2:5" x14ac:dyDescent="0.35">
      <c r="B105" s="5"/>
      <c r="D105" s="5"/>
      <c r="E105" s="5"/>
    </row>
    <row r="106" spans="2:5" x14ac:dyDescent="0.35">
      <c r="B106" s="5">
        <v>3181951</v>
      </c>
      <c r="D106" s="5">
        <v>4393655</v>
      </c>
      <c r="E106" s="5">
        <v>2945732</v>
      </c>
    </row>
    <row r="107" spans="2:5" x14ac:dyDescent="0.35">
      <c r="B107" s="5"/>
      <c r="D107" s="5"/>
      <c r="E107" s="5"/>
    </row>
    <row r="108" spans="2:5" x14ac:dyDescent="0.35">
      <c r="B108" s="5">
        <v>3659593</v>
      </c>
      <c r="E108" s="5">
        <v>3084981</v>
      </c>
    </row>
    <row r="109" spans="2:5" x14ac:dyDescent="0.35">
      <c r="B109" s="5"/>
      <c r="E109" s="5"/>
    </row>
    <row r="110" spans="2:5" x14ac:dyDescent="0.35">
      <c r="B110" s="5">
        <v>3149651</v>
      </c>
      <c r="E110" s="5">
        <v>2328954</v>
      </c>
    </row>
    <row r="111" spans="2:5" x14ac:dyDescent="0.35">
      <c r="B111" s="5"/>
      <c r="E111" s="5"/>
    </row>
    <row r="112" spans="2:5" x14ac:dyDescent="0.35">
      <c r="B112" s="5">
        <v>3175882</v>
      </c>
      <c r="E112" s="5">
        <v>2675411</v>
      </c>
    </row>
    <row r="113" spans="2:5" x14ac:dyDescent="0.35">
      <c r="B113" s="5"/>
      <c r="E113" s="5"/>
    </row>
    <row r="114" spans="2:5" x14ac:dyDescent="0.35">
      <c r="B114" s="5">
        <v>2607494</v>
      </c>
      <c r="E114" s="5">
        <v>2569727</v>
      </c>
    </row>
    <row r="115" spans="2:5" x14ac:dyDescent="0.35">
      <c r="B115" s="5"/>
      <c r="E115" s="5"/>
    </row>
    <row r="116" spans="2:5" x14ac:dyDescent="0.35">
      <c r="B116" s="5">
        <v>4086969</v>
      </c>
      <c r="E116" s="5">
        <v>2051915</v>
      </c>
    </row>
    <row r="117" spans="2:5" x14ac:dyDescent="0.35">
      <c r="B117" s="5"/>
      <c r="E117" s="5"/>
    </row>
    <row r="118" spans="2:5" x14ac:dyDescent="0.35">
      <c r="B118" s="5">
        <v>1973836</v>
      </c>
      <c r="E118" s="5">
        <v>2049863</v>
      </c>
    </row>
    <row r="119" spans="2:5" x14ac:dyDescent="0.35">
      <c r="B119" s="5"/>
      <c r="E119" s="5"/>
    </row>
    <row r="120" spans="2:5" x14ac:dyDescent="0.35">
      <c r="B120" s="5">
        <v>2700535</v>
      </c>
      <c r="E120" s="5">
        <v>4545707</v>
      </c>
    </row>
    <row r="121" spans="2:5" x14ac:dyDescent="0.35">
      <c r="B121" s="5"/>
      <c r="E121" s="5"/>
    </row>
    <row r="122" spans="2:5" x14ac:dyDescent="0.35">
      <c r="B122" s="5">
        <v>2516703</v>
      </c>
      <c r="E122" s="5">
        <v>4608703</v>
      </c>
    </row>
    <row r="123" spans="2:5" x14ac:dyDescent="0.35">
      <c r="B123" s="5"/>
      <c r="E123" s="5"/>
    </row>
    <row r="124" spans="2:5" x14ac:dyDescent="0.35">
      <c r="B124" s="5">
        <v>4103367</v>
      </c>
      <c r="E124" s="5">
        <v>3400163</v>
      </c>
    </row>
    <row r="125" spans="2:5" x14ac:dyDescent="0.35">
      <c r="B125" s="5"/>
      <c r="E125" s="5"/>
    </row>
    <row r="126" spans="2:5" x14ac:dyDescent="0.35">
      <c r="B126" s="5">
        <v>3609233</v>
      </c>
      <c r="E126" s="5">
        <v>2120627</v>
      </c>
    </row>
    <row r="127" spans="2:5" x14ac:dyDescent="0.35">
      <c r="B127" s="5"/>
      <c r="E127" s="5"/>
    </row>
    <row r="128" spans="2:5" x14ac:dyDescent="0.35">
      <c r="B128" s="5">
        <v>2480189</v>
      </c>
      <c r="E128" s="5">
        <v>3491104</v>
      </c>
    </row>
    <row r="129" spans="2:5" x14ac:dyDescent="0.35">
      <c r="B129" s="5"/>
      <c r="E129" s="5"/>
    </row>
    <row r="130" spans="2:5" x14ac:dyDescent="0.35">
      <c r="B130" s="5">
        <v>2908240</v>
      </c>
      <c r="E130" s="5">
        <v>2308723</v>
      </c>
    </row>
    <row r="131" spans="2:5" x14ac:dyDescent="0.35">
      <c r="B131" s="5"/>
      <c r="E131" s="5"/>
    </row>
    <row r="132" spans="2:5" x14ac:dyDescent="0.35">
      <c r="B132" s="5">
        <v>2936710</v>
      </c>
      <c r="E132" s="5">
        <v>3021185</v>
      </c>
    </row>
    <row r="133" spans="2:5" x14ac:dyDescent="0.35">
      <c r="B133" s="5"/>
      <c r="E133" s="5"/>
    </row>
    <row r="134" spans="2:5" x14ac:dyDescent="0.35">
      <c r="B134" s="5">
        <v>3256842</v>
      </c>
      <c r="E134" s="5">
        <v>2993736</v>
      </c>
    </row>
    <row r="135" spans="2:5" x14ac:dyDescent="0.35">
      <c r="B135" s="5"/>
      <c r="E135" s="5"/>
    </row>
    <row r="136" spans="2:5" x14ac:dyDescent="0.35">
      <c r="B136" s="5">
        <v>3916110</v>
      </c>
      <c r="E136" s="5">
        <v>2804533</v>
      </c>
    </row>
    <row r="137" spans="2:5" x14ac:dyDescent="0.35">
      <c r="B137" s="5"/>
      <c r="E137" s="5"/>
    </row>
    <row r="138" spans="2:5" x14ac:dyDescent="0.35">
      <c r="B138" s="5">
        <v>2570130</v>
      </c>
      <c r="E138" s="5">
        <v>2650991</v>
      </c>
    </row>
    <row r="139" spans="2:5" x14ac:dyDescent="0.35">
      <c r="B139" s="5"/>
      <c r="E139" s="5"/>
    </row>
    <row r="140" spans="2:5" x14ac:dyDescent="0.35">
      <c r="B140" s="5">
        <v>2536044</v>
      </c>
      <c r="E140" s="5">
        <v>2873901</v>
      </c>
    </row>
    <row r="141" spans="2:5" x14ac:dyDescent="0.35">
      <c r="B141" s="5"/>
      <c r="E141" s="5"/>
    </row>
    <row r="142" spans="2:5" x14ac:dyDescent="0.35">
      <c r="B142" s="5">
        <v>2621087</v>
      </c>
      <c r="E142" s="5">
        <v>4161076</v>
      </c>
    </row>
    <row r="143" spans="2:5" x14ac:dyDescent="0.35">
      <c r="B143" s="5"/>
      <c r="E143" s="5"/>
    </row>
    <row r="144" spans="2:5" x14ac:dyDescent="0.35">
      <c r="B144" s="5">
        <v>2452972</v>
      </c>
      <c r="E144" s="5">
        <v>2843396</v>
      </c>
    </row>
    <row r="145" spans="1:5" x14ac:dyDescent="0.35">
      <c r="B145" s="5"/>
      <c r="E145" s="5"/>
    </row>
    <row r="146" spans="1:5" x14ac:dyDescent="0.35">
      <c r="B146" s="5">
        <v>2746190</v>
      </c>
      <c r="E146" s="5">
        <v>3194951</v>
      </c>
    </row>
    <row r="147" spans="1:5" x14ac:dyDescent="0.35">
      <c r="B147" s="5"/>
      <c r="E147" s="5"/>
    </row>
    <row r="148" spans="1:5" x14ac:dyDescent="0.35">
      <c r="B148" s="5">
        <v>3275127</v>
      </c>
      <c r="E148" s="5">
        <v>3367944</v>
      </c>
    </row>
    <row r="150" spans="1:5" x14ac:dyDescent="0.35">
      <c r="A150" t="s">
        <v>18</v>
      </c>
      <c r="B150">
        <f>_xlfn.VAR.S(B2:B148)</f>
        <v>561673773093.68921</v>
      </c>
      <c r="C150">
        <f t="shared" ref="C150:E150" si="0">_xlfn.VAR.S(C2:C148)</f>
        <v>1713808504269.5945</v>
      </c>
      <c r="D150">
        <f t="shared" si="0"/>
        <v>2530580821199.3086</v>
      </c>
      <c r="E150">
        <f t="shared" si="0"/>
        <v>838969905992.95886</v>
      </c>
    </row>
    <row r="151" spans="1:5" x14ac:dyDescent="0.35">
      <c r="A151" t="s">
        <v>19</v>
      </c>
      <c r="C151">
        <f>_xlfn.T.TEST(B2:B148,C2:C148,2,3)</f>
        <v>4.9409370962146916E-12</v>
      </c>
      <c r="D151">
        <f>_xlfn.T.TEST(B2:B148,D2:D148,2,3)</f>
        <v>7.08942254672083E-12</v>
      </c>
      <c r="E151">
        <f>_xlfn.T.TEST(B2:B148,E2:E148,2,3)</f>
        <v>0.86920960275763837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IF R-loops</vt:lpstr>
      <vt:lpstr>p-value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 DONNIO</dc:creator>
  <cp:lastModifiedBy>lise-marie.donnio</cp:lastModifiedBy>
  <dcterms:created xsi:type="dcterms:W3CDTF">2017-06-05T09:40:30Z</dcterms:created>
  <dcterms:modified xsi:type="dcterms:W3CDTF">2022-05-25T07:29:01Z</dcterms:modified>
</cp:coreProperties>
</file>