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ennyf/Desktop/eLifeCraniofacREV/eLife Resubmission/Figuresourcefiles/"/>
    </mc:Choice>
  </mc:AlternateContent>
  <xr:revisionPtr revIDLastSave="0" documentId="13_ncr:1_{5412FD21-F520-224D-B522-9533889EF563}" xr6:coauthVersionLast="47" xr6:coauthVersionMax="47" xr10:uidLastSave="{00000000-0000-0000-0000-000000000000}"/>
  <bookViews>
    <workbookView xWindow="1300" yWindow="580" windowWidth="39660" windowHeight="20300" tabRatio="500" activeTab="1" xr2:uid="{00000000-000D-0000-FFFF-FFFF00000000}"/>
  </bookViews>
  <sheets>
    <sheet name="Skull linear measurements" sheetId="1" r:id="rId1"/>
    <sheet name="Statistics export from Prism g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7" i="1" l="1"/>
  <c r="M36" i="1"/>
  <c r="M35" i="1"/>
  <c r="M34" i="1"/>
  <c r="M33" i="1"/>
  <c r="M31" i="1"/>
  <c r="M30" i="1"/>
  <c r="M29" i="1"/>
  <c r="M28" i="1"/>
  <c r="M27" i="1"/>
  <c r="M26" i="1"/>
  <c r="M25" i="1"/>
  <c r="M24" i="1"/>
  <c r="L37" i="1"/>
  <c r="L36" i="1"/>
  <c r="L35" i="1"/>
  <c r="L34" i="1"/>
  <c r="L33" i="1"/>
  <c r="L31" i="1"/>
  <c r="L30" i="1"/>
  <c r="L29" i="1"/>
  <c r="L28" i="1"/>
  <c r="L27" i="1"/>
  <c r="L26" i="1"/>
  <c r="L25" i="1"/>
  <c r="L24" i="1"/>
  <c r="M23" i="1"/>
  <c r="L23" i="1"/>
  <c r="M18" i="1"/>
  <c r="M17" i="1"/>
  <c r="M16" i="1"/>
  <c r="M15" i="1"/>
  <c r="M14" i="1"/>
  <c r="M12" i="1"/>
  <c r="M11" i="1"/>
  <c r="M10" i="1"/>
  <c r="M9" i="1"/>
  <c r="M8" i="1"/>
  <c r="M7" i="1"/>
  <c r="M6" i="1"/>
  <c r="M5" i="1"/>
  <c r="M4" i="1"/>
  <c r="L18" i="1"/>
  <c r="L17" i="1"/>
  <c r="L16" i="1"/>
  <c r="L15" i="1"/>
  <c r="L14" i="1"/>
  <c r="L12" i="1"/>
  <c r="L11" i="1"/>
  <c r="L10" i="1"/>
  <c r="L9" i="1"/>
  <c r="L8" i="1"/>
  <c r="L7" i="1"/>
  <c r="L6" i="1"/>
  <c r="L5" i="1"/>
  <c r="L4" i="1"/>
  <c r="C36" i="2"/>
  <c r="C37" i="2" s="1"/>
  <c r="D36" i="2"/>
  <c r="D37" i="2" s="1"/>
  <c r="E36" i="2"/>
  <c r="E37" i="2" s="1"/>
  <c r="F36" i="2"/>
  <c r="F37" i="2" s="1"/>
  <c r="G36" i="2"/>
  <c r="G37" i="2" s="1"/>
  <c r="H36" i="2"/>
  <c r="H37" i="2" s="1"/>
  <c r="I36" i="2"/>
  <c r="I37" i="2" s="1"/>
  <c r="J36" i="2"/>
  <c r="J37" i="2" s="1"/>
  <c r="K36" i="2"/>
  <c r="K37" i="2" s="1"/>
  <c r="L36" i="2"/>
  <c r="L37" i="2" s="1"/>
  <c r="M36" i="2"/>
  <c r="M37" i="2" s="1"/>
  <c r="N36" i="2"/>
  <c r="N37" i="2" s="1"/>
  <c r="O36" i="2"/>
  <c r="O37" i="2" s="1"/>
  <c r="B36" i="2"/>
  <c r="B37" i="2" s="1"/>
</calcChain>
</file>

<file path=xl/sharedStrings.xml><?xml version="1.0" encoding="utf-8"?>
<sst xmlns="http://schemas.openxmlformats.org/spreadsheetml/2006/main" count="247" uniqueCount="161">
  <si>
    <t>ID:Label (AP measurements)</t>
  </si>
  <si>
    <t>Post. Skull width</t>
  </si>
  <si>
    <t>Parietal thickness</t>
  </si>
  <si>
    <t>Ant. Skull width</t>
  </si>
  <si>
    <t>frontal thickness</t>
  </si>
  <si>
    <t>Number of values</t>
  </si>
  <si>
    <t>Minimum</t>
  </si>
  <si>
    <t>25% Percentile</t>
  </si>
  <si>
    <t>Median</t>
  </si>
  <si>
    <t>75% Percentile</t>
  </si>
  <si>
    <t>Maximum</t>
  </si>
  <si>
    <t>Mean</t>
  </si>
  <si>
    <t>Std. Deviation</t>
  </si>
  <si>
    <t>Std. Error of Mean</t>
  </si>
  <si>
    <t>Lower 95% CI of mean</t>
  </si>
  <si>
    <t>Upper 95% CI of mean</t>
  </si>
  <si>
    <t>Sum</t>
  </si>
  <si>
    <t>Unpaired t test</t>
  </si>
  <si>
    <t>P value</t>
  </si>
  <si>
    <t>&lt; 0.0001</t>
  </si>
  <si>
    <t>P value summary</t>
  </si>
  <si>
    <t>****</t>
  </si>
  <si>
    <t>***</t>
  </si>
  <si>
    <t>ns</t>
  </si>
  <si>
    <t>*</t>
  </si>
  <si>
    <t>Significantly different? (P &lt; 0.05)</t>
  </si>
  <si>
    <t>Yes</t>
  </si>
  <si>
    <t>No</t>
  </si>
  <si>
    <t>One- or two-tailed P value?</t>
  </si>
  <si>
    <t>Two-tailed</t>
  </si>
  <si>
    <t>t, df</t>
  </si>
  <si>
    <t>How big is the difference?</t>
  </si>
  <si>
    <t>Mean ± SEM of column A</t>
  </si>
  <si>
    <t>Mean ± SEM of column B</t>
  </si>
  <si>
    <t>Difference between means</t>
  </si>
  <si>
    <t>95% confidence interval</t>
  </si>
  <si>
    <t>R squared</t>
  </si>
  <si>
    <t>11352_KOM1</t>
  </si>
  <si>
    <t>11353_KOM2</t>
  </si>
  <si>
    <t>11354_KOM3</t>
  </si>
  <si>
    <t>11355_WTM1</t>
  </si>
  <si>
    <t>11356_WTM2</t>
  </si>
  <si>
    <t>11357_WTM3</t>
  </si>
  <si>
    <t>11448_KOF1</t>
  </si>
  <si>
    <t>11449_KOF2</t>
  </si>
  <si>
    <t>11450_KOF3</t>
  </si>
  <si>
    <t>11492_KOF4</t>
  </si>
  <si>
    <t>11452_KOM1</t>
  </si>
  <si>
    <t>11453_KOM2</t>
  </si>
  <si>
    <t>11455_KOM3</t>
  </si>
  <si>
    <t>11458_WTF1</t>
  </si>
  <si>
    <t>11459_WTF2</t>
  </si>
  <si>
    <t>11460_WTF3</t>
  </si>
  <si>
    <t>11456_WTM1</t>
  </si>
  <si>
    <t>11457_WTM2</t>
  </si>
  <si>
    <t>11465_LZWTF</t>
  </si>
  <si>
    <t>11469_LZWTM</t>
  </si>
  <si>
    <t>KO</t>
  </si>
  <si>
    <t>WT</t>
  </si>
  <si>
    <t>t=7.581 df=18</t>
  </si>
  <si>
    <t>20.85 ± 0.2284, n=10</t>
  </si>
  <si>
    <t>18.42 ± 0.2263, n=10</t>
  </si>
  <si>
    <t>-2.437 ± 0.3215</t>
  </si>
  <si>
    <t>-3.113 to -1.762</t>
  </si>
  <si>
    <t>t=9.850 df=18</t>
  </si>
  <si>
    <t>7.328 ± 0.1131, n=10</t>
  </si>
  <si>
    <t>5.921 ± 0.08725, n=10</t>
  </si>
  <si>
    <t>-1.407 ± 0.1429</t>
  </si>
  <si>
    <t>-1.707 to -1.107</t>
  </si>
  <si>
    <t>t=4.738 df=18</t>
  </si>
  <si>
    <t>13.51 ± 0.1471, n=10</t>
  </si>
  <si>
    <t>12.48 ± 0.1604, n=10</t>
  </si>
  <si>
    <t>-1.031 ± 0.2176</t>
  </si>
  <si>
    <t>-1.489 to -0.5740</t>
  </si>
  <si>
    <t>t=2.259 df=18</t>
  </si>
  <si>
    <t>2.596 ± 0.06919, n=10</t>
  </si>
  <si>
    <t>2.385 ± 0.06272, n=10</t>
  </si>
  <si>
    <t>-0.2110 ± 0.09339</t>
  </si>
  <si>
    <t>-0.4072 to -0.01480</t>
  </si>
  <si>
    <t>t=2.847 df=18</t>
  </si>
  <si>
    <t>8.600 ± 0.1844, n=10</t>
  </si>
  <si>
    <t>8.016 ± 0.08969, n=10</t>
  </si>
  <si>
    <t>-0.5838 ± 0.2051</t>
  </si>
  <si>
    <t>-1.015 to -0.1529</t>
  </si>
  <si>
    <t>t=1.044 df=18</t>
  </si>
  <si>
    <t>3.495 ± 0.03527, n=10</t>
  </si>
  <si>
    <t>3.578 ± 0.07125, n=10</t>
  </si>
  <si>
    <t>0.08300 ± 0.07951</t>
  </si>
  <si>
    <t>-0.08404 to 0.2500</t>
  </si>
  <si>
    <t>t=0.3887 df=18</t>
  </si>
  <si>
    <t>5.297 ± 0.1027, n=10</t>
  </si>
  <si>
    <t>5.346 ± 0.07488, n=10</t>
  </si>
  <si>
    <t>0.04940 ± 0.1271</t>
  </si>
  <si>
    <t>-0.2176 to 0.3164</t>
  </si>
  <si>
    <t>t=1.022 df=18</t>
  </si>
  <si>
    <t>5.670 ± 0.07702, n=10</t>
  </si>
  <si>
    <t>5.789 ± 0.08757, n=10</t>
  </si>
  <si>
    <t>0.1192 ± 0.1166</t>
  </si>
  <si>
    <t>-0.1258 to 0.3642</t>
  </si>
  <si>
    <t>t=1.416 df=18</t>
  </si>
  <si>
    <t>5.377 ± 0.09365, n=10</t>
  </si>
  <si>
    <t>5.211 ± 0.07108, n=10</t>
  </si>
  <si>
    <t>-0.1665 ± 0.1176</t>
  </si>
  <si>
    <t>-0.4135 to 0.08051</t>
  </si>
  <si>
    <t>t=6.609 df=18</t>
  </si>
  <si>
    <t>5.138 ± 0.08217, n=10</t>
  </si>
  <si>
    <t>6.018 ± 0.1048, n=10</t>
  </si>
  <si>
    <t>0.8800 ± 0.1332</t>
  </si>
  <si>
    <t>0.6002 to 1.160</t>
  </si>
  <si>
    <t>t=0.6292 df=18</t>
  </si>
  <si>
    <t>9.557 ± 0.07494, n=10</t>
  </si>
  <si>
    <t>9.624 ± 0.07498, n=10</t>
  </si>
  <si>
    <t>0.06670 ± 0.1060</t>
  </si>
  <si>
    <t>-0.1560 to 0.2894</t>
  </si>
  <si>
    <t>t=7.414 df=18</t>
  </si>
  <si>
    <t>0.4636 ± 0.03100, n=10</t>
  </si>
  <si>
    <t>0.2073 ± 0.01531, n=10</t>
  </si>
  <si>
    <t>-0.2564 ± 0.03458</t>
  </si>
  <si>
    <t>-0.3290 to -0.1837</t>
  </si>
  <si>
    <t>t=0.1970 df=18</t>
  </si>
  <si>
    <t>0.1885 ± 0.009421, n=10</t>
  </si>
  <si>
    <t>0.1855 ± 0.01164, n=10</t>
  </si>
  <si>
    <t>-0.002950 ± 0.01498</t>
  </si>
  <si>
    <t>-0.03441 to 0.02851</t>
  </si>
  <si>
    <t>t=0.9621 df=18</t>
  </si>
  <si>
    <t>0.5357 ± 0.01585, n=10</t>
  </si>
  <si>
    <t>0.5115 ± 0.01953, n=10</t>
  </si>
  <si>
    <t>-0.0242 ± 0.02515</t>
  </si>
  <si>
    <t>-0.07704 to 0.02864</t>
  </si>
  <si>
    <t>% diff</t>
  </si>
  <si>
    <t>skull length (SL)</t>
  </si>
  <si>
    <t>Nasal bone (NB)</t>
  </si>
  <si>
    <t>cranial valult (CV)</t>
  </si>
  <si>
    <t>Ant. Cranial base (ACB)</t>
  </si>
  <si>
    <t>post. Cranial base (PCB)</t>
  </si>
  <si>
    <t>Ant facial height (AFH)</t>
  </si>
  <si>
    <t>Post. Cranial height (PCH)</t>
  </si>
  <si>
    <t>Ant. Width (Ant.)</t>
  </si>
  <si>
    <t>Post. Skull width (Post)</t>
  </si>
  <si>
    <t>Fronta bonel thickness</t>
  </si>
  <si>
    <t>Parietal bone  thickness</t>
  </si>
  <si>
    <t>Occiptal bone thickness-side</t>
  </si>
  <si>
    <t>skull length (SL)-mm</t>
  </si>
  <si>
    <t>Cranial vault (CV)</t>
  </si>
  <si>
    <t>Post. Cranial base PCB)</t>
  </si>
  <si>
    <t>Anti. Facial height (AFH)</t>
  </si>
  <si>
    <t>Ant. Cranial height (ACH)</t>
  </si>
  <si>
    <t>Mid. Cranial height (MCH)</t>
  </si>
  <si>
    <t>Statistics for WT samples below</t>
  </si>
  <si>
    <t>Statistics for KO samples below</t>
  </si>
  <si>
    <t>occipital thickness-side</t>
  </si>
  <si>
    <t>Middle cranial height (MCH)</t>
  </si>
  <si>
    <t>Post. height height (PCH)</t>
  </si>
  <si>
    <t>Middle height height (MCH)</t>
  </si>
  <si>
    <t>Skull linear measurments-Global-Ddr2 Slie vs WT 3months</t>
  </si>
  <si>
    <t>Ant. Skull Width (Ant.)</t>
  </si>
  <si>
    <t>Frontal bone thickness</t>
  </si>
  <si>
    <t xml:space="preserve"> </t>
  </si>
  <si>
    <t>Ave</t>
  </si>
  <si>
    <t>SD</t>
  </si>
  <si>
    <t>cranial vault (CV)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</si>
</sst>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 (Body)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61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</cellXfs>
  <cellStyles count="6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"/>
  <sheetViews>
    <sheetView zoomScaleNormal="100" zoomScalePageLayoutView="50" workbookViewId="0">
      <selection activeCell="A6" sqref="A6"/>
    </sheetView>
  </sheetViews>
  <sheetFormatPr baseColWidth="10" defaultRowHeight="16" x14ac:dyDescent="0.2"/>
  <cols>
    <col min="1" max="1" width="26.5" style="1" customWidth="1"/>
    <col min="2" max="2" width="17" style="1" customWidth="1"/>
    <col min="3" max="3" width="15.83203125" style="1" customWidth="1"/>
    <col min="4" max="4" width="16.33203125" style="1" customWidth="1"/>
    <col min="5" max="5" width="17.5" style="1" customWidth="1"/>
    <col min="6" max="6" width="17.6640625" style="1" customWidth="1"/>
    <col min="7" max="10" width="18" style="1" customWidth="1"/>
    <col min="11" max="11" width="17" style="1" customWidth="1"/>
    <col min="12" max="12" width="28.1640625" style="1" customWidth="1"/>
    <col min="13" max="16384" width="10.83203125" style="1"/>
  </cols>
  <sheetData>
    <row r="1" spans="1:15" x14ac:dyDescent="0.2">
      <c r="A1" s="36" t="s">
        <v>154</v>
      </c>
      <c r="B1" s="36"/>
      <c r="C1" s="36"/>
      <c r="D1" s="36"/>
    </row>
    <row r="2" spans="1:15" x14ac:dyDescent="0.2">
      <c r="A2" s="1" t="s">
        <v>57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/>
    </row>
    <row r="3" spans="1:15" s="12" customFormat="1" ht="17" thickBot="1" x14ac:dyDescent="0.25">
      <c r="A3" s="13" t="s">
        <v>0</v>
      </c>
      <c r="B3" s="6" t="s">
        <v>37</v>
      </c>
      <c r="C3" s="6" t="s">
        <v>38</v>
      </c>
      <c r="D3" s="6" t="s">
        <v>39</v>
      </c>
      <c r="E3" s="6" t="s">
        <v>43</v>
      </c>
      <c r="F3" s="6" t="s">
        <v>44</v>
      </c>
      <c r="G3" s="6" t="s">
        <v>45</v>
      </c>
      <c r="H3" s="6" t="s">
        <v>46</v>
      </c>
      <c r="I3" s="6" t="s">
        <v>47</v>
      </c>
      <c r="J3" s="6" t="s">
        <v>48</v>
      </c>
      <c r="K3" s="6" t="s">
        <v>49</v>
      </c>
      <c r="L3" s="7" t="s">
        <v>158</v>
      </c>
      <c r="M3" s="35" t="s">
        <v>159</v>
      </c>
    </row>
    <row r="4" spans="1:15" ht="17" thickTop="1" x14ac:dyDescent="0.2">
      <c r="A4" s="1" t="s">
        <v>142</v>
      </c>
      <c r="B4" s="1">
        <v>19.059000000000001</v>
      </c>
      <c r="C4" s="1">
        <v>18.257999999999999</v>
      </c>
      <c r="D4" s="1">
        <v>18.015999999999998</v>
      </c>
      <c r="E4" s="1">
        <v>16.954000000000001</v>
      </c>
      <c r="F4" s="1">
        <v>19.007999999999999</v>
      </c>
      <c r="G4" s="1">
        <v>18.670999999999999</v>
      </c>
      <c r="H4" s="1">
        <v>17.949000000000002</v>
      </c>
      <c r="I4" s="1">
        <v>19.497</v>
      </c>
      <c r="J4" s="1">
        <v>18.196999999999999</v>
      </c>
      <c r="K4" s="1">
        <v>18.565000000000001</v>
      </c>
      <c r="L4" s="1">
        <f>AVERAGE(B4:K4)</f>
        <v>18.417400000000001</v>
      </c>
      <c r="M4" s="1">
        <f>STDEV(B4:K4)</f>
        <v>0.71555249826814082</v>
      </c>
    </row>
    <row r="5" spans="1:15" x14ac:dyDescent="0.2">
      <c r="A5" s="1" t="s">
        <v>131</v>
      </c>
      <c r="B5" s="1">
        <v>6.4279999999999999</v>
      </c>
      <c r="C5" s="1">
        <v>5.6660000000000004</v>
      </c>
      <c r="D5" s="1">
        <v>5.7080000000000002</v>
      </c>
      <c r="E5" s="1">
        <v>5.6360000000000001</v>
      </c>
      <c r="F5" s="1">
        <v>6.0839999999999996</v>
      </c>
      <c r="G5" s="1">
        <v>5.8639999999999999</v>
      </c>
      <c r="H5" s="1">
        <v>5.7519999999999998</v>
      </c>
      <c r="I5" s="1">
        <v>6.3049999999999997</v>
      </c>
      <c r="J5" s="1">
        <v>5.7640000000000002</v>
      </c>
      <c r="K5" s="1">
        <v>5.9980000000000002</v>
      </c>
      <c r="L5" s="1">
        <f t="shared" ref="L5:L18" si="0">AVERAGE(B5:K5)</f>
        <v>5.9204999999999997</v>
      </c>
      <c r="M5" s="1">
        <f t="shared" ref="M5:M18" si="1">STDEV(B5:K5)</f>
        <v>0.27589823002935931</v>
      </c>
    </row>
    <row r="6" spans="1:15" x14ac:dyDescent="0.2">
      <c r="A6" s="1" t="s">
        <v>160</v>
      </c>
      <c r="B6" s="1">
        <v>12.631</v>
      </c>
      <c r="C6" s="1">
        <v>12.564</v>
      </c>
      <c r="D6" s="1">
        <v>12.276999999999999</v>
      </c>
      <c r="E6" s="1">
        <v>11.303000000000001</v>
      </c>
      <c r="F6" s="1">
        <v>12.913</v>
      </c>
      <c r="G6" s="1">
        <v>12.757999999999999</v>
      </c>
      <c r="H6" s="1">
        <v>12.180999999999999</v>
      </c>
      <c r="I6" s="1">
        <v>13.186999999999999</v>
      </c>
      <c r="J6" s="1">
        <v>12.417</v>
      </c>
      <c r="K6" s="1">
        <v>12.519</v>
      </c>
      <c r="L6" s="1">
        <f t="shared" si="0"/>
        <v>12.475</v>
      </c>
      <c r="M6" s="1">
        <f t="shared" si="1"/>
        <v>0.50724287410798896</v>
      </c>
    </row>
    <row r="7" spans="1:15" x14ac:dyDescent="0.2">
      <c r="A7" s="3" t="s">
        <v>133</v>
      </c>
      <c r="B7" s="1">
        <v>2.2599999999999998</v>
      </c>
      <c r="C7" s="1">
        <v>2.5880000000000001</v>
      </c>
      <c r="D7" s="1">
        <v>2.3149999999999999</v>
      </c>
      <c r="E7" s="1">
        <v>1.976</v>
      </c>
      <c r="F7" s="1">
        <v>2.52</v>
      </c>
      <c r="G7" s="1">
        <v>2.4340000000000002</v>
      </c>
      <c r="H7" s="1">
        <v>2.3519999999999999</v>
      </c>
      <c r="I7" s="1">
        <v>2.6240000000000001</v>
      </c>
      <c r="J7" s="1">
        <v>2.5409999999999999</v>
      </c>
      <c r="K7" s="1">
        <v>2.2370000000000001</v>
      </c>
      <c r="L7" s="1">
        <f t="shared" si="0"/>
        <v>2.3847</v>
      </c>
      <c r="M7" s="1">
        <f t="shared" si="1"/>
        <v>0.19835156778922736</v>
      </c>
      <c r="O7" s="1" t="s">
        <v>157</v>
      </c>
    </row>
    <row r="8" spans="1:15" x14ac:dyDescent="0.2">
      <c r="A8" s="1" t="s">
        <v>134</v>
      </c>
      <c r="B8" s="1">
        <v>8.48</v>
      </c>
      <c r="C8" s="1">
        <v>8.1150000000000002</v>
      </c>
      <c r="D8" s="1">
        <v>8.3510000000000009</v>
      </c>
      <c r="E8" s="1">
        <v>7.7949999999999999</v>
      </c>
      <c r="F8" s="1">
        <v>7.907</v>
      </c>
      <c r="G8" s="1">
        <v>7.923</v>
      </c>
      <c r="H8" s="1">
        <v>7.8470000000000004</v>
      </c>
      <c r="I8" s="1">
        <v>8.2360000000000007</v>
      </c>
      <c r="J8" s="1">
        <v>7.5270000000000001</v>
      </c>
      <c r="K8" s="1">
        <v>7.9809999999999999</v>
      </c>
      <c r="L8" s="1">
        <f t="shared" si="0"/>
        <v>8.0161999999999995</v>
      </c>
      <c r="M8" s="1">
        <f t="shared" si="1"/>
        <v>0.28362722013234226</v>
      </c>
    </row>
    <row r="9" spans="1:15" x14ac:dyDescent="0.2">
      <c r="A9" s="3" t="s">
        <v>135</v>
      </c>
      <c r="B9" s="1">
        <v>3.38</v>
      </c>
      <c r="C9" s="1">
        <v>3.319</v>
      </c>
      <c r="D9" s="1">
        <v>3.3929999999999998</v>
      </c>
      <c r="E9" s="1">
        <v>3.782</v>
      </c>
      <c r="F9" s="1">
        <v>3.6139999999999999</v>
      </c>
      <c r="G9" s="1">
        <v>3.4209999999999998</v>
      </c>
      <c r="H9" s="1">
        <v>4.0289999999999999</v>
      </c>
      <c r="I9" s="1">
        <v>3.7669999999999999</v>
      </c>
      <c r="J9" s="1">
        <v>3.59</v>
      </c>
      <c r="K9" s="1">
        <v>3.48</v>
      </c>
      <c r="L9" s="1">
        <f t="shared" si="0"/>
        <v>3.5774999999999997</v>
      </c>
      <c r="M9" s="1">
        <f t="shared" si="1"/>
        <v>0.22532408758151992</v>
      </c>
    </row>
    <row r="10" spans="1:15" x14ac:dyDescent="0.2">
      <c r="A10" s="3" t="s">
        <v>146</v>
      </c>
      <c r="B10" s="1">
        <v>5.2990000000000004</v>
      </c>
      <c r="C10" s="1">
        <v>5.03</v>
      </c>
      <c r="D10" s="1">
        <v>5.109</v>
      </c>
      <c r="E10" s="1">
        <v>5.4420000000000002</v>
      </c>
      <c r="F10" s="1">
        <v>5.2080000000000002</v>
      </c>
      <c r="G10" s="1">
        <v>5.3490000000000002</v>
      </c>
      <c r="H10" s="1">
        <v>5.75</v>
      </c>
      <c r="I10" s="1">
        <v>5.7190000000000003</v>
      </c>
      <c r="J10" s="1">
        <v>5.3360000000000003</v>
      </c>
      <c r="K10" s="1">
        <v>5.2210000000000001</v>
      </c>
      <c r="L10" s="1">
        <f t="shared" si="0"/>
        <v>5.3462999999999994</v>
      </c>
      <c r="M10" s="1">
        <f t="shared" si="1"/>
        <v>0.23677746232837843</v>
      </c>
    </row>
    <row r="11" spans="1:15" x14ac:dyDescent="0.2">
      <c r="A11" s="3" t="s">
        <v>151</v>
      </c>
      <c r="B11" s="1">
        <v>5.61</v>
      </c>
      <c r="C11" s="1">
        <v>5.9219999999999997</v>
      </c>
      <c r="D11" s="1">
        <v>5.4640000000000004</v>
      </c>
      <c r="E11" s="1">
        <v>5.6</v>
      </c>
      <c r="F11" s="1">
        <v>6.069</v>
      </c>
      <c r="G11" s="1">
        <v>5.452</v>
      </c>
      <c r="H11" s="1">
        <v>5.98</v>
      </c>
      <c r="I11" s="1">
        <v>6.1630000000000003</v>
      </c>
      <c r="J11" s="1">
        <v>6.0679999999999996</v>
      </c>
      <c r="K11" s="1">
        <v>5.5590000000000002</v>
      </c>
      <c r="L11" s="1">
        <f t="shared" si="0"/>
        <v>5.7887000000000004</v>
      </c>
      <c r="M11" s="1">
        <f t="shared" si="1"/>
        <v>0.27691597201236967</v>
      </c>
    </row>
    <row r="12" spans="1:15" x14ac:dyDescent="0.2">
      <c r="A12" s="3" t="s">
        <v>136</v>
      </c>
      <c r="B12" s="1">
        <v>4.9859999999999998</v>
      </c>
      <c r="C12" s="1">
        <v>5.1669999999999998</v>
      </c>
      <c r="D12" s="1">
        <v>5.2</v>
      </c>
      <c r="E12" s="1">
        <v>5.2430000000000003</v>
      </c>
      <c r="F12" s="1">
        <v>5.335</v>
      </c>
      <c r="G12" s="1">
        <v>4.7629999999999999</v>
      </c>
      <c r="H12" s="1">
        <v>5.5679999999999996</v>
      </c>
      <c r="I12" s="1">
        <v>5.44</v>
      </c>
      <c r="J12" s="1">
        <v>5.2530000000000001</v>
      </c>
      <c r="K12" s="1">
        <v>5.1539999999999999</v>
      </c>
      <c r="L12" s="1">
        <f t="shared" si="0"/>
        <v>5.2108999999999996</v>
      </c>
      <c r="M12" s="1">
        <f t="shared" si="1"/>
        <v>0.22476874535595223</v>
      </c>
    </row>
    <row r="13" spans="1:15" x14ac:dyDescent="0.2">
      <c r="H13" s="14"/>
      <c r="N13" s="1" t="s">
        <v>157</v>
      </c>
    </row>
    <row r="14" spans="1:15" x14ac:dyDescent="0.2">
      <c r="A14" s="1" t="s">
        <v>155</v>
      </c>
      <c r="B14" s="1">
        <v>5.9470000000000001</v>
      </c>
      <c r="C14" s="1">
        <v>6.1859999999999999</v>
      </c>
      <c r="D14" s="1">
        <v>5.4420000000000002</v>
      </c>
      <c r="E14" s="1">
        <v>5.6050000000000004</v>
      </c>
      <c r="F14" s="1">
        <v>5.9850000000000003</v>
      </c>
      <c r="G14" s="1">
        <v>6.1150000000000002</v>
      </c>
      <c r="H14" s="14">
        <v>6.165</v>
      </c>
      <c r="I14" s="1">
        <v>6.492</v>
      </c>
      <c r="J14" s="1">
        <v>6.415</v>
      </c>
      <c r="K14" s="1">
        <v>5.8230000000000004</v>
      </c>
      <c r="L14" s="1">
        <f t="shared" si="0"/>
        <v>6.0175000000000001</v>
      </c>
      <c r="M14" s="1">
        <f t="shared" si="1"/>
        <v>0.33133140509163916</v>
      </c>
    </row>
    <row r="15" spans="1:15" x14ac:dyDescent="0.2">
      <c r="A15" s="1" t="s">
        <v>138</v>
      </c>
      <c r="B15" s="1">
        <v>9.7620000000000005</v>
      </c>
      <c r="C15" s="1">
        <v>9.3260000000000005</v>
      </c>
      <c r="D15" s="1">
        <v>9.5399999999999991</v>
      </c>
      <c r="E15" s="1">
        <v>9.2810000000000006</v>
      </c>
      <c r="F15" s="1">
        <v>9.968</v>
      </c>
      <c r="G15" s="1">
        <v>9.6129999999999995</v>
      </c>
      <c r="H15" s="14">
        <v>9.827</v>
      </c>
      <c r="I15" s="1">
        <v>9.9030000000000005</v>
      </c>
      <c r="J15" s="1">
        <v>9.5749999999999993</v>
      </c>
      <c r="K15" s="1">
        <v>9.4410000000000007</v>
      </c>
      <c r="L15" s="1">
        <f t="shared" si="0"/>
        <v>9.6235999999999997</v>
      </c>
      <c r="M15" s="1">
        <f t="shared" si="1"/>
        <v>0.2371001663620016</v>
      </c>
    </row>
    <row r="16" spans="1:15" x14ac:dyDescent="0.2">
      <c r="A16" s="1" t="s">
        <v>156</v>
      </c>
      <c r="B16" s="4">
        <v>0.23499999999999999</v>
      </c>
      <c r="C16" s="4">
        <v>0.1925</v>
      </c>
      <c r="D16" s="4">
        <v>0.16449999999999998</v>
      </c>
      <c r="E16" s="4">
        <v>0.19400000000000001</v>
      </c>
      <c r="F16" s="4">
        <v>0.26950000000000002</v>
      </c>
      <c r="G16" s="4">
        <v>0.24</v>
      </c>
      <c r="H16" s="1">
        <v>0.17349999999999999</v>
      </c>
      <c r="I16" s="4">
        <v>0.17899999999999999</v>
      </c>
      <c r="J16" s="4">
        <v>0.13750000000000001</v>
      </c>
      <c r="K16" s="4">
        <v>0.28700000000000003</v>
      </c>
      <c r="L16" s="1">
        <f t="shared" si="0"/>
        <v>0.20725000000000002</v>
      </c>
      <c r="M16" s="1">
        <f t="shared" si="1"/>
        <v>4.8420180595376498E-2</v>
      </c>
      <c r="N16" s="4"/>
    </row>
    <row r="17" spans="1:22" x14ac:dyDescent="0.2">
      <c r="A17" s="1" t="s">
        <v>140</v>
      </c>
      <c r="B17" s="4">
        <v>0.16949999999999998</v>
      </c>
      <c r="C17" s="4">
        <v>0.24399999999999999</v>
      </c>
      <c r="D17" s="4">
        <v>0.20850000000000002</v>
      </c>
      <c r="E17" s="4">
        <v>0.2145</v>
      </c>
      <c r="F17" s="4">
        <v>0.17199999999999999</v>
      </c>
      <c r="G17" s="4">
        <v>0.13700000000000001</v>
      </c>
      <c r="H17" s="1">
        <v>0.22600000000000001</v>
      </c>
      <c r="I17" s="4">
        <v>0.17299999999999999</v>
      </c>
      <c r="J17" s="4">
        <v>0.13300000000000001</v>
      </c>
      <c r="K17" s="4">
        <v>0.17749999999999999</v>
      </c>
      <c r="L17" s="1">
        <f t="shared" si="0"/>
        <v>0.1855</v>
      </c>
      <c r="M17" s="1">
        <f t="shared" si="1"/>
        <v>3.6817115585010232E-2</v>
      </c>
    </row>
    <row r="18" spans="1:22" x14ac:dyDescent="0.2">
      <c r="A18" s="1" t="s">
        <v>141</v>
      </c>
      <c r="B18" s="1">
        <v>0.56499999999999995</v>
      </c>
      <c r="C18" s="1">
        <v>0.48099999999999998</v>
      </c>
      <c r="D18" s="1">
        <v>0.47299999999999998</v>
      </c>
      <c r="E18" s="1">
        <v>0.375</v>
      </c>
      <c r="F18" s="1">
        <v>0.52600000000000002</v>
      </c>
      <c r="G18" s="1">
        <v>0.52</v>
      </c>
      <c r="H18" s="14">
        <v>0.53300000000000003</v>
      </c>
      <c r="I18" s="1">
        <v>0.57799999999999996</v>
      </c>
      <c r="J18" s="1">
        <v>0.48499999999999999</v>
      </c>
      <c r="K18" s="1">
        <v>0.57899999999999996</v>
      </c>
      <c r="L18" s="1">
        <f t="shared" si="0"/>
        <v>0.51150000000000007</v>
      </c>
      <c r="M18" s="1">
        <f t="shared" si="1"/>
        <v>6.1763437584238974E-2</v>
      </c>
    </row>
    <row r="19" spans="1:22" x14ac:dyDescent="0.2">
      <c r="D19" s="5"/>
    </row>
    <row r="20" spans="1:22" x14ac:dyDescent="0.2">
      <c r="L20" s="2"/>
    </row>
    <row r="21" spans="1:22" x14ac:dyDescent="0.2">
      <c r="A21" s="1" t="s">
        <v>58</v>
      </c>
      <c r="B21" s="2">
        <v>1</v>
      </c>
      <c r="C21" s="2">
        <v>2</v>
      </c>
      <c r="D21" s="2">
        <v>3</v>
      </c>
      <c r="E21" s="2">
        <v>4</v>
      </c>
      <c r="F21" s="2">
        <v>5</v>
      </c>
      <c r="G21" s="2">
        <v>6</v>
      </c>
      <c r="H21" s="2">
        <v>7</v>
      </c>
      <c r="I21" s="2">
        <v>8</v>
      </c>
      <c r="J21" s="2">
        <v>9</v>
      </c>
      <c r="K21" s="2">
        <v>10</v>
      </c>
      <c r="L21" s="2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s="5" customFormat="1" ht="17" thickBot="1" x14ac:dyDescent="0.25">
      <c r="A22" s="6" t="s">
        <v>0</v>
      </c>
      <c r="B22" s="6" t="s">
        <v>40</v>
      </c>
      <c r="C22" s="6" t="s">
        <v>41</v>
      </c>
      <c r="D22" s="6" t="s">
        <v>42</v>
      </c>
      <c r="E22" s="15" t="s">
        <v>50</v>
      </c>
      <c r="F22" s="15" t="s">
        <v>51</v>
      </c>
      <c r="G22" s="15" t="s">
        <v>52</v>
      </c>
      <c r="H22" s="15" t="s">
        <v>53</v>
      </c>
      <c r="I22" s="15" t="s">
        <v>54</v>
      </c>
      <c r="J22" s="15" t="s">
        <v>55</v>
      </c>
      <c r="K22" s="15" t="s">
        <v>56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7" thickTop="1" x14ac:dyDescent="0.2">
      <c r="A23" s="1" t="s">
        <v>142</v>
      </c>
      <c r="B23" s="1">
        <v>20.213000000000001</v>
      </c>
      <c r="C23" s="1">
        <v>20.838999999999999</v>
      </c>
      <c r="D23" s="1">
        <v>20.326000000000001</v>
      </c>
      <c r="E23" s="1">
        <v>21.504999999999999</v>
      </c>
      <c r="F23" s="1">
        <v>21.187999999999999</v>
      </c>
      <c r="G23" s="1">
        <v>21.635000000000002</v>
      </c>
      <c r="H23" s="1">
        <v>21.024000000000001</v>
      </c>
      <c r="I23" s="1">
        <v>21.196999999999999</v>
      </c>
      <c r="J23" s="1">
        <v>19.28</v>
      </c>
      <c r="K23" s="1">
        <v>21.341000000000001</v>
      </c>
      <c r="L23" s="1">
        <f>AVERAGE(B23:K23)</f>
        <v>20.854800000000004</v>
      </c>
      <c r="M23" s="1">
        <f>STDEV(B23:K23)</f>
        <v>0.72237229551896087</v>
      </c>
    </row>
    <row r="24" spans="1:22" x14ac:dyDescent="0.2">
      <c r="A24" s="1" t="s">
        <v>131</v>
      </c>
      <c r="B24" s="1">
        <v>7.18</v>
      </c>
      <c r="C24" s="1">
        <v>7.4790000000000001</v>
      </c>
      <c r="D24" s="1">
        <v>7.3970000000000002</v>
      </c>
      <c r="E24" s="1">
        <v>7.7709999999999999</v>
      </c>
      <c r="F24" s="1">
        <v>7.4359999999999999</v>
      </c>
      <c r="G24" s="1">
        <v>7.6589999999999998</v>
      </c>
      <c r="H24" s="1">
        <v>7.3079999999999998</v>
      </c>
      <c r="I24" s="1">
        <v>7.4550000000000001</v>
      </c>
      <c r="J24" s="1">
        <v>6.4779999999999998</v>
      </c>
      <c r="K24" s="1">
        <v>7.1139999999999999</v>
      </c>
      <c r="L24" s="1">
        <f t="shared" ref="L24:L37" si="2">AVERAGE(B24:K24)</f>
        <v>7.3277000000000001</v>
      </c>
      <c r="M24" s="1">
        <f t="shared" ref="M24:M37" si="3">STDEV(B24:K24)</f>
        <v>0.35773424338311388</v>
      </c>
      <c r="N24" s="1" t="s">
        <v>157</v>
      </c>
    </row>
    <row r="25" spans="1:22" x14ac:dyDescent="0.2">
      <c r="A25" s="1" t="s">
        <v>132</v>
      </c>
      <c r="B25" s="1">
        <v>13.002000000000001</v>
      </c>
      <c r="C25" s="1">
        <v>13.369</v>
      </c>
      <c r="D25" s="1">
        <v>12.906000000000001</v>
      </c>
      <c r="E25" s="1">
        <v>13.734</v>
      </c>
      <c r="F25" s="1">
        <v>13.718999999999999</v>
      </c>
      <c r="G25" s="1">
        <v>13.943</v>
      </c>
      <c r="H25" s="1">
        <v>13.699</v>
      </c>
      <c r="I25" s="1">
        <v>13.759</v>
      </c>
      <c r="J25" s="1">
        <v>12.787000000000001</v>
      </c>
      <c r="K25" s="1">
        <v>14.145</v>
      </c>
      <c r="L25" s="1">
        <f t="shared" si="2"/>
        <v>13.506300000000001</v>
      </c>
      <c r="M25" s="1">
        <f t="shared" si="3"/>
        <v>0.46519363949028991</v>
      </c>
    </row>
    <row r="26" spans="1:22" x14ac:dyDescent="0.2">
      <c r="A26" s="3" t="s">
        <v>133</v>
      </c>
      <c r="B26" s="1">
        <v>2.4239999999999999</v>
      </c>
      <c r="C26" s="1">
        <v>2.4430000000000001</v>
      </c>
      <c r="D26" s="1">
        <v>2.8849999999999998</v>
      </c>
      <c r="E26" s="1">
        <v>2.2509999999999999</v>
      </c>
      <c r="F26" s="1">
        <v>2.468</v>
      </c>
      <c r="G26" s="1">
        <v>2.581</v>
      </c>
      <c r="H26" s="1">
        <v>2.6880000000000002</v>
      </c>
      <c r="I26" s="1">
        <v>2.496</v>
      </c>
      <c r="J26" s="1">
        <v>2.8719999999999999</v>
      </c>
      <c r="K26" s="1">
        <v>2.8490000000000002</v>
      </c>
      <c r="L26" s="1">
        <f t="shared" si="2"/>
        <v>2.5956999999999999</v>
      </c>
      <c r="M26" s="1">
        <f t="shared" si="3"/>
        <v>0.21878353076347712</v>
      </c>
    </row>
    <row r="27" spans="1:22" x14ac:dyDescent="0.2">
      <c r="A27" s="1" t="s">
        <v>134</v>
      </c>
      <c r="B27" s="1">
        <v>8.3379999999999992</v>
      </c>
      <c r="C27" s="1">
        <v>8.6029999999999998</v>
      </c>
      <c r="D27" s="1">
        <v>7.8109999999999999</v>
      </c>
      <c r="E27" s="1">
        <v>8.9540000000000006</v>
      </c>
      <c r="F27" s="1">
        <v>9.3360000000000003</v>
      </c>
      <c r="G27" s="1">
        <v>8.8480000000000008</v>
      </c>
      <c r="H27" s="1">
        <v>8.548</v>
      </c>
      <c r="I27" s="1">
        <v>9.2530000000000001</v>
      </c>
      <c r="J27" s="1">
        <v>7.516</v>
      </c>
      <c r="K27" s="1">
        <v>8.7929999999999993</v>
      </c>
      <c r="L27" s="1">
        <f t="shared" si="2"/>
        <v>8.6</v>
      </c>
      <c r="M27" s="1">
        <f t="shared" si="3"/>
        <v>0.58320074683689427</v>
      </c>
    </row>
    <row r="28" spans="1:22" x14ac:dyDescent="0.2">
      <c r="A28" s="3" t="s">
        <v>135</v>
      </c>
      <c r="B28" s="1">
        <v>3.46</v>
      </c>
      <c r="C28" s="1">
        <v>3.536</v>
      </c>
      <c r="D28" s="1">
        <v>3.6930000000000001</v>
      </c>
      <c r="E28" s="1">
        <v>3.589</v>
      </c>
      <c r="F28" s="1">
        <v>3.4119999999999999</v>
      </c>
      <c r="G28" s="1">
        <v>3.5190000000000001</v>
      </c>
      <c r="H28" s="1">
        <v>3.4369999999999998</v>
      </c>
      <c r="I28" s="1">
        <v>3.3730000000000002</v>
      </c>
      <c r="J28" s="1">
        <v>3.3340000000000001</v>
      </c>
      <c r="K28" s="1">
        <v>3.5920000000000001</v>
      </c>
      <c r="L28" s="1">
        <f t="shared" si="2"/>
        <v>3.4945000000000008</v>
      </c>
      <c r="M28" s="1">
        <f t="shared" si="3"/>
        <v>0.11154794684100844</v>
      </c>
    </row>
    <row r="29" spans="1:22" x14ac:dyDescent="0.2">
      <c r="A29" s="3" t="s">
        <v>146</v>
      </c>
      <c r="B29" s="1">
        <v>4.8040000000000003</v>
      </c>
      <c r="C29" s="1">
        <v>5.0940000000000003</v>
      </c>
      <c r="D29" s="1">
        <v>5.4809999999999999</v>
      </c>
      <c r="E29" s="1">
        <v>5.1589999999999998</v>
      </c>
      <c r="F29" s="1">
        <v>5.8289999999999997</v>
      </c>
      <c r="G29" s="1">
        <v>5.41</v>
      </c>
      <c r="H29" s="1">
        <v>5.1189999999999998</v>
      </c>
      <c r="I29" s="1">
        <v>5.6020000000000003</v>
      </c>
      <c r="J29" s="1">
        <v>4.9320000000000004</v>
      </c>
      <c r="K29" s="1">
        <v>5.5389999999999997</v>
      </c>
      <c r="L29" s="1">
        <f t="shared" si="2"/>
        <v>5.2969000000000008</v>
      </c>
      <c r="M29" s="1">
        <f t="shared" si="3"/>
        <v>0.32479889504464471</v>
      </c>
    </row>
    <row r="30" spans="1:22" x14ac:dyDescent="0.2">
      <c r="A30" s="3" t="s">
        <v>153</v>
      </c>
      <c r="B30" s="1">
        <v>5.3220000000000001</v>
      </c>
      <c r="C30" s="1">
        <v>5.58</v>
      </c>
      <c r="D30" s="1">
        <v>5.9770000000000003</v>
      </c>
      <c r="E30" s="1">
        <v>5.4029999999999996</v>
      </c>
      <c r="F30" s="1">
        <v>5.94</v>
      </c>
      <c r="G30" s="1">
        <v>5.7069999999999999</v>
      </c>
      <c r="H30" s="1">
        <v>5.548</v>
      </c>
      <c r="I30" s="1">
        <v>5.931</v>
      </c>
      <c r="J30" s="1">
        <v>5.4429999999999996</v>
      </c>
      <c r="K30" s="1">
        <v>5.8440000000000003</v>
      </c>
      <c r="L30" s="1">
        <f t="shared" si="2"/>
        <v>5.6695000000000002</v>
      </c>
      <c r="M30" s="1">
        <f t="shared" si="3"/>
        <v>0.24354294624699513</v>
      </c>
    </row>
    <row r="31" spans="1:22" x14ac:dyDescent="0.2">
      <c r="A31" s="3" t="s">
        <v>152</v>
      </c>
      <c r="B31" s="1">
        <v>5.1420000000000003</v>
      </c>
      <c r="C31" s="1">
        <v>5.4249999999999998</v>
      </c>
      <c r="D31" s="1">
        <v>5.5529999999999999</v>
      </c>
      <c r="E31" s="1">
        <v>5.3140000000000001</v>
      </c>
      <c r="F31" s="1">
        <v>5.8659999999999997</v>
      </c>
      <c r="G31" s="1">
        <v>5.2789999999999999</v>
      </c>
      <c r="H31" s="1">
        <v>5.0129999999999999</v>
      </c>
      <c r="I31" s="1">
        <v>5.85</v>
      </c>
      <c r="J31" s="1">
        <v>5.1280000000000001</v>
      </c>
      <c r="K31" s="1">
        <v>5.2039999999999997</v>
      </c>
      <c r="L31" s="1">
        <f t="shared" si="2"/>
        <v>5.3773999999999997</v>
      </c>
      <c r="M31" s="1">
        <f t="shared" si="3"/>
        <v>0.29615168785982315</v>
      </c>
    </row>
    <row r="33" spans="1:14" x14ac:dyDescent="0.2">
      <c r="A33" s="1" t="s">
        <v>137</v>
      </c>
      <c r="B33" s="1">
        <v>4.9409999999999998</v>
      </c>
      <c r="C33" s="1">
        <v>5.0069999999999997</v>
      </c>
      <c r="D33" s="1">
        <v>5.6470000000000002</v>
      </c>
      <c r="E33" s="1">
        <v>5.2409999999999997</v>
      </c>
      <c r="F33" s="1">
        <v>5.3419999999999996</v>
      </c>
      <c r="G33" s="1">
        <v>5.0949999999999998</v>
      </c>
      <c r="H33" s="1">
        <v>4.9459999999999997</v>
      </c>
      <c r="I33" s="1">
        <v>5.3319999999999999</v>
      </c>
      <c r="J33" s="1">
        <v>4.7359999999999998</v>
      </c>
      <c r="K33" s="1">
        <v>5.0880000000000001</v>
      </c>
      <c r="L33" s="1">
        <f t="shared" si="2"/>
        <v>5.1374999999999993</v>
      </c>
      <c r="M33" s="1">
        <f t="shared" si="3"/>
        <v>0.25985604989429573</v>
      </c>
    </row>
    <row r="34" spans="1:14" x14ac:dyDescent="0.2">
      <c r="A34" s="1" t="s">
        <v>138</v>
      </c>
      <c r="B34" s="1">
        <v>9.157</v>
      </c>
      <c r="C34" s="1">
        <v>9.4060000000000006</v>
      </c>
      <c r="D34" s="1">
        <v>9.76</v>
      </c>
      <c r="E34" s="1">
        <v>9.5939999999999994</v>
      </c>
      <c r="F34" s="1">
        <v>9.5790000000000006</v>
      </c>
      <c r="G34" s="1">
        <v>9.9039999999999999</v>
      </c>
      <c r="H34" s="1">
        <v>9.4890000000000008</v>
      </c>
      <c r="I34" s="1">
        <v>9.4969999999999999</v>
      </c>
      <c r="J34" s="1">
        <v>9.3190000000000008</v>
      </c>
      <c r="K34" s="1">
        <v>9.8640000000000008</v>
      </c>
      <c r="L34" s="1">
        <f t="shared" si="2"/>
        <v>9.5569000000000024</v>
      </c>
      <c r="M34" s="1">
        <f t="shared" si="3"/>
        <v>0.236969032200881</v>
      </c>
    </row>
    <row r="35" spans="1:14" x14ac:dyDescent="0.2">
      <c r="A35" s="1" t="s">
        <v>139</v>
      </c>
      <c r="B35" s="4">
        <v>0.45550000000000002</v>
      </c>
      <c r="C35" s="4">
        <v>0.47050000000000003</v>
      </c>
      <c r="D35" s="4">
        <v>0.249</v>
      </c>
      <c r="E35" s="4">
        <v>0.49850000000000005</v>
      </c>
      <c r="F35" s="4">
        <v>0.49249999999999999</v>
      </c>
      <c r="G35" s="4">
        <v>0.57550000000000001</v>
      </c>
      <c r="H35" s="4">
        <v>0.52800000000000002</v>
      </c>
      <c r="I35" s="4">
        <v>0.52400000000000002</v>
      </c>
      <c r="J35" s="4">
        <v>0.33650000000000002</v>
      </c>
      <c r="K35" s="4">
        <v>0.50600000000000001</v>
      </c>
      <c r="L35" s="1">
        <f t="shared" si="2"/>
        <v>0.46360000000000012</v>
      </c>
      <c r="M35" s="1">
        <f t="shared" si="3"/>
        <v>9.8029984075168178E-2</v>
      </c>
    </row>
    <row r="36" spans="1:14" x14ac:dyDescent="0.2">
      <c r="A36" s="1" t="s">
        <v>140</v>
      </c>
      <c r="B36" s="4">
        <v>0.17099999999999999</v>
      </c>
      <c r="C36" s="4">
        <v>0.17449999999999999</v>
      </c>
      <c r="D36" s="4">
        <v>0.26300000000000001</v>
      </c>
      <c r="E36" s="4">
        <v>0.19950000000000001</v>
      </c>
      <c r="F36" s="4">
        <v>0.182</v>
      </c>
      <c r="G36" s="4">
        <v>0.19950000000000001</v>
      </c>
      <c r="H36" s="4">
        <v>0.189</v>
      </c>
      <c r="I36" s="4">
        <v>0.183</v>
      </c>
      <c r="J36" s="4">
        <v>0.15250000000000002</v>
      </c>
      <c r="K36" s="4">
        <v>0.17049999999999998</v>
      </c>
      <c r="L36" s="1">
        <f t="shared" si="2"/>
        <v>0.18845000000000001</v>
      </c>
      <c r="M36" s="1">
        <f t="shared" si="3"/>
        <v>2.9790425382066013E-2</v>
      </c>
    </row>
    <row r="37" spans="1:14" x14ac:dyDescent="0.2">
      <c r="A37" s="1" t="s">
        <v>141</v>
      </c>
      <c r="B37" s="1">
        <v>0.45900000000000002</v>
      </c>
      <c r="C37" s="1">
        <v>0.56699999999999995</v>
      </c>
      <c r="D37" s="1">
        <v>0.53400000000000003</v>
      </c>
      <c r="E37" s="1">
        <v>0.57499999999999996</v>
      </c>
      <c r="F37" s="1">
        <v>0.54400000000000004</v>
      </c>
      <c r="G37" s="1">
        <v>0.57399999999999995</v>
      </c>
      <c r="H37" s="1">
        <v>0.59599999999999997</v>
      </c>
      <c r="I37" s="1">
        <v>0.55100000000000005</v>
      </c>
      <c r="J37" s="1">
        <v>0.51200000000000001</v>
      </c>
      <c r="K37" s="1">
        <v>0.44500000000000001</v>
      </c>
      <c r="L37" s="1">
        <f t="shared" si="2"/>
        <v>0.53569999999999995</v>
      </c>
      <c r="M37" s="1">
        <f t="shared" si="3"/>
        <v>5.0115533187492525E-2</v>
      </c>
      <c r="N37" s="1" t="s">
        <v>157</v>
      </c>
    </row>
    <row r="39" spans="1:14" x14ac:dyDescent="0.2">
      <c r="L39" s="2"/>
    </row>
    <row r="42" spans="1:14" x14ac:dyDescent="0.2">
      <c r="L42" s="1" t="s">
        <v>157</v>
      </c>
    </row>
  </sheetData>
  <mergeCells count="1">
    <mergeCell ref="A1:D1"/>
  </mergeCells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1"/>
  <sheetViews>
    <sheetView tabSelected="1" topLeftCell="J1" zoomScale="108" zoomScaleNormal="108" zoomScalePageLayoutView="50" workbookViewId="0">
      <selection activeCell="P1" sqref="P1:U57"/>
    </sheetView>
  </sheetViews>
  <sheetFormatPr baseColWidth="10" defaultRowHeight="16" x14ac:dyDescent="0.2"/>
  <cols>
    <col min="1" max="1" width="28.1640625" style="1" bestFit="1" customWidth="1"/>
    <col min="2" max="5" width="20.1640625" style="1" bestFit="1" customWidth="1"/>
    <col min="6" max="6" width="20.1640625" style="1" customWidth="1"/>
    <col min="7" max="7" width="21.6640625" style="1" customWidth="1"/>
    <col min="8" max="8" width="21.5" style="1" customWidth="1"/>
    <col min="9" max="10" width="23.5" style="1" customWidth="1"/>
    <col min="11" max="16" width="20.1640625" style="1" bestFit="1" customWidth="1"/>
    <col min="17" max="17" width="26.1640625" style="1" customWidth="1"/>
    <col min="18" max="18" width="24.83203125" style="1" customWidth="1"/>
    <col min="19" max="19" width="25.5" style="1" customWidth="1"/>
    <col min="20" max="20" width="25.1640625" style="1" customWidth="1"/>
    <col min="21" max="21" width="27.1640625" style="1" customWidth="1"/>
    <col min="22" max="16384" width="10.83203125" style="1"/>
  </cols>
  <sheetData>
    <row r="1" spans="1:21" x14ac:dyDescent="0.2">
      <c r="A1" s="10" t="s">
        <v>149</v>
      </c>
      <c r="P1" s="37"/>
      <c r="Q1" s="37"/>
      <c r="R1" s="37"/>
      <c r="S1" s="37"/>
      <c r="T1" s="37"/>
      <c r="U1" s="37"/>
    </row>
    <row r="2" spans="1:21" s="7" customFormat="1" ht="17" thickBot="1" x14ac:dyDescent="0.2">
      <c r="A2" s="6" t="s">
        <v>0</v>
      </c>
      <c r="B2" s="18" t="s">
        <v>130</v>
      </c>
      <c r="C2" s="19" t="s">
        <v>131</v>
      </c>
      <c r="D2" s="19" t="s">
        <v>143</v>
      </c>
      <c r="E2" s="19" t="s">
        <v>133</v>
      </c>
      <c r="F2" s="20" t="s">
        <v>144</v>
      </c>
      <c r="G2" s="6" t="s">
        <v>145</v>
      </c>
      <c r="H2" s="6" t="s">
        <v>146</v>
      </c>
      <c r="I2" s="6" t="s">
        <v>147</v>
      </c>
      <c r="J2" s="6" t="s">
        <v>136</v>
      </c>
      <c r="K2" s="6" t="s">
        <v>3</v>
      </c>
      <c r="L2" s="6" t="s">
        <v>1</v>
      </c>
      <c r="M2" s="21" t="s">
        <v>4</v>
      </c>
      <c r="N2" s="21" t="s">
        <v>2</v>
      </c>
      <c r="O2" s="21" t="s">
        <v>150</v>
      </c>
      <c r="P2" s="22"/>
      <c r="Q2" s="23"/>
      <c r="R2" s="23"/>
      <c r="S2" s="23"/>
      <c r="T2" s="24"/>
      <c r="U2" s="24"/>
    </row>
    <row r="3" spans="1:21" ht="17" thickTop="1" x14ac:dyDescent="0.2">
      <c r="A3" s="4" t="s">
        <v>5</v>
      </c>
      <c r="B3" s="4">
        <v>10</v>
      </c>
      <c r="C3" s="4">
        <v>10</v>
      </c>
      <c r="D3" s="4">
        <v>10</v>
      </c>
      <c r="E3" s="4">
        <v>10</v>
      </c>
      <c r="F3" s="4">
        <v>10</v>
      </c>
      <c r="G3" s="4">
        <v>10</v>
      </c>
      <c r="H3" s="4">
        <v>10</v>
      </c>
      <c r="I3" s="4">
        <v>10</v>
      </c>
      <c r="J3" s="4">
        <v>10</v>
      </c>
      <c r="K3" s="4">
        <v>10</v>
      </c>
      <c r="L3" s="4">
        <v>10</v>
      </c>
      <c r="M3" s="4">
        <v>10</v>
      </c>
      <c r="N3" s="4">
        <v>10</v>
      </c>
      <c r="O3" s="4">
        <v>10</v>
      </c>
      <c r="P3" s="4"/>
      <c r="Q3" s="4"/>
      <c r="R3" s="4"/>
      <c r="S3" s="4"/>
      <c r="T3" s="4"/>
      <c r="U3" s="4"/>
    </row>
    <row r="4" spans="1:2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x14ac:dyDescent="0.2">
      <c r="A5" s="4" t="s">
        <v>6</v>
      </c>
      <c r="B5" s="4">
        <v>16.95</v>
      </c>
      <c r="C5" s="4">
        <v>5.6360000000000001</v>
      </c>
      <c r="D5" s="4">
        <v>11.3</v>
      </c>
      <c r="E5" s="4">
        <v>1.976</v>
      </c>
      <c r="F5" s="4">
        <v>7.5270000000000001</v>
      </c>
      <c r="G5" s="4">
        <v>3.319</v>
      </c>
      <c r="H5" s="4">
        <v>5.03</v>
      </c>
      <c r="I5" s="4">
        <v>5.452</v>
      </c>
      <c r="J5" s="4">
        <v>4.7629999999999999</v>
      </c>
      <c r="K5" s="4">
        <v>5.4420000000000002</v>
      </c>
      <c r="L5" s="4">
        <v>9.2810000000000006</v>
      </c>
      <c r="M5" s="4">
        <v>0.13750000000000001</v>
      </c>
      <c r="N5" s="4">
        <v>0.13300000000000001</v>
      </c>
      <c r="O5" s="4">
        <v>0.375</v>
      </c>
      <c r="P5" s="4"/>
      <c r="Q5" s="4"/>
      <c r="R5" s="4"/>
      <c r="S5" s="4"/>
      <c r="T5" s="4"/>
      <c r="U5" s="4"/>
    </row>
    <row r="6" spans="1:21" x14ac:dyDescent="0.2">
      <c r="A6" s="4" t="s">
        <v>7</v>
      </c>
      <c r="B6" s="4">
        <v>18</v>
      </c>
      <c r="C6" s="4">
        <v>5.6980000000000004</v>
      </c>
      <c r="D6" s="4">
        <v>12.25</v>
      </c>
      <c r="E6" s="4">
        <v>2.254</v>
      </c>
      <c r="F6" s="4">
        <v>7.8339999999999996</v>
      </c>
      <c r="G6" s="4">
        <v>3.39</v>
      </c>
      <c r="H6" s="4">
        <v>5.1829999999999998</v>
      </c>
      <c r="I6" s="4">
        <v>5.5350000000000001</v>
      </c>
      <c r="J6" s="4">
        <v>5.1120000000000001</v>
      </c>
      <c r="K6" s="4">
        <v>5.7690000000000001</v>
      </c>
      <c r="L6" s="4">
        <v>9.4120000000000008</v>
      </c>
      <c r="M6" s="4">
        <v>0.17130000000000001</v>
      </c>
      <c r="N6" s="4">
        <v>0.16139999999999999</v>
      </c>
      <c r="O6" s="4">
        <v>0.47899999999999998</v>
      </c>
      <c r="P6" s="4"/>
      <c r="Q6" s="4"/>
      <c r="R6" s="4"/>
      <c r="S6" s="4"/>
      <c r="T6" s="4"/>
      <c r="U6" s="4"/>
    </row>
    <row r="7" spans="1:21" x14ac:dyDescent="0.2">
      <c r="A7" s="4" t="s">
        <v>8</v>
      </c>
      <c r="B7" s="4">
        <v>18.41</v>
      </c>
      <c r="C7" s="4">
        <v>5.8140000000000001</v>
      </c>
      <c r="D7" s="4">
        <v>12.54</v>
      </c>
      <c r="E7" s="4">
        <v>2.3929999999999998</v>
      </c>
      <c r="F7" s="4">
        <v>7.952</v>
      </c>
      <c r="G7" s="4">
        <v>3.5350000000000001</v>
      </c>
      <c r="H7" s="4">
        <v>5.3179999999999996</v>
      </c>
      <c r="I7" s="4">
        <v>5.766</v>
      </c>
      <c r="J7" s="4">
        <v>5.2220000000000004</v>
      </c>
      <c r="K7" s="4">
        <v>6.05</v>
      </c>
      <c r="L7" s="4">
        <v>9.5939999999999994</v>
      </c>
      <c r="M7" s="4">
        <v>0.1933</v>
      </c>
      <c r="N7" s="4">
        <v>0.17530000000000001</v>
      </c>
      <c r="O7" s="4">
        <v>0.52300000000000002</v>
      </c>
      <c r="P7" s="4"/>
      <c r="Q7" s="4"/>
      <c r="R7" s="4"/>
      <c r="S7" s="4"/>
      <c r="T7" s="4"/>
      <c r="U7" s="4"/>
    </row>
    <row r="8" spans="1:21" x14ac:dyDescent="0.2">
      <c r="A8" s="4" t="s">
        <v>9</v>
      </c>
      <c r="B8" s="4">
        <v>19.02</v>
      </c>
      <c r="C8" s="4">
        <v>6.1390000000000002</v>
      </c>
      <c r="D8" s="4">
        <v>12.8</v>
      </c>
      <c r="E8" s="4">
        <v>2.5529999999999999</v>
      </c>
      <c r="F8" s="4">
        <v>8.2650000000000006</v>
      </c>
      <c r="G8" s="4">
        <v>3.7709999999999999</v>
      </c>
      <c r="H8" s="4">
        <v>5.5110000000000001</v>
      </c>
      <c r="I8" s="4">
        <v>6.0679999999999996</v>
      </c>
      <c r="J8" s="4">
        <v>5.3609999999999998</v>
      </c>
      <c r="K8" s="4">
        <v>6.2430000000000003</v>
      </c>
      <c r="L8" s="4">
        <v>9.8460000000000001</v>
      </c>
      <c r="M8" s="4">
        <v>0.24740000000000001</v>
      </c>
      <c r="N8" s="4">
        <v>0.21740000000000001</v>
      </c>
      <c r="O8" s="4">
        <v>0.56830000000000003</v>
      </c>
      <c r="P8" s="4"/>
      <c r="Q8" s="4"/>
      <c r="R8" s="4"/>
      <c r="S8" s="4"/>
      <c r="T8" s="4"/>
      <c r="U8" s="4"/>
    </row>
    <row r="9" spans="1:21" x14ac:dyDescent="0.2">
      <c r="A9" s="4" t="s">
        <v>10</v>
      </c>
      <c r="B9" s="4">
        <v>19.5</v>
      </c>
      <c r="C9" s="4">
        <v>6.4279999999999999</v>
      </c>
      <c r="D9" s="4">
        <v>13.19</v>
      </c>
      <c r="E9" s="4">
        <v>2.6240000000000001</v>
      </c>
      <c r="F9" s="4">
        <v>8.48</v>
      </c>
      <c r="G9" s="4">
        <v>4.0289999999999999</v>
      </c>
      <c r="H9" s="4">
        <v>5.75</v>
      </c>
      <c r="I9" s="4">
        <v>6.1630000000000003</v>
      </c>
      <c r="J9" s="4">
        <v>5.5679999999999996</v>
      </c>
      <c r="K9" s="4">
        <v>6.492</v>
      </c>
      <c r="L9" s="4">
        <v>9.968</v>
      </c>
      <c r="M9" s="4">
        <v>0.28699999999999998</v>
      </c>
      <c r="N9" s="4">
        <v>0.24399999999999999</v>
      </c>
      <c r="O9" s="4">
        <v>0.57899999999999996</v>
      </c>
      <c r="P9" s="4"/>
      <c r="Q9" s="4"/>
      <c r="R9" s="4"/>
      <c r="S9" s="4"/>
      <c r="T9" s="4"/>
      <c r="U9" s="4"/>
    </row>
    <row r="10" spans="1:2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s="7" customFormat="1" x14ac:dyDescent="0.2">
      <c r="A11" s="8" t="s">
        <v>11</v>
      </c>
      <c r="B11" s="8">
        <v>18.420000000000002</v>
      </c>
      <c r="C11" s="8">
        <v>5.9210000000000003</v>
      </c>
      <c r="D11" s="8">
        <v>12.48</v>
      </c>
      <c r="E11" s="8">
        <v>2.3849999999999998</v>
      </c>
      <c r="F11" s="8">
        <v>8.016</v>
      </c>
      <c r="G11" s="8">
        <v>3.5779999999999998</v>
      </c>
      <c r="H11" s="8">
        <v>5.3460000000000001</v>
      </c>
      <c r="I11" s="8">
        <v>5.7889999999999997</v>
      </c>
      <c r="J11" s="8">
        <v>5.2110000000000003</v>
      </c>
      <c r="K11" s="8">
        <v>6.0179999999999998</v>
      </c>
      <c r="L11" s="8">
        <v>9.6240000000000006</v>
      </c>
      <c r="M11" s="8">
        <v>0.20730000000000001</v>
      </c>
      <c r="N11" s="8">
        <v>0.1855</v>
      </c>
      <c r="O11" s="8">
        <v>0.51149999999999995</v>
      </c>
      <c r="P11" s="4"/>
      <c r="Q11" s="4"/>
      <c r="R11" s="4"/>
      <c r="S11" s="4"/>
      <c r="T11" s="4"/>
      <c r="U11" s="4"/>
    </row>
    <row r="12" spans="1:21" x14ac:dyDescent="0.2">
      <c r="A12" s="4" t="s">
        <v>12</v>
      </c>
      <c r="B12" s="4">
        <v>0.71560000000000001</v>
      </c>
      <c r="C12" s="4">
        <v>0.27589999999999998</v>
      </c>
      <c r="D12" s="4">
        <v>0.50719999999999998</v>
      </c>
      <c r="E12" s="4">
        <v>0.19839999999999999</v>
      </c>
      <c r="F12" s="4">
        <v>0.28360000000000002</v>
      </c>
      <c r="G12" s="4">
        <v>0.2253</v>
      </c>
      <c r="H12" s="4">
        <v>0.23680000000000001</v>
      </c>
      <c r="I12" s="4">
        <v>0.27689999999999998</v>
      </c>
      <c r="J12" s="4">
        <v>0.2248</v>
      </c>
      <c r="K12" s="4">
        <v>0.33129999999999998</v>
      </c>
      <c r="L12" s="4">
        <v>0.23710000000000001</v>
      </c>
      <c r="M12" s="4">
        <v>4.8419999999999998E-2</v>
      </c>
      <c r="N12" s="4">
        <v>3.6819999999999999E-2</v>
      </c>
      <c r="O12" s="4">
        <v>6.1760000000000002E-2</v>
      </c>
      <c r="P12" s="4"/>
      <c r="Q12" s="4"/>
      <c r="R12" s="4"/>
      <c r="S12" s="4"/>
      <c r="T12" s="4"/>
      <c r="U12" s="4"/>
    </row>
    <row r="13" spans="1:21" x14ac:dyDescent="0.2">
      <c r="A13" s="4" t="s">
        <v>13</v>
      </c>
      <c r="B13" s="4">
        <v>0.2263</v>
      </c>
      <c r="C13" s="4">
        <v>8.7249999999999994E-2</v>
      </c>
      <c r="D13" s="4">
        <v>0.16039999999999999</v>
      </c>
      <c r="E13" s="4">
        <v>6.2719999999999998E-2</v>
      </c>
      <c r="F13" s="4">
        <v>8.9690000000000006E-2</v>
      </c>
      <c r="G13" s="4">
        <v>7.1249999999999994E-2</v>
      </c>
      <c r="H13" s="4">
        <v>7.4880000000000002E-2</v>
      </c>
      <c r="I13" s="4">
        <v>8.7569999999999995E-2</v>
      </c>
      <c r="J13" s="4">
        <v>7.1080000000000004E-2</v>
      </c>
      <c r="K13" s="4">
        <v>0.1048</v>
      </c>
      <c r="L13" s="4">
        <v>7.4980000000000005E-2</v>
      </c>
      <c r="M13" s="4">
        <v>1.5310000000000001E-2</v>
      </c>
      <c r="N13" s="4">
        <v>1.1639999999999999E-2</v>
      </c>
      <c r="O13" s="4">
        <v>1.9529999999999999E-2</v>
      </c>
      <c r="P13" s="4"/>
      <c r="Q13" s="4"/>
      <c r="R13" s="4"/>
      <c r="S13" s="4"/>
      <c r="T13" s="4"/>
      <c r="U13" s="4"/>
    </row>
    <row r="14" spans="1:2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">
      <c r="A15" s="4" t="s">
        <v>14</v>
      </c>
      <c r="B15" s="4">
        <v>17.91</v>
      </c>
      <c r="C15" s="4">
        <v>5.7229999999999999</v>
      </c>
      <c r="D15" s="4">
        <v>12.11</v>
      </c>
      <c r="E15" s="4">
        <v>2.2429999999999999</v>
      </c>
      <c r="F15" s="4">
        <v>7.8129999999999997</v>
      </c>
      <c r="G15" s="4">
        <v>3.4159999999999999</v>
      </c>
      <c r="H15" s="4">
        <v>5.1769999999999996</v>
      </c>
      <c r="I15" s="4">
        <v>5.5910000000000002</v>
      </c>
      <c r="J15" s="4">
        <v>5.05</v>
      </c>
      <c r="K15" s="4">
        <v>5.78</v>
      </c>
      <c r="L15" s="4">
        <v>9.4540000000000006</v>
      </c>
      <c r="M15" s="4">
        <v>0.1726</v>
      </c>
      <c r="N15" s="4">
        <v>0.15920000000000001</v>
      </c>
      <c r="O15" s="4">
        <v>0.46729999999999999</v>
      </c>
      <c r="P15" s="4"/>
      <c r="Q15" s="4"/>
      <c r="R15" s="4"/>
      <c r="S15" s="4"/>
      <c r="T15" s="4"/>
      <c r="U15" s="4"/>
    </row>
    <row r="16" spans="1:21" x14ac:dyDescent="0.2">
      <c r="A16" s="4" t="s">
        <v>15</v>
      </c>
      <c r="B16" s="4">
        <v>18.93</v>
      </c>
      <c r="C16" s="4">
        <v>6.1180000000000003</v>
      </c>
      <c r="D16" s="4">
        <v>12.84</v>
      </c>
      <c r="E16" s="4">
        <v>2.5270000000000001</v>
      </c>
      <c r="F16" s="4">
        <v>8.2189999999999994</v>
      </c>
      <c r="G16" s="4">
        <v>3.7389999999999999</v>
      </c>
      <c r="H16" s="4">
        <v>5.516</v>
      </c>
      <c r="I16" s="4">
        <v>5.9870000000000001</v>
      </c>
      <c r="J16" s="4">
        <v>5.3719999999999999</v>
      </c>
      <c r="K16" s="4">
        <v>6.2549999999999999</v>
      </c>
      <c r="L16" s="4">
        <v>9.7929999999999993</v>
      </c>
      <c r="M16" s="4">
        <v>0.2419</v>
      </c>
      <c r="N16" s="4">
        <v>0.21179999999999999</v>
      </c>
      <c r="O16" s="4">
        <v>0.55569999999999997</v>
      </c>
      <c r="P16" s="4"/>
      <c r="Q16" s="4"/>
      <c r="R16" s="4"/>
      <c r="S16" s="4"/>
      <c r="T16" s="4"/>
      <c r="U16" s="4"/>
    </row>
    <row r="17" spans="1:2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">
      <c r="A18" s="4" t="s">
        <v>16</v>
      </c>
      <c r="B18" s="4">
        <v>184.2</v>
      </c>
      <c r="C18" s="4">
        <v>59.21</v>
      </c>
      <c r="D18" s="4">
        <v>124.8</v>
      </c>
      <c r="E18" s="4">
        <v>23.85</v>
      </c>
      <c r="F18" s="4">
        <v>80.16</v>
      </c>
      <c r="G18" s="4">
        <v>35.78</v>
      </c>
      <c r="H18" s="4">
        <v>53.46</v>
      </c>
      <c r="I18" s="4">
        <v>57.89</v>
      </c>
      <c r="J18" s="4">
        <v>52.11</v>
      </c>
      <c r="K18" s="4">
        <v>60.18</v>
      </c>
      <c r="L18" s="4">
        <v>96.24</v>
      </c>
      <c r="M18" s="4">
        <v>2.073</v>
      </c>
      <c r="N18" s="4">
        <v>1.855</v>
      </c>
      <c r="O18" s="4">
        <v>5.1150000000000002</v>
      </c>
      <c r="P18" s="4"/>
      <c r="Q18" s="4"/>
      <c r="R18" s="4"/>
      <c r="S18" s="4"/>
      <c r="T18" s="4"/>
      <c r="U18" s="4"/>
    </row>
    <row r="19" spans="1:21" x14ac:dyDescent="0.2">
      <c r="N19" s="4"/>
      <c r="S19" s="4"/>
      <c r="T19" s="4"/>
      <c r="U19" s="4"/>
    </row>
    <row r="20" spans="1:21" x14ac:dyDescent="0.2">
      <c r="A20" s="4" t="s">
        <v>17</v>
      </c>
    </row>
    <row r="21" spans="1:21" s="10" customFormat="1" x14ac:dyDescent="0.2">
      <c r="A21" s="9" t="s">
        <v>18</v>
      </c>
      <c r="B21" s="25" t="s">
        <v>19</v>
      </c>
      <c r="C21" s="26" t="s">
        <v>19</v>
      </c>
      <c r="D21" s="26">
        <v>2.0000000000000001E-4</v>
      </c>
      <c r="E21" s="26">
        <v>3.6499999999999998E-2</v>
      </c>
      <c r="F21" s="27">
        <v>1.0699999999999999E-2</v>
      </c>
      <c r="G21" s="9">
        <v>0.31030000000000002</v>
      </c>
      <c r="H21" s="9">
        <v>0.70209999999999995</v>
      </c>
      <c r="I21" s="9">
        <v>0.32029999999999997</v>
      </c>
      <c r="J21" s="9">
        <v>0.17380000000000001</v>
      </c>
      <c r="K21" s="9" t="s">
        <v>19</v>
      </c>
      <c r="L21" s="9">
        <v>0.53710000000000002</v>
      </c>
      <c r="M21" s="28" t="s">
        <v>19</v>
      </c>
      <c r="N21" s="29">
        <v>0.84609999999999996</v>
      </c>
      <c r="O21" s="30">
        <v>0.34870000000000001</v>
      </c>
      <c r="P21" s="31"/>
      <c r="Q21" s="32"/>
      <c r="R21" s="32"/>
      <c r="S21" s="32"/>
      <c r="T21" s="33"/>
      <c r="U21" s="34"/>
    </row>
    <row r="22" spans="1:21" s="10" customFormat="1" x14ac:dyDescent="0.2">
      <c r="A22" s="9" t="s">
        <v>20</v>
      </c>
      <c r="B22" s="25" t="s">
        <v>21</v>
      </c>
      <c r="C22" s="26" t="s">
        <v>21</v>
      </c>
      <c r="D22" s="26" t="s">
        <v>22</v>
      </c>
      <c r="E22" s="26" t="s">
        <v>24</v>
      </c>
      <c r="F22" s="27" t="s">
        <v>24</v>
      </c>
      <c r="G22" s="9" t="s">
        <v>23</v>
      </c>
      <c r="H22" s="9" t="s">
        <v>23</v>
      </c>
      <c r="I22" s="9" t="s">
        <v>23</v>
      </c>
      <c r="J22" s="9" t="s">
        <v>23</v>
      </c>
      <c r="K22" s="9" t="s">
        <v>21</v>
      </c>
      <c r="L22" s="9" t="s">
        <v>23</v>
      </c>
      <c r="M22" s="28" t="s">
        <v>21</v>
      </c>
      <c r="N22" s="29" t="s">
        <v>23</v>
      </c>
      <c r="O22" s="30" t="s">
        <v>23</v>
      </c>
      <c r="P22" s="31"/>
      <c r="Q22" s="32"/>
      <c r="R22" s="32"/>
      <c r="S22" s="32"/>
      <c r="T22" s="33"/>
      <c r="U22" s="34"/>
    </row>
    <row r="23" spans="1:21" x14ac:dyDescent="0.2">
      <c r="A23" s="4" t="s">
        <v>25</v>
      </c>
      <c r="B23" s="4" t="s">
        <v>26</v>
      </c>
      <c r="C23" s="4" t="s">
        <v>26</v>
      </c>
      <c r="D23" s="4" t="s">
        <v>26</v>
      </c>
      <c r="E23" s="4" t="s">
        <v>26</v>
      </c>
      <c r="F23" s="4" t="s">
        <v>26</v>
      </c>
      <c r="G23" s="4" t="s">
        <v>27</v>
      </c>
      <c r="H23" s="4" t="s">
        <v>27</v>
      </c>
      <c r="I23" s="4" t="s">
        <v>27</v>
      </c>
      <c r="J23" s="4" t="s">
        <v>27</v>
      </c>
      <c r="K23" s="4" t="s">
        <v>26</v>
      </c>
      <c r="L23" s="4" t="s">
        <v>27</v>
      </c>
      <c r="M23" s="4" t="s">
        <v>26</v>
      </c>
      <c r="N23" s="4" t="s">
        <v>27</v>
      </c>
      <c r="O23" s="4" t="s">
        <v>27</v>
      </c>
      <c r="P23" s="4"/>
      <c r="Q23" s="4"/>
      <c r="R23" s="4"/>
      <c r="S23" s="4"/>
      <c r="T23" s="4"/>
      <c r="U23" s="4"/>
    </row>
    <row r="24" spans="1:21" x14ac:dyDescent="0.2">
      <c r="A24" s="4" t="s">
        <v>28</v>
      </c>
      <c r="B24" s="4" t="s">
        <v>29</v>
      </c>
      <c r="C24" s="4" t="s">
        <v>29</v>
      </c>
      <c r="D24" s="4" t="s">
        <v>29</v>
      </c>
      <c r="E24" s="4" t="s">
        <v>29</v>
      </c>
      <c r="F24" s="4" t="s">
        <v>29</v>
      </c>
      <c r="G24" s="4" t="s">
        <v>29</v>
      </c>
      <c r="H24" s="4" t="s">
        <v>29</v>
      </c>
      <c r="I24" s="4" t="s">
        <v>29</v>
      </c>
      <c r="J24" s="4" t="s">
        <v>29</v>
      </c>
      <c r="K24" s="4" t="s">
        <v>29</v>
      </c>
      <c r="L24" s="4" t="s">
        <v>29</v>
      </c>
      <c r="M24" s="4" t="s">
        <v>29</v>
      </c>
      <c r="N24" s="4" t="s">
        <v>29</v>
      </c>
      <c r="O24" s="4" t="s">
        <v>29</v>
      </c>
      <c r="P24" s="4"/>
      <c r="Q24" s="4"/>
      <c r="R24" s="4"/>
      <c r="S24" s="4"/>
      <c r="T24" s="4"/>
      <c r="U24" s="4"/>
    </row>
    <row r="25" spans="1:21" x14ac:dyDescent="0.2">
      <c r="A25" s="4" t="s">
        <v>30</v>
      </c>
      <c r="B25" s="4" t="s">
        <v>59</v>
      </c>
      <c r="C25" s="4" t="s">
        <v>64</v>
      </c>
      <c r="D25" s="4" t="s">
        <v>69</v>
      </c>
      <c r="E25" s="4" t="s">
        <v>74</v>
      </c>
      <c r="F25" s="4" t="s">
        <v>79</v>
      </c>
      <c r="G25" s="4" t="s">
        <v>84</v>
      </c>
      <c r="H25" s="4" t="s">
        <v>89</v>
      </c>
      <c r="I25" s="4" t="s">
        <v>94</v>
      </c>
      <c r="J25" s="4" t="s">
        <v>99</v>
      </c>
      <c r="K25" s="4" t="s">
        <v>104</v>
      </c>
      <c r="L25" s="4" t="s">
        <v>109</v>
      </c>
      <c r="M25" s="4" t="s">
        <v>114</v>
      </c>
      <c r="N25" s="4" t="s">
        <v>119</v>
      </c>
      <c r="O25" s="4" t="s">
        <v>124</v>
      </c>
      <c r="P25" s="4"/>
      <c r="Q25" s="4"/>
      <c r="R25" s="4"/>
      <c r="S25" s="4"/>
      <c r="T25" s="4"/>
      <c r="U25" s="4"/>
    </row>
    <row r="26" spans="1:2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x14ac:dyDescent="0.2">
      <c r="A27" s="4" t="s">
        <v>31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">
      <c r="A28" s="4" t="s">
        <v>32</v>
      </c>
      <c r="B28" s="4" t="s">
        <v>60</v>
      </c>
      <c r="C28" s="4" t="s">
        <v>65</v>
      </c>
      <c r="D28" s="4" t="s">
        <v>70</v>
      </c>
      <c r="E28" s="4" t="s">
        <v>75</v>
      </c>
      <c r="F28" s="4" t="s">
        <v>80</v>
      </c>
      <c r="G28" s="4" t="s">
        <v>85</v>
      </c>
      <c r="H28" s="4" t="s">
        <v>90</v>
      </c>
      <c r="I28" s="4" t="s">
        <v>95</v>
      </c>
      <c r="J28" s="4" t="s">
        <v>100</v>
      </c>
      <c r="K28" s="4" t="s">
        <v>105</v>
      </c>
      <c r="L28" s="4" t="s">
        <v>110</v>
      </c>
      <c r="M28" s="4" t="s">
        <v>115</v>
      </c>
      <c r="N28" s="4" t="s">
        <v>120</v>
      </c>
      <c r="O28" s="4" t="s">
        <v>125</v>
      </c>
      <c r="P28" s="4"/>
      <c r="Q28" s="4"/>
      <c r="R28" s="4"/>
      <c r="S28" s="4"/>
      <c r="T28" s="4"/>
      <c r="U28" s="4"/>
    </row>
    <row r="29" spans="1:21" x14ac:dyDescent="0.2">
      <c r="A29" s="4" t="s">
        <v>33</v>
      </c>
      <c r="B29" s="4" t="s">
        <v>61</v>
      </c>
      <c r="C29" s="4" t="s">
        <v>66</v>
      </c>
      <c r="D29" s="4" t="s">
        <v>71</v>
      </c>
      <c r="E29" s="4" t="s">
        <v>76</v>
      </c>
      <c r="F29" s="4" t="s">
        <v>81</v>
      </c>
      <c r="G29" s="4" t="s">
        <v>86</v>
      </c>
      <c r="H29" s="4" t="s">
        <v>91</v>
      </c>
      <c r="I29" s="4" t="s">
        <v>96</v>
      </c>
      <c r="J29" s="4" t="s">
        <v>101</v>
      </c>
      <c r="K29" s="4" t="s">
        <v>106</v>
      </c>
      <c r="L29" s="4" t="s">
        <v>111</v>
      </c>
      <c r="M29" s="4" t="s">
        <v>116</v>
      </c>
      <c r="N29" s="4" t="s">
        <v>121</v>
      </c>
      <c r="O29" s="4" t="s">
        <v>126</v>
      </c>
      <c r="P29" s="4"/>
      <c r="Q29" s="4"/>
      <c r="R29" s="4"/>
      <c r="S29" s="4"/>
      <c r="T29" s="4"/>
      <c r="U29" s="4"/>
    </row>
    <row r="30" spans="1:21" x14ac:dyDescent="0.2">
      <c r="A30" s="4" t="s">
        <v>34</v>
      </c>
      <c r="B30" s="4" t="s">
        <v>62</v>
      </c>
      <c r="C30" s="4" t="s">
        <v>67</v>
      </c>
      <c r="D30" s="4" t="s">
        <v>72</v>
      </c>
      <c r="E30" s="4" t="s">
        <v>77</v>
      </c>
      <c r="F30" s="4" t="s">
        <v>82</v>
      </c>
      <c r="G30" s="4" t="s">
        <v>87</v>
      </c>
      <c r="H30" s="4" t="s">
        <v>92</v>
      </c>
      <c r="I30" s="4" t="s">
        <v>97</v>
      </c>
      <c r="J30" s="4" t="s">
        <v>102</v>
      </c>
      <c r="K30" s="4" t="s">
        <v>107</v>
      </c>
      <c r="L30" s="4" t="s">
        <v>112</v>
      </c>
      <c r="M30" s="4" t="s">
        <v>117</v>
      </c>
      <c r="N30" s="4" t="s">
        <v>122</v>
      </c>
      <c r="O30" s="4" t="s">
        <v>127</v>
      </c>
      <c r="P30" s="4"/>
      <c r="Q30" s="4"/>
      <c r="R30" s="4"/>
      <c r="S30" s="4"/>
      <c r="T30" s="4"/>
      <c r="U30" s="4"/>
    </row>
    <row r="31" spans="1:21" x14ac:dyDescent="0.2">
      <c r="A31" s="4" t="s">
        <v>35</v>
      </c>
      <c r="B31" s="4" t="s">
        <v>63</v>
      </c>
      <c r="C31" s="4" t="s">
        <v>68</v>
      </c>
      <c r="D31" s="4" t="s">
        <v>73</v>
      </c>
      <c r="E31" s="4" t="s">
        <v>78</v>
      </c>
      <c r="F31" s="4" t="s">
        <v>83</v>
      </c>
      <c r="G31" s="4" t="s">
        <v>88</v>
      </c>
      <c r="H31" s="4" t="s">
        <v>93</v>
      </c>
      <c r="I31" s="4" t="s">
        <v>98</v>
      </c>
      <c r="J31" s="4" t="s">
        <v>103</v>
      </c>
      <c r="K31" s="4" t="s">
        <v>108</v>
      </c>
      <c r="L31" s="4" t="s">
        <v>113</v>
      </c>
      <c r="M31" s="4" t="s">
        <v>118</v>
      </c>
      <c r="N31" s="4" t="s">
        <v>123</v>
      </c>
      <c r="O31" s="4" t="s">
        <v>128</v>
      </c>
      <c r="P31" s="4"/>
      <c r="Q31" s="4"/>
      <c r="R31" s="4"/>
      <c r="S31" s="4"/>
      <c r="T31" s="4"/>
      <c r="U31" s="4"/>
    </row>
    <row r="32" spans="1:21" x14ac:dyDescent="0.2">
      <c r="A32" s="4" t="s">
        <v>36</v>
      </c>
      <c r="B32" s="4">
        <v>0.76149999999999995</v>
      </c>
      <c r="C32" s="4">
        <v>0.84350000000000003</v>
      </c>
      <c r="D32" s="4">
        <v>0.55500000000000005</v>
      </c>
      <c r="E32" s="4">
        <v>0.22090000000000001</v>
      </c>
      <c r="F32" s="4">
        <v>0.31040000000000001</v>
      </c>
      <c r="G32" s="4">
        <v>5.7090000000000002E-2</v>
      </c>
      <c r="H32" s="4">
        <v>8.3219999999999995E-3</v>
      </c>
      <c r="I32" s="4">
        <v>5.4859999999999999E-2</v>
      </c>
      <c r="J32" s="4">
        <v>0.1003</v>
      </c>
      <c r="K32" s="4">
        <v>0.70820000000000005</v>
      </c>
      <c r="L32" s="4">
        <v>2.1520000000000001E-2</v>
      </c>
      <c r="M32" s="4">
        <v>0.75329999999999997</v>
      </c>
      <c r="N32" s="4">
        <v>2.1510000000000001E-3</v>
      </c>
      <c r="O32" s="4">
        <v>4.8910000000000002E-2</v>
      </c>
      <c r="P32" s="4"/>
      <c r="Q32" s="4"/>
      <c r="R32" s="4"/>
      <c r="S32" s="4"/>
      <c r="T32" s="4"/>
      <c r="U32" s="4"/>
    </row>
    <row r="33" spans="1:2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2">
      <c r="A34" s="16" t="s">
        <v>58</v>
      </c>
      <c r="B34" s="16">
        <v>20.85</v>
      </c>
      <c r="C34" s="16">
        <v>7.3280000000000003</v>
      </c>
      <c r="D34" s="16">
        <v>13.51</v>
      </c>
      <c r="E34" s="16">
        <v>2.5960000000000001</v>
      </c>
      <c r="F34" s="16">
        <v>8.6</v>
      </c>
      <c r="G34" s="16">
        <v>3.4950000000000001</v>
      </c>
      <c r="H34" s="16">
        <v>5.2969999999999997</v>
      </c>
      <c r="I34" s="16">
        <v>5.67</v>
      </c>
      <c r="J34" s="16">
        <v>5.3769999999999998</v>
      </c>
      <c r="K34" s="16">
        <v>5.1379999999999999</v>
      </c>
      <c r="L34" s="16">
        <v>9.5570000000000004</v>
      </c>
      <c r="M34" s="16">
        <v>0.46360000000000001</v>
      </c>
      <c r="N34" s="16">
        <v>0.1885</v>
      </c>
      <c r="O34" s="16">
        <v>0.53569999999999995</v>
      </c>
      <c r="P34" s="16"/>
      <c r="Q34" s="16"/>
      <c r="R34" s="16"/>
      <c r="S34" s="16"/>
      <c r="T34" s="16"/>
      <c r="U34" s="16"/>
    </row>
    <row r="35" spans="1:21" x14ac:dyDescent="0.2">
      <c r="A35" s="16" t="s">
        <v>57</v>
      </c>
      <c r="B35" s="16">
        <v>18.420000000000002</v>
      </c>
      <c r="C35" s="16">
        <v>5.9210000000000003</v>
      </c>
      <c r="D35" s="16">
        <v>12.48</v>
      </c>
      <c r="E35" s="16">
        <v>2.3849999999999998</v>
      </c>
      <c r="F35" s="16">
        <v>8.016</v>
      </c>
      <c r="G35" s="16">
        <v>3.5779999999999998</v>
      </c>
      <c r="H35" s="16">
        <v>5.3460000000000001</v>
      </c>
      <c r="I35" s="16">
        <v>5.7889999999999997</v>
      </c>
      <c r="J35" s="16">
        <v>5.2110000000000003</v>
      </c>
      <c r="K35" s="16">
        <v>6.0179999999999998</v>
      </c>
      <c r="L35" s="16">
        <v>9.6240000000000006</v>
      </c>
      <c r="M35" s="16">
        <v>0.20730000000000001</v>
      </c>
      <c r="N35" s="16">
        <v>0.1855</v>
      </c>
      <c r="O35" s="16">
        <v>0.51149999999999995</v>
      </c>
      <c r="P35" s="16"/>
      <c r="Q35" s="16"/>
      <c r="R35" s="16"/>
      <c r="S35" s="16"/>
      <c r="T35" s="16"/>
      <c r="U35" s="16"/>
    </row>
    <row r="36" spans="1:21" x14ac:dyDescent="0.2">
      <c r="A36" s="16"/>
      <c r="B36" s="16">
        <f>(B35/B34)*100</f>
        <v>88.345323741007192</v>
      </c>
      <c r="C36" s="16">
        <f t="shared" ref="C36:O36" si="0">(C35/C34)*100</f>
        <v>80.79967248908298</v>
      </c>
      <c r="D36" s="16">
        <f t="shared" si="0"/>
        <v>92.376017764618794</v>
      </c>
      <c r="E36" s="16">
        <f t="shared" si="0"/>
        <v>91.872110939907543</v>
      </c>
      <c r="F36" s="16">
        <f t="shared" si="0"/>
        <v>93.209302325581405</v>
      </c>
      <c r="G36" s="16">
        <f t="shared" si="0"/>
        <v>102.37482117310444</v>
      </c>
      <c r="H36" s="16">
        <f t="shared" si="0"/>
        <v>100.92505191617897</v>
      </c>
      <c r="I36" s="16">
        <f t="shared" si="0"/>
        <v>102.09876543209877</v>
      </c>
      <c r="J36" s="16">
        <f t="shared" si="0"/>
        <v>96.912776641249778</v>
      </c>
      <c r="K36" s="16">
        <f t="shared" si="0"/>
        <v>117.12728688205527</v>
      </c>
      <c r="L36" s="16">
        <f t="shared" si="0"/>
        <v>100.70105681699278</v>
      </c>
      <c r="M36" s="16">
        <f t="shared" si="0"/>
        <v>44.715271786022434</v>
      </c>
      <c r="N36" s="16">
        <f t="shared" si="0"/>
        <v>98.408488063660471</v>
      </c>
      <c r="O36" s="16">
        <f t="shared" si="0"/>
        <v>95.482546201232026</v>
      </c>
      <c r="P36" s="16"/>
      <c r="Q36" s="16"/>
      <c r="R36" s="16"/>
      <c r="S36" s="16"/>
      <c r="T36" s="16"/>
      <c r="U36" s="16"/>
    </row>
    <row r="37" spans="1:21" x14ac:dyDescent="0.2">
      <c r="A37" s="17" t="s">
        <v>129</v>
      </c>
      <c r="B37" s="17">
        <f>100-B36</f>
        <v>11.654676258992808</v>
      </c>
      <c r="C37" s="17">
        <f t="shared" ref="C37:O37" si="1">100-C36</f>
        <v>19.20032751091702</v>
      </c>
      <c r="D37" s="17">
        <f>100-D36</f>
        <v>7.6239822353812059</v>
      </c>
      <c r="E37" s="17">
        <f t="shared" si="1"/>
        <v>8.1278890600924569</v>
      </c>
      <c r="F37" s="17">
        <f t="shared" si="1"/>
        <v>6.7906976744185954</v>
      </c>
      <c r="G37" s="17">
        <f t="shared" si="1"/>
        <v>-2.3748211731044364</v>
      </c>
      <c r="H37" s="17">
        <f t="shared" si="1"/>
        <v>-0.92505191617897253</v>
      </c>
      <c r="I37" s="17">
        <f t="shared" si="1"/>
        <v>-2.098765432098773</v>
      </c>
      <c r="J37" s="17">
        <f t="shared" si="1"/>
        <v>3.0872233587502222</v>
      </c>
      <c r="K37" s="17">
        <f t="shared" si="1"/>
        <v>-17.127286882055273</v>
      </c>
      <c r="L37" s="17">
        <f t="shared" si="1"/>
        <v>-0.70105681699277511</v>
      </c>
      <c r="M37" s="17">
        <f t="shared" si="1"/>
        <v>55.284728213977566</v>
      </c>
      <c r="N37" s="17">
        <f t="shared" si="1"/>
        <v>1.5915119363395291</v>
      </c>
      <c r="O37" s="17">
        <f t="shared" si="1"/>
        <v>4.5174537987679741</v>
      </c>
      <c r="P37" s="17"/>
      <c r="Q37" s="17"/>
      <c r="R37" s="17"/>
      <c r="S37" s="17"/>
      <c r="T37" s="17"/>
      <c r="U37" s="17"/>
    </row>
    <row r="40" spans="1:21" x14ac:dyDescent="0.2">
      <c r="A40" s="10" t="s">
        <v>148</v>
      </c>
      <c r="P40" s="37"/>
      <c r="Q40" s="37"/>
      <c r="R40" s="37"/>
      <c r="S40" s="37"/>
      <c r="T40" s="37"/>
      <c r="U40" s="37"/>
    </row>
    <row r="41" spans="1:21" s="7" customFormat="1" ht="17" thickBot="1" x14ac:dyDescent="0.2">
      <c r="A41" s="6" t="s">
        <v>0</v>
      </c>
      <c r="B41" s="18" t="s">
        <v>130</v>
      </c>
      <c r="C41" s="19" t="s">
        <v>131</v>
      </c>
      <c r="D41" s="19" t="s">
        <v>143</v>
      </c>
      <c r="E41" s="19" t="s">
        <v>133</v>
      </c>
      <c r="F41" s="20" t="s">
        <v>144</v>
      </c>
      <c r="G41" s="6" t="s">
        <v>145</v>
      </c>
      <c r="H41" s="6" t="s">
        <v>146</v>
      </c>
      <c r="I41" s="6" t="s">
        <v>147</v>
      </c>
      <c r="J41" s="6" t="s">
        <v>136</v>
      </c>
      <c r="K41" s="6" t="s">
        <v>3</v>
      </c>
      <c r="L41" s="6" t="s">
        <v>1</v>
      </c>
      <c r="M41" s="21" t="s">
        <v>4</v>
      </c>
      <c r="N41" s="21" t="s">
        <v>2</v>
      </c>
      <c r="O41" s="21" t="s">
        <v>150</v>
      </c>
      <c r="P41" s="22"/>
      <c r="Q41" s="23"/>
      <c r="R41" s="23"/>
      <c r="S41" s="23"/>
      <c r="T41" s="24"/>
      <c r="U41" s="24"/>
    </row>
    <row r="42" spans="1:21" ht="17" thickTop="1" x14ac:dyDescent="0.2">
      <c r="A42" s="4" t="s">
        <v>5</v>
      </c>
      <c r="B42" s="4">
        <v>10</v>
      </c>
      <c r="C42" s="4">
        <v>10</v>
      </c>
      <c r="D42" s="4">
        <v>10</v>
      </c>
      <c r="E42" s="4">
        <v>10</v>
      </c>
      <c r="F42" s="4">
        <v>10</v>
      </c>
      <c r="G42" s="4">
        <v>10</v>
      </c>
      <c r="H42" s="4">
        <v>10</v>
      </c>
      <c r="I42" s="4">
        <v>10</v>
      </c>
      <c r="J42" s="4">
        <v>10</v>
      </c>
      <c r="K42" s="4">
        <v>10</v>
      </c>
      <c r="L42" s="4">
        <v>10</v>
      </c>
      <c r="M42" s="4">
        <v>10</v>
      </c>
      <c r="N42" s="4">
        <v>10</v>
      </c>
      <c r="O42" s="4">
        <v>10</v>
      </c>
      <c r="P42" s="4"/>
      <c r="Q42" s="4"/>
      <c r="R42" s="4"/>
      <c r="S42" s="4"/>
      <c r="T42" s="4"/>
      <c r="U42" s="4"/>
    </row>
    <row r="43" spans="1:2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x14ac:dyDescent="0.2">
      <c r="A44" s="4" t="s">
        <v>6</v>
      </c>
      <c r="B44" s="4">
        <v>19.28</v>
      </c>
      <c r="C44" s="4">
        <v>6.4779999999999998</v>
      </c>
      <c r="D44" s="4">
        <v>12.79</v>
      </c>
      <c r="E44" s="4">
        <v>2.2509999999999999</v>
      </c>
      <c r="F44" s="4">
        <v>7.516</v>
      </c>
      <c r="G44" s="4">
        <v>3.3340000000000001</v>
      </c>
      <c r="H44" s="4">
        <v>4.8040000000000003</v>
      </c>
      <c r="I44" s="4">
        <v>5.3220000000000001</v>
      </c>
      <c r="J44" s="4">
        <v>5.0129999999999999</v>
      </c>
      <c r="K44" s="4">
        <v>4.7359999999999998</v>
      </c>
      <c r="L44" s="4">
        <v>9.157</v>
      </c>
      <c r="M44" s="4">
        <v>0.249</v>
      </c>
      <c r="N44" s="4">
        <v>0.1525</v>
      </c>
      <c r="O44" s="4">
        <v>0.44500000000000001</v>
      </c>
      <c r="P44" s="4"/>
      <c r="Q44" s="4"/>
      <c r="R44" s="4"/>
      <c r="S44" s="4"/>
      <c r="T44" s="4"/>
      <c r="U44" s="4"/>
    </row>
    <row r="45" spans="1:21" x14ac:dyDescent="0.2">
      <c r="A45" s="4" t="s">
        <v>7</v>
      </c>
      <c r="B45" s="4">
        <v>20.3</v>
      </c>
      <c r="C45" s="4">
        <v>7.1639999999999997</v>
      </c>
      <c r="D45" s="4">
        <v>12.98</v>
      </c>
      <c r="E45" s="4">
        <v>2.4380000000000002</v>
      </c>
      <c r="F45" s="4">
        <v>8.2059999999999995</v>
      </c>
      <c r="G45" s="4">
        <v>3.4020000000000001</v>
      </c>
      <c r="H45" s="4">
        <v>5.0540000000000003</v>
      </c>
      <c r="I45" s="4">
        <v>5.4329999999999998</v>
      </c>
      <c r="J45" s="4">
        <v>5.1390000000000002</v>
      </c>
      <c r="K45" s="4">
        <v>4.9450000000000003</v>
      </c>
      <c r="L45" s="4">
        <v>9.3840000000000003</v>
      </c>
      <c r="M45" s="4">
        <v>0.42580000000000001</v>
      </c>
      <c r="N45" s="4">
        <v>0.1709</v>
      </c>
      <c r="O45" s="4">
        <v>0.49880000000000002</v>
      </c>
      <c r="P45" s="4"/>
      <c r="Q45" s="4"/>
      <c r="R45" s="4"/>
      <c r="S45" s="4"/>
      <c r="T45" s="4"/>
      <c r="U45" s="4"/>
    </row>
    <row r="46" spans="1:21" x14ac:dyDescent="0.2">
      <c r="A46" s="4" t="s">
        <v>8</v>
      </c>
      <c r="B46" s="4">
        <v>21.11</v>
      </c>
      <c r="C46" s="4">
        <v>7.4169999999999998</v>
      </c>
      <c r="D46" s="4">
        <v>13.71</v>
      </c>
      <c r="E46" s="4">
        <v>2.5390000000000001</v>
      </c>
      <c r="F46" s="4">
        <v>8.6980000000000004</v>
      </c>
      <c r="G46" s="4">
        <v>3.49</v>
      </c>
      <c r="H46" s="4">
        <v>5.2850000000000001</v>
      </c>
      <c r="I46" s="4">
        <v>5.6440000000000001</v>
      </c>
      <c r="J46" s="4">
        <v>5.2969999999999997</v>
      </c>
      <c r="K46" s="4">
        <v>5.0919999999999996</v>
      </c>
      <c r="L46" s="4">
        <v>9.5380000000000003</v>
      </c>
      <c r="M46" s="4">
        <v>0.4955</v>
      </c>
      <c r="N46" s="4">
        <v>0.1825</v>
      </c>
      <c r="O46" s="4">
        <v>0.54749999999999999</v>
      </c>
      <c r="P46" s="4"/>
      <c r="Q46" s="4"/>
      <c r="R46" s="4"/>
      <c r="S46" s="4"/>
      <c r="T46" s="4"/>
      <c r="U46" s="4"/>
    </row>
    <row r="47" spans="1:21" x14ac:dyDescent="0.2">
      <c r="A47" s="4" t="s">
        <v>9</v>
      </c>
      <c r="B47" s="4">
        <v>21.38</v>
      </c>
      <c r="C47" s="4">
        <v>7.524</v>
      </c>
      <c r="D47" s="4">
        <v>13.81</v>
      </c>
      <c r="E47" s="4">
        <v>2.855</v>
      </c>
      <c r="F47" s="4">
        <v>9.0289999999999999</v>
      </c>
      <c r="G47" s="4">
        <v>3.59</v>
      </c>
      <c r="H47" s="4">
        <v>5.5549999999999997</v>
      </c>
      <c r="I47" s="4">
        <v>5.9329999999999998</v>
      </c>
      <c r="J47" s="4">
        <v>5.6269999999999998</v>
      </c>
      <c r="K47" s="4">
        <v>5.335</v>
      </c>
      <c r="L47" s="4">
        <v>9.7859999999999996</v>
      </c>
      <c r="M47" s="4">
        <v>0.52500000000000002</v>
      </c>
      <c r="N47" s="4">
        <v>0.19950000000000001</v>
      </c>
      <c r="O47" s="4">
        <v>0.57430000000000003</v>
      </c>
      <c r="P47" s="4"/>
      <c r="Q47" s="4"/>
      <c r="R47" s="4"/>
      <c r="S47" s="4"/>
      <c r="T47" s="4"/>
      <c r="U47" s="4"/>
    </row>
    <row r="48" spans="1:21" x14ac:dyDescent="0.2">
      <c r="A48" s="4" t="s">
        <v>10</v>
      </c>
      <c r="B48" s="4">
        <v>21.64</v>
      </c>
      <c r="C48" s="4">
        <v>7.7709999999999999</v>
      </c>
      <c r="D48" s="4">
        <v>14.15</v>
      </c>
      <c r="E48" s="4">
        <v>2.8849999999999998</v>
      </c>
      <c r="F48" s="4">
        <v>9.3360000000000003</v>
      </c>
      <c r="G48" s="4">
        <v>3.6930000000000001</v>
      </c>
      <c r="H48" s="4">
        <v>5.8289999999999997</v>
      </c>
      <c r="I48" s="4">
        <v>5.9770000000000003</v>
      </c>
      <c r="J48" s="4">
        <v>5.8659999999999997</v>
      </c>
      <c r="K48" s="4">
        <v>5.6470000000000002</v>
      </c>
      <c r="L48" s="4">
        <v>9.9039999999999999</v>
      </c>
      <c r="M48" s="4">
        <v>0.57550000000000001</v>
      </c>
      <c r="N48" s="4">
        <v>0.26300000000000001</v>
      </c>
      <c r="O48" s="4">
        <v>0.59599999999999997</v>
      </c>
      <c r="P48" s="4"/>
      <c r="Q48" s="4"/>
      <c r="R48" s="4"/>
      <c r="S48" s="4"/>
      <c r="T48" s="4"/>
      <c r="U48" s="4"/>
    </row>
    <row r="49" spans="1:2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s="2" customFormat="1" x14ac:dyDescent="0.2">
      <c r="A50" s="8" t="s">
        <v>11</v>
      </c>
      <c r="B50" s="8">
        <v>20.85</v>
      </c>
      <c r="C50" s="8">
        <v>7.3280000000000003</v>
      </c>
      <c r="D50" s="8">
        <v>13.51</v>
      </c>
      <c r="E50" s="8">
        <v>2.5960000000000001</v>
      </c>
      <c r="F50" s="8">
        <v>8.6</v>
      </c>
      <c r="G50" s="8">
        <v>3.4950000000000001</v>
      </c>
      <c r="H50" s="8">
        <v>5.2969999999999997</v>
      </c>
      <c r="I50" s="8">
        <v>5.67</v>
      </c>
      <c r="J50" s="8">
        <v>5.3769999999999998</v>
      </c>
      <c r="K50" s="8">
        <v>5.1379999999999999</v>
      </c>
      <c r="L50" s="8">
        <v>9.5570000000000004</v>
      </c>
      <c r="M50" s="8">
        <v>0.46360000000000001</v>
      </c>
      <c r="N50" s="8">
        <v>0.1885</v>
      </c>
      <c r="O50" s="8">
        <v>0.53569999999999995</v>
      </c>
      <c r="P50" s="4"/>
      <c r="Q50" s="4"/>
      <c r="R50" s="4"/>
      <c r="S50" s="4"/>
      <c r="T50" s="4"/>
      <c r="U50" s="4"/>
    </row>
    <row r="51" spans="1:21" x14ac:dyDescent="0.2">
      <c r="A51" s="4" t="s">
        <v>12</v>
      </c>
      <c r="B51" s="4">
        <v>0.72240000000000004</v>
      </c>
      <c r="C51" s="4">
        <v>0.35770000000000002</v>
      </c>
      <c r="D51" s="4">
        <v>0.4652</v>
      </c>
      <c r="E51" s="4">
        <v>0.21879999999999999</v>
      </c>
      <c r="F51" s="4">
        <v>0.58320000000000005</v>
      </c>
      <c r="G51" s="4">
        <v>0.1115</v>
      </c>
      <c r="H51" s="4">
        <v>0.32479999999999998</v>
      </c>
      <c r="I51" s="4">
        <v>0.24349999999999999</v>
      </c>
      <c r="J51" s="4">
        <v>0.29620000000000002</v>
      </c>
      <c r="K51" s="4">
        <v>0.25990000000000002</v>
      </c>
      <c r="L51" s="4">
        <v>0.23699999999999999</v>
      </c>
      <c r="M51" s="4">
        <v>9.8030000000000006E-2</v>
      </c>
      <c r="N51" s="4">
        <v>2.9790000000000001E-2</v>
      </c>
      <c r="O51" s="4">
        <v>5.0119999999999998E-2</v>
      </c>
      <c r="P51" s="4"/>
      <c r="Q51" s="4"/>
      <c r="R51" s="4"/>
      <c r="S51" s="4"/>
      <c r="T51" s="4"/>
      <c r="U51" s="4"/>
    </row>
    <row r="52" spans="1:21" x14ac:dyDescent="0.2">
      <c r="A52" s="4" t="s">
        <v>13</v>
      </c>
      <c r="B52" s="4">
        <v>0.22839999999999999</v>
      </c>
      <c r="C52" s="4">
        <v>0.11310000000000001</v>
      </c>
      <c r="D52" s="4">
        <v>0.14710000000000001</v>
      </c>
      <c r="E52" s="4">
        <v>6.9190000000000002E-2</v>
      </c>
      <c r="F52" s="4">
        <v>0.18440000000000001</v>
      </c>
      <c r="G52" s="4">
        <v>3.5270000000000003E-2</v>
      </c>
      <c r="H52" s="4">
        <v>0.1027</v>
      </c>
      <c r="I52" s="4">
        <v>7.7020000000000005E-2</v>
      </c>
      <c r="J52" s="4">
        <v>9.3649999999999997E-2</v>
      </c>
      <c r="K52" s="4">
        <v>8.2170000000000007E-2</v>
      </c>
      <c r="L52" s="4">
        <v>7.4940000000000007E-2</v>
      </c>
      <c r="M52" s="4">
        <v>3.1E-2</v>
      </c>
      <c r="N52" s="4">
        <v>9.4210000000000006E-3</v>
      </c>
      <c r="O52" s="4">
        <v>1.585E-2</v>
      </c>
      <c r="P52" s="4"/>
      <c r="Q52" s="4"/>
      <c r="R52" s="4"/>
      <c r="S52" s="4"/>
      <c r="T52" s="4"/>
      <c r="U52" s="4"/>
    </row>
    <row r="53" spans="1:2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x14ac:dyDescent="0.2">
      <c r="A54" s="4" t="s">
        <v>14</v>
      </c>
      <c r="B54" s="4">
        <v>20.34</v>
      </c>
      <c r="C54" s="4">
        <v>7.0720000000000001</v>
      </c>
      <c r="D54" s="4">
        <v>13.17</v>
      </c>
      <c r="E54" s="4">
        <v>2.4390000000000001</v>
      </c>
      <c r="F54" s="4">
        <v>8.1829999999999998</v>
      </c>
      <c r="G54" s="4">
        <v>3.415</v>
      </c>
      <c r="H54" s="4">
        <v>5.0650000000000004</v>
      </c>
      <c r="I54" s="4">
        <v>5.4950000000000001</v>
      </c>
      <c r="J54" s="4">
        <v>5.1660000000000004</v>
      </c>
      <c r="K54" s="4">
        <v>4.952</v>
      </c>
      <c r="L54" s="4">
        <v>9.3870000000000005</v>
      </c>
      <c r="M54" s="4">
        <v>0.39350000000000002</v>
      </c>
      <c r="N54" s="4">
        <v>0.1671</v>
      </c>
      <c r="O54" s="4">
        <v>0.49980000000000002</v>
      </c>
      <c r="P54" s="4"/>
      <c r="Q54" s="4"/>
      <c r="R54" s="4"/>
      <c r="S54" s="4"/>
      <c r="T54" s="4"/>
      <c r="U54" s="4"/>
    </row>
    <row r="55" spans="1:21" x14ac:dyDescent="0.2">
      <c r="A55" s="4" t="s">
        <v>15</v>
      </c>
      <c r="B55" s="4">
        <v>21.37</v>
      </c>
      <c r="C55" s="4">
        <v>7.5839999999999996</v>
      </c>
      <c r="D55" s="4">
        <v>13.84</v>
      </c>
      <c r="E55" s="4">
        <v>2.7519999999999998</v>
      </c>
      <c r="F55" s="4">
        <v>9.0169999999999995</v>
      </c>
      <c r="G55" s="4">
        <v>3.5739999999999998</v>
      </c>
      <c r="H55" s="4">
        <v>5.5289999999999999</v>
      </c>
      <c r="I55" s="4">
        <v>5.8440000000000003</v>
      </c>
      <c r="J55" s="4">
        <v>5.5890000000000004</v>
      </c>
      <c r="K55" s="4">
        <v>5.3230000000000004</v>
      </c>
      <c r="L55" s="4">
        <v>9.7260000000000009</v>
      </c>
      <c r="M55" s="4">
        <v>0.53369999999999995</v>
      </c>
      <c r="N55" s="4">
        <v>0.20979999999999999</v>
      </c>
      <c r="O55" s="4">
        <v>0.5716</v>
      </c>
      <c r="P55" s="4"/>
      <c r="Q55" s="4"/>
      <c r="R55" s="4"/>
      <c r="S55" s="4"/>
      <c r="T55" s="4"/>
      <c r="U55" s="4"/>
    </row>
    <row r="56" spans="1:2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x14ac:dyDescent="0.2">
      <c r="A57" s="4" t="s">
        <v>16</v>
      </c>
      <c r="B57" s="4">
        <v>208.5</v>
      </c>
      <c r="C57" s="4">
        <v>73.28</v>
      </c>
      <c r="D57" s="4">
        <v>135.1</v>
      </c>
      <c r="E57" s="4">
        <v>25.96</v>
      </c>
      <c r="F57" s="4">
        <v>86</v>
      </c>
      <c r="G57" s="4">
        <v>34.950000000000003</v>
      </c>
      <c r="H57" s="4">
        <v>52.97</v>
      </c>
      <c r="I57" s="4">
        <v>56.7</v>
      </c>
      <c r="J57" s="4">
        <v>53.77</v>
      </c>
      <c r="K57" s="4">
        <v>51.38</v>
      </c>
      <c r="L57" s="4">
        <v>95.57</v>
      </c>
      <c r="M57" s="4">
        <v>4.6360000000000001</v>
      </c>
      <c r="N57" s="4">
        <v>1.885</v>
      </c>
      <c r="O57" s="4">
        <v>5.3570000000000002</v>
      </c>
      <c r="P57" s="4"/>
      <c r="Q57" s="4"/>
      <c r="R57" s="4"/>
      <c r="S57" s="4"/>
      <c r="T57" s="4"/>
      <c r="U57" s="4"/>
    </row>
    <row r="59" spans="1:21" x14ac:dyDescent="0.2">
      <c r="A59" s="4"/>
    </row>
    <row r="60" spans="1:21" x14ac:dyDescent="0.2">
      <c r="A60" s="11"/>
      <c r="B60" s="11"/>
      <c r="C60" s="12"/>
      <c r="D60" s="12"/>
      <c r="E60" s="12"/>
      <c r="F60" s="12"/>
    </row>
    <row r="61" spans="1:21" x14ac:dyDescent="0.2">
      <c r="A61" s="4"/>
      <c r="B61" s="4"/>
    </row>
    <row r="62" spans="1:21" x14ac:dyDescent="0.2">
      <c r="A62" s="4"/>
      <c r="B62" s="4"/>
    </row>
    <row r="63" spans="1:21" x14ac:dyDescent="0.2">
      <c r="A63" s="4"/>
      <c r="B63" s="4"/>
    </row>
    <row r="64" spans="1:21" x14ac:dyDescent="0.2">
      <c r="A64" s="4"/>
      <c r="B64" s="4"/>
    </row>
    <row r="65" spans="1:2" x14ac:dyDescent="0.2">
      <c r="A65" s="4"/>
      <c r="B65" s="4"/>
    </row>
    <row r="66" spans="1:2" x14ac:dyDescent="0.2">
      <c r="A66" s="4"/>
      <c r="B66" s="4"/>
    </row>
    <row r="67" spans="1:2" x14ac:dyDescent="0.2">
      <c r="A67" s="4"/>
      <c r="B67" s="4"/>
    </row>
    <row r="68" spans="1:2" x14ac:dyDescent="0.2">
      <c r="A68" s="4"/>
      <c r="B68" s="4"/>
    </row>
    <row r="69" spans="1:2" x14ac:dyDescent="0.2">
      <c r="A69" s="4"/>
      <c r="B69" s="4"/>
    </row>
    <row r="70" spans="1:2" x14ac:dyDescent="0.2">
      <c r="A70" s="4"/>
      <c r="B70" s="4"/>
    </row>
    <row r="71" spans="1:2" x14ac:dyDescent="0.2">
      <c r="A71" s="4"/>
      <c r="B71" s="4"/>
    </row>
  </sheetData>
  <mergeCells count="2">
    <mergeCell ref="P1:U1"/>
    <mergeCell ref="P40:U40"/>
  </mergeCells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Skull linear measurements</vt:lpstr>
      <vt:lpstr>Statistics export from Prism gr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Fatma Mohamed</dc:creator>
  <cp:lastModifiedBy>Microsoft Office User</cp:lastModifiedBy>
  <dcterms:created xsi:type="dcterms:W3CDTF">2019-07-06T21:54:18Z</dcterms:created>
  <dcterms:modified xsi:type="dcterms:W3CDTF">2022-12-29T14:43:51Z</dcterms:modified>
</cp:coreProperties>
</file>