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nnyf/Desktop/eLifeCraniofacREV/Fatma new figs8-22 +Sourcefiles/Figuresourcefiles/"/>
    </mc:Choice>
  </mc:AlternateContent>
  <xr:revisionPtr revIDLastSave="0" documentId="13_ncr:1_{DD4DD4D5-A911-CA48-8869-BC776D883BCA}" xr6:coauthVersionLast="47" xr6:coauthVersionMax="47" xr10:uidLastSave="{00000000-0000-0000-0000-000000000000}"/>
  <bookViews>
    <workbookView xWindow="5960" yWindow="460" windowWidth="31440" windowHeight="15980" tabRatio="500" xr2:uid="{00000000-000D-0000-FFFF-FFFF00000000}"/>
  </bookViews>
  <sheets>
    <sheet name="Cranial base linea measurements" sheetId="1" r:id="rId1"/>
    <sheet name="Statistics export from Prism g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L22" i="1"/>
  <c r="L21" i="1"/>
  <c r="L20" i="1"/>
  <c r="L19" i="1"/>
  <c r="L18" i="1"/>
  <c r="L17" i="1"/>
  <c r="M16" i="1"/>
  <c r="L16" i="1"/>
  <c r="M10" i="1"/>
  <c r="M9" i="1"/>
  <c r="M8" i="1"/>
  <c r="M7" i="1"/>
  <c r="M6" i="1"/>
  <c r="M5" i="1"/>
  <c r="L10" i="1"/>
  <c r="L9" i="1"/>
  <c r="L8" i="1"/>
  <c r="L7" i="1"/>
  <c r="L6" i="1"/>
  <c r="L5" i="1"/>
  <c r="M4" i="1"/>
  <c r="L4" i="1"/>
  <c r="B36" i="2"/>
  <c r="B37" i="2" s="1"/>
  <c r="C36" i="2"/>
  <c r="C37" i="2" s="1"/>
  <c r="D36" i="2"/>
  <c r="D37" i="2" s="1"/>
  <c r="E36" i="2"/>
  <c r="E37" i="2" s="1"/>
  <c r="F36" i="2"/>
  <c r="F37" i="2" s="1"/>
  <c r="G36" i="2"/>
  <c r="G37" i="2" s="1"/>
  <c r="H36" i="2"/>
  <c r="H37" i="2"/>
</calcChain>
</file>

<file path=xl/sharedStrings.xml><?xml version="1.0" encoding="utf-8"?>
<sst xmlns="http://schemas.openxmlformats.org/spreadsheetml/2006/main" count="159" uniqueCount="108">
  <si>
    <t>ID:Label (AP measurements)</t>
  </si>
  <si>
    <t>ISS width</t>
  </si>
  <si>
    <t>SOS width</t>
  </si>
  <si>
    <t>ISS height</t>
  </si>
  <si>
    <t>SOS height</t>
  </si>
  <si>
    <t>Presphenoid</t>
  </si>
  <si>
    <t xml:space="preserve">basiosphenoid </t>
  </si>
  <si>
    <t>basio-occipital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</si>
  <si>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</si>
  <si>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</si>
  <si>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</si>
  <si>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</si>
  <si>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</si>
  <si>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</si>
  <si>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</si>
  <si>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</si>
  <si>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</si>
  <si>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</si>
  <si>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</si>
  <si>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</si>
  <si>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Unpaired t test</t>
  </si>
  <si>
    <t>P value</t>
  </si>
  <si>
    <t>&lt; 0.0001</t>
  </si>
  <si>
    <t>P value summary</t>
  </si>
  <si>
    <t>****</t>
  </si>
  <si>
    <t>ns</t>
  </si>
  <si>
    <t>*</t>
  </si>
  <si>
    <t>Significantly different? (P &lt; 0.05)</t>
  </si>
  <si>
    <t>Yes</t>
  </si>
  <si>
    <t>No</t>
  </si>
  <si>
    <t>One- or two-tailed P value?</t>
  </si>
  <si>
    <t>Two-tailed</t>
  </si>
  <si>
    <t>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</si>
  <si>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</si>
  <si>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</si>
  <si>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</si>
  <si>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</si>
  <si>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</si>
  <si>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squared</t>
  </si>
  <si>
    <t>11352_KOM1</t>
  </si>
  <si>
    <t>11353_KOM2</t>
  </si>
  <si>
    <t>11354_KOM3</t>
  </si>
  <si>
    <t>11355_WTM1</t>
  </si>
  <si>
    <t>11356_WTM2</t>
  </si>
  <si>
    <t>11357_WTM3</t>
  </si>
  <si>
    <t>11448_KOF1</t>
  </si>
  <si>
    <t>11449_KOF2</t>
  </si>
  <si>
    <t>11450_KOF3</t>
  </si>
  <si>
    <t>11492_KOF4</t>
  </si>
  <si>
    <t>11452_KOM1</t>
  </si>
  <si>
    <t>11453_KOM2</t>
  </si>
  <si>
    <t>11455_KOM3</t>
  </si>
  <si>
    <t>11458_WTF1</t>
  </si>
  <si>
    <t>11459_WTF2</t>
  </si>
  <si>
    <t>11460_WTF3</t>
  </si>
  <si>
    <t>11456_WTM1</t>
  </si>
  <si>
    <t>11457_WTM2</t>
  </si>
  <si>
    <t>11465_LZWTF</t>
  </si>
  <si>
    <t>11469_LZWTM</t>
  </si>
  <si>
    <t>KO</t>
  </si>
  <si>
    <t>WT</t>
  </si>
  <si>
    <t>t=0.8719 df=18</t>
  </si>
  <si>
    <t>2.075 ± 0.1074, n=10</t>
  </si>
  <si>
    <t>2.170 ± 0.01985, n=10</t>
  </si>
  <si>
    <t>0.09520 ± 0.1092</t>
  </si>
  <si>
    <t>-0.1342 to 0.3246</t>
  </si>
  <si>
    <t>t=6.116 df=18</t>
  </si>
  <si>
    <t>3.278 ± 0.06356, n=10</t>
  </si>
  <si>
    <t>2.809 ± 0.04290, n=10</t>
  </si>
  <si>
    <t>-0.4690 ± 0.07668</t>
  </si>
  <si>
    <t>-0.6301 to -0.3079</t>
  </si>
  <si>
    <t>t=2.622 df=18</t>
  </si>
  <si>
    <t>3.188 ± 0.04766, n=10</t>
  </si>
  <si>
    <t>2.989 ± 0.05902, n=10</t>
  </si>
  <si>
    <t>-0.1989 ± 0.07586</t>
  </si>
  <si>
    <t>-0.3583 to -0.03952</t>
  </si>
  <si>
    <t>t=8.718 df=18</t>
  </si>
  <si>
    <t>0.1205 ± 0.01184, n=10</t>
  </si>
  <si>
    <t>0.3462 ± 0.02302, n=10</t>
  </si>
  <si>
    <t>0.2257 ± 0.02589</t>
  </si>
  <si>
    <t>0.1713 to 0.2801</t>
  </si>
  <si>
    <t>t=2.458 df=18</t>
  </si>
  <si>
    <t>0.1334 ± 0.007449, n=10</t>
  </si>
  <si>
    <t>0.1634 ± 0.009670, n=10</t>
  </si>
  <si>
    <t>0.0300 ± 0.01221</t>
  </si>
  <si>
    <t>0.004354 to 0.05565</t>
  </si>
  <si>
    <t>t=2.054 df=18</t>
  </si>
  <si>
    <t>0.4354 ± 0.006429, n=10</t>
  </si>
  <si>
    <t>0.5352 ± 0.04817, n=10</t>
  </si>
  <si>
    <t>0.09980 ± 0.04860</t>
  </si>
  <si>
    <t>-0.002300 to 0.2019</t>
  </si>
  <si>
    <t>t=2.355 df=18</t>
  </si>
  <si>
    <t>0.6155 ± 0.02888, n=10</t>
  </si>
  <si>
    <t>0.6903 ± 0.01321, n=10</t>
  </si>
  <si>
    <t>0.07480 ± 0.03176</t>
  </si>
  <si>
    <t>0.008080 to 0.1415</t>
  </si>
  <si>
    <t>% diff</t>
  </si>
  <si>
    <t>basiosphenoid (BS)</t>
  </si>
  <si>
    <t>Basiooccipital (BO)</t>
  </si>
  <si>
    <t>Presphenoid (PS)</t>
  </si>
  <si>
    <t>basio-occipital (BO)</t>
  </si>
  <si>
    <t>Statistics for KO samples below</t>
  </si>
  <si>
    <t>Statistics for WT samples below</t>
  </si>
  <si>
    <t>Basiosphenoid (BS)</t>
  </si>
  <si>
    <t>Skull linear measurments-Global-Ddr2 Slie vs WT -- 3months</t>
  </si>
  <si>
    <t xml:space="preserve"> 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</si>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</sst>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6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" zoomScaleNormal="50" zoomScalePageLayoutView="50" workbookViewId="0">
      <selection activeCell="F19" sqref="F19:L19"/>
    </sheetView>
  </sheetViews>
  <sheetFormatPr baseColWidth="10" defaultRowHeight="16" x14ac:dyDescent="0.2"/>
  <cols>
    <col min="1" max="1" width="26.5" style="2" customWidth="1"/>
    <col min="2" max="2" width="17" style="2" customWidth="1"/>
    <col min="3" max="3" width="15.83203125" style="2" customWidth="1"/>
    <col min="4" max="4" width="16.33203125" style="2" customWidth="1"/>
    <col min="5" max="5" width="17.5" style="2" customWidth="1"/>
    <col min="6" max="6" width="17.6640625" style="2" customWidth="1"/>
    <col min="7" max="10" width="18" style="2" customWidth="1"/>
    <col min="11" max="11" width="17" style="2" customWidth="1"/>
    <col min="12" max="16384" width="10.83203125" style="2"/>
  </cols>
  <sheetData>
    <row r="1" spans="1:13" x14ac:dyDescent="0.2">
      <c r="A1" s="20" t="s">
        <v>104</v>
      </c>
      <c r="B1" s="20"/>
      <c r="C1" s="20"/>
      <c r="D1" s="20"/>
    </row>
    <row r="2" spans="1:13" x14ac:dyDescent="0.2">
      <c r="A2" s="3" t="s">
        <v>59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</row>
    <row r="3" spans="1:13" s="4" customFormat="1" ht="17" thickBot="1" x14ac:dyDescent="0.25">
      <c r="A3" s="15" t="s">
        <v>0</v>
      </c>
      <c r="B3" s="8" t="s">
        <v>39</v>
      </c>
      <c r="C3" s="8" t="s">
        <v>40</v>
      </c>
      <c r="D3" s="8" t="s">
        <v>41</v>
      </c>
      <c r="E3" s="8" t="s">
        <v>45</v>
      </c>
      <c r="F3" s="8" t="s">
        <v>46</v>
      </c>
      <c r="G3" s="8" t="s">
        <v>47</v>
      </c>
      <c r="H3" s="8" t="s">
        <v>48</v>
      </c>
      <c r="I3" s="8" t="s">
        <v>49</v>
      </c>
      <c r="J3" s="8" t="s">
        <v>50</v>
      </c>
      <c r="K3" s="8" t="s">
        <v>51</v>
      </c>
      <c r="L3" s="4" t="s">
        <v>106</v>
      </c>
      <c r="M3" s="4" t="s">
        <v>107</v>
      </c>
    </row>
    <row r="4" spans="1:13" ht="17" thickTop="1" x14ac:dyDescent="0.2">
      <c r="A4" s="5" t="s">
        <v>99</v>
      </c>
      <c r="B4" s="2">
        <v>2.2280000000000002</v>
      </c>
      <c r="C4" s="2">
        <v>2.2109999999999999</v>
      </c>
      <c r="D4" s="2">
        <v>2.1579999999999999</v>
      </c>
      <c r="E4" s="2">
        <v>2.0680000000000001</v>
      </c>
      <c r="F4" s="2">
        <v>2.2210000000000001</v>
      </c>
      <c r="G4" s="2">
        <v>2.1890000000000001</v>
      </c>
      <c r="H4" s="2">
        <v>2.1269999999999998</v>
      </c>
      <c r="I4" s="2">
        <v>2.1619999999999999</v>
      </c>
      <c r="J4" s="2">
        <v>2.08</v>
      </c>
      <c r="K4" s="2">
        <v>2.2530000000000001</v>
      </c>
      <c r="L4" s="2">
        <f>AVERAGE(B4:K4)</f>
        <v>2.1696999999999997</v>
      </c>
      <c r="M4" s="2">
        <f>STDEV(B4:L4)</f>
        <v>5.9545024981101514E-2</v>
      </c>
    </row>
    <row r="5" spans="1:13" x14ac:dyDescent="0.2">
      <c r="A5" s="5" t="s">
        <v>103</v>
      </c>
      <c r="B5" s="2">
        <v>3.0139999999999998</v>
      </c>
      <c r="C5" s="2">
        <v>2.7</v>
      </c>
      <c r="D5" s="2">
        <v>2.9239999999999999</v>
      </c>
      <c r="E5" s="2">
        <v>2.7410000000000001</v>
      </c>
      <c r="F5" s="2">
        <v>2.6030000000000002</v>
      </c>
      <c r="G5" s="2">
        <v>2.859</v>
      </c>
      <c r="H5" s="2">
        <v>2.7709999999999999</v>
      </c>
      <c r="I5" s="2">
        <v>2.9380000000000002</v>
      </c>
      <c r="J5" s="2">
        <v>2.6520000000000001</v>
      </c>
      <c r="K5" s="2">
        <v>2.8879999999999999</v>
      </c>
      <c r="L5" s="2">
        <f t="shared" ref="L5:L10" si="0">AVERAGE(B5:K5)</f>
        <v>2.8090000000000002</v>
      </c>
      <c r="M5" s="2">
        <f t="shared" ref="M5:M10" si="1">STDEV(B5:L5)</f>
        <v>0.1287113048648019</v>
      </c>
    </row>
    <row r="6" spans="1:13" x14ac:dyDescent="0.2">
      <c r="A6" s="5" t="s">
        <v>98</v>
      </c>
      <c r="B6" s="2">
        <v>3.222</v>
      </c>
      <c r="C6" s="2">
        <v>3.1059999999999999</v>
      </c>
      <c r="D6" s="2">
        <v>3.2530000000000001</v>
      </c>
      <c r="E6" s="2">
        <v>2.956</v>
      </c>
      <c r="F6" s="2">
        <v>3.05</v>
      </c>
      <c r="G6" s="2">
        <v>2.7930000000000001</v>
      </c>
      <c r="H6" s="2">
        <v>2.9329999999999998</v>
      </c>
      <c r="I6" s="2">
        <v>3.0859999999999999</v>
      </c>
      <c r="J6" s="2">
        <v>2.7149999999999999</v>
      </c>
      <c r="K6" s="2">
        <v>2.7770000000000001</v>
      </c>
      <c r="L6" s="2">
        <f t="shared" si="0"/>
        <v>2.9890999999999996</v>
      </c>
      <c r="M6" s="2">
        <f t="shared" si="1"/>
        <v>0.1770493998860205</v>
      </c>
    </row>
    <row r="7" spans="1:13" x14ac:dyDescent="0.2">
      <c r="A7" s="5" t="s">
        <v>1</v>
      </c>
      <c r="B7" s="2">
        <v>0.309</v>
      </c>
      <c r="C7" s="2">
        <v>0.218</v>
      </c>
      <c r="D7" s="2">
        <v>0.39100000000000001</v>
      </c>
      <c r="E7" s="2">
        <v>0.48099999999999998</v>
      </c>
      <c r="F7" s="2">
        <v>0.29799999999999999</v>
      </c>
      <c r="G7" s="2">
        <v>0.41499999999999998</v>
      </c>
      <c r="H7" s="2">
        <v>0.33800000000000002</v>
      </c>
      <c r="I7" s="2">
        <v>0.30599999999999999</v>
      </c>
      <c r="J7" s="2">
        <v>0.33200000000000002</v>
      </c>
      <c r="K7" s="2">
        <v>0.374</v>
      </c>
      <c r="L7" s="2">
        <f t="shared" si="0"/>
        <v>0.34620000000000001</v>
      </c>
      <c r="M7" s="2">
        <f t="shared" si="1"/>
        <v>6.9073583952188405E-2</v>
      </c>
    </row>
    <row r="8" spans="1:13" x14ac:dyDescent="0.2">
      <c r="A8" s="5" t="s">
        <v>2</v>
      </c>
      <c r="B8" s="2">
        <v>0.154</v>
      </c>
      <c r="C8" s="2">
        <v>0.13</v>
      </c>
      <c r="D8" s="2">
        <v>0.151</v>
      </c>
      <c r="E8" s="2">
        <v>0.186</v>
      </c>
      <c r="F8" s="2">
        <v>0.13500000000000001</v>
      </c>
      <c r="G8" s="2">
        <v>0.19700000000000001</v>
      </c>
      <c r="H8" s="2">
        <v>0.13400000000000001</v>
      </c>
      <c r="I8" s="2">
        <v>0.17499999999999999</v>
      </c>
      <c r="J8" s="2">
        <v>0.222</v>
      </c>
      <c r="K8" s="2">
        <v>0.15</v>
      </c>
      <c r="L8" s="2">
        <f t="shared" si="0"/>
        <v>0.16340000000000002</v>
      </c>
      <c r="M8" s="2">
        <f t="shared" si="1"/>
        <v>2.9011032384250041E-2</v>
      </c>
    </row>
    <row r="9" spans="1:13" x14ac:dyDescent="0.2">
      <c r="A9" s="5" t="s">
        <v>3</v>
      </c>
      <c r="B9" s="2">
        <v>0.42899999999999999</v>
      </c>
      <c r="C9" s="2">
        <v>0.79300000000000004</v>
      </c>
      <c r="D9" s="2">
        <v>0.51300000000000001</v>
      </c>
      <c r="E9" s="2">
        <v>0.434</v>
      </c>
      <c r="F9" s="2">
        <v>0.65200000000000002</v>
      </c>
      <c r="G9" s="2">
        <v>0.33500000000000002</v>
      </c>
      <c r="H9" s="2">
        <v>0.65500000000000003</v>
      </c>
      <c r="I9" s="2">
        <v>0.48099999999999998</v>
      </c>
      <c r="J9" s="2">
        <v>0.68700000000000006</v>
      </c>
      <c r="K9" s="2">
        <v>0.373</v>
      </c>
      <c r="L9" s="2">
        <f t="shared" si="0"/>
        <v>0.53520000000000001</v>
      </c>
      <c r="M9" s="2">
        <f t="shared" si="1"/>
        <v>0.14451214481835109</v>
      </c>
    </row>
    <row r="10" spans="1:13" x14ac:dyDescent="0.2">
      <c r="A10" s="5" t="s">
        <v>4</v>
      </c>
      <c r="B10" s="2">
        <v>0.67700000000000005</v>
      </c>
      <c r="C10" s="2">
        <v>0.623</v>
      </c>
      <c r="D10" s="2">
        <v>0.73499999999999999</v>
      </c>
      <c r="E10" s="2">
        <v>0.65600000000000003</v>
      </c>
      <c r="F10" s="2">
        <v>0.63800000000000001</v>
      </c>
      <c r="G10" s="2">
        <v>0.68600000000000005</v>
      </c>
      <c r="H10" s="2">
        <v>0.73899999999999999</v>
      </c>
      <c r="I10" s="2">
        <v>0.73699999999999999</v>
      </c>
      <c r="J10" s="2">
        <v>0.70299999999999996</v>
      </c>
      <c r="K10" s="2">
        <v>0.70899999999999996</v>
      </c>
      <c r="L10" s="2">
        <f t="shared" si="0"/>
        <v>0.69030000000000002</v>
      </c>
      <c r="M10" s="2">
        <f t="shared" si="1"/>
        <v>3.9620827856065792E-2</v>
      </c>
    </row>
    <row r="11" spans="1:13" x14ac:dyDescent="0.15">
      <c r="L11" s="7"/>
    </row>
    <row r="12" spans="1:13" x14ac:dyDescent="0.2">
      <c r="D12" s="9"/>
      <c r="L12" s="2" t="s">
        <v>105</v>
      </c>
      <c r="M12" s="2" t="s">
        <v>105</v>
      </c>
    </row>
    <row r="14" spans="1:13" x14ac:dyDescent="0.2">
      <c r="A14" s="3" t="s">
        <v>60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3">
        <v>10</v>
      </c>
    </row>
    <row r="15" spans="1:13" s="9" customFormat="1" ht="17" thickBot="1" x14ac:dyDescent="0.25">
      <c r="A15" s="8" t="s">
        <v>0</v>
      </c>
      <c r="B15" s="8" t="s">
        <v>42</v>
      </c>
      <c r="C15" s="8" t="s">
        <v>43</v>
      </c>
      <c r="D15" s="8" t="s">
        <v>44</v>
      </c>
      <c r="E15" s="16" t="s">
        <v>52</v>
      </c>
      <c r="F15" s="16" t="s">
        <v>53</v>
      </c>
      <c r="G15" s="16" t="s">
        <v>54</v>
      </c>
      <c r="H15" s="16" t="s">
        <v>55</v>
      </c>
      <c r="I15" s="16" t="s">
        <v>56</v>
      </c>
      <c r="J15" s="16" t="s">
        <v>57</v>
      </c>
      <c r="K15" s="16" t="s">
        <v>58</v>
      </c>
    </row>
    <row r="16" spans="1:13" ht="17" thickTop="1" x14ac:dyDescent="0.2">
      <c r="A16" s="5" t="s">
        <v>99</v>
      </c>
      <c r="B16" s="2">
        <v>2.0539999999999998</v>
      </c>
      <c r="C16" s="2">
        <v>2.323</v>
      </c>
      <c r="D16" s="2">
        <v>1.4430000000000001</v>
      </c>
      <c r="E16" s="2">
        <v>2.2010000000000001</v>
      </c>
      <c r="F16" s="2">
        <v>2.419</v>
      </c>
      <c r="G16" s="2">
        <v>2.1280000000000001</v>
      </c>
      <c r="H16" s="2">
        <v>2.044</v>
      </c>
      <c r="I16" s="2">
        <v>2.3820000000000001</v>
      </c>
      <c r="J16" s="2">
        <v>1.512</v>
      </c>
      <c r="K16" s="2">
        <v>2.2389999999999999</v>
      </c>
      <c r="L16" s="2">
        <f>AVERAGE(B16:K16)</f>
        <v>2.0745000000000005</v>
      </c>
      <c r="M16" s="2">
        <f>STDEV(B16:L16)</f>
        <v>0.32209664698658108</v>
      </c>
    </row>
    <row r="17" spans="1:13" x14ac:dyDescent="0.2">
      <c r="A17" s="5" t="s">
        <v>103</v>
      </c>
      <c r="B17" s="2">
        <v>3.1960000000000002</v>
      </c>
      <c r="C17" s="2">
        <v>3.2669999999999999</v>
      </c>
      <c r="D17" s="2">
        <v>3.008</v>
      </c>
      <c r="E17" s="2">
        <v>3.516</v>
      </c>
      <c r="F17" s="2">
        <v>3.4260000000000002</v>
      </c>
      <c r="G17" s="2">
        <v>3.3849999999999998</v>
      </c>
      <c r="H17" s="2">
        <v>3.3479999999999999</v>
      </c>
      <c r="I17" s="2">
        <v>3.419</v>
      </c>
      <c r="J17" s="2">
        <v>2.8719999999999999</v>
      </c>
      <c r="K17" s="2">
        <v>3.343</v>
      </c>
      <c r="L17" s="2">
        <f t="shared" ref="L17:L22" si="2">AVERAGE(B17:K17)</f>
        <v>3.278</v>
      </c>
      <c r="M17" s="2">
        <f t="shared" ref="M17:M22" si="3">STDEV(B17:L17)</f>
        <v>0.19067878749352274</v>
      </c>
    </row>
    <row r="18" spans="1:13" x14ac:dyDescent="0.2">
      <c r="A18" s="5" t="s">
        <v>98</v>
      </c>
      <c r="B18" s="2">
        <v>3.0270000000000001</v>
      </c>
      <c r="C18" s="2">
        <v>2.968</v>
      </c>
      <c r="D18" s="2">
        <v>3.3149999999999999</v>
      </c>
      <c r="E18" s="2">
        <v>3.121</v>
      </c>
      <c r="F18" s="2">
        <v>3.41</v>
      </c>
      <c r="G18" s="2">
        <v>3.234</v>
      </c>
      <c r="H18" s="2">
        <v>3.1230000000000002</v>
      </c>
      <c r="I18" s="2">
        <v>3.403</v>
      </c>
      <c r="J18" s="2">
        <v>3.101</v>
      </c>
      <c r="K18" s="2">
        <v>3.1779999999999999</v>
      </c>
      <c r="L18" s="2">
        <f t="shared" si="2"/>
        <v>3.1880000000000002</v>
      </c>
      <c r="M18" s="2">
        <f t="shared" si="3"/>
        <v>0.14298881075105144</v>
      </c>
    </row>
    <row r="19" spans="1:13" x14ac:dyDescent="0.2">
      <c r="A19" s="5" t="s">
        <v>1</v>
      </c>
      <c r="B19" s="2">
        <v>7.2999999999999995E-2</v>
      </c>
      <c r="C19" s="2">
        <v>9.4E-2</v>
      </c>
      <c r="D19" s="2">
        <v>7.0999999999999994E-2</v>
      </c>
      <c r="E19" s="2">
        <v>0.17699999999999999</v>
      </c>
      <c r="F19" s="2">
        <v>0.11899999999999999</v>
      </c>
      <c r="G19" s="2">
        <v>0.154</v>
      </c>
      <c r="H19" s="2">
        <v>0.16300000000000001</v>
      </c>
      <c r="I19" s="2">
        <v>9.5000000000000001E-2</v>
      </c>
      <c r="J19" s="2">
        <v>0.11800000000000001</v>
      </c>
      <c r="K19" s="2">
        <v>0.14099999999999999</v>
      </c>
      <c r="L19" s="2">
        <f t="shared" si="2"/>
        <v>0.12050000000000001</v>
      </c>
      <c r="M19" s="2">
        <f t="shared" si="3"/>
        <v>3.5508449698628028E-2</v>
      </c>
    </row>
    <row r="20" spans="1:13" x14ac:dyDescent="0.2">
      <c r="A20" s="5" t="s">
        <v>2</v>
      </c>
      <c r="B20" s="2">
        <v>0.11600000000000001</v>
      </c>
      <c r="C20" s="2">
        <v>0.10199999999999999</v>
      </c>
      <c r="D20" s="2">
        <v>0.127</v>
      </c>
      <c r="E20" s="2">
        <v>0.16400000000000001</v>
      </c>
      <c r="F20" s="2">
        <v>0.107</v>
      </c>
      <c r="G20" s="2">
        <v>0.151</v>
      </c>
      <c r="H20" s="2">
        <v>0.14099999999999999</v>
      </c>
      <c r="I20" s="2">
        <v>0.11799999999999999</v>
      </c>
      <c r="J20" s="2">
        <v>0.17100000000000001</v>
      </c>
      <c r="K20" s="2">
        <v>0.13700000000000001</v>
      </c>
      <c r="L20" s="2">
        <f t="shared" si="2"/>
        <v>0.13340000000000002</v>
      </c>
      <c r="M20" s="2">
        <f t="shared" si="3"/>
        <v>2.2348154286204572E-2</v>
      </c>
    </row>
    <row r="21" spans="1:13" x14ac:dyDescent="0.2">
      <c r="A21" s="5" t="s">
        <v>3</v>
      </c>
      <c r="B21" s="2">
        <v>0.42499999999999999</v>
      </c>
      <c r="C21" s="2">
        <v>0.42499999999999999</v>
      </c>
      <c r="D21" s="2">
        <v>0.41899999999999998</v>
      </c>
      <c r="E21" s="2">
        <v>0.42899999999999999</v>
      </c>
      <c r="F21" s="2">
        <v>0.44900000000000001</v>
      </c>
      <c r="G21" s="2">
        <v>0.47899999999999998</v>
      </c>
      <c r="H21" s="2">
        <v>0.42799999999999999</v>
      </c>
      <c r="I21" s="2">
        <v>0.42899999999999999</v>
      </c>
      <c r="J21" s="2">
        <v>0.45800000000000002</v>
      </c>
      <c r="K21" s="2">
        <v>0.41299999999999998</v>
      </c>
      <c r="L21" s="2">
        <f t="shared" si="2"/>
        <v>0.43540000000000001</v>
      </c>
      <c r="M21" s="2">
        <f t="shared" si="3"/>
        <v>1.9288338445807098E-2</v>
      </c>
    </row>
    <row r="22" spans="1:13" x14ac:dyDescent="0.2">
      <c r="A22" s="5" t="s">
        <v>4</v>
      </c>
      <c r="B22" s="2">
        <v>0.53</v>
      </c>
      <c r="C22" s="2">
        <v>0.56699999999999995</v>
      </c>
      <c r="D22" s="2">
        <v>0.622</v>
      </c>
      <c r="E22" s="2">
        <v>0.85599999999999998</v>
      </c>
      <c r="F22" s="2">
        <v>0.55700000000000005</v>
      </c>
      <c r="G22" s="2">
        <v>0.64300000000000002</v>
      </c>
      <c r="H22" s="2">
        <v>0.57499999999999996</v>
      </c>
      <c r="I22" s="2">
        <v>0.60599999999999998</v>
      </c>
      <c r="J22" s="2">
        <v>0.623</v>
      </c>
      <c r="K22" s="2">
        <v>0.57599999999999996</v>
      </c>
      <c r="L22" s="2">
        <f t="shared" si="2"/>
        <v>0.61549999999999994</v>
      </c>
      <c r="M22" s="2">
        <f t="shared" si="3"/>
        <v>8.6643234011665099E-2</v>
      </c>
    </row>
    <row r="25" spans="1:13" x14ac:dyDescent="0.2">
      <c r="M25" s="2" t="s">
        <v>105</v>
      </c>
    </row>
  </sheetData>
  <mergeCells count="1">
    <mergeCell ref="A1:D1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zoomScaleNormal="50" zoomScalePageLayoutView="50" workbookViewId="0">
      <selection activeCell="I10" sqref="I10"/>
    </sheetView>
  </sheetViews>
  <sheetFormatPr baseColWidth="10" defaultRowHeight="16" x14ac:dyDescent="0.2"/>
  <cols>
    <col min="1" max="1" width="28.1640625" style="2" bestFit="1" customWidth="1"/>
    <col min="2" max="4" width="20.1640625" style="2" customWidth="1"/>
    <col min="5" max="5" width="21" style="2" bestFit="1" customWidth="1"/>
    <col min="6" max="6" width="22.1640625" style="2" bestFit="1" customWidth="1"/>
    <col min="7" max="8" width="21" style="2" bestFit="1" customWidth="1"/>
    <col min="9" max="16384" width="10.83203125" style="2"/>
  </cols>
  <sheetData>
    <row r="1" spans="1:8" x14ac:dyDescent="0.2">
      <c r="A1" s="19" t="s">
        <v>101</v>
      </c>
    </row>
    <row r="2" spans="1:8" s="10" customFormat="1" ht="17" thickBot="1" x14ac:dyDescent="0.25">
      <c r="A2" s="8" t="s">
        <v>0</v>
      </c>
      <c r="B2" s="8" t="s">
        <v>99</v>
      </c>
      <c r="C2" s="8" t="s">
        <v>97</v>
      </c>
      <c r="D2" s="8" t="s">
        <v>100</v>
      </c>
      <c r="E2" s="8" t="s">
        <v>1</v>
      </c>
      <c r="F2" s="8" t="s">
        <v>2</v>
      </c>
      <c r="G2" s="8" t="s">
        <v>3</v>
      </c>
      <c r="H2" s="8" t="s">
        <v>4</v>
      </c>
    </row>
    <row r="3" spans="1:8" ht="17" thickTop="1" x14ac:dyDescent="0.2">
      <c r="A3" s="6" t="s">
        <v>8</v>
      </c>
      <c r="B3" s="6">
        <v>10</v>
      </c>
      <c r="C3" s="6">
        <v>10</v>
      </c>
      <c r="D3" s="6">
        <v>10</v>
      </c>
      <c r="E3" s="6">
        <v>10</v>
      </c>
      <c r="F3" s="6">
        <v>10</v>
      </c>
      <c r="G3" s="6">
        <v>10</v>
      </c>
      <c r="H3" s="6">
        <v>10</v>
      </c>
    </row>
    <row r="4" spans="1:8" x14ac:dyDescent="0.2">
      <c r="A4" s="6"/>
      <c r="B4" s="6"/>
      <c r="C4" s="6"/>
      <c r="D4" s="6"/>
      <c r="E4" s="6"/>
      <c r="F4" s="6"/>
      <c r="G4" s="6"/>
      <c r="H4" s="6"/>
    </row>
    <row r="5" spans="1:8" x14ac:dyDescent="0.2">
      <c r="A5" s="6" t="s">
        <v>9</v>
      </c>
      <c r="B5" s="6">
        <v>2.0680000000000001</v>
      </c>
      <c r="C5" s="6">
        <v>2.6030000000000002</v>
      </c>
      <c r="D5" s="6">
        <v>2.7149999999999999</v>
      </c>
      <c r="E5" s="6">
        <v>0.218</v>
      </c>
      <c r="F5" s="6">
        <v>0.13</v>
      </c>
      <c r="G5" s="6">
        <v>0.33500000000000002</v>
      </c>
      <c r="H5" s="6">
        <v>0.623</v>
      </c>
    </row>
    <row r="6" spans="1:8" x14ac:dyDescent="0.2">
      <c r="A6" s="6" t="s">
        <v>10</v>
      </c>
      <c r="B6" s="6">
        <v>2.1150000000000002</v>
      </c>
      <c r="C6" s="6">
        <v>2.6880000000000002</v>
      </c>
      <c r="D6" s="6">
        <v>2.7890000000000001</v>
      </c>
      <c r="E6" s="6">
        <v>0.30399999999999999</v>
      </c>
      <c r="F6" s="6">
        <v>0.1348</v>
      </c>
      <c r="G6" s="6">
        <v>0.41499999999999998</v>
      </c>
      <c r="H6" s="6">
        <v>0.65149999999999997</v>
      </c>
    </row>
    <row r="7" spans="1:8" x14ac:dyDescent="0.2">
      <c r="A7" s="6" t="s">
        <v>11</v>
      </c>
      <c r="B7" s="6">
        <v>2.1760000000000002</v>
      </c>
      <c r="C7" s="6">
        <v>2.8149999999999999</v>
      </c>
      <c r="D7" s="6">
        <v>3.0030000000000001</v>
      </c>
      <c r="E7" s="6">
        <v>0.33500000000000002</v>
      </c>
      <c r="F7" s="6">
        <v>0.1525</v>
      </c>
      <c r="G7" s="6">
        <v>0.497</v>
      </c>
      <c r="H7" s="6">
        <v>0.69450000000000001</v>
      </c>
    </row>
    <row r="8" spans="1:8" x14ac:dyDescent="0.2">
      <c r="A8" s="6" t="s">
        <v>12</v>
      </c>
      <c r="B8" s="6">
        <v>2.2229999999999999</v>
      </c>
      <c r="C8" s="6">
        <v>2.9279999999999999</v>
      </c>
      <c r="D8" s="6">
        <v>3.1349999999999998</v>
      </c>
      <c r="E8" s="6">
        <v>0.39700000000000002</v>
      </c>
      <c r="F8" s="6">
        <v>0.1888</v>
      </c>
      <c r="G8" s="6">
        <v>0.66300000000000003</v>
      </c>
      <c r="H8" s="6">
        <v>0.73550000000000004</v>
      </c>
    </row>
    <row r="9" spans="1:8" x14ac:dyDescent="0.2">
      <c r="A9" s="6" t="s">
        <v>13</v>
      </c>
      <c r="B9" s="6">
        <v>2.2530000000000001</v>
      </c>
      <c r="C9" s="6">
        <v>3.0139999999999998</v>
      </c>
      <c r="D9" s="6">
        <v>3.2530000000000001</v>
      </c>
      <c r="E9" s="6">
        <v>0.48099999999999998</v>
      </c>
      <c r="F9" s="6">
        <v>0.222</v>
      </c>
      <c r="G9" s="6">
        <v>0.79300000000000004</v>
      </c>
      <c r="H9" s="6">
        <v>0.73899999999999999</v>
      </c>
    </row>
    <row r="10" spans="1:8" x14ac:dyDescent="0.2">
      <c r="A10" s="6"/>
      <c r="B10" s="6"/>
      <c r="C10" s="6"/>
      <c r="D10" s="6"/>
      <c r="E10" s="6"/>
      <c r="F10" s="6"/>
      <c r="G10" s="6"/>
      <c r="H10" s="6"/>
    </row>
    <row r="11" spans="1:8" s="10" customFormat="1" x14ac:dyDescent="0.2">
      <c r="A11" s="11" t="s">
        <v>14</v>
      </c>
      <c r="B11" s="11">
        <v>2.17</v>
      </c>
      <c r="C11" s="11">
        <v>2.8090000000000002</v>
      </c>
      <c r="D11" s="11">
        <v>2.9889999999999999</v>
      </c>
      <c r="E11" s="11">
        <v>0.34620000000000001</v>
      </c>
      <c r="F11" s="11">
        <v>0.16339999999999999</v>
      </c>
      <c r="G11" s="11">
        <v>0.53520000000000001</v>
      </c>
      <c r="H11" s="11">
        <v>0.69030000000000002</v>
      </c>
    </row>
    <row r="12" spans="1:8" x14ac:dyDescent="0.2">
      <c r="A12" s="6" t="s">
        <v>15</v>
      </c>
      <c r="B12" s="6">
        <v>6.2770000000000006E-2</v>
      </c>
      <c r="C12" s="6">
        <v>0.13569999999999999</v>
      </c>
      <c r="D12" s="6">
        <v>0.18659999999999999</v>
      </c>
      <c r="E12" s="6">
        <v>7.281E-2</v>
      </c>
      <c r="F12" s="6">
        <v>3.058E-2</v>
      </c>
      <c r="G12" s="6">
        <v>0.15229999999999999</v>
      </c>
      <c r="H12" s="6">
        <v>4.1759999999999999E-2</v>
      </c>
    </row>
    <row r="13" spans="1:8" x14ac:dyDescent="0.2">
      <c r="A13" s="6" t="s">
        <v>16</v>
      </c>
      <c r="B13" s="6">
        <v>1.985E-2</v>
      </c>
      <c r="C13" s="6">
        <v>4.2900000000000001E-2</v>
      </c>
      <c r="D13" s="6">
        <v>5.9020000000000003E-2</v>
      </c>
      <c r="E13" s="6">
        <v>2.3019999999999999E-2</v>
      </c>
      <c r="F13" s="6">
        <v>9.6699999999999998E-3</v>
      </c>
      <c r="G13" s="6">
        <v>4.8169999999999998E-2</v>
      </c>
      <c r="H13" s="6">
        <v>1.321E-2</v>
      </c>
    </row>
    <row r="14" spans="1:8" x14ac:dyDescent="0.2">
      <c r="A14" s="6"/>
      <c r="B14" s="6"/>
      <c r="C14" s="6"/>
      <c r="D14" s="6"/>
      <c r="E14" s="6"/>
      <c r="F14" s="6"/>
      <c r="G14" s="6"/>
      <c r="H14" s="6"/>
    </row>
    <row r="15" spans="1:8" x14ac:dyDescent="0.2">
      <c r="A15" s="6" t="s">
        <v>17</v>
      </c>
      <c r="B15" s="6">
        <v>2.125</v>
      </c>
      <c r="C15" s="6">
        <v>2.7120000000000002</v>
      </c>
      <c r="D15" s="6">
        <v>2.8559999999999999</v>
      </c>
      <c r="E15" s="6">
        <v>0.29409999999999997</v>
      </c>
      <c r="F15" s="6">
        <v>0.14149999999999999</v>
      </c>
      <c r="G15" s="6">
        <v>0.42620000000000002</v>
      </c>
      <c r="H15" s="6">
        <v>0.66039999999999999</v>
      </c>
    </row>
    <row r="16" spans="1:8" x14ac:dyDescent="0.2">
      <c r="A16" s="6" t="s">
        <v>18</v>
      </c>
      <c r="B16" s="6">
        <v>2.2149999999999999</v>
      </c>
      <c r="C16" s="6">
        <v>2.9060000000000001</v>
      </c>
      <c r="D16" s="6">
        <v>3.1230000000000002</v>
      </c>
      <c r="E16" s="6">
        <v>0.39829999999999999</v>
      </c>
      <c r="F16" s="6">
        <v>0.18529999999999999</v>
      </c>
      <c r="G16" s="6">
        <v>0.64419999999999999</v>
      </c>
      <c r="H16" s="6">
        <v>0.72019999999999995</v>
      </c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 t="s">
        <v>19</v>
      </c>
      <c r="B18" s="6">
        <v>21.7</v>
      </c>
      <c r="C18" s="6">
        <v>28.09</v>
      </c>
      <c r="D18" s="6">
        <v>29.89</v>
      </c>
      <c r="E18" s="6">
        <v>3.4620000000000002</v>
      </c>
      <c r="F18" s="6">
        <v>1.6339999999999999</v>
      </c>
      <c r="G18" s="6">
        <v>5.3520000000000003</v>
      </c>
      <c r="H18" s="6">
        <v>6.9029999999999996</v>
      </c>
    </row>
    <row r="20" spans="1:8" x14ac:dyDescent="0.2">
      <c r="A20" s="6" t="s">
        <v>20</v>
      </c>
    </row>
    <row r="21" spans="1:8" s="13" customFormat="1" x14ac:dyDescent="0.2">
      <c r="A21" s="12" t="s">
        <v>21</v>
      </c>
      <c r="B21" s="12">
        <v>0.3947</v>
      </c>
      <c r="C21" s="12" t="s">
        <v>22</v>
      </c>
      <c r="D21" s="12">
        <v>1.7299999999999999E-2</v>
      </c>
      <c r="E21" s="12" t="s">
        <v>22</v>
      </c>
      <c r="F21" s="12">
        <v>2.4400000000000002E-2</v>
      </c>
      <c r="G21" s="12">
        <v>5.4800000000000001E-2</v>
      </c>
      <c r="H21" s="12">
        <v>3.0099999999999998E-2</v>
      </c>
    </row>
    <row r="22" spans="1:8" s="13" customFormat="1" x14ac:dyDescent="0.2">
      <c r="A22" s="12" t="s">
        <v>23</v>
      </c>
      <c r="B22" s="12" t="s">
        <v>25</v>
      </c>
      <c r="C22" s="12" t="s">
        <v>24</v>
      </c>
      <c r="D22" s="12" t="s">
        <v>26</v>
      </c>
      <c r="E22" s="12" t="s">
        <v>24</v>
      </c>
      <c r="F22" s="12" t="s">
        <v>26</v>
      </c>
      <c r="G22" s="12" t="s">
        <v>25</v>
      </c>
      <c r="H22" s="12" t="s">
        <v>26</v>
      </c>
    </row>
    <row r="23" spans="1:8" x14ac:dyDescent="0.2">
      <c r="A23" s="6" t="s">
        <v>27</v>
      </c>
      <c r="B23" s="6" t="s">
        <v>29</v>
      </c>
      <c r="C23" s="6" t="s">
        <v>28</v>
      </c>
      <c r="D23" s="6" t="s">
        <v>28</v>
      </c>
      <c r="E23" s="6" t="s">
        <v>28</v>
      </c>
      <c r="F23" s="6" t="s">
        <v>28</v>
      </c>
      <c r="G23" s="6" t="s">
        <v>29</v>
      </c>
      <c r="H23" s="6" t="s">
        <v>28</v>
      </c>
    </row>
    <row r="24" spans="1:8" x14ac:dyDescent="0.2">
      <c r="A24" s="6" t="s">
        <v>30</v>
      </c>
      <c r="B24" s="6" t="s">
        <v>31</v>
      </c>
      <c r="C24" s="6" t="s">
        <v>31</v>
      </c>
      <c r="D24" s="6" t="s">
        <v>31</v>
      </c>
      <c r="E24" s="6" t="s">
        <v>31</v>
      </c>
      <c r="F24" s="6" t="s">
        <v>31</v>
      </c>
      <c r="G24" s="6" t="s">
        <v>31</v>
      </c>
      <c r="H24" s="6" t="s">
        <v>31</v>
      </c>
    </row>
    <row r="25" spans="1:8" x14ac:dyDescent="0.2">
      <c r="A25" s="6" t="s">
        <v>32</v>
      </c>
      <c r="B25" s="6" t="s">
        <v>61</v>
      </c>
      <c r="C25" s="6" t="s">
        <v>66</v>
      </c>
      <c r="D25" s="6" t="s">
        <v>71</v>
      </c>
      <c r="E25" s="6" t="s">
        <v>76</v>
      </c>
      <c r="F25" s="6" t="s">
        <v>81</v>
      </c>
      <c r="G25" s="6" t="s">
        <v>86</v>
      </c>
      <c r="H25" s="6" t="s">
        <v>91</v>
      </c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6" t="s">
        <v>33</v>
      </c>
      <c r="B27" s="6"/>
      <c r="C27" s="6"/>
      <c r="D27" s="6"/>
      <c r="E27" s="6"/>
      <c r="F27" s="6"/>
      <c r="G27" s="6"/>
      <c r="H27" s="6"/>
    </row>
    <row r="28" spans="1:8" x14ac:dyDescent="0.2">
      <c r="A28" s="6" t="s">
        <v>34</v>
      </c>
      <c r="B28" s="6" t="s">
        <v>62</v>
      </c>
      <c r="C28" s="6" t="s">
        <v>67</v>
      </c>
      <c r="D28" s="6" t="s">
        <v>72</v>
      </c>
      <c r="E28" s="6" t="s">
        <v>77</v>
      </c>
      <c r="F28" s="6" t="s">
        <v>82</v>
      </c>
      <c r="G28" s="6" t="s">
        <v>87</v>
      </c>
      <c r="H28" s="6" t="s">
        <v>92</v>
      </c>
    </row>
    <row r="29" spans="1:8" x14ac:dyDescent="0.2">
      <c r="A29" s="6" t="s">
        <v>35</v>
      </c>
      <c r="B29" s="6" t="s">
        <v>63</v>
      </c>
      <c r="C29" s="6" t="s">
        <v>68</v>
      </c>
      <c r="D29" s="6" t="s">
        <v>73</v>
      </c>
      <c r="E29" s="6" t="s">
        <v>78</v>
      </c>
      <c r="F29" s="6" t="s">
        <v>83</v>
      </c>
      <c r="G29" s="6" t="s">
        <v>88</v>
      </c>
      <c r="H29" s="6" t="s">
        <v>93</v>
      </c>
    </row>
    <row r="30" spans="1:8" x14ac:dyDescent="0.2">
      <c r="A30" s="6" t="s">
        <v>36</v>
      </c>
      <c r="B30" s="6" t="s">
        <v>64</v>
      </c>
      <c r="C30" s="6" t="s">
        <v>69</v>
      </c>
      <c r="D30" s="6" t="s">
        <v>74</v>
      </c>
      <c r="E30" s="6" t="s">
        <v>79</v>
      </c>
      <c r="F30" s="6" t="s">
        <v>84</v>
      </c>
      <c r="G30" s="6" t="s">
        <v>89</v>
      </c>
      <c r="H30" s="6" t="s">
        <v>94</v>
      </c>
    </row>
    <row r="31" spans="1:8" x14ac:dyDescent="0.2">
      <c r="A31" s="6" t="s">
        <v>37</v>
      </c>
      <c r="B31" s="6" t="s">
        <v>65</v>
      </c>
      <c r="C31" s="6" t="s">
        <v>70</v>
      </c>
      <c r="D31" s="6" t="s">
        <v>75</v>
      </c>
      <c r="E31" s="6" t="s">
        <v>80</v>
      </c>
      <c r="F31" s="6" t="s">
        <v>85</v>
      </c>
      <c r="G31" s="6" t="s">
        <v>90</v>
      </c>
      <c r="H31" s="6" t="s">
        <v>95</v>
      </c>
    </row>
    <row r="32" spans="1:8" x14ac:dyDescent="0.2">
      <c r="A32" s="6" t="s">
        <v>38</v>
      </c>
      <c r="B32" s="6">
        <v>4.052E-2</v>
      </c>
      <c r="C32" s="6">
        <v>0.67510000000000003</v>
      </c>
      <c r="D32" s="6">
        <v>0.27639999999999998</v>
      </c>
      <c r="E32" s="6">
        <v>0.8085</v>
      </c>
      <c r="F32" s="6">
        <v>0.25119999999999998</v>
      </c>
      <c r="G32" s="6">
        <v>0.1898</v>
      </c>
      <c r="H32" s="6">
        <v>0.2356</v>
      </c>
    </row>
    <row r="33" spans="1:8" x14ac:dyDescent="0.2">
      <c r="A33" s="6"/>
      <c r="B33" s="6"/>
      <c r="C33" s="6"/>
      <c r="D33" s="6"/>
      <c r="E33" s="6"/>
      <c r="F33" s="6"/>
      <c r="G33" s="6"/>
      <c r="H33" s="6"/>
    </row>
    <row r="34" spans="1:8" x14ac:dyDescent="0.2">
      <c r="A34" s="17" t="s">
        <v>60</v>
      </c>
      <c r="B34" s="17">
        <v>2.0750000000000002</v>
      </c>
      <c r="C34" s="17">
        <v>3.278</v>
      </c>
      <c r="D34" s="17">
        <v>3.1880000000000002</v>
      </c>
      <c r="E34" s="17">
        <v>0.1205</v>
      </c>
      <c r="F34" s="17">
        <v>0.13339999999999999</v>
      </c>
      <c r="G34" s="17">
        <v>0.43540000000000001</v>
      </c>
      <c r="H34" s="17">
        <v>0.61550000000000005</v>
      </c>
    </row>
    <row r="35" spans="1:8" x14ac:dyDescent="0.2">
      <c r="A35" s="17" t="s">
        <v>59</v>
      </c>
      <c r="B35" s="17">
        <v>2.17</v>
      </c>
      <c r="C35" s="17">
        <v>2.8090000000000002</v>
      </c>
      <c r="D35" s="17">
        <v>2.9889999999999999</v>
      </c>
      <c r="E35" s="17">
        <v>0.34620000000000001</v>
      </c>
      <c r="F35" s="17">
        <v>0.16339999999999999</v>
      </c>
      <c r="G35" s="17">
        <v>0.53520000000000001</v>
      </c>
      <c r="H35" s="17">
        <v>0.69030000000000002</v>
      </c>
    </row>
    <row r="36" spans="1:8" x14ac:dyDescent="0.2">
      <c r="A36" s="17"/>
      <c r="B36" s="17">
        <f t="shared" ref="B36:H36" si="0">(B35/B34)*100</f>
        <v>104.57831325301203</v>
      </c>
      <c r="C36" s="17">
        <f t="shared" si="0"/>
        <v>85.692495424039052</v>
      </c>
      <c r="D36" s="17">
        <f t="shared" si="0"/>
        <v>93.7578419071518</v>
      </c>
      <c r="E36" s="17">
        <f t="shared" si="0"/>
        <v>287.30290456431533</v>
      </c>
      <c r="F36" s="17">
        <f t="shared" si="0"/>
        <v>122.4887556221889</v>
      </c>
      <c r="G36" s="17">
        <f t="shared" si="0"/>
        <v>122.92145153881489</v>
      </c>
      <c r="H36" s="17">
        <f t="shared" si="0"/>
        <v>112.1527213647441</v>
      </c>
    </row>
    <row r="37" spans="1:8" x14ac:dyDescent="0.2">
      <c r="A37" s="18" t="s">
        <v>96</v>
      </c>
      <c r="B37" s="18">
        <f t="shared" ref="B37:H37" si="1">100-B36</f>
        <v>-4.578313253012027</v>
      </c>
      <c r="C37" s="1">
        <f t="shared" si="1"/>
        <v>14.307504575960948</v>
      </c>
      <c r="D37" s="18">
        <f t="shared" si="1"/>
        <v>6.2421580928482001</v>
      </c>
      <c r="E37" s="1">
        <f t="shared" si="1"/>
        <v>-187.30290456431533</v>
      </c>
      <c r="F37" s="18">
        <f t="shared" si="1"/>
        <v>-22.488755622188904</v>
      </c>
      <c r="G37" s="18">
        <f t="shared" si="1"/>
        <v>-22.921451538814893</v>
      </c>
      <c r="H37" s="18">
        <f t="shared" si="1"/>
        <v>-12.152721364744096</v>
      </c>
    </row>
    <row r="40" spans="1:8" x14ac:dyDescent="0.2">
      <c r="A40" s="19" t="s">
        <v>102</v>
      </c>
    </row>
    <row r="41" spans="1:8" s="10" customFormat="1" ht="17" thickBot="1" x14ac:dyDescent="0.25">
      <c r="A41" s="8" t="s">
        <v>0</v>
      </c>
      <c r="B41" s="8" t="s">
        <v>5</v>
      </c>
      <c r="C41" s="8" t="s">
        <v>6</v>
      </c>
      <c r="D41" s="8" t="s">
        <v>7</v>
      </c>
      <c r="E41" s="8" t="s">
        <v>1</v>
      </c>
      <c r="F41" s="8" t="s">
        <v>2</v>
      </c>
      <c r="G41" s="8" t="s">
        <v>3</v>
      </c>
      <c r="H41" s="8" t="s">
        <v>4</v>
      </c>
    </row>
    <row r="42" spans="1:8" ht="17" thickTop="1" x14ac:dyDescent="0.2">
      <c r="A42" s="6" t="s">
        <v>8</v>
      </c>
      <c r="B42" s="6">
        <v>10</v>
      </c>
      <c r="C42" s="6">
        <v>10</v>
      </c>
      <c r="D42" s="6">
        <v>10</v>
      </c>
      <c r="E42" s="6">
        <v>10</v>
      </c>
      <c r="F42" s="6">
        <v>10</v>
      </c>
      <c r="G42" s="6">
        <v>10</v>
      </c>
      <c r="H42" s="6">
        <v>10</v>
      </c>
    </row>
    <row r="43" spans="1:8" x14ac:dyDescent="0.2">
      <c r="A43" s="6"/>
      <c r="B43" s="6"/>
      <c r="C43" s="6"/>
      <c r="D43" s="6"/>
      <c r="E43" s="6"/>
      <c r="F43" s="6"/>
      <c r="G43" s="6"/>
      <c r="H43" s="6"/>
    </row>
    <row r="44" spans="1:8" x14ac:dyDescent="0.2">
      <c r="A44" s="6" t="s">
        <v>9</v>
      </c>
      <c r="B44" s="6">
        <v>1.4430000000000001</v>
      </c>
      <c r="C44" s="6">
        <v>2.8719999999999999</v>
      </c>
      <c r="D44" s="6">
        <v>2.968</v>
      </c>
      <c r="E44" s="6">
        <v>7.0999999999999994E-2</v>
      </c>
      <c r="F44" s="6">
        <v>0.10199999999999999</v>
      </c>
      <c r="G44" s="6">
        <v>0.41299999999999998</v>
      </c>
      <c r="H44" s="6">
        <v>0.53</v>
      </c>
    </row>
    <row r="45" spans="1:8" x14ac:dyDescent="0.2">
      <c r="A45" s="6" t="s">
        <v>10</v>
      </c>
      <c r="B45" s="6">
        <v>1.911</v>
      </c>
      <c r="C45" s="6">
        <v>3.149</v>
      </c>
      <c r="D45" s="6">
        <v>3.0830000000000002</v>
      </c>
      <c r="E45" s="6">
        <v>8.8749999999999996E-2</v>
      </c>
      <c r="F45" s="6">
        <v>0.1138</v>
      </c>
      <c r="G45" s="6">
        <v>0.42349999999999999</v>
      </c>
      <c r="H45" s="6">
        <v>0.5645</v>
      </c>
    </row>
    <row r="46" spans="1:8" x14ac:dyDescent="0.2">
      <c r="A46" s="6" t="s">
        <v>11</v>
      </c>
      <c r="B46" s="6">
        <v>2.165</v>
      </c>
      <c r="C46" s="6">
        <v>3.3460000000000001</v>
      </c>
      <c r="D46" s="6">
        <v>3.1509999999999998</v>
      </c>
      <c r="E46" s="6">
        <v>0.11849999999999999</v>
      </c>
      <c r="F46" s="6">
        <v>0.13200000000000001</v>
      </c>
      <c r="G46" s="6">
        <v>0.42849999999999999</v>
      </c>
      <c r="H46" s="6">
        <v>0.59099999999999997</v>
      </c>
    </row>
    <row r="47" spans="1:8" x14ac:dyDescent="0.2">
      <c r="A47" s="6" t="s">
        <v>12</v>
      </c>
      <c r="B47" s="6">
        <v>2.3380000000000001</v>
      </c>
      <c r="C47" s="6">
        <v>3.4209999999999998</v>
      </c>
      <c r="D47" s="6">
        <v>3.3370000000000002</v>
      </c>
      <c r="E47" s="6">
        <v>0.15629999999999999</v>
      </c>
      <c r="F47" s="6">
        <v>0.15429999999999999</v>
      </c>
      <c r="G47" s="6">
        <v>0.45129999999999998</v>
      </c>
      <c r="H47" s="6">
        <v>0.628</v>
      </c>
    </row>
    <row r="48" spans="1:8" x14ac:dyDescent="0.2">
      <c r="A48" s="6" t="s">
        <v>13</v>
      </c>
      <c r="B48" s="6">
        <v>2.419</v>
      </c>
      <c r="C48" s="6">
        <v>3.516</v>
      </c>
      <c r="D48" s="6">
        <v>3.41</v>
      </c>
      <c r="E48" s="6">
        <v>0.17699999999999999</v>
      </c>
      <c r="F48" s="6">
        <v>0.17100000000000001</v>
      </c>
      <c r="G48" s="6">
        <v>0.47899999999999998</v>
      </c>
      <c r="H48" s="6">
        <v>0.85599999999999998</v>
      </c>
    </row>
    <row r="49" spans="1:8" x14ac:dyDescent="0.2">
      <c r="A49" s="6"/>
      <c r="B49" s="6"/>
      <c r="C49" s="6"/>
      <c r="D49" s="6"/>
      <c r="E49" s="6"/>
      <c r="F49" s="6"/>
      <c r="G49" s="6"/>
      <c r="H49" s="6"/>
    </row>
    <row r="50" spans="1:8" s="3" customFormat="1" x14ac:dyDescent="0.2">
      <c r="A50" s="11" t="s">
        <v>14</v>
      </c>
      <c r="B50" s="11">
        <v>2.0750000000000002</v>
      </c>
      <c r="C50" s="11">
        <v>3.278</v>
      </c>
      <c r="D50" s="11">
        <v>3.1880000000000002</v>
      </c>
      <c r="E50" s="11">
        <v>0.1205</v>
      </c>
      <c r="F50" s="11">
        <v>0.13339999999999999</v>
      </c>
      <c r="G50" s="11">
        <v>0.43540000000000001</v>
      </c>
      <c r="H50" s="11">
        <v>0.61550000000000005</v>
      </c>
    </row>
    <row r="51" spans="1:8" x14ac:dyDescent="0.2">
      <c r="A51" s="6" t="s">
        <v>15</v>
      </c>
      <c r="B51" s="6">
        <v>0.33950000000000002</v>
      </c>
      <c r="C51" s="6">
        <v>0.20100000000000001</v>
      </c>
      <c r="D51" s="6">
        <v>0.1507</v>
      </c>
      <c r="E51" s="6">
        <v>3.7429999999999998E-2</v>
      </c>
      <c r="F51" s="6">
        <v>2.3560000000000001E-2</v>
      </c>
      <c r="G51" s="6">
        <v>2.0330000000000001E-2</v>
      </c>
      <c r="H51" s="6">
        <v>9.1329999999999995E-2</v>
      </c>
    </row>
    <row r="52" spans="1:8" x14ac:dyDescent="0.2">
      <c r="A52" s="6" t="s">
        <v>16</v>
      </c>
      <c r="B52" s="6">
        <v>0.1074</v>
      </c>
      <c r="C52" s="6">
        <v>6.3560000000000005E-2</v>
      </c>
      <c r="D52" s="6">
        <v>4.7660000000000001E-2</v>
      </c>
      <c r="E52" s="6">
        <v>1.184E-2</v>
      </c>
      <c r="F52" s="6">
        <v>7.4489999999999999E-3</v>
      </c>
      <c r="G52" s="6">
        <v>6.4289999999999998E-3</v>
      </c>
      <c r="H52" s="6">
        <v>2.8879999999999999E-2</v>
      </c>
    </row>
    <row r="53" spans="1:8" x14ac:dyDescent="0.2">
      <c r="A53" s="6"/>
      <c r="B53" s="6"/>
      <c r="C53" s="6"/>
      <c r="D53" s="6"/>
      <c r="E53" s="6"/>
      <c r="F53" s="6"/>
      <c r="G53" s="6"/>
      <c r="H53" s="6"/>
    </row>
    <row r="54" spans="1:8" x14ac:dyDescent="0.2">
      <c r="A54" s="6" t="s">
        <v>17</v>
      </c>
      <c r="B54" s="6">
        <v>1.8320000000000001</v>
      </c>
      <c r="C54" s="6">
        <v>3.1339999999999999</v>
      </c>
      <c r="D54" s="6">
        <v>3.08</v>
      </c>
      <c r="E54" s="6">
        <v>9.3719999999999998E-2</v>
      </c>
      <c r="F54" s="6">
        <v>0.11650000000000001</v>
      </c>
      <c r="G54" s="6">
        <v>0.4209</v>
      </c>
      <c r="H54" s="6">
        <v>0.55020000000000002</v>
      </c>
    </row>
    <row r="55" spans="1:8" x14ac:dyDescent="0.2">
      <c r="A55" s="6" t="s">
        <v>18</v>
      </c>
      <c r="B55" s="6">
        <v>2.3170000000000002</v>
      </c>
      <c r="C55" s="6">
        <v>3.4220000000000002</v>
      </c>
      <c r="D55" s="6">
        <v>3.2959999999999998</v>
      </c>
      <c r="E55" s="6">
        <v>0.14729999999999999</v>
      </c>
      <c r="F55" s="6">
        <v>0.15029999999999999</v>
      </c>
      <c r="G55" s="6">
        <v>0.44990000000000002</v>
      </c>
      <c r="H55" s="6">
        <v>0.68079999999999996</v>
      </c>
    </row>
    <row r="56" spans="1:8" x14ac:dyDescent="0.2">
      <c r="A56" s="6"/>
      <c r="B56" s="6"/>
      <c r="C56" s="6"/>
      <c r="D56" s="6"/>
      <c r="E56" s="6"/>
      <c r="F56" s="6"/>
      <c r="G56" s="6"/>
      <c r="H56" s="6"/>
    </row>
    <row r="57" spans="1:8" x14ac:dyDescent="0.2">
      <c r="A57" s="6" t="s">
        <v>19</v>
      </c>
      <c r="B57" s="6">
        <v>20.75</v>
      </c>
      <c r="C57" s="6">
        <v>32.78</v>
      </c>
      <c r="D57" s="6">
        <v>31.88</v>
      </c>
      <c r="E57" s="6">
        <v>1.2050000000000001</v>
      </c>
      <c r="F57" s="6">
        <v>1.3340000000000001</v>
      </c>
      <c r="G57" s="6">
        <v>4.3540000000000001</v>
      </c>
      <c r="H57" s="6">
        <v>6.1550000000000002</v>
      </c>
    </row>
    <row r="59" spans="1:8" x14ac:dyDescent="0.2">
      <c r="A59" s="6"/>
    </row>
    <row r="60" spans="1:8" x14ac:dyDescent="0.2">
      <c r="A60" s="14"/>
      <c r="B60" s="4"/>
      <c r="C60" s="4"/>
      <c r="D60" s="4"/>
      <c r="E60" s="4"/>
      <c r="F60" s="4"/>
    </row>
    <row r="61" spans="1:8" x14ac:dyDescent="0.2">
      <c r="A61" s="6"/>
    </row>
    <row r="62" spans="1:8" x14ac:dyDescent="0.2">
      <c r="A62" s="6"/>
    </row>
    <row r="63" spans="1:8" x14ac:dyDescent="0.2">
      <c r="A63" s="6"/>
    </row>
    <row r="64" spans="1:8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</sheetData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Cranial base linea measurements</vt:lpstr>
      <vt:lpstr>Statistics export from Prism gr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Mohamed</dc:creator>
  <cp:lastModifiedBy>Microsoft Office User</cp:lastModifiedBy>
  <dcterms:created xsi:type="dcterms:W3CDTF">2019-07-06T21:54:18Z</dcterms:created>
  <dcterms:modified xsi:type="dcterms:W3CDTF">2022-10-25T18:44:50Z</dcterms:modified>
</cp:coreProperties>
</file>