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s\Documents\Science\ASU\Manuscripts\20200406 Flagellar energy costs provide insight into the diversity of unicellular life\eLife submission\Renamed supplement files\"/>
    </mc:Choice>
  </mc:AlternateContent>
  <xr:revisionPtr revIDLastSave="0" documentId="13_ncr:1_{4564A167-F2C7-423A-A45F-42C3C0E3471B}" xr6:coauthVersionLast="47" xr6:coauthVersionMax="47" xr10:uidLastSave="{00000000-0000-0000-0000-000000000000}"/>
  <bookViews>
    <workbookView xWindow="-108" yWindow="-108" windowWidth="23256" windowHeight="12576" xr2:uid="{A060BE60-D386-489D-ADBB-A623969A5D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H221" i="1"/>
  <c r="G221" i="1"/>
  <c r="F221" i="1"/>
  <c r="H220" i="1"/>
  <c r="G220" i="1"/>
  <c r="F220" i="1"/>
  <c r="H219" i="1"/>
  <c r="G219" i="1"/>
  <c r="F219" i="1"/>
  <c r="H218" i="1"/>
  <c r="G218" i="1"/>
  <c r="F218" i="1"/>
  <c r="H217" i="1"/>
  <c r="G217" i="1"/>
  <c r="F217" i="1"/>
  <c r="H121" i="1"/>
  <c r="G121" i="1"/>
  <c r="F121" i="1"/>
  <c r="H216" i="1"/>
  <c r="G216" i="1"/>
  <c r="F216" i="1"/>
  <c r="H215" i="1"/>
  <c r="G215" i="1"/>
  <c r="F215" i="1"/>
  <c r="H214" i="1"/>
  <c r="G214" i="1"/>
  <c r="F214" i="1"/>
  <c r="H213" i="1"/>
  <c r="G213" i="1"/>
  <c r="F213" i="1"/>
  <c r="H212" i="1"/>
  <c r="G212" i="1"/>
  <c r="F212" i="1"/>
  <c r="H211" i="1"/>
  <c r="G211" i="1"/>
  <c r="F211" i="1"/>
  <c r="H210" i="1"/>
  <c r="G210" i="1"/>
  <c r="F210" i="1"/>
  <c r="H209" i="1"/>
  <c r="G209" i="1"/>
  <c r="F209" i="1"/>
  <c r="H208" i="1"/>
  <c r="G208" i="1"/>
  <c r="F208" i="1"/>
  <c r="H207" i="1"/>
  <c r="G207" i="1"/>
  <c r="F207" i="1"/>
  <c r="H206" i="1"/>
  <c r="G206" i="1"/>
  <c r="F206" i="1"/>
  <c r="H205" i="1"/>
  <c r="G205" i="1"/>
  <c r="F205" i="1"/>
  <c r="H204" i="1"/>
  <c r="G204" i="1"/>
  <c r="F204" i="1"/>
  <c r="H203" i="1"/>
  <c r="G203" i="1"/>
  <c r="F203" i="1"/>
  <c r="H202" i="1"/>
  <c r="G202" i="1"/>
  <c r="F202" i="1"/>
  <c r="H201" i="1"/>
  <c r="G201" i="1"/>
  <c r="F201" i="1"/>
  <c r="H200" i="1"/>
  <c r="G200" i="1"/>
  <c r="F200" i="1"/>
  <c r="H199" i="1"/>
  <c r="G199" i="1"/>
  <c r="F199" i="1"/>
  <c r="H198" i="1"/>
  <c r="G198" i="1"/>
  <c r="F198" i="1"/>
  <c r="H197" i="1"/>
  <c r="G197" i="1"/>
  <c r="F197" i="1"/>
  <c r="H196" i="1"/>
  <c r="G196" i="1"/>
  <c r="F196" i="1"/>
  <c r="H195" i="1"/>
  <c r="G195" i="1"/>
  <c r="F195" i="1"/>
  <c r="H194" i="1"/>
  <c r="G194" i="1"/>
  <c r="F194" i="1"/>
  <c r="H193" i="1"/>
  <c r="G193" i="1"/>
  <c r="F193" i="1"/>
  <c r="H192" i="1"/>
  <c r="G192" i="1"/>
  <c r="F192" i="1"/>
  <c r="H191" i="1"/>
  <c r="G191" i="1"/>
  <c r="F191" i="1"/>
  <c r="H190" i="1"/>
  <c r="G190" i="1"/>
  <c r="F190" i="1"/>
  <c r="H189" i="1"/>
  <c r="G189" i="1"/>
  <c r="F189" i="1"/>
  <c r="H188" i="1"/>
  <c r="G188" i="1"/>
  <c r="F188" i="1"/>
  <c r="H187" i="1"/>
  <c r="G187" i="1"/>
  <c r="F187" i="1"/>
  <c r="H186" i="1"/>
  <c r="G186" i="1"/>
  <c r="F186" i="1"/>
  <c r="H185" i="1"/>
  <c r="G185" i="1"/>
  <c r="F185" i="1"/>
  <c r="H184" i="1"/>
  <c r="G184" i="1"/>
  <c r="F184" i="1"/>
  <c r="H183" i="1"/>
  <c r="G183" i="1"/>
  <c r="F183" i="1"/>
  <c r="H182" i="1"/>
  <c r="G182" i="1"/>
  <c r="F182" i="1"/>
  <c r="H181" i="1"/>
  <c r="G181" i="1"/>
  <c r="F181" i="1"/>
  <c r="H180" i="1"/>
  <c r="G180" i="1"/>
  <c r="F180" i="1"/>
  <c r="H179" i="1"/>
  <c r="G179" i="1"/>
  <c r="F179" i="1"/>
  <c r="H178" i="1"/>
  <c r="G178" i="1"/>
  <c r="F178" i="1"/>
  <c r="H177" i="1"/>
  <c r="G177" i="1"/>
  <c r="F177" i="1"/>
  <c r="H176" i="1"/>
  <c r="G176" i="1"/>
  <c r="F176" i="1"/>
  <c r="H175" i="1"/>
  <c r="G175" i="1"/>
  <c r="F175" i="1"/>
  <c r="H174" i="1"/>
  <c r="G174" i="1"/>
  <c r="F174" i="1"/>
  <c r="H173" i="1"/>
  <c r="G173" i="1"/>
  <c r="F173" i="1"/>
  <c r="H172" i="1"/>
  <c r="G172" i="1"/>
  <c r="F172" i="1"/>
  <c r="H171" i="1"/>
  <c r="G171" i="1"/>
  <c r="F171" i="1"/>
  <c r="H170" i="1"/>
  <c r="G170" i="1"/>
  <c r="F170" i="1"/>
  <c r="H169" i="1"/>
  <c r="G169" i="1"/>
  <c r="F169" i="1"/>
  <c r="H168" i="1"/>
  <c r="G168" i="1"/>
  <c r="F168" i="1"/>
  <c r="H167" i="1"/>
  <c r="G167" i="1"/>
  <c r="F167" i="1"/>
  <c r="H166" i="1"/>
  <c r="G166" i="1"/>
  <c r="F166" i="1"/>
  <c r="H165" i="1"/>
  <c r="G165" i="1"/>
  <c r="F165" i="1"/>
  <c r="H164" i="1"/>
  <c r="G164" i="1"/>
  <c r="F164" i="1"/>
  <c r="H163" i="1"/>
  <c r="G163" i="1"/>
  <c r="F163" i="1"/>
  <c r="H162" i="1"/>
  <c r="G162" i="1"/>
  <c r="F162" i="1"/>
  <c r="H161" i="1"/>
  <c r="G161" i="1"/>
  <c r="F161" i="1"/>
  <c r="H160" i="1"/>
  <c r="G160" i="1"/>
  <c r="F160" i="1"/>
  <c r="H159" i="1"/>
  <c r="G159" i="1"/>
  <c r="F159" i="1"/>
  <c r="H158" i="1"/>
  <c r="G158" i="1"/>
  <c r="F158" i="1"/>
  <c r="H157" i="1"/>
  <c r="G157" i="1"/>
  <c r="F157" i="1"/>
  <c r="H156" i="1"/>
  <c r="G156" i="1"/>
  <c r="F156" i="1"/>
  <c r="H155" i="1"/>
  <c r="G155" i="1"/>
  <c r="F155" i="1"/>
  <c r="H154" i="1"/>
  <c r="G154" i="1"/>
  <c r="F154" i="1"/>
  <c r="H153" i="1"/>
  <c r="G153" i="1"/>
  <c r="F153" i="1"/>
  <c r="H152" i="1"/>
  <c r="G152" i="1"/>
  <c r="F152" i="1"/>
  <c r="H151" i="1"/>
  <c r="G151" i="1"/>
  <c r="F151" i="1"/>
  <c r="H150" i="1"/>
  <c r="G150" i="1"/>
  <c r="F150" i="1"/>
  <c r="H149" i="1"/>
  <c r="G149" i="1"/>
  <c r="F149" i="1"/>
  <c r="H148" i="1"/>
  <c r="G148" i="1"/>
  <c r="F148" i="1"/>
  <c r="H147" i="1"/>
  <c r="G147" i="1"/>
  <c r="F147" i="1"/>
  <c r="H146" i="1"/>
  <c r="G146" i="1"/>
  <c r="F146" i="1"/>
  <c r="H145" i="1"/>
  <c r="G145" i="1"/>
  <c r="F145" i="1"/>
  <c r="H144" i="1"/>
  <c r="G144" i="1"/>
  <c r="F144" i="1"/>
  <c r="H143" i="1"/>
  <c r="G143" i="1"/>
  <c r="F143" i="1"/>
  <c r="H142" i="1"/>
  <c r="G142" i="1"/>
  <c r="F142" i="1"/>
  <c r="H141" i="1"/>
  <c r="G141" i="1"/>
  <c r="F141" i="1"/>
  <c r="H140" i="1"/>
  <c r="G140" i="1"/>
  <c r="F140" i="1"/>
  <c r="H139" i="1"/>
  <c r="G139" i="1"/>
  <c r="F139" i="1"/>
  <c r="H138" i="1"/>
  <c r="G138" i="1"/>
  <c r="F138" i="1"/>
  <c r="H137" i="1"/>
  <c r="G137" i="1"/>
  <c r="F137" i="1"/>
  <c r="H136" i="1"/>
  <c r="G136" i="1"/>
  <c r="F136" i="1"/>
  <c r="H135" i="1"/>
  <c r="G135" i="1"/>
  <c r="F135" i="1"/>
  <c r="H134" i="1"/>
  <c r="G134" i="1"/>
  <c r="F134" i="1"/>
  <c r="H133" i="1"/>
  <c r="G133" i="1"/>
  <c r="F133" i="1"/>
  <c r="H132" i="1"/>
  <c r="G132" i="1"/>
  <c r="F132" i="1"/>
  <c r="H131" i="1"/>
  <c r="G131" i="1"/>
  <c r="F131" i="1"/>
  <c r="H130" i="1"/>
  <c r="G130" i="1"/>
  <c r="F130" i="1"/>
  <c r="H129" i="1"/>
  <c r="G129" i="1"/>
  <c r="F129" i="1"/>
  <c r="H128" i="1"/>
  <c r="G128" i="1"/>
  <c r="F128" i="1"/>
  <c r="H127" i="1"/>
  <c r="G127" i="1"/>
  <c r="F127" i="1"/>
  <c r="H126" i="1"/>
  <c r="G126" i="1"/>
  <c r="F126" i="1"/>
  <c r="H125" i="1"/>
  <c r="G125" i="1"/>
  <c r="F125" i="1"/>
  <c r="H124" i="1"/>
  <c r="G124" i="1"/>
  <c r="F124" i="1"/>
  <c r="H123" i="1"/>
  <c r="G123" i="1"/>
  <c r="F123" i="1"/>
  <c r="H122" i="1"/>
  <c r="G122" i="1"/>
  <c r="F122" i="1"/>
  <c r="H120" i="1"/>
  <c r="G120" i="1"/>
  <c r="F120" i="1"/>
  <c r="H119" i="1"/>
  <c r="G119" i="1"/>
  <c r="F119" i="1"/>
  <c r="H118" i="1"/>
  <c r="G118" i="1"/>
  <c r="F118" i="1"/>
  <c r="H117" i="1"/>
  <c r="G117" i="1"/>
  <c r="F117" i="1"/>
  <c r="H116" i="1"/>
  <c r="G116" i="1"/>
  <c r="F116" i="1"/>
  <c r="H115" i="1"/>
  <c r="G115" i="1"/>
  <c r="F115" i="1"/>
  <c r="H114" i="1"/>
  <c r="G114" i="1"/>
  <c r="F114" i="1"/>
  <c r="H113" i="1"/>
  <c r="G113" i="1"/>
  <c r="F113" i="1"/>
  <c r="H112" i="1"/>
  <c r="G112" i="1"/>
  <c r="F112" i="1"/>
  <c r="H111" i="1"/>
  <c r="G111" i="1"/>
  <c r="F111" i="1"/>
  <c r="H110" i="1"/>
  <c r="G110" i="1"/>
  <c r="F110" i="1"/>
  <c r="H109" i="1"/>
  <c r="G109" i="1"/>
  <c r="F109" i="1"/>
  <c r="H108" i="1"/>
  <c r="G108" i="1"/>
  <c r="F108" i="1"/>
  <c r="H107" i="1"/>
  <c r="G107" i="1"/>
  <c r="F107" i="1"/>
  <c r="H106" i="1"/>
  <c r="G106" i="1"/>
  <c r="F106" i="1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F97" i="1"/>
  <c r="H96" i="1"/>
  <c r="G96" i="1"/>
  <c r="F96" i="1"/>
  <c r="H95" i="1"/>
  <c r="G95" i="1"/>
  <c r="F95" i="1"/>
  <c r="H94" i="1"/>
  <c r="G94" i="1"/>
  <c r="F94" i="1"/>
  <c r="H93" i="1"/>
  <c r="G93" i="1"/>
  <c r="F93" i="1"/>
  <c r="H92" i="1"/>
  <c r="G92" i="1"/>
  <c r="F92" i="1"/>
  <c r="H91" i="1"/>
  <c r="G91" i="1"/>
  <c r="F91" i="1"/>
  <c r="H90" i="1"/>
  <c r="G90" i="1"/>
  <c r="F90" i="1"/>
  <c r="H89" i="1"/>
  <c r="G89" i="1"/>
  <c r="F89" i="1"/>
  <c r="H88" i="1"/>
  <c r="G88" i="1"/>
  <c r="F88" i="1"/>
  <c r="H87" i="1"/>
  <c r="G87" i="1"/>
  <c r="F87" i="1"/>
  <c r="H86" i="1"/>
  <c r="G86" i="1"/>
  <c r="F86" i="1"/>
  <c r="H85" i="1"/>
  <c r="G85" i="1"/>
  <c r="F85" i="1"/>
  <c r="H84" i="1"/>
  <c r="G84" i="1"/>
  <c r="F84" i="1"/>
  <c r="H83" i="1"/>
  <c r="G83" i="1"/>
  <c r="F83" i="1"/>
  <c r="H82" i="1"/>
  <c r="G82" i="1"/>
  <c r="F82" i="1"/>
  <c r="H81" i="1"/>
  <c r="G81" i="1"/>
  <c r="F81" i="1"/>
  <c r="H80" i="1"/>
  <c r="G80" i="1"/>
  <c r="F80" i="1"/>
  <c r="H79" i="1"/>
  <c r="G79" i="1"/>
  <c r="F79" i="1"/>
  <c r="H78" i="1"/>
  <c r="G78" i="1"/>
  <c r="F78" i="1"/>
  <c r="H77" i="1"/>
  <c r="G77" i="1"/>
  <c r="F77" i="1"/>
  <c r="H76" i="1"/>
  <c r="G76" i="1"/>
  <c r="F76" i="1"/>
  <c r="H75" i="1"/>
  <c r="G75" i="1"/>
  <c r="F75" i="1"/>
  <c r="H74" i="1"/>
  <c r="G74" i="1"/>
  <c r="F74" i="1"/>
  <c r="H73" i="1"/>
  <c r="G73" i="1"/>
  <c r="F73" i="1"/>
  <c r="H72" i="1"/>
  <c r="G72" i="1"/>
  <c r="F72" i="1"/>
  <c r="H71" i="1"/>
  <c r="G71" i="1"/>
  <c r="F71" i="1"/>
  <c r="H70" i="1"/>
  <c r="G70" i="1"/>
  <c r="F70" i="1"/>
  <c r="H69" i="1"/>
  <c r="G69" i="1"/>
  <c r="F69" i="1"/>
  <c r="H68" i="1"/>
  <c r="G68" i="1"/>
  <c r="F68" i="1"/>
  <c r="H67" i="1"/>
  <c r="G67" i="1"/>
  <c r="F67" i="1"/>
  <c r="H66" i="1"/>
  <c r="G66" i="1"/>
  <c r="F66" i="1"/>
  <c r="H65" i="1"/>
  <c r="G65" i="1"/>
  <c r="F65" i="1"/>
  <c r="H64" i="1"/>
  <c r="G64" i="1"/>
  <c r="F64" i="1"/>
  <c r="H63" i="1"/>
  <c r="G63" i="1"/>
  <c r="F63" i="1"/>
  <c r="H62" i="1"/>
  <c r="G62" i="1"/>
  <c r="F62" i="1"/>
  <c r="H61" i="1"/>
  <c r="G61" i="1"/>
  <c r="F61" i="1"/>
  <c r="H60" i="1"/>
  <c r="G60" i="1"/>
  <c r="F60" i="1"/>
  <c r="H59" i="1"/>
  <c r="G59" i="1"/>
  <c r="F59" i="1"/>
  <c r="H58" i="1"/>
  <c r="G58" i="1"/>
  <c r="F58" i="1"/>
  <c r="H57" i="1"/>
  <c r="G57" i="1"/>
  <c r="F57" i="1"/>
  <c r="H56" i="1"/>
  <c r="G56" i="1"/>
  <c r="F56" i="1"/>
  <c r="H55" i="1"/>
  <c r="G55" i="1"/>
  <c r="F55" i="1"/>
  <c r="H54" i="1"/>
  <c r="G54" i="1"/>
  <c r="F54" i="1"/>
  <c r="H53" i="1"/>
  <c r="G53" i="1"/>
  <c r="F53" i="1"/>
  <c r="H52" i="1"/>
  <c r="G52" i="1"/>
  <c r="F52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34" i="1"/>
  <c r="G34" i="1"/>
  <c r="F34" i="1"/>
  <c r="E34" i="1"/>
  <c r="H33" i="1"/>
  <c r="G33" i="1"/>
  <c r="F33" i="1"/>
  <c r="E33" i="1"/>
  <c r="H32" i="1"/>
  <c r="G32" i="1"/>
  <c r="F32" i="1"/>
  <c r="E32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H16" i="1"/>
  <c r="G16" i="1"/>
  <c r="F16" i="1"/>
  <c r="E16" i="1"/>
  <c r="H15" i="1"/>
  <c r="G15" i="1"/>
  <c r="F15" i="1"/>
  <c r="E15" i="1"/>
  <c r="H14" i="1"/>
  <c r="G14" i="1"/>
  <c r="F14" i="1"/>
  <c r="E14" i="1"/>
  <c r="H13" i="1"/>
  <c r="G13" i="1"/>
  <c r="F13" i="1"/>
  <c r="E13" i="1"/>
  <c r="H12" i="1"/>
  <c r="G12" i="1"/>
  <c r="F12" i="1"/>
  <c r="E12" i="1"/>
  <c r="H11" i="1"/>
  <c r="G11" i="1"/>
  <c r="F11" i="1"/>
  <c r="E11" i="1"/>
  <c r="H10" i="1"/>
  <c r="G10" i="1"/>
  <c r="F10" i="1"/>
  <c r="E10" i="1"/>
  <c r="H9" i="1"/>
  <c r="G9" i="1"/>
  <c r="E9" i="1"/>
  <c r="H8" i="1"/>
  <c r="G8" i="1"/>
  <c r="F8" i="1"/>
  <c r="E8" i="1"/>
  <c r="H7" i="1"/>
  <c r="G7" i="1"/>
  <c r="F7" i="1"/>
  <c r="E7" i="1"/>
  <c r="H6" i="1"/>
  <c r="G6" i="1"/>
  <c r="F6" i="1"/>
  <c r="E6" i="1"/>
</calcChain>
</file>

<file path=xl/sharedStrings.xml><?xml version="1.0" encoding="utf-8"?>
<sst xmlns="http://schemas.openxmlformats.org/spreadsheetml/2006/main" count="408" uniqueCount="248">
  <si>
    <t>Copies per flagellum</t>
  </si>
  <si>
    <t>Cost per AA (ATP)</t>
  </si>
  <si>
    <t>Species</t>
  </si>
  <si>
    <t>Cell volume (um^3)</t>
  </si>
  <si>
    <t>Number of flagella</t>
  </si>
  <si>
    <t>Ncopies = 1</t>
  </si>
  <si>
    <t>Ncopies = 10</t>
  </si>
  <si>
    <t>Ncopies = 100</t>
  </si>
  <si>
    <t>Ncopies = 10000</t>
  </si>
  <si>
    <t>Sarcina ureae</t>
  </si>
  <si>
    <t>Cristispira balbiannii</t>
  </si>
  <si>
    <t>Selenomonas ruminantium</t>
  </si>
  <si>
    <t>Bacillus pseudofirmus</t>
  </si>
  <si>
    <t>Vibrio alginolyticus</t>
  </si>
  <si>
    <t>Caulobacter crescentus</t>
  </si>
  <si>
    <t>Photobacterium phosphoreum</t>
  </si>
  <si>
    <t>Escherichia coli</t>
  </si>
  <si>
    <t>Spirochaeta litoralis</t>
  </si>
  <si>
    <t>Vibrio cholera</t>
  </si>
  <si>
    <t>Bacillus alcalophilus</t>
  </si>
  <si>
    <t>Treponema primitia</t>
  </si>
  <si>
    <t>Pseudomonas aeruginosa</t>
  </si>
  <si>
    <t>Proteus mirabilis</t>
  </si>
  <si>
    <t>Spirillum volutans</t>
  </si>
  <si>
    <t>Spirillum serpens</t>
  </si>
  <si>
    <t>Salmonella typhosa</t>
  </si>
  <si>
    <t>Treponema denticola</t>
  </si>
  <si>
    <t>Bacillus megaterium</t>
  </si>
  <si>
    <t>Salmonella typhimurium</t>
  </si>
  <si>
    <t>Leptospira interrogans</t>
  </si>
  <si>
    <t>Clostridium tetani</t>
  </si>
  <si>
    <t>Bdellovibrio bacteriovorus</t>
  </si>
  <si>
    <t>Borrelia burgdorferi</t>
  </si>
  <si>
    <t>Bacillus clausii</t>
  </si>
  <si>
    <t>Serratia marcescens</t>
  </si>
  <si>
    <t>Bacillus halodurans</t>
  </si>
  <si>
    <t>Bacteria</t>
  </si>
  <si>
    <t>Copies per um</t>
  </si>
  <si>
    <t>Phylum</t>
  </si>
  <si>
    <t>Cell volume (µm^3)</t>
  </si>
  <si>
    <t>Total flagellar length (µm)</t>
  </si>
  <si>
    <t>Inner arm dyneins</t>
  </si>
  <si>
    <t>FAP20, 115, 252 &amp; RIB72</t>
  </si>
  <si>
    <t>Tubulins</t>
  </si>
  <si>
    <t>Dinophysis acuta</t>
  </si>
  <si>
    <t>Dinoflagellata</t>
  </si>
  <si>
    <t>Auranticordis quadriverberis</t>
  </si>
  <si>
    <t>Cercozoa</t>
  </si>
  <si>
    <t>Ceratium fusus</t>
  </si>
  <si>
    <t>Dolium sedentarium</t>
  </si>
  <si>
    <t>Euglenids</t>
  </si>
  <si>
    <t>Notosolenus triangularis</t>
  </si>
  <si>
    <t>Peranema trichophorum</t>
  </si>
  <si>
    <t>Notosolenus tamanduensis</t>
  </si>
  <si>
    <t>Anaeramoeba gargantua sp. nov., strain SIPEK1</t>
  </si>
  <si>
    <t>Unclear</t>
  </si>
  <si>
    <t>Heteronema splendens</t>
  </si>
  <si>
    <t>Dinematomonas litoralis</t>
  </si>
  <si>
    <t>Unclear (Excavata)</t>
  </si>
  <si>
    <t>Urceolus cornutus</t>
  </si>
  <si>
    <t>Euglena gracilis</t>
  </si>
  <si>
    <t>Euglena viridis</t>
  </si>
  <si>
    <t>Notosolenus ostium</t>
  </si>
  <si>
    <t>Chlamydomonas sp.</t>
  </si>
  <si>
    <t>Chlorophyta</t>
  </si>
  <si>
    <t>Rhabdomonas spiralis</t>
  </si>
  <si>
    <t>Kovalevaia sulcata</t>
  </si>
  <si>
    <t>Ciliates</t>
  </si>
  <si>
    <t>Diplonema ambulator</t>
  </si>
  <si>
    <t>Euglenozoa</t>
  </si>
  <si>
    <t>Dinema validum</t>
  </si>
  <si>
    <t>Menoidium cultellus</t>
  </si>
  <si>
    <t>Anaeramoeba ignava sp. nov., strain BMAN</t>
  </si>
  <si>
    <t>Urceolus cristatus</t>
  </si>
  <si>
    <t>Heteronema exaratum</t>
  </si>
  <si>
    <t>Heteronema vittatum</t>
  </si>
  <si>
    <t>Notosolenus urceolatus</t>
  </si>
  <si>
    <t>Dinematomonas maculata</t>
  </si>
  <si>
    <t>Apocoleps caoi</t>
  </si>
  <si>
    <t>Anisonema acinus</t>
  </si>
  <si>
    <t>Colponema globosum</t>
  </si>
  <si>
    <t>Colponemida</t>
  </si>
  <si>
    <t>Pseudoperanema (Peranema) fusiforme</t>
  </si>
  <si>
    <t>Notosolenus esulcis</t>
  </si>
  <si>
    <t>Dinematomonas inaequalis</t>
  </si>
  <si>
    <t>Colponema loxodes</t>
  </si>
  <si>
    <t>Petalomonas marginalis</t>
  </si>
  <si>
    <t>Ploeotia vitrea</t>
  </si>
  <si>
    <t>Notosolenus alatellus</t>
  </si>
  <si>
    <t>Dinematomonas valida</t>
  </si>
  <si>
    <t>Petalomonas boadicea</t>
  </si>
  <si>
    <t>Ploeotia costata</t>
  </si>
  <si>
    <t>Ploeotia oblonga</t>
  </si>
  <si>
    <t>Anisonema prosgeobium</t>
  </si>
  <si>
    <t>Notosolenus similis</t>
  </si>
  <si>
    <t>Anisonema glaciale</t>
  </si>
  <si>
    <t>Notosolenus scutulum</t>
  </si>
  <si>
    <t>Polytoma uvella</t>
  </si>
  <si>
    <t>Trachelocerca ditis</t>
  </si>
  <si>
    <t>Ploeotia adhaerens</t>
  </si>
  <si>
    <t>Notosolenus canellatus</t>
  </si>
  <si>
    <t>Idionectes vortex</t>
  </si>
  <si>
    <t>Rhodelphis limneticus</t>
  </si>
  <si>
    <t>Rhodophyta</t>
  </si>
  <si>
    <t>Petalomonas abscissa</t>
  </si>
  <si>
    <t>Nolandia sinica</t>
  </si>
  <si>
    <t>Ploeotia pseudanisonema</t>
  </si>
  <si>
    <t>Dysnectes brevis</t>
  </si>
  <si>
    <t>Metamonada</t>
  </si>
  <si>
    <t>Peranema fusiforme</t>
  </si>
  <si>
    <t>Acavomonas peruviana</t>
  </si>
  <si>
    <t>Notosolenus navicula</t>
  </si>
  <si>
    <t>Ploeotia longifilum</t>
  </si>
  <si>
    <t>Pseudoperanema (Peranema) trichophorum</t>
  </si>
  <si>
    <t>Rhodelphis marinus</t>
  </si>
  <si>
    <t>Kipferlia bialata</t>
  </si>
  <si>
    <t>Colponema vietnamica</t>
  </si>
  <si>
    <t>Goniomonas amphinema</t>
  </si>
  <si>
    <t>Cryptista</t>
  </si>
  <si>
    <t>Pseudoperanema dolichonema</t>
  </si>
  <si>
    <t>Tiarina fusa</t>
  </si>
  <si>
    <t>Bodo saltans</t>
  </si>
  <si>
    <t>Kinetoplastea</t>
  </si>
  <si>
    <t>Trimastix convexa</t>
  </si>
  <si>
    <t>Preaxostyla</t>
  </si>
  <si>
    <t>Mastigella simplex</t>
  </si>
  <si>
    <t>Amorphea</t>
  </si>
  <si>
    <t>Parafurgasonia zhangi</t>
  </si>
  <si>
    <t>Notosolenus apocamptus</t>
  </si>
  <si>
    <t>Ploeotia azurina</t>
  </si>
  <si>
    <t>Mastigamoeba psammobia</t>
  </si>
  <si>
    <t>Codonosiga botrytis</t>
  </si>
  <si>
    <t>Choanoflagellata</t>
  </si>
  <si>
    <t>Monas stigmata</t>
  </si>
  <si>
    <t>Breviata anathema</t>
  </si>
  <si>
    <t>Ciliophrys infusionum</t>
  </si>
  <si>
    <t>Ochrophyta</t>
  </si>
  <si>
    <t>Goniomonas pacifica</t>
  </si>
  <si>
    <t>Trypanosoma brucei</t>
  </si>
  <si>
    <t>Cafeteria marsupialis</t>
  </si>
  <si>
    <t>Opalozoa</t>
  </si>
  <si>
    <t>Ploeotia tenuis</t>
  </si>
  <si>
    <t>Pyramimonas octopus</t>
  </si>
  <si>
    <t>Anisonema trepidum</t>
  </si>
  <si>
    <t>Tritrichomonas foetus</t>
  </si>
  <si>
    <t>Parabasalids</t>
  </si>
  <si>
    <t>Pachyjoenia howa</t>
  </si>
  <si>
    <t>Palustrimonas yorkeensis</t>
  </si>
  <si>
    <t>Heteronema globuliferum</t>
  </si>
  <si>
    <t>Colponema marisrubri</t>
  </si>
  <si>
    <t>Colpodella pugnax</t>
  </si>
  <si>
    <t>Colpodellida</t>
  </si>
  <si>
    <t>Ploeotia corrugata</t>
  </si>
  <si>
    <t>Glissandra innuerende</t>
  </si>
  <si>
    <t>CRuMs</t>
  </si>
  <si>
    <t>Paramecium tetraurelia</t>
  </si>
  <si>
    <t>Hicanonectes teleskopos</t>
  </si>
  <si>
    <t>Hemimastix kukwesjijk</t>
  </si>
  <si>
    <t>Hemimastigophora</t>
  </si>
  <si>
    <t>Ancyromonas melba</t>
  </si>
  <si>
    <t>Ancyromonadida</t>
  </si>
  <si>
    <t>Ancoracysta twista</t>
  </si>
  <si>
    <t>Ergobibamus cyprinoides</t>
  </si>
  <si>
    <t>Colponema symmetricum</t>
  </si>
  <si>
    <t>Tracheloraphis dragescoi</t>
  </si>
  <si>
    <t>Pseudobodo tremulans</t>
  </si>
  <si>
    <t>Rhynchomonas nasuta</t>
  </si>
  <si>
    <t>Petalomonas minuta</t>
  </si>
  <si>
    <t>Polytomella agilis</t>
  </si>
  <si>
    <t>Psammosa pacifica</t>
  </si>
  <si>
    <t>Perkinsidae</t>
  </si>
  <si>
    <t>Colpodella unguis</t>
  </si>
  <si>
    <t>Trypanosoma cruzi</t>
  </si>
  <si>
    <t>Bicosoeca conica</t>
  </si>
  <si>
    <t>Hoplonympha natator</t>
  </si>
  <si>
    <t>Cafeteria ligulifera</t>
  </si>
  <si>
    <t>Joenopsis intermedia</t>
  </si>
  <si>
    <t>Pleurostomum flabellatum</t>
  </si>
  <si>
    <t>Heterolobosea</t>
  </si>
  <si>
    <t>Hemimastix amphikineta</t>
  </si>
  <si>
    <t>Bodo cygnus</t>
  </si>
  <si>
    <t>Caecitellus parvulus</t>
  </si>
  <si>
    <t>Ploeotia punctata</t>
  </si>
  <si>
    <t>Ploeotia heracleum</t>
  </si>
  <si>
    <t>Tetrahymena thermophila</t>
  </si>
  <si>
    <t>Iotanema spirale</t>
  </si>
  <si>
    <t>Rhynchobodo simius</t>
  </si>
  <si>
    <t>Petalomonas minor</t>
  </si>
  <si>
    <t>Helkesimastix marina</t>
  </si>
  <si>
    <t>Spironema goodeyi</t>
  </si>
  <si>
    <t>Petalomonas pusilla</t>
  </si>
  <si>
    <t>Cafeteria roenbergensis</t>
  </si>
  <si>
    <t>Colponema edaphicum</t>
  </si>
  <si>
    <t>Developayella elegans</t>
  </si>
  <si>
    <t>Gyrista</t>
  </si>
  <si>
    <t>Cyanophora cuspidata</t>
  </si>
  <si>
    <t>Glaucophyta</t>
  </si>
  <si>
    <t>Uronemella sinensis</t>
  </si>
  <si>
    <t>Bordnamonas tropicana</t>
  </si>
  <si>
    <t>Stereonema geiseri</t>
  </si>
  <si>
    <t xml:space="preserve">Bodo designis </t>
  </si>
  <si>
    <t>Monocercomonoides melolonthae POTCUPRI</t>
  </si>
  <si>
    <t>Chilodonella acuta</t>
  </si>
  <si>
    <t>Eucomonympha imla</t>
  </si>
  <si>
    <t>Holomastigotes lanceolata</t>
  </si>
  <si>
    <t>Cafeteria minuta</t>
  </si>
  <si>
    <t>Strigomonas oncopelti</t>
  </si>
  <si>
    <t>Eurystomatella sinica</t>
  </si>
  <si>
    <t>Carpediemonas membranifera</t>
  </si>
  <si>
    <t>Spironema terricola</t>
  </si>
  <si>
    <t>Metanophrys orientalis</t>
  </si>
  <si>
    <t>Pleurostomum turgidum</t>
  </si>
  <si>
    <t>Halocafeteria</t>
  </si>
  <si>
    <t>Paramecium caudatum</t>
  </si>
  <si>
    <t>Stephanopogon minuta</t>
  </si>
  <si>
    <t>Monocercomonoides merkovicensis sp. nov. VAV1B</t>
  </si>
  <si>
    <t>Cthulhu macrofasciculumque</t>
  </si>
  <si>
    <t>Bodo platyrhynchus</t>
  </si>
  <si>
    <t>Monocercomonoides communis sp. nov. BAT1</t>
  </si>
  <si>
    <t>Opalina ranarum</t>
  </si>
  <si>
    <t>Spironema multiciliatum</t>
  </si>
  <si>
    <t>Monocercomonoides sp. MURAL 1</t>
  </si>
  <si>
    <t>Monocercomonoides merkovicensis sp. nov. MAREK 2</t>
  </si>
  <si>
    <t>Monocercomonoides sp. OEV</t>
  </si>
  <si>
    <t>Blattamonas junai gen. et sp. nov. Z98GC</t>
  </si>
  <si>
    <t>Blattamonas nauphoetae gen. et sp. nov. Z17NC</t>
  </si>
  <si>
    <t>Fusiforma themisticola</t>
  </si>
  <si>
    <t>Blattamonas varadinovae gen. et sp. Nov. Z31SE</t>
  </si>
  <si>
    <t>Monocercomonoides exilis PA203</t>
  </si>
  <si>
    <t>Monocercomonoides communis sp. nov. Z30BD_1</t>
  </si>
  <si>
    <t>Monocercomonoides sp. LEI</t>
  </si>
  <si>
    <t>Bodo saliens</t>
  </si>
  <si>
    <t>Monocercomonoides acer sp. nov. TENE79</t>
  </si>
  <si>
    <t>Blattamonas nauphoetae gen. et sp. nov. NAU3</t>
  </si>
  <si>
    <t>Ochromonas malhamensis</t>
  </si>
  <si>
    <t>Monocercomonoides sp. B1-10</t>
  </si>
  <si>
    <t>Ploeotia decipiens</t>
  </si>
  <si>
    <t>Monocercomonoides exilis CAVIA-M</t>
  </si>
  <si>
    <t>Monocercomonoides sp. CYRT</t>
  </si>
  <si>
    <t>Chromera velia</t>
  </si>
  <si>
    <t>Picomonas judraskeda</t>
  </si>
  <si>
    <t>Picozoa</t>
  </si>
  <si>
    <t>Opisthomitus longiflagellatus</t>
  </si>
  <si>
    <t>Eukaryotes</t>
  </si>
  <si>
    <t>Relative cost of adding a single (average) amino acid</t>
  </si>
  <si>
    <t>Ciliates*</t>
  </si>
  <si>
    <t>* Because of its ciliated nature Opalina ranarum is grouped with ciliates here, but in reality it belongs to a different phylum.</t>
  </si>
  <si>
    <t>For references see Figure 1-source data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</si>
</sst>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6AB6-22A0-42BC-96A5-70A4E41EE787}">
  <dimension ref="A1:H221"/>
  <sheetViews>
    <sheetView tabSelected="1" workbookViewId="0">
      <selection activeCell="C2" sqref="C2"/>
    </sheetView>
  </sheetViews>
  <sheetFormatPr defaultRowHeight="14.4" x14ac:dyDescent="0.3"/>
  <cols>
    <col min="1" max="1" width="26.33203125" bestFit="1" customWidth="1"/>
    <col min="2" max="3" width="19.21875" bestFit="1" customWidth="1"/>
    <col min="4" max="4" width="38.33203125" customWidth="1"/>
    <col min="5" max="5" width="12.5546875" bestFit="1" customWidth="1"/>
    <col min="6" max="6" width="18.109375" bestFit="1" customWidth="1"/>
    <col min="7" max="7" width="23.88671875" bestFit="1" customWidth="1"/>
    <col min="8" max="8" width="16.21875" bestFit="1" customWidth="1"/>
  </cols>
  <sheetData>
    <row r="1" spans="1:8" x14ac:dyDescent="0.3">
      <c r="A1" t="s">
        <v>247</v>
      </c>
    </row>
    <row r="2" spans="1:8" ht="23.4" x14ac:dyDescent="0.45">
      <c r="A2" s="5" t="s">
        <v>36</v>
      </c>
      <c r="E2" s="6" t="s">
        <v>244</v>
      </c>
      <c r="F2" s="6"/>
      <c r="G2" s="6"/>
      <c r="H2" s="6"/>
    </row>
    <row r="3" spans="1:8" x14ac:dyDescent="0.3">
      <c r="D3" t="s">
        <v>0</v>
      </c>
      <c r="E3">
        <v>1</v>
      </c>
      <c r="F3">
        <v>10</v>
      </c>
      <c r="G3">
        <v>100</v>
      </c>
      <c r="H3">
        <v>10000</v>
      </c>
    </row>
    <row r="4" spans="1:8" x14ac:dyDescent="0.3">
      <c r="D4" t="s">
        <v>1</v>
      </c>
      <c r="E4">
        <v>29</v>
      </c>
    </row>
    <row r="5" spans="1:8" ht="15.6" x14ac:dyDescent="0.3">
      <c r="A5" s="1" t="s">
        <v>2</v>
      </c>
      <c r="B5" s="1" t="s">
        <v>3</v>
      </c>
      <c r="C5" s="1" t="s">
        <v>4</v>
      </c>
      <c r="D5" s="2"/>
      <c r="E5" s="1" t="s">
        <v>5</v>
      </c>
      <c r="F5" s="1" t="s">
        <v>6</v>
      </c>
      <c r="G5" s="1" t="s">
        <v>7</v>
      </c>
      <c r="H5" s="1" t="s">
        <v>8</v>
      </c>
    </row>
    <row r="6" spans="1:8" x14ac:dyDescent="0.3">
      <c r="A6" s="3" t="s">
        <v>9</v>
      </c>
      <c r="B6">
        <v>4.1887999999999996</v>
      </c>
      <c r="C6">
        <v>1</v>
      </c>
      <c r="E6" s="4">
        <f t="shared" ref="E6:H34" si="0">($C6*E$3*$E$4)/(2.692*(10^10)*($B6^0.96))</f>
        <v>2.7234342977121264E-10</v>
      </c>
      <c r="F6" s="4">
        <f t="shared" si="0"/>
        <v>2.7234342977121265E-9</v>
      </c>
      <c r="G6" s="4">
        <f t="shared" si="0"/>
        <v>2.7234342977121264E-8</v>
      </c>
      <c r="H6" s="4">
        <f t="shared" si="0"/>
        <v>2.7234342977121263E-6</v>
      </c>
    </row>
    <row r="7" spans="1:8" x14ac:dyDescent="0.3">
      <c r="A7" s="3" t="s">
        <v>10</v>
      </c>
      <c r="B7">
        <v>249.2336</v>
      </c>
      <c r="C7">
        <v>100</v>
      </c>
      <c r="E7" s="4">
        <f t="shared" si="0"/>
        <v>5.3898988541362393E-10</v>
      </c>
      <c r="F7" s="4">
        <f t="shared" si="0"/>
        <v>5.3898988541362395E-9</v>
      </c>
      <c r="G7" s="4">
        <f t="shared" si="0"/>
        <v>5.3898988541362395E-8</v>
      </c>
      <c r="H7" s="4">
        <f t="shared" si="0"/>
        <v>5.3898988541362395E-6</v>
      </c>
    </row>
    <row r="8" spans="1:8" x14ac:dyDescent="0.3">
      <c r="A8" s="3" t="s">
        <v>11</v>
      </c>
      <c r="B8">
        <v>70.685999999999993</v>
      </c>
      <c r="C8">
        <v>35</v>
      </c>
      <c r="E8" s="4">
        <f t="shared" si="0"/>
        <v>6.3245687314698653E-10</v>
      </c>
      <c r="F8" s="4">
        <f t="shared" si="0"/>
        <v>6.3245687314698658E-9</v>
      </c>
      <c r="G8" s="4">
        <f t="shared" si="0"/>
        <v>6.3245687314698653E-8</v>
      </c>
      <c r="H8" s="4">
        <f t="shared" si="0"/>
        <v>6.3245687314698658E-6</v>
      </c>
    </row>
    <row r="9" spans="1:8" x14ac:dyDescent="0.3">
      <c r="A9" s="3" t="s">
        <v>12</v>
      </c>
      <c r="B9">
        <v>1.6420095999999997</v>
      </c>
      <c r="C9">
        <v>1</v>
      </c>
      <c r="E9" s="4">
        <f t="shared" si="0"/>
        <v>6.692097783143102E-10</v>
      </c>
      <c r="F9" s="4">
        <f t="shared" si="0"/>
        <v>6.6920977831431024E-9</v>
      </c>
      <c r="G9" s="4">
        <f t="shared" si="0"/>
        <v>6.6920977831431027E-8</v>
      </c>
      <c r="H9" s="4">
        <f t="shared" si="0"/>
        <v>6.6920977831431028E-6</v>
      </c>
    </row>
    <row r="10" spans="1:8" x14ac:dyDescent="0.3">
      <c r="A10" s="3" t="s">
        <v>13</v>
      </c>
      <c r="B10">
        <v>1.3297803749999997</v>
      </c>
      <c r="C10">
        <v>1</v>
      </c>
      <c r="E10" s="4">
        <f t="shared" si="0"/>
        <v>8.193967174418949E-10</v>
      </c>
      <c r="F10" s="4">
        <f t="shared" si="0"/>
        <v>8.1939671744189498E-9</v>
      </c>
      <c r="G10" s="4">
        <f t="shared" si="0"/>
        <v>8.1939671744189491E-8</v>
      </c>
      <c r="H10" s="4">
        <f t="shared" si="0"/>
        <v>8.1939671744189488E-6</v>
      </c>
    </row>
    <row r="11" spans="1:8" x14ac:dyDescent="0.3">
      <c r="A11" s="3" t="s">
        <v>14</v>
      </c>
      <c r="B11">
        <v>0.90885231359999996</v>
      </c>
      <c r="C11">
        <v>1</v>
      </c>
      <c r="E11" s="4">
        <f t="shared" si="0"/>
        <v>1.1807810044648294E-9</v>
      </c>
      <c r="F11" s="4">
        <f t="shared" si="0"/>
        <v>1.1807810044648294E-8</v>
      </c>
      <c r="G11" s="4">
        <f t="shared" si="0"/>
        <v>1.1807810044648294E-7</v>
      </c>
      <c r="H11" s="4">
        <f t="shared" si="0"/>
        <v>1.1807810044648294E-5</v>
      </c>
    </row>
    <row r="12" spans="1:8" x14ac:dyDescent="0.3">
      <c r="A12" s="3" t="s">
        <v>15</v>
      </c>
      <c r="B12">
        <v>0.90478079999999983</v>
      </c>
      <c r="C12">
        <v>1</v>
      </c>
      <c r="E12" s="4">
        <f t="shared" si="0"/>
        <v>1.1858815200310009E-9</v>
      </c>
      <c r="F12" s="4">
        <f t="shared" si="0"/>
        <v>1.1858815200310009E-8</v>
      </c>
      <c r="G12" s="4">
        <f t="shared" si="0"/>
        <v>1.1858815200310009E-7</v>
      </c>
      <c r="H12" s="4">
        <f t="shared" si="0"/>
        <v>1.1858815200310009E-5</v>
      </c>
    </row>
    <row r="13" spans="1:8" x14ac:dyDescent="0.3">
      <c r="A13" s="3" t="s">
        <v>16</v>
      </c>
      <c r="B13">
        <v>4.4178749999999996</v>
      </c>
      <c r="C13">
        <v>6</v>
      </c>
      <c r="E13" s="4">
        <f t="shared" si="0"/>
        <v>1.5526347641067844E-9</v>
      </c>
      <c r="F13" s="4">
        <f t="shared" si="0"/>
        <v>1.5526347641067844E-8</v>
      </c>
      <c r="G13" s="4">
        <f t="shared" si="0"/>
        <v>1.5526347641067843E-7</v>
      </c>
      <c r="H13" s="4">
        <f t="shared" si="0"/>
        <v>1.5526347641067842E-5</v>
      </c>
    </row>
    <row r="14" spans="1:8" x14ac:dyDescent="0.3">
      <c r="A14" s="3" t="s">
        <v>17</v>
      </c>
      <c r="B14">
        <v>2.0437089750000004</v>
      </c>
      <c r="C14">
        <v>3</v>
      </c>
      <c r="E14" s="4">
        <f t="shared" si="0"/>
        <v>1.6272036396943394E-9</v>
      </c>
      <c r="F14" s="4">
        <f t="shared" si="0"/>
        <v>1.6272036396943392E-8</v>
      </c>
      <c r="G14" s="4">
        <f t="shared" si="0"/>
        <v>1.6272036396943393E-7</v>
      </c>
      <c r="H14" s="4">
        <f t="shared" si="0"/>
        <v>1.6272036396943394E-5</v>
      </c>
    </row>
    <row r="15" spans="1:8" x14ac:dyDescent="0.3">
      <c r="A15" s="3" t="s">
        <v>18</v>
      </c>
      <c r="B15">
        <v>0.45327397499999994</v>
      </c>
      <c r="C15">
        <v>1</v>
      </c>
      <c r="E15" s="4">
        <f t="shared" si="0"/>
        <v>2.3025898675369209E-9</v>
      </c>
      <c r="F15" s="4">
        <f t="shared" si="0"/>
        <v>2.3025898675369208E-8</v>
      </c>
      <c r="G15" s="4">
        <f t="shared" si="0"/>
        <v>2.3025898675369209E-7</v>
      </c>
      <c r="H15" s="4">
        <f t="shared" si="0"/>
        <v>2.3025898675369209E-5</v>
      </c>
    </row>
    <row r="16" spans="1:8" x14ac:dyDescent="0.3">
      <c r="A16" s="3" t="s">
        <v>19</v>
      </c>
      <c r="B16">
        <v>1.0744271999999999</v>
      </c>
      <c r="C16">
        <v>3</v>
      </c>
      <c r="E16" s="4">
        <f t="shared" si="0"/>
        <v>3.0165760768230601E-9</v>
      </c>
      <c r="F16" s="4">
        <f t="shared" si="0"/>
        <v>3.0165760768230597E-8</v>
      </c>
      <c r="G16" s="4">
        <f t="shared" si="0"/>
        <v>3.0165760768230602E-7</v>
      </c>
      <c r="H16" s="4">
        <f t="shared" si="0"/>
        <v>3.0165760768230601E-5</v>
      </c>
    </row>
    <row r="17" spans="1:8" x14ac:dyDescent="0.3">
      <c r="A17" s="3" t="s">
        <v>20</v>
      </c>
      <c r="B17">
        <v>0.59365195312499996</v>
      </c>
      <c r="C17">
        <v>2</v>
      </c>
      <c r="E17" s="4">
        <f t="shared" si="0"/>
        <v>3.5543673680008811E-9</v>
      </c>
      <c r="F17" s="4">
        <f t="shared" si="0"/>
        <v>3.5543673680008812E-8</v>
      </c>
      <c r="G17" s="4">
        <f t="shared" si="0"/>
        <v>3.5543673680008808E-7</v>
      </c>
      <c r="H17" s="4">
        <f t="shared" si="0"/>
        <v>3.5543673680008813E-5</v>
      </c>
    </row>
    <row r="18" spans="1:8" x14ac:dyDescent="0.3">
      <c r="A18" s="3" t="s">
        <v>21</v>
      </c>
      <c r="B18">
        <v>0.26179999999999998</v>
      </c>
      <c r="C18">
        <v>1</v>
      </c>
      <c r="E18" s="4">
        <f t="shared" si="0"/>
        <v>3.9000671607639484E-9</v>
      </c>
      <c r="F18" s="4">
        <f t="shared" si="0"/>
        <v>3.9000671607639484E-8</v>
      </c>
      <c r="G18" s="4">
        <f t="shared" si="0"/>
        <v>3.9000671607639484E-7</v>
      </c>
      <c r="H18" s="4">
        <f t="shared" si="0"/>
        <v>3.9000671607639483E-5</v>
      </c>
    </row>
    <row r="19" spans="1:8" x14ac:dyDescent="0.3">
      <c r="A19" s="3" t="s">
        <v>16</v>
      </c>
      <c r="B19">
        <v>0.56444079999999985</v>
      </c>
      <c r="C19">
        <v>2.8</v>
      </c>
      <c r="E19" s="4">
        <f t="shared" si="0"/>
        <v>5.2230876139386597E-9</v>
      </c>
      <c r="F19" s="4">
        <f t="shared" si="0"/>
        <v>5.2230876139386603E-8</v>
      </c>
      <c r="G19" s="4">
        <f t="shared" si="0"/>
        <v>5.2230876139386606E-7</v>
      </c>
      <c r="H19" s="4">
        <f t="shared" si="0"/>
        <v>5.2230876139386606E-5</v>
      </c>
    </row>
    <row r="20" spans="1:8" x14ac:dyDescent="0.3">
      <c r="A20" s="3" t="s">
        <v>22</v>
      </c>
      <c r="B20">
        <v>0.37607570000000001</v>
      </c>
      <c r="C20">
        <v>2</v>
      </c>
      <c r="E20" s="4">
        <f t="shared" si="0"/>
        <v>5.5092017449579376E-9</v>
      </c>
      <c r="F20" s="4">
        <f t="shared" si="0"/>
        <v>5.5092017449579376E-8</v>
      </c>
      <c r="G20" s="4">
        <f t="shared" si="0"/>
        <v>5.509201744957938E-7</v>
      </c>
      <c r="H20" s="4">
        <f t="shared" si="0"/>
        <v>5.5092017449579379E-5</v>
      </c>
    </row>
    <row r="21" spans="1:8" x14ac:dyDescent="0.3">
      <c r="A21" s="3" t="s">
        <v>23</v>
      </c>
      <c r="B21">
        <v>31.838925333600002</v>
      </c>
      <c r="C21">
        <v>150</v>
      </c>
      <c r="E21" s="4">
        <f t="shared" si="0"/>
        <v>5.8287326663579586E-9</v>
      </c>
      <c r="F21" s="4">
        <f t="shared" si="0"/>
        <v>5.8287326663579589E-8</v>
      </c>
      <c r="G21" s="4">
        <f t="shared" si="0"/>
        <v>5.8287326663579581E-7</v>
      </c>
      <c r="H21" s="4">
        <f t="shared" si="0"/>
        <v>5.8287326663579588E-5</v>
      </c>
    </row>
    <row r="22" spans="1:8" x14ac:dyDescent="0.3">
      <c r="A22" s="3" t="s">
        <v>24</v>
      </c>
      <c r="B22">
        <v>2.0943999999999998</v>
      </c>
      <c r="C22">
        <v>14</v>
      </c>
      <c r="E22" s="4">
        <f t="shared" si="0"/>
        <v>7.4170931621416079E-9</v>
      </c>
      <c r="F22" s="4">
        <f t="shared" si="0"/>
        <v>7.4170931621416071E-8</v>
      </c>
      <c r="G22" s="4">
        <f t="shared" si="0"/>
        <v>7.4170931621416079E-7</v>
      </c>
      <c r="H22" s="4">
        <f t="shared" si="0"/>
        <v>7.4170931621416082E-5</v>
      </c>
    </row>
    <row r="23" spans="1:8" x14ac:dyDescent="0.3">
      <c r="A23" s="3" t="s">
        <v>25</v>
      </c>
      <c r="B23">
        <v>0.75768192499999998</v>
      </c>
      <c r="C23">
        <v>6</v>
      </c>
      <c r="E23" s="4">
        <f t="shared" si="0"/>
        <v>8.436586094771413E-9</v>
      </c>
      <c r="F23" s="4">
        <f t="shared" si="0"/>
        <v>8.4365860947714126E-8</v>
      </c>
      <c r="G23" s="4">
        <f t="shared" si="0"/>
        <v>8.4365860947714124E-7</v>
      </c>
      <c r="H23" s="4">
        <f t="shared" si="0"/>
        <v>8.4365860947714118E-5</v>
      </c>
    </row>
    <row r="24" spans="1:8" x14ac:dyDescent="0.3">
      <c r="A24" s="3" t="s">
        <v>26</v>
      </c>
      <c r="B24">
        <v>0.45383893940000003</v>
      </c>
      <c r="C24">
        <v>4</v>
      </c>
      <c r="E24" s="4">
        <f t="shared" si="0"/>
        <v>9.1993522422654452E-9</v>
      </c>
      <c r="F24" s="4">
        <f t="shared" si="0"/>
        <v>9.1993522422654455E-8</v>
      </c>
      <c r="G24" s="4">
        <f t="shared" si="0"/>
        <v>9.1993522422654452E-7</v>
      </c>
      <c r="H24" s="4">
        <f t="shared" si="0"/>
        <v>9.1993522422654451E-5</v>
      </c>
    </row>
    <row r="25" spans="1:8" x14ac:dyDescent="0.3">
      <c r="A25" s="3" t="s">
        <v>27</v>
      </c>
      <c r="B25">
        <v>4.4178749999999996</v>
      </c>
      <c r="C25">
        <v>36</v>
      </c>
      <c r="E25" s="4">
        <f t="shared" si="0"/>
        <v>9.3158085846407059E-9</v>
      </c>
      <c r="F25" s="4">
        <f t="shared" si="0"/>
        <v>9.3158085846407053E-8</v>
      </c>
      <c r="G25" s="4">
        <f t="shared" si="0"/>
        <v>9.3158085846407053E-7</v>
      </c>
      <c r="H25" s="4">
        <f t="shared" si="0"/>
        <v>9.3158085846407055E-5</v>
      </c>
    </row>
    <row r="26" spans="1:8" x14ac:dyDescent="0.3">
      <c r="A26" s="3" t="s">
        <v>28</v>
      </c>
      <c r="B26">
        <v>0.48411087339999992</v>
      </c>
      <c r="C26">
        <v>4.9000000000000004</v>
      </c>
      <c r="E26" s="4">
        <f t="shared" si="0"/>
        <v>1.0591853826216091E-8</v>
      </c>
      <c r="F26" s="4">
        <f t="shared" si="0"/>
        <v>1.0591853826216089E-7</v>
      </c>
      <c r="G26" s="4">
        <f t="shared" si="0"/>
        <v>1.059185382621609E-6</v>
      </c>
      <c r="H26" s="4">
        <f t="shared" si="0"/>
        <v>1.0591853826216089E-4</v>
      </c>
    </row>
    <row r="27" spans="1:8" x14ac:dyDescent="0.3">
      <c r="A27" s="3" t="s">
        <v>29</v>
      </c>
      <c r="B27">
        <v>0.17631078080000001</v>
      </c>
      <c r="C27">
        <v>2</v>
      </c>
      <c r="E27" s="4">
        <f t="shared" si="0"/>
        <v>1.1400534784946707E-8</v>
      </c>
      <c r="F27" s="4">
        <f t="shared" si="0"/>
        <v>1.1400534784946708E-7</v>
      </c>
      <c r="G27" s="4">
        <f t="shared" si="0"/>
        <v>1.1400534784946707E-6</v>
      </c>
      <c r="H27" s="4">
        <f t="shared" si="0"/>
        <v>1.1400534784946708E-4</v>
      </c>
    </row>
    <row r="28" spans="1:8" x14ac:dyDescent="0.3">
      <c r="A28" s="3" t="s">
        <v>30</v>
      </c>
      <c r="B28">
        <v>1.145375</v>
      </c>
      <c r="C28">
        <v>15</v>
      </c>
      <c r="E28" s="4">
        <f t="shared" si="0"/>
        <v>1.4184838965988554E-8</v>
      </c>
      <c r="F28" s="4">
        <f t="shared" si="0"/>
        <v>1.4184838965988554E-7</v>
      </c>
      <c r="G28" s="4">
        <f t="shared" si="0"/>
        <v>1.4184838965988553E-6</v>
      </c>
      <c r="H28" s="4">
        <f t="shared" si="0"/>
        <v>1.4184838965988555E-4</v>
      </c>
    </row>
    <row r="29" spans="1:8" x14ac:dyDescent="0.3">
      <c r="A29" s="3" t="s">
        <v>31</v>
      </c>
      <c r="B29">
        <v>6.4631874999999991E-2</v>
      </c>
      <c r="C29">
        <v>1</v>
      </c>
      <c r="E29" s="4">
        <f t="shared" si="0"/>
        <v>1.4938055111684218E-8</v>
      </c>
      <c r="F29" s="4">
        <f t="shared" si="0"/>
        <v>1.4938055111684218E-7</v>
      </c>
      <c r="G29" s="4">
        <f t="shared" si="0"/>
        <v>1.4938055111684219E-6</v>
      </c>
      <c r="H29" s="4">
        <f t="shared" si="0"/>
        <v>1.4938055111684219E-4</v>
      </c>
    </row>
    <row r="30" spans="1:8" x14ac:dyDescent="0.3">
      <c r="A30" s="3" t="s">
        <v>32</v>
      </c>
      <c r="B30">
        <v>1.2735425934000002</v>
      </c>
      <c r="C30">
        <v>18</v>
      </c>
      <c r="E30" s="4">
        <f t="shared" si="0"/>
        <v>1.5373845488959853E-8</v>
      </c>
      <c r="F30" s="4">
        <f t="shared" si="0"/>
        <v>1.5373845488959855E-7</v>
      </c>
      <c r="G30" s="4">
        <f t="shared" si="0"/>
        <v>1.5373845488959855E-6</v>
      </c>
      <c r="H30" s="4">
        <f t="shared" si="0"/>
        <v>1.5373845488959853E-4</v>
      </c>
    </row>
    <row r="31" spans="1:8" x14ac:dyDescent="0.3">
      <c r="A31" s="3" t="s">
        <v>33</v>
      </c>
      <c r="B31">
        <v>0.79168320000000003</v>
      </c>
      <c r="C31">
        <v>12</v>
      </c>
      <c r="E31" s="4">
        <f t="shared" si="0"/>
        <v>1.6176881959318614E-8</v>
      </c>
      <c r="F31" s="4">
        <f t="shared" si="0"/>
        <v>1.6176881959318612E-7</v>
      </c>
      <c r="G31" s="4">
        <f t="shared" si="0"/>
        <v>1.6176881959318612E-6</v>
      </c>
      <c r="H31" s="4">
        <f t="shared" si="0"/>
        <v>1.6176881959318614E-4</v>
      </c>
    </row>
    <row r="32" spans="1:8" x14ac:dyDescent="0.3">
      <c r="A32" s="3" t="s">
        <v>34</v>
      </c>
      <c r="B32">
        <v>0.16362499999999999</v>
      </c>
      <c r="C32">
        <v>4</v>
      </c>
      <c r="E32" s="4">
        <f t="shared" si="0"/>
        <v>2.4495553686370272E-8</v>
      </c>
      <c r="F32" s="4">
        <f t="shared" si="0"/>
        <v>2.4495553686370271E-7</v>
      </c>
      <c r="G32" s="4">
        <f t="shared" si="0"/>
        <v>2.4495553686370273E-6</v>
      </c>
      <c r="H32" s="4">
        <f t="shared" si="0"/>
        <v>2.4495553686370273E-4</v>
      </c>
    </row>
    <row r="33" spans="1:8" x14ac:dyDescent="0.3">
      <c r="A33" s="3" t="s">
        <v>35</v>
      </c>
      <c r="B33">
        <v>0.78798527500000015</v>
      </c>
      <c r="C33">
        <v>21</v>
      </c>
      <c r="E33" s="4">
        <f t="shared" si="0"/>
        <v>2.8437070797058011E-8</v>
      </c>
      <c r="F33" s="4">
        <f t="shared" si="0"/>
        <v>2.8437070797058008E-7</v>
      </c>
      <c r="G33" s="4">
        <f t="shared" si="0"/>
        <v>2.8437070797058011E-6</v>
      </c>
      <c r="H33" s="4">
        <f t="shared" si="0"/>
        <v>2.843707079705801E-4</v>
      </c>
    </row>
    <row r="34" spans="1:8" x14ac:dyDescent="0.3">
      <c r="A34" s="3" t="s">
        <v>22</v>
      </c>
      <c r="B34">
        <v>18.382810599999996</v>
      </c>
      <c r="C34">
        <v>2750</v>
      </c>
      <c r="E34" s="4">
        <f t="shared" si="0"/>
        <v>1.8105903445141199E-7</v>
      </c>
      <c r="F34" s="4">
        <f t="shared" si="0"/>
        <v>1.8105903445141198E-6</v>
      </c>
      <c r="G34" s="4">
        <f t="shared" si="0"/>
        <v>1.8105903445141198E-5</v>
      </c>
      <c r="H34" s="4">
        <f t="shared" si="0"/>
        <v>1.8105903445141199E-3</v>
      </c>
    </row>
    <row r="41" spans="1:8" ht="23.4" x14ac:dyDescent="0.45">
      <c r="A41" s="5" t="s">
        <v>243</v>
      </c>
      <c r="F41" s="6" t="s">
        <v>244</v>
      </c>
      <c r="G41" s="6"/>
      <c r="H41" s="6"/>
    </row>
    <row r="42" spans="1:8" x14ac:dyDescent="0.3">
      <c r="A42" t="s">
        <v>246</v>
      </c>
      <c r="E42" t="s">
        <v>37</v>
      </c>
      <c r="F42">
        <v>94</v>
      </c>
      <c r="G42">
        <v>1125</v>
      </c>
      <c r="H42">
        <v>29125</v>
      </c>
    </row>
    <row r="43" spans="1:8" ht="15.6" x14ac:dyDescent="0.3">
      <c r="A43" s="1" t="s">
        <v>2</v>
      </c>
      <c r="B43" s="1" t="s">
        <v>38</v>
      </c>
      <c r="C43" s="1" t="s">
        <v>39</v>
      </c>
      <c r="D43" s="1" t="s">
        <v>40</v>
      </c>
      <c r="E43" s="2"/>
      <c r="F43" s="1" t="s">
        <v>41</v>
      </c>
      <c r="G43" s="1" t="s">
        <v>42</v>
      </c>
      <c r="H43" s="1" t="s">
        <v>43</v>
      </c>
    </row>
    <row r="44" spans="1:8" x14ac:dyDescent="0.3">
      <c r="A44" t="s">
        <v>44</v>
      </c>
      <c r="B44" t="s">
        <v>45</v>
      </c>
      <c r="C44">
        <v>102952.84999999999</v>
      </c>
      <c r="D44">
        <v>130</v>
      </c>
      <c r="F44">
        <f t="shared" ref="F44:H63" si="1">($D44*F$42*$E$4)/(2.692*(10^10)*($C44^0.97))</f>
        <v>1.8077356633427714E-10</v>
      </c>
      <c r="G44">
        <f t="shared" si="1"/>
        <v>2.1635134268729974E-9</v>
      </c>
      <c r="H44">
        <f t="shared" si="1"/>
        <v>5.6010958717934271E-8</v>
      </c>
    </row>
    <row r="45" spans="1:8" x14ac:dyDescent="0.3">
      <c r="A45" t="s">
        <v>46</v>
      </c>
      <c r="B45" t="s">
        <v>47</v>
      </c>
      <c r="C45">
        <v>87113.95</v>
      </c>
      <c r="D45">
        <v>220</v>
      </c>
      <c r="F45">
        <f t="shared" si="1"/>
        <v>3.5973972770790902E-10</v>
      </c>
      <c r="G45">
        <f t="shared" si="1"/>
        <v>4.3053956773552937E-9</v>
      </c>
      <c r="H45">
        <f t="shared" si="1"/>
        <v>1.1146191031375372E-7</v>
      </c>
    </row>
    <row r="46" spans="1:8" x14ac:dyDescent="0.3">
      <c r="A46" t="s">
        <v>48</v>
      </c>
      <c r="B46" t="s">
        <v>45</v>
      </c>
      <c r="C46">
        <v>114040.07999999999</v>
      </c>
      <c r="D46">
        <v>400</v>
      </c>
      <c r="F46">
        <f t="shared" si="1"/>
        <v>5.0369193765086745E-10</v>
      </c>
      <c r="G46">
        <f t="shared" si="1"/>
        <v>6.0282279772045312E-9</v>
      </c>
      <c r="H46">
        <f t="shared" si="1"/>
        <v>1.5606412429873953E-7</v>
      </c>
    </row>
    <row r="47" spans="1:8" x14ac:dyDescent="0.3">
      <c r="A47" t="s">
        <v>49</v>
      </c>
      <c r="B47" t="s">
        <v>50</v>
      </c>
      <c r="C47">
        <v>11023.874400000001</v>
      </c>
      <c r="D47">
        <v>43.5</v>
      </c>
      <c r="F47">
        <f t="shared" si="1"/>
        <v>5.282941773828952E-10</v>
      </c>
      <c r="G47">
        <f t="shared" si="1"/>
        <v>6.3226696761250748E-9</v>
      </c>
      <c r="H47">
        <f t="shared" si="1"/>
        <v>1.6368689272634916E-7</v>
      </c>
    </row>
    <row r="48" spans="1:8" x14ac:dyDescent="0.3">
      <c r="A48" t="s">
        <v>51</v>
      </c>
      <c r="B48" t="s">
        <v>50</v>
      </c>
      <c r="C48">
        <v>9163</v>
      </c>
      <c r="D48">
        <v>51</v>
      </c>
      <c r="F48">
        <f t="shared" si="1"/>
        <v>7.4104471801245724E-10</v>
      </c>
      <c r="G48">
        <f t="shared" si="1"/>
        <v>8.8688862528086645E-9</v>
      </c>
      <c r="H48">
        <f t="shared" si="1"/>
        <v>2.2960561076715762E-7</v>
      </c>
    </row>
    <row r="49" spans="1:8" x14ac:dyDescent="0.3">
      <c r="A49" t="s">
        <v>52</v>
      </c>
      <c r="B49" t="s">
        <v>50</v>
      </c>
      <c r="C49">
        <v>13987.450399999998</v>
      </c>
      <c r="D49">
        <v>79</v>
      </c>
      <c r="F49">
        <f t="shared" si="1"/>
        <v>7.6157290508372567E-10</v>
      </c>
      <c r="G49">
        <f t="shared" si="1"/>
        <v>9.1145693427573555E-9</v>
      </c>
      <c r="H49">
        <f t="shared" si="1"/>
        <v>2.3596607298471821E-7</v>
      </c>
    </row>
    <row r="50" spans="1:8" x14ac:dyDescent="0.3">
      <c r="A50" t="s">
        <v>53</v>
      </c>
      <c r="B50" t="s">
        <v>50</v>
      </c>
      <c r="C50">
        <v>6073.76</v>
      </c>
      <c r="D50">
        <v>39</v>
      </c>
      <c r="F50">
        <f t="shared" si="1"/>
        <v>8.444258208244036E-10</v>
      </c>
      <c r="G50">
        <f t="shared" si="1"/>
        <v>1.0106160089653767E-8</v>
      </c>
      <c r="H50">
        <f t="shared" si="1"/>
        <v>2.6163725565436975E-7</v>
      </c>
    </row>
    <row r="51" spans="1:8" x14ac:dyDescent="0.3">
      <c r="A51" t="s">
        <v>54</v>
      </c>
      <c r="B51" t="s">
        <v>55</v>
      </c>
      <c r="C51">
        <v>17974.206249999999</v>
      </c>
      <c r="D51">
        <v>120</v>
      </c>
      <c r="F51">
        <f t="shared" si="1"/>
        <v>9.0703033671877126E-10</v>
      </c>
      <c r="G51">
        <f t="shared" si="1"/>
        <v>1.0855416263921464E-8</v>
      </c>
      <c r="H51">
        <f t="shared" si="1"/>
        <v>2.8103466549930014E-7</v>
      </c>
    </row>
    <row r="52" spans="1:8" x14ac:dyDescent="0.3">
      <c r="A52" t="s">
        <v>56</v>
      </c>
      <c r="B52" t="s">
        <v>50</v>
      </c>
      <c r="C52">
        <v>23561.999999999996</v>
      </c>
      <c r="D52">
        <v>166</v>
      </c>
      <c r="F52">
        <f t="shared" si="1"/>
        <v>9.6496841161621122E-10</v>
      </c>
      <c r="G52">
        <f t="shared" si="1"/>
        <v>1.1548824075194016E-8</v>
      </c>
      <c r="H52">
        <f t="shared" si="1"/>
        <v>2.9898622328002286E-7</v>
      </c>
    </row>
    <row r="53" spans="1:8" x14ac:dyDescent="0.3">
      <c r="A53" t="s">
        <v>57</v>
      </c>
      <c r="B53" t="s">
        <v>58</v>
      </c>
      <c r="C53">
        <v>18326</v>
      </c>
      <c r="D53">
        <v>140.5</v>
      </c>
      <c r="F53">
        <f t="shared" si="1"/>
        <v>1.0422009589300891E-9</v>
      </c>
      <c r="G53">
        <f t="shared" si="1"/>
        <v>1.2473149774429258E-8</v>
      </c>
      <c r="H53">
        <f t="shared" si="1"/>
        <v>3.2291598860466859E-7</v>
      </c>
    </row>
    <row r="54" spans="1:8" x14ac:dyDescent="0.3">
      <c r="A54" t="s">
        <v>59</v>
      </c>
      <c r="B54" t="s">
        <v>50</v>
      </c>
      <c r="C54">
        <v>3534.2999999999997</v>
      </c>
      <c r="D54">
        <v>30</v>
      </c>
      <c r="F54">
        <f t="shared" si="1"/>
        <v>1.0982918029535089E-9</v>
      </c>
      <c r="G54">
        <f t="shared" si="1"/>
        <v>1.3144449769390399E-8</v>
      </c>
      <c r="H54">
        <f t="shared" si="1"/>
        <v>3.4029519958532925E-7</v>
      </c>
    </row>
    <row r="55" spans="1:8" x14ac:dyDescent="0.3">
      <c r="A55" t="s">
        <v>60</v>
      </c>
      <c r="B55" t="s">
        <v>50</v>
      </c>
      <c r="C55">
        <v>5301.4499999999989</v>
      </c>
      <c r="D55">
        <v>45</v>
      </c>
      <c r="F55">
        <f t="shared" si="1"/>
        <v>1.1117329561405471E-9</v>
      </c>
      <c r="G55">
        <f t="shared" si="1"/>
        <v>1.3305314634660805E-8</v>
      </c>
      <c r="H55">
        <f t="shared" si="1"/>
        <v>3.4445981220844084E-7</v>
      </c>
    </row>
    <row r="56" spans="1:8" x14ac:dyDescent="0.3">
      <c r="A56" t="s">
        <v>61</v>
      </c>
      <c r="B56" t="s">
        <v>50</v>
      </c>
      <c r="C56">
        <v>7868.6607999999987</v>
      </c>
      <c r="D56">
        <v>72</v>
      </c>
      <c r="F56">
        <f t="shared" si="1"/>
        <v>1.2127170760523367E-9</v>
      </c>
      <c r="G56">
        <f t="shared" si="1"/>
        <v>1.4513901176158284E-8</v>
      </c>
      <c r="H56">
        <f t="shared" si="1"/>
        <v>3.7574877489387558E-7</v>
      </c>
    </row>
    <row r="57" spans="1:8" x14ac:dyDescent="0.3">
      <c r="A57" t="s">
        <v>62</v>
      </c>
      <c r="B57" t="s">
        <v>50</v>
      </c>
      <c r="C57">
        <v>5131.2799999999988</v>
      </c>
      <c r="D57">
        <v>50</v>
      </c>
      <c r="F57">
        <f t="shared" si="1"/>
        <v>1.2749755548847692E-9</v>
      </c>
      <c r="G57">
        <f t="shared" si="1"/>
        <v>1.5259015949418779E-8</v>
      </c>
      <c r="H57">
        <f t="shared" si="1"/>
        <v>3.9503896846828623E-7</v>
      </c>
    </row>
    <row r="58" spans="1:8" x14ac:dyDescent="0.3">
      <c r="A58" t="s">
        <v>63</v>
      </c>
      <c r="B58" t="s">
        <v>64</v>
      </c>
      <c r="C58">
        <v>1150.3491999999999</v>
      </c>
      <c r="D58">
        <v>12.6</v>
      </c>
      <c r="F58">
        <f t="shared" si="1"/>
        <v>1.3703027746579068E-9</v>
      </c>
      <c r="G58">
        <f t="shared" si="1"/>
        <v>1.6399900228618566E-8</v>
      </c>
      <c r="H58">
        <f t="shared" si="1"/>
        <v>4.2457519480756951E-7</v>
      </c>
    </row>
    <row r="59" spans="1:8" x14ac:dyDescent="0.3">
      <c r="A59" t="s">
        <v>65</v>
      </c>
      <c r="B59" t="s">
        <v>50</v>
      </c>
      <c r="C59">
        <v>2094.4</v>
      </c>
      <c r="D59">
        <v>27</v>
      </c>
      <c r="F59">
        <f t="shared" si="1"/>
        <v>1.6420512954905634E-9</v>
      </c>
      <c r="G59">
        <f t="shared" si="1"/>
        <v>1.9652209653477488E-8</v>
      </c>
      <c r="H59">
        <f t="shared" si="1"/>
        <v>5.087738721400283E-7</v>
      </c>
    </row>
    <row r="60" spans="1:8" x14ac:dyDescent="0.3">
      <c r="A60" t="s">
        <v>66</v>
      </c>
      <c r="B60" t="s">
        <v>67</v>
      </c>
      <c r="C60">
        <v>407989.12</v>
      </c>
      <c r="D60">
        <v>5025</v>
      </c>
      <c r="F60">
        <f t="shared" si="1"/>
        <v>1.8376285845337859E-9</v>
      </c>
      <c r="G60">
        <f t="shared" si="1"/>
        <v>2.1992895293622439E-8</v>
      </c>
      <c r="H60">
        <f t="shared" si="1"/>
        <v>5.6937162260155865E-7</v>
      </c>
    </row>
    <row r="61" spans="1:8" x14ac:dyDescent="0.3">
      <c r="A61" t="s">
        <v>68</v>
      </c>
      <c r="B61" t="s">
        <v>69</v>
      </c>
      <c r="C61">
        <v>454.51948849999991</v>
      </c>
      <c r="D61">
        <v>7</v>
      </c>
      <c r="F61">
        <f t="shared" si="1"/>
        <v>1.8737985647910662E-9</v>
      </c>
      <c r="G61">
        <f t="shared" si="1"/>
        <v>2.242578069563776E-8</v>
      </c>
      <c r="H61">
        <f t="shared" si="1"/>
        <v>5.8057854467595536E-7</v>
      </c>
    </row>
    <row r="62" spans="1:8" x14ac:dyDescent="0.3">
      <c r="A62" t="s">
        <v>70</v>
      </c>
      <c r="B62" t="s">
        <v>50</v>
      </c>
      <c r="C62">
        <v>7866.1082500000002</v>
      </c>
      <c r="D62">
        <v>122</v>
      </c>
      <c r="F62">
        <f t="shared" si="1"/>
        <v>2.0555285133549639E-9</v>
      </c>
      <c r="G62">
        <f t="shared" si="1"/>
        <v>2.4600740186429089E-8</v>
      </c>
      <c r="H62">
        <f t="shared" si="1"/>
        <v>6.3688582927088637E-7</v>
      </c>
    </row>
    <row r="63" spans="1:8" x14ac:dyDescent="0.3">
      <c r="A63" t="s">
        <v>71</v>
      </c>
      <c r="B63" t="s">
        <v>50</v>
      </c>
      <c r="C63">
        <v>1154.5379999999998</v>
      </c>
      <c r="D63">
        <v>21</v>
      </c>
      <c r="F63">
        <f t="shared" si="1"/>
        <v>2.2758000674002884E-9</v>
      </c>
      <c r="G63">
        <f t="shared" si="1"/>
        <v>2.7236968891758772E-8</v>
      </c>
      <c r="H63">
        <f t="shared" si="1"/>
        <v>7.0513486130886598E-7</v>
      </c>
    </row>
    <row r="64" spans="1:8" x14ac:dyDescent="0.3">
      <c r="A64" t="s">
        <v>72</v>
      </c>
      <c r="B64" t="s">
        <v>55</v>
      </c>
      <c r="C64">
        <v>1767.1499999999999</v>
      </c>
      <c r="D64">
        <v>32</v>
      </c>
      <c r="F64">
        <f t="shared" ref="F64:H83" si="2">($D64*F$42*$E$4)/(2.692*(10^10)*($C64^0.97))</f>
        <v>2.2948038069034847E-9</v>
      </c>
      <c r="G64">
        <f t="shared" si="2"/>
        <v>2.7464407263472554E-8</v>
      </c>
      <c r="H64">
        <f t="shared" si="2"/>
        <v>7.1102298804323395E-7</v>
      </c>
    </row>
    <row r="65" spans="1:8" x14ac:dyDescent="0.3">
      <c r="A65" t="s">
        <v>52</v>
      </c>
      <c r="B65" t="s">
        <v>50</v>
      </c>
      <c r="C65">
        <v>4146.9119999999994</v>
      </c>
      <c r="D65">
        <v>80</v>
      </c>
      <c r="F65">
        <f t="shared" si="2"/>
        <v>2.5081165161525493E-9</v>
      </c>
      <c r="G65">
        <f t="shared" si="2"/>
        <v>3.0017351922038488E-8</v>
      </c>
      <c r="H65">
        <f t="shared" si="2"/>
        <v>7.7711588864832968E-7</v>
      </c>
    </row>
    <row r="66" spans="1:8" x14ac:dyDescent="0.3">
      <c r="A66" t="s">
        <v>73</v>
      </c>
      <c r="B66" t="s">
        <v>50</v>
      </c>
      <c r="C66">
        <v>1881.6875</v>
      </c>
      <c r="D66">
        <v>41.5</v>
      </c>
      <c r="F66">
        <f t="shared" si="2"/>
        <v>2.8001920466133872E-9</v>
      </c>
      <c r="G66">
        <f t="shared" si="2"/>
        <v>3.3512936728085748E-8</v>
      </c>
      <c r="H66">
        <f t="shared" si="2"/>
        <v>8.6761269529377554E-7</v>
      </c>
    </row>
    <row r="67" spans="1:8" x14ac:dyDescent="0.3">
      <c r="A67" t="s">
        <v>74</v>
      </c>
      <c r="B67" t="s">
        <v>50</v>
      </c>
      <c r="C67">
        <v>1548.5469999999998</v>
      </c>
      <c r="D67">
        <v>35</v>
      </c>
      <c r="F67">
        <f t="shared" si="2"/>
        <v>2.852936996068012E-9</v>
      </c>
      <c r="G67">
        <f t="shared" si="2"/>
        <v>3.4144192772090569E-8</v>
      </c>
      <c r="H67">
        <f t="shared" si="2"/>
        <v>8.8395521287745591E-7</v>
      </c>
    </row>
    <row r="68" spans="1:8" x14ac:dyDescent="0.3">
      <c r="A68" t="s">
        <v>75</v>
      </c>
      <c r="B68" t="s">
        <v>50</v>
      </c>
      <c r="C68">
        <v>3534.2999999999997</v>
      </c>
      <c r="D68">
        <v>90</v>
      </c>
      <c r="F68">
        <f t="shared" si="2"/>
        <v>3.2948754088605266E-9</v>
      </c>
      <c r="G68">
        <f t="shared" si="2"/>
        <v>3.9433349308171195E-8</v>
      </c>
      <c r="H68">
        <f t="shared" si="2"/>
        <v>1.0208855987559876E-6</v>
      </c>
    </row>
    <row r="69" spans="1:8" x14ac:dyDescent="0.3">
      <c r="A69" t="s">
        <v>76</v>
      </c>
      <c r="B69" t="s">
        <v>50</v>
      </c>
      <c r="C69">
        <v>1281.0528499999998</v>
      </c>
      <c r="D69">
        <v>34</v>
      </c>
      <c r="F69">
        <f t="shared" si="2"/>
        <v>3.3311153936498463E-9</v>
      </c>
      <c r="G69">
        <f t="shared" si="2"/>
        <v>3.98670725303838E-8</v>
      </c>
      <c r="H69">
        <f t="shared" si="2"/>
        <v>1.0321142110643807E-6</v>
      </c>
    </row>
    <row r="70" spans="1:8" x14ac:dyDescent="0.3">
      <c r="A70" t="s">
        <v>77</v>
      </c>
      <c r="B70" t="s">
        <v>58</v>
      </c>
      <c r="C70">
        <v>2337.3504000000003</v>
      </c>
      <c r="D70">
        <v>62</v>
      </c>
      <c r="F70">
        <f t="shared" si="2"/>
        <v>3.3898491815477475E-9</v>
      </c>
      <c r="G70">
        <f t="shared" si="2"/>
        <v>4.0570003502566131E-8</v>
      </c>
      <c r="H70">
        <f t="shared" si="2"/>
        <v>1.0503123128997674E-6</v>
      </c>
    </row>
    <row r="71" spans="1:8" x14ac:dyDescent="0.3">
      <c r="A71" t="s">
        <v>78</v>
      </c>
      <c r="B71" t="s">
        <v>67</v>
      </c>
      <c r="C71">
        <v>129950.97499999999</v>
      </c>
      <c r="D71">
        <v>3306</v>
      </c>
      <c r="F71">
        <f t="shared" si="2"/>
        <v>3.6676466596063777E-9</v>
      </c>
      <c r="G71">
        <f t="shared" si="2"/>
        <v>4.3894707362310369E-8</v>
      </c>
      <c r="H71">
        <f t="shared" si="2"/>
        <v>1.1363852017131463E-6</v>
      </c>
    </row>
    <row r="72" spans="1:8" x14ac:dyDescent="0.3">
      <c r="A72" t="s">
        <v>79</v>
      </c>
      <c r="B72" t="s">
        <v>50</v>
      </c>
      <c r="C72">
        <v>3706.3025999999995</v>
      </c>
      <c r="D72">
        <v>106</v>
      </c>
      <c r="F72">
        <f t="shared" si="2"/>
        <v>3.7058173746259493E-9</v>
      </c>
      <c r="G72">
        <f t="shared" si="2"/>
        <v>4.4351537728236094E-8</v>
      </c>
      <c r="H72">
        <f t="shared" si="2"/>
        <v>1.1482120322976678E-6</v>
      </c>
    </row>
    <row r="73" spans="1:8" x14ac:dyDescent="0.3">
      <c r="A73" t="s">
        <v>80</v>
      </c>
      <c r="B73" t="s">
        <v>81</v>
      </c>
      <c r="C73">
        <v>1431.3915</v>
      </c>
      <c r="D73">
        <v>43</v>
      </c>
      <c r="F73">
        <f t="shared" si="2"/>
        <v>3.7829758656316849E-9</v>
      </c>
      <c r="G73">
        <f t="shared" si="2"/>
        <v>4.5274977115272829E-8</v>
      </c>
      <c r="H73">
        <f t="shared" si="2"/>
        <v>1.1721188519842854E-6</v>
      </c>
    </row>
    <row r="74" spans="1:8" x14ac:dyDescent="0.3">
      <c r="A74" t="s">
        <v>82</v>
      </c>
      <c r="B74" t="s">
        <v>50</v>
      </c>
      <c r="C74">
        <v>3873.8022399999995</v>
      </c>
      <c r="D74">
        <v>121</v>
      </c>
      <c r="F74">
        <f t="shared" si="2"/>
        <v>4.0526849507442198E-9</v>
      </c>
      <c r="G74">
        <f t="shared" si="2"/>
        <v>4.8502878399864331E-8</v>
      </c>
      <c r="H74">
        <f t="shared" si="2"/>
        <v>1.2556856296853765E-6</v>
      </c>
    </row>
    <row r="75" spans="1:8" x14ac:dyDescent="0.3">
      <c r="A75" t="s">
        <v>83</v>
      </c>
      <c r="B75" t="s">
        <v>50</v>
      </c>
      <c r="C75">
        <v>890.12</v>
      </c>
      <c r="D75">
        <v>30</v>
      </c>
      <c r="F75">
        <f t="shared" si="2"/>
        <v>4.1841471364386503E-9</v>
      </c>
      <c r="G75">
        <f t="shared" si="2"/>
        <v>5.00762290265264E-8</v>
      </c>
      <c r="H75">
        <f t="shared" si="2"/>
        <v>1.2964179292422945E-6</v>
      </c>
    </row>
    <row r="76" spans="1:8" x14ac:dyDescent="0.3">
      <c r="A76" t="s">
        <v>84</v>
      </c>
      <c r="B76" t="s">
        <v>58</v>
      </c>
      <c r="C76">
        <v>2024.1066999999996</v>
      </c>
      <c r="D76">
        <v>70</v>
      </c>
      <c r="F76">
        <f t="shared" si="2"/>
        <v>4.4005041570694163E-9</v>
      </c>
      <c r="G76">
        <f t="shared" si="2"/>
        <v>5.2665608262798865E-8</v>
      </c>
      <c r="H76">
        <f t="shared" si="2"/>
        <v>1.3634540805813484E-6</v>
      </c>
    </row>
    <row r="77" spans="1:8" x14ac:dyDescent="0.3">
      <c r="A77" t="s">
        <v>85</v>
      </c>
      <c r="B77" t="s">
        <v>81</v>
      </c>
      <c r="C77">
        <v>1627.2833499999997</v>
      </c>
      <c r="D77">
        <v>59</v>
      </c>
      <c r="F77">
        <f t="shared" si="2"/>
        <v>4.5833552710861163E-9</v>
      </c>
      <c r="G77">
        <f t="shared" si="2"/>
        <v>5.4853985957147668E-8</v>
      </c>
      <c r="H77">
        <f t="shared" si="2"/>
        <v>1.4201087475572675E-6</v>
      </c>
    </row>
    <row r="78" spans="1:8" x14ac:dyDescent="0.3">
      <c r="A78" t="s">
        <v>86</v>
      </c>
      <c r="B78" t="s">
        <v>50</v>
      </c>
      <c r="C78">
        <v>679.04374999999993</v>
      </c>
      <c r="D78">
        <v>26</v>
      </c>
      <c r="F78">
        <f t="shared" si="2"/>
        <v>4.7150176232767485E-9</v>
      </c>
      <c r="G78">
        <f t="shared" si="2"/>
        <v>5.6429732193471719E-8</v>
      </c>
      <c r="H78">
        <f t="shared" si="2"/>
        <v>1.4609030667865457E-6</v>
      </c>
    </row>
    <row r="79" spans="1:8" x14ac:dyDescent="0.3">
      <c r="A79" t="s">
        <v>87</v>
      </c>
      <c r="B79" t="s">
        <v>50</v>
      </c>
      <c r="C79">
        <v>1763.1863479999997</v>
      </c>
      <c r="D79">
        <v>69</v>
      </c>
      <c r="F79">
        <f t="shared" si="2"/>
        <v>4.9589601529472665E-9</v>
      </c>
      <c r="G79">
        <f t="shared" si="2"/>
        <v>5.9349257149634839E-8</v>
      </c>
      <c r="H79">
        <f t="shared" si="2"/>
        <v>1.5364863239849908E-6</v>
      </c>
    </row>
    <row r="80" spans="1:8" x14ac:dyDescent="0.3">
      <c r="A80" t="s">
        <v>88</v>
      </c>
      <c r="B80" t="s">
        <v>50</v>
      </c>
      <c r="C80">
        <v>551.35079999999994</v>
      </c>
      <c r="D80">
        <v>22.8</v>
      </c>
      <c r="F80">
        <f t="shared" si="2"/>
        <v>5.060582090181782E-9</v>
      </c>
      <c r="G80">
        <f t="shared" si="2"/>
        <v>6.0565477143133014E-8</v>
      </c>
      <c r="H80">
        <f t="shared" si="2"/>
        <v>1.5679729082611104E-6</v>
      </c>
    </row>
    <row r="81" spans="1:8" x14ac:dyDescent="0.3">
      <c r="A81" t="s">
        <v>89</v>
      </c>
      <c r="B81" t="s">
        <v>58</v>
      </c>
      <c r="C81">
        <v>2767.3568999999998</v>
      </c>
      <c r="D81">
        <v>111</v>
      </c>
      <c r="F81">
        <f t="shared" si="2"/>
        <v>5.1519371600958471E-9</v>
      </c>
      <c r="G81">
        <f t="shared" si="2"/>
        <v>6.1658822394764138E-8</v>
      </c>
      <c r="H81">
        <f t="shared" si="2"/>
        <v>1.5962784019977825E-6</v>
      </c>
    </row>
    <row r="82" spans="1:8" x14ac:dyDescent="0.3">
      <c r="A82" t="s">
        <v>90</v>
      </c>
      <c r="B82" t="s">
        <v>50</v>
      </c>
      <c r="C82">
        <v>230.90759999999997</v>
      </c>
      <c r="D82">
        <v>10</v>
      </c>
      <c r="F82">
        <f t="shared" si="2"/>
        <v>5.1631615682407295E-9</v>
      </c>
      <c r="G82">
        <f t="shared" si="2"/>
        <v>6.1793157066710849E-8</v>
      </c>
      <c r="H82">
        <f t="shared" si="2"/>
        <v>1.5997561773937366E-6</v>
      </c>
    </row>
    <row r="83" spans="1:8" x14ac:dyDescent="0.3">
      <c r="A83" t="s">
        <v>91</v>
      </c>
      <c r="B83" t="s">
        <v>50</v>
      </c>
      <c r="C83">
        <v>1456.5452439999999</v>
      </c>
      <c r="D83">
        <v>63</v>
      </c>
      <c r="F83">
        <f t="shared" si="2"/>
        <v>5.4496308564995392E-9</v>
      </c>
      <c r="G83">
        <f t="shared" si="2"/>
        <v>6.5221645888957249E-8</v>
      </c>
      <c r="H83">
        <f t="shared" si="2"/>
        <v>1.6885159435696709E-6</v>
      </c>
    </row>
    <row r="84" spans="1:8" x14ac:dyDescent="0.3">
      <c r="A84" t="s">
        <v>62</v>
      </c>
      <c r="B84" t="s">
        <v>50</v>
      </c>
      <c r="C84">
        <v>1691.2279999999996</v>
      </c>
      <c r="D84">
        <v>75</v>
      </c>
      <c r="F84">
        <f t="shared" ref="F84:H103" si="3">($D84*F$42*$E$4)/(2.692*(10^10)*($C84^0.97))</f>
        <v>5.6124949589428157E-9</v>
      </c>
      <c r="G84">
        <f t="shared" si="3"/>
        <v>6.7170817327773055E-8</v>
      </c>
      <c r="H84">
        <f t="shared" si="3"/>
        <v>1.7389778263745692E-6</v>
      </c>
    </row>
    <row r="85" spans="1:8" x14ac:dyDescent="0.3">
      <c r="A85" t="s">
        <v>92</v>
      </c>
      <c r="B85" t="s">
        <v>50</v>
      </c>
      <c r="C85">
        <v>1960.3583999999996</v>
      </c>
      <c r="D85">
        <v>87</v>
      </c>
      <c r="F85">
        <f t="shared" si="3"/>
        <v>5.6416304536734791E-9</v>
      </c>
      <c r="G85">
        <f t="shared" si="3"/>
        <v>6.7519513408326214E-8</v>
      </c>
      <c r="H85">
        <f t="shared" si="3"/>
        <v>1.7480051804600009E-6</v>
      </c>
    </row>
    <row r="86" spans="1:8" x14ac:dyDescent="0.3">
      <c r="A86" t="s">
        <v>93</v>
      </c>
      <c r="B86" t="s">
        <v>50</v>
      </c>
      <c r="C86">
        <v>2822.2039999999997</v>
      </c>
      <c r="D86">
        <v>125.5</v>
      </c>
      <c r="F86">
        <f t="shared" si="3"/>
        <v>5.7150991699239375E-9</v>
      </c>
      <c r="G86">
        <f t="shared" si="3"/>
        <v>6.8398793257068391E-8</v>
      </c>
      <c r="H86">
        <f t="shared" si="3"/>
        <v>1.7707687587663262E-6</v>
      </c>
    </row>
    <row r="87" spans="1:8" x14ac:dyDescent="0.3">
      <c r="A87" t="s">
        <v>94</v>
      </c>
      <c r="B87" t="s">
        <v>50</v>
      </c>
      <c r="C87">
        <v>614.96819999999991</v>
      </c>
      <c r="D87">
        <v>29.25</v>
      </c>
      <c r="F87">
        <f t="shared" si="3"/>
        <v>5.8396872293035209E-9</v>
      </c>
      <c r="G87">
        <f t="shared" si="3"/>
        <v>6.988987375496236E-8</v>
      </c>
      <c r="H87">
        <f t="shared" si="3"/>
        <v>1.8093711761006921E-6</v>
      </c>
    </row>
    <row r="88" spans="1:8" x14ac:dyDescent="0.3">
      <c r="A88" t="s">
        <v>95</v>
      </c>
      <c r="B88" t="s">
        <v>50</v>
      </c>
      <c r="C88">
        <v>2576.5047</v>
      </c>
      <c r="D88">
        <v>121.5</v>
      </c>
      <c r="F88">
        <f t="shared" si="3"/>
        <v>6.044036286240591E-9</v>
      </c>
      <c r="G88">
        <f t="shared" si="3"/>
        <v>7.2335540659794308E-8</v>
      </c>
      <c r="H88">
        <f t="shared" si="3"/>
        <v>1.8726867748591194E-6</v>
      </c>
    </row>
    <row r="89" spans="1:8" x14ac:dyDescent="0.3">
      <c r="A89" t="s">
        <v>96</v>
      </c>
      <c r="B89" t="s">
        <v>50</v>
      </c>
      <c r="C89">
        <v>636.17399999999998</v>
      </c>
      <c r="D89">
        <v>35</v>
      </c>
      <c r="F89">
        <f t="shared" si="3"/>
        <v>6.7616113123444694E-9</v>
      </c>
      <c r="G89">
        <f t="shared" si="3"/>
        <v>8.0923539642420505E-8</v>
      </c>
      <c r="H89">
        <f t="shared" si="3"/>
        <v>2.0950205262982199E-6</v>
      </c>
    </row>
    <row r="90" spans="1:8" x14ac:dyDescent="0.3">
      <c r="A90" t="s">
        <v>97</v>
      </c>
      <c r="B90" t="s">
        <v>64</v>
      </c>
      <c r="C90">
        <v>1393.8231999999998</v>
      </c>
      <c r="D90">
        <v>78</v>
      </c>
      <c r="F90">
        <f t="shared" si="3"/>
        <v>7.0414798410957422E-9</v>
      </c>
      <c r="G90">
        <f t="shared" si="3"/>
        <v>8.4273030013113942E-8</v>
      </c>
      <c r="H90">
        <f t="shared" si="3"/>
        <v>2.1817351103395051E-6</v>
      </c>
    </row>
    <row r="91" spans="1:8" x14ac:dyDescent="0.3">
      <c r="A91" t="s">
        <v>98</v>
      </c>
      <c r="B91" t="s">
        <v>67</v>
      </c>
      <c r="C91">
        <v>321050.44824159995</v>
      </c>
      <c r="D91">
        <v>15603</v>
      </c>
      <c r="F91">
        <f t="shared" si="3"/>
        <v>7.19917651819425E-9</v>
      </c>
      <c r="G91">
        <f t="shared" si="3"/>
        <v>8.6160357265622673E-8</v>
      </c>
      <c r="H91">
        <f t="shared" si="3"/>
        <v>2.2305959158766757E-6</v>
      </c>
    </row>
    <row r="92" spans="1:8" x14ac:dyDescent="0.3">
      <c r="A92" t="s">
        <v>99</v>
      </c>
      <c r="B92" t="s">
        <v>50</v>
      </c>
      <c r="C92">
        <v>906.66575999999986</v>
      </c>
      <c r="D92">
        <v>58</v>
      </c>
      <c r="F92">
        <f t="shared" si="3"/>
        <v>7.946117650389267E-9</v>
      </c>
      <c r="G92">
        <f t="shared" si="3"/>
        <v>9.50998123051907E-8</v>
      </c>
      <c r="H92">
        <f t="shared" si="3"/>
        <v>2.46202847412327E-6</v>
      </c>
    </row>
    <row r="93" spans="1:8" x14ac:dyDescent="0.3">
      <c r="A93" t="s">
        <v>100</v>
      </c>
      <c r="B93" t="s">
        <v>50</v>
      </c>
      <c r="C93">
        <v>624.19664999999986</v>
      </c>
      <c r="D93">
        <v>41.25</v>
      </c>
      <c r="F93">
        <f t="shared" si="3"/>
        <v>8.1173254447938885E-9</v>
      </c>
      <c r="G93">
        <f t="shared" si="3"/>
        <v>9.7148841759501328E-8</v>
      </c>
      <c r="H93">
        <f t="shared" si="3"/>
        <v>2.5150755699959787E-6</v>
      </c>
    </row>
    <row r="94" spans="1:8" x14ac:dyDescent="0.3">
      <c r="A94" t="s">
        <v>101</v>
      </c>
      <c r="B94" t="s">
        <v>55</v>
      </c>
      <c r="C94">
        <v>502.65599999999995</v>
      </c>
      <c r="D94">
        <v>36</v>
      </c>
      <c r="F94">
        <f t="shared" si="3"/>
        <v>8.7401835239100988E-9</v>
      </c>
      <c r="G94">
        <f t="shared" si="3"/>
        <v>1.0460326025956236E-7</v>
      </c>
      <c r="H94">
        <f t="shared" si="3"/>
        <v>2.7080621822753367E-6</v>
      </c>
    </row>
    <row r="95" spans="1:8" x14ac:dyDescent="0.3">
      <c r="A95" t="s">
        <v>102</v>
      </c>
      <c r="B95" t="s">
        <v>103</v>
      </c>
      <c r="C95">
        <v>385.36959999999999</v>
      </c>
      <c r="D95">
        <v>28.75</v>
      </c>
      <c r="F95">
        <f t="shared" si="3"/>
        <v>9.0320746074004243E-9</v>
      </c>
      <c r="G95">
        <f t="shared" si="3"/>
        <v>1.080966375885689E-7</v>
      </c>
      <c r="H95">
        <f t="shared" si="3"/>
        <v>2.7985018397929503E-6</v>
      </c>
    </row>
    <row r="96" spans="1:8" x14ac:dyDescent="0.3">
      <c r="A96" t="s">
        <v>104</v>
      </c>
      <c r="B96" t="s">
        <v>50</v>
      </c>
      <c r="C96">
        <v>348.1881095</v>
      </c>
      <c r="D96">
        <v>26.25</v>
      </c>
      <c r="F96">
        <f t="shared" si="3"/>
        <v>9.0995640391788708E-9</v>
      </c>
      <c r="G96">
        <f t="shared" si="3"/>
        <v>1.0890435685187479E-7</v>
      </c>
      <c r="H96">
        <f t="shared" si="3"/>
        <v>2.8194127940540916E-6</v>
      </c>
    </row>
    <row r="97" spans="1:8" x14ac:dyDescent="0.3">
      <c r="A97" t="s">
        <v>105</v>
      </c>
      <c r="B97" t="s">
        <v>67</v>
      </c>
      <c r="C97">
        <v>38484.6</v>
      </c>
      <c r="D97">
        <v>2612</v>
      </c>
      <c r="F97">
        <f t="shared" si="3"/>
        <v>9.4339941128773675E-9</v>
      </c>
      <c r="G97">
        <f t="shared" si="3"/>
        <v>1.1290684443603231E-7</v>
      </c>
      <c r="H97">
        <f t="shared" si="3"/>
        <v>2.9230327503995033E-6</v>
      </c>
    </row>
    <row r="98" spans="1:8" x14ac:dyDescent="0.3">
      <c r="A98" t="s">
        <v>106</v>
      </c>
      <c r="B98" t="s">
        <v>50</v>
      </c>
      <c r="C98">
        <v>1027.651394</v>
      </c>
      <c r="D98">
        <v>83.5</v>
      </c>
      <c r="F98">
        <f t="shared" si="3"/>
        <v>1.0130872046120248E-8</v>
      </c>
      <c r="G98">
        <f t="shared" si="3"/>
        <v>1.2124713884984337E-7</v>
      </c>
      <c r="H98">
        <f t="shared" si="3"/>
        <v>3.1389537057792788E-6</v>
      </c>
    </row>
    <row r="99" spans="1:8" x14ac:dyDescent="0.3">
      <c r="A99" t="s">
        <v>107</v>
      </c>
      <c r="B99" t="s">
        <v>108</v>
      </c>
      <c r="C99">
        <v>240.32421874999997</v>
      </c>
      <c r="D99">
        <v>20.65</v>
      </c>
      <c r="F99">
        <f t="shared" si="3"/>
        <v>1.0256454056118889E-8</v>
      </c>
      <c r="G99">
        <f t="shared" si="3"/>
        <v>1.2275011503333779E-7</v>
      </c>
      <c r="H99">
        <f t="shared" si="3"/>
        <v>3.1778640891964114E-6</v>
      </c>
    </row>
    <row r="100" spans="1:8" x14ac:dyDescent="0.3">
      <c r="A100" t="s">
        <v>109</v>
      </c>
      <c r="B100" t="s">
        <v>50</v>
      </c>
      <c r="C100">
        <v>404.4679099999999</v>
      </c>
      <c r="D100">
        <v>35.5</v>
      </c>
      <c r="F100">
        <f t="shared" si="3"/>
        <v>1.0641469392148524E-8</v>
      </c>
      <c r="G100">
        <f t="shared" si="3"/>
        <v>1.2735801134220307E-7</v>
      </c>
      <c r="H100">
        <f t="shared" si="3"/>
        <v>3.2971574047481461E-6</v>
      </c>
    </row>
    <row r="101" spans="1:8" x14ac:dyDescent="0.3">
      <c r="A101" t="s">
        <v>110</v>
      </c>
      <c r="B101" t="s">
        <v>81</v>
      </c>
      <c r="C101">
        <v>385.36959999999999</v>
      </c>
      <c r="D101">
        <v>34.5</v>
      </c>
      <c r="F101">
        <f t="shared" si="3"/>
        <v>1.0838489528880508E-8</v>
      </c>
      <c r="G101">
        <f t="shared" si="3"/>
        <v>1.2971596510628268E-7</v>
      </c>
      <c r="H101">
        <f t="shared" si="3"/>
        <v>3.3582022077515405E-6</v>
      </c>
    </row>
    <row r="102" spans="1:8" x14ac:dyDescent="0.3">
      <c r="A102" t="s">
        <v>111</v>
      </c>
      <c r="B102" t="s">
        <v>50</v>
      </c>
      <c r="C102">
        <v>435.63519999999994</v>
      </c>
      <c r="D102">
        <v>39</v>
      </c>
      <c r="F102">
        <f t="shared" si="3"/>
        <v>1.0878427650980356E-8</v>
      </c>
      <c r="G102">
        <f t="shared" si="3"/>
        <v>1.3019394795056277E-7</v>
      </c>
      <c r="H102">
        <f t="shared" si="3"/>
        <v>3.3705766524979029E-6</v>
      </c>
    </row>
    <row r="103" spans="1:8" x14ac:dyDescent="0.3">
      <c r="A103" t="s">
        <v>112</v>
      </c>
      <c r="B103" t="s">
        <v>50</v>
      </c>
      <c r="C103">
        <v>1013.6895999999999</v>
      </c>
      <c r="D103">
        <v>91.5</v>
      </c>
      <c r="F103">
        <f t="shared" si="3"/>
        <v>1.1249780502351495E-8</v>
      </c>
      <c r="G103">
        <f t="shared" si="3"/>
        <v>1.3463833048027056E-7</v>
      </c>
      <c r="H103">
        <f t="shared" si="3"/>
        <v>3.4856367779892269E-6</v>
      </c>
    </row>
    <row r="104" spans="1:8" x14ac:dyDescent="0.3">
      <c r="A104" t="s">
        <v>113</v>
      </c>
      <c r="B104" t="s">
        <v>50</v>
      </c>
      <c r="C104">
        <v>510.34244799999999</v>
      </c>
      <c r="D104">
        <v>49</v>
      </c>
      <c r="F104">
        <f t="shared" ref="F104:H123" si="4">($D104*F$42*$E$4)/(2.692*(10^10)*($C104^0.97))</f>
        <v>1.1722521400244857E-8</v>
      </c>
      <c r="G104">
        <f t="shared" si="4"/>
        <v>1.402961337795262E-7</v>
      </c>
      <c r="H104">
        <f t="shared" si="4"/>
        <v>3.632111018958845E-6</v>
      </c>
    </row>
    <row r="105" spans="1:8" x14ac:dyDescent="0.3">
      <c r="A105" t="s">
        <v>114</v>
      </c>
      <c r="B105" t="s">
        <v>103</v>
      </c>
      <c r="C105">
        <v>345.93597499999998</v>
      </c>
      <c r="D105">
        <v>34</v>
      </c>
      <c r="F105">
        <f t="shared" si="4"/>
        <v>1.1860523457176204E-8</v>
      </c>
      <c r="G105">
        <f t="shared" si="4"/>
        <v>1.4194775414173649E-7</v>
      </c>
      <c r="H105">
        <f t="shared" si="4"/>
        <v>3.6748696350027336E-6</v>
      </c>
    </row>
    <row r="106" spans="1:8" x14ac:dyDescent="0.3">
      <c r="A106" t="s">
        <v>115</v>
      </c>
      <c r="B106" t="s">
        <v>108</v>
      </c>
      <c r="C106">
        <v>285.37509</v>
      </c>
      <c r="D106">
        <v>32.5</v>
      </c>
      <c r="F106">
        <f t="shared" si="4"/>
        <v>1.3664085702950206E-8</v>
      </c>
      <c r="G106">
        <f t="shared" si="4"/>
        <v>1.6353294059381894E-7</v>
      </c>
      <c r="H106">
        <f t="shared" si="4"/>
        <v>4.233686128706646E-6</v>
      </c>
    </row>
    <row r="107" spans="1:8" x14ac:dyDescent="0.3">
      <c r="A107" t="s">
        <v>116</v>
      </c>
      <c r="B107" t="s">
        <v>81</v>
      </c>
      <c r="C107">
        <v>216.39406249999996</v>
      </c>
      <c r="D107">
        <v>25.1</v>
      </c>
      <c r="F107">
        <f t="shared" si="4"/>
        <v>1.3801825664013144E-8</v>
      </c>
      <c r="G107">
        <f t="shared" si="4"/>
        <v>1.6518142417037007E-7</v>
      </c>
      <c r="H107">
        <f t="shared" si="4"/>
        <v>4.2763635368551358E-6</v>
      </c>
    </row>
    <row r="108" spans="1:8" x14ac:dyDescent="0.3">
      <c r="A108" t="s">
        <v>117</v>
      </c>
      <c r="B108" t="s">
        <v>118</v>
      </c>
      <c r="C108">
        <v>85.08499999999998</v>
      </c>
      <c r="D108">
        <v>10.75</v>
      </c>
      <c r="F108">
        <f t="shared" si="4"/>
        <v>1.4618467518549996E-8</v>
      </c>
      <c r="G108">
        <f t="shared" si="4"/>
        <v>1.7495506338690155E-7</v>
      </c>
      <c r="H108">
        <f t="shared" si="4"/>
        <v>4.5293921965720067E-6</v>
      </c>
    </row>
    <row r="109" spans="1:8" x14ac:dyDescent="0.3">
      <c r="A109" t="s">
        <v>119</v>
      </c>
      <c r="B109" t="s">
        <v>50</v>
      </c>
      <c r="C109">
        <v>619.41879999999992</v>
      </c>
      <c r="D109">
        <v>75</v>
      </c>
      <c r="F109">
        <f t="shared" si="4"/>
        <v>1.4869186485790485E-8</v>
      </c>
      <c r="G109">
        <f t="shared" si="4"/>
        <v>1.7795568932462018E-7</v>
      </c>
      <c r="H109">
        <f t="shared" si="4"/>
        <v>4.6070750680707223E-6</v>
      </c>
    </row>
    <row r="110" spans="1:8" x14ac:dyDescent="0.3">
      <c r="A110" t="s">
        <v>120</v>
      </c>
      <c r="B110" t="s">
        <v>67</v>
      </c>
      <c r="C110">
        <v>28634.375</v>
      </c>
      <c r="D110">
        <v>3097.5</v>
      </c>
      <c r="F110">
        <f t="shared" si="4"/>
        <v>1.4903251621509146E-8</v>
      </c>
      <c r="G110">
        <f t="shared" si="4"/>
        <v>1.7836338376806158E-7</v>
      </c>
      <c r="H110">
        <f t="shared" si="4"/>
        <v>4.6176298242175945E-6</v>
      </c>
    </row>
    <row r="111" spans="1:8" x14ac:dyDescent="0.3">
      <c r="A111" t="s">
        <v>121</v>
      </c>
      <c r="B111" t="s">
        <v>122</v>
      </c>
      <c r="C111">
        <v>143.79364999999999</v>
      </c>
      <c r="D111">
        <v>20</v>
      </c>
      <c r="F111">
        <f t="shared" si="4"/>
        <v>1.6348325461615059E-8</v>
      </c>
      <c r="G111">
        <f t="shared" si="4"/>
        <v>1.9565815047145682E-7</v>
      </c>
      <c r="H111">
        <f t="shared" si="4"/>
        <v>5.0653721177610483E-6</v>
      </c>
    </row>
    <row r="112" spans="1:8" x14ac:dyDescent="0.3">
      <c r="A112" t="s">
        <v>123</v>
      </c>
      <c r="B112" t="s">
        <v>124</v>
      </c>
      <c r="C112">
        <v>670.20799999999997</v>
      </c>
      <c r="D112">
        <v>90</v>
      </c>
      <c r="F112">
        <f t="shared" si="4"/>
        <v>1.6529890858870396E-8</v>
      </c>
      <c r="G112">
        <f t="shared" si="4"/>
        <v>1.9783114059818295E-7</v>
      </c>
      <c r="H112">
        <f t="shared" si="4"/>
        <v>5.1216284177085137E-6</v>
      </c>
    </row>
    <row r="113" spans="1:8" x14ac:dyDescent="0.3">
      <c r="A113" t="s">
        <v>125</v>
      </c>
      <c r="B113" t="s">
        <v>126</v>
      </c>
      <c r="C113">
        <v>121.8803355</v>
      </c>
      <c r="D113">
        <v>17.5</v>
      </c>
      <c r="F113">
        <f t="shared" si="4"/>
        <v>1.679319043168267E-8</v>
      </c>
      <c r="G113">
        <f t="shared" si="4"/>
        <v>2.0098233229407449E-7</v>
      </c>
      <c r="H113">
        <f t="shared" si="4"/>
        <v>5.2032092693910396E-6</v>
      </c>
    </row>
    <row r="114" spans="1:8" x14ac:dyDescent="0.3">
      <c r="A114" t="s">
        <v>127</v>
      </c>
      <c r="B114" t="s">
        <v>67</v>
      </c>
      <c r="C114">
        <v>9081.1875</v>
      </c>
      <c r="D114">
        <v>1176</v>
      </c>
      <c r="F114">
        <f t="shared" si="4"/>
        <v>1.7236923504661257E-8</v>
      </c>
      <c r="G114">
        <f t="shared" si="4"/>
        <v>2.062929674759991E-7</v>
      </c>
      <c r="H114">
        <f t="shared" si="4"/>
        <v>5.34069571354531E-6</v>
      </c>
    </row>
    <row r="115" spans="1:8" x14ac:dyDescent="0.3">
      <c r="A115" t="s">
        <v>128</v>
      </c>
      <c r="B115" t="s">
        <v>50</v>
      </c>
      <c r="C115">
        <v>216.7704</v>
      </c>
      <c r="D115">
        <v>31.65</v>
      </c>
      <c r="F115">
        <f t="shared" si="4"/>
        <v>1.7374188564864975E-8</v>
      </c>
      <c r="G115">
        <f t="shared" si="4"/>
        <v>2.0793576739864999E-7</v>
      </c>
      <c r="H115">
        <f t="shared" si="4"/>
        <v>5.3832259782094937E-6</v>
      </c>
    </row>
    <row r="116" spans="1:8" x14ac:dyDescent="0.3">
      <c r="A116" t="s">
        <v>129</v>
      </c>
      <c r="B116" t="s">
        <v>50</v>
      </c>
      <c r="C116">
        <v>346.3614</v>
      </c>
      <c r="D116">
        <v>50.5</v>
      </c>
      <c r="F116">
        <f t="shared" si="4"/>
        <v>1.7595376828009961E-8</v>
      </c>
      <c r="G116">
        <f t="shared" si="4"/>
        <v>2.1058296735650218E-7</v>
      </c>
      <c r="H116">
        <f t="shared" si="4"/>
        <v>5.4517590437850011E-6</v>
      </c>
    </row>
    <row r="117" spans="1:8" x14ac:dyDescent="0.3">
      <c r="A117" t="s">
        <v>130</v>
      </c>
      <c r="B117" t="s">
        <v>126</v>
      </c>
      <c r="C117">
        <v>239.56336249999995</v>
      </c>
      <c r="D117">
        <v>36</v>
      </c>
      <c r="F117">
        <f t="shared" si="4"/>
        <v>1.7935583431593613E-8</v>
      </c>
      <c r="G117">
        <f t="shared" si="4"/>
        <v>2.1465458894194482E-7</v>
      </c>
      <c r="H117">
        <f t="shared" si="4"/>
        <v>5.5571688026081273E-6</v>
      </c>
    </row>
    <row r="118" spans="1:8" x14ac:dyDescent="0.3">
      <c r="A118" t="s">
        <v>131</v>
      </c>
      <c r="B118" t="s">
        <v>132</v>
      </c>
      <c r="C118">
        <v>196.34999999999997</v>
      </c>
      <c r="D118">
        <v>30</v>
      </c>
      <c r="F118">
        <f t="shared" si="4"/>
        <v>1.812725617380725E-8</v>
      </c>
      <c r="G118">
        <f t="shared" si="4"/>
        <v>2.1694854463333146E-7</v>
      </c>
      <c r="H118">
        <f t="shared" si="4"/>
        <v>5.6165567666184694E-6</v>
      </c>
    </row>
    <row r="119" spans="1:8" x14ac:dyDescent="0.3">
      <c r="A119" t="s">
        <v>133</v>
      </c>
      <c r="B119" t="s">
        <v>55</v>
      </c>
      <c r="C119">
        <v>113.09759999999997</v>
      </c>
      <c r="D119">
        <v>18</v>
      </c>
      <c r="F119">
        <f t="shared" si="4"/>
        <v>1.857263456710262E-8</v>
      </c>
      <c r="G119">
        <f t="shared" si="4"/>
        <v>2.2227887114883455E-7</v>
      </c>
      <c r="H119">
        <f t="shared" si="4"/>
        <v>5.7545529975198279E-6</v>
      </c>
    </row>
    <row r="120" spans="1:8" x14ac:dyDescent="0.3">
      <c r="A120" t="s">
        <v>134</v>
      </c>
      <c r="B120" t="s">
        <v>126</v>
      </c>
      <c r="C120">
        <v>92.039062499999986</v>
      </c>
      <c r="D120">
        <v>15</v>
      </c>
      <c r="F120">
        <f t="shared" si="4"/>
        <v>1.8901185059021263E-8</v>
      </c>
      <c r="G120">
        <f t="shared" si="4"/>
        <v>2.2621099139786088E-7</v>
      </c>
      <c r="H120">
        <f t="shared" si="4"/>
        <v>5.8563512217446202E-6</v>
      </c>
    </row>
    <row r="121" spans="1:8" x14ac:dyDescent="0.3">
      <c r="A121" t="s">
        <v>236</v>
      </c>
      <c r="B121" t="s">
        <v>50</v>
      </c>
      <c r="C121">
        <v>314.31707999999998</v>
      </c>
      <c r="D121">
        <v>54</v>
      </c>
      <c r="F121">
        <f t="shared" si="4"/>
        <v>2.0672719598476859E-8</v>
      </c>
      <c r="G121">
        <f t="shared" si="4"/>
        <v>2.4741286753496239E-7</v>
      </c>
      <c r="H121">
        <f t="shared" si="4"/>
        <v>6.4052442372940267E-6</v>
      </c>
    </row>
    <row r="122" spans="1:8" x14ac:dyDescent="0.3">
      <c r="A122" t="s">
        <v>135</v>
      </c>
      <c r="B122" t="s">
        <v>136</v>
      </c>
      <c r="C122">
        <v>75.766556250000008</v>
      </c>
      <c r="D122">
        <v>14</v>
      </c>
      <c r="F122">
        <f t="shared" si="4"/>
        <v>2.1305199731584009E-8</v>
      </c>
      <c r="G122">
        <f t="shared" si="4"/>
        <v>2.5498244359608524E-7</v>
      </c>
      <c r="H122">
        <f t="shared" si="4"/>
        <v>6.6012121508764282E-6</v>
      </c>
    </row>
    <row r="123" spans="1:8" x14ac:dyDescent="0.3">
      <c r="A123" t="s">
        <v>137</v>
      </c>
      <c r="B123" t="s">
        <v>118</v>
      </c>
      <c r="C123">
        <v>41.887999999999998</v>
      </c>
      <c r="D123">
        <v>8</v>
      </c>
      <c r="F123">
        <f t="shared" si="4"/>
        <v>2.1632855373524681E-8</v>
      </c>
      <c r="G123">
        <f t="shared" si="4"/>
        <v>2.5890385420441772E-7</v>
      </c>
      <c r="H123">
        <f t="shared" si="4"/>
        <v>6.7027331144032587E-6</v>
      </c>
    </row>
    <row r="124" spans="1:8" x14ac:dyDescent="0.3">
      <c r="A124" t="s">
        <v>138</v>
      </c>
      <c r="B124" t="s">
        <v>122</v>
      </c>
      <c r="C124">
        <v>160.35249999999996</v>
      </c>
      <c r="D124">
        <v>30</v>
      </c>
      <c r="F124">
        <f t="shared" ref="F124:H142" si="5">($D124*F$42*$E$4)/(2.692*(10^10)*($C124^0.97))</f>
        <v>2.2062188326222027E-8</v>
      </c>
      <c r="G124">
        <f t="shared" si="5"/>
        <v>2.6404214752127427E-7</v>
      </c>
      <c r="H124">
        <f t="shared" si="5"/>
        <v>6.8357578191618784E-6</v>
      </c>
    </row>
    <row r="125" spans="1:8" x14ac:dyDescent="0.3">
      <c r="A125" t="s">
        <v>139</v>
      </c>
      <c r="B125" t="s">
        <v>140</v>
      </c>
      <c r="C125">
        <v>104.68923849999997</v>
      </c>
      <c r="D125">
        <v>20</v>
      </c>
      <c r="F125">
        <f t="shared" si="5"/>
        <v>2.2242101180024287E-8</v>
      </c>
      <c r="G125">
        <f t="shared" si="5"/>
        <v>2.6619535986731196E-7</v>
      </c>
      <c r="H125">
        <f t="shared" si="5"/>
        <v>6.8915020943426318E-6</v>
      </c>
    </row>
    <row r="126" spans="1:8" x14ac:dyDescent="0.3">
      <c r="A126" t="s">
        <v>141</v>
      </c>
      <c r="B126" t="s">
        <v>50</v>
      </c>
      <c r="C126">
        <v>282.74400000000003</v>
      </c>
      <c r="D126">
        <v>54</v>
      </c>
      <c r="F126">
        <f t="shared" si="5"/>
        <v>2.2908305176430766E-8</v>
      </c>
      <c r="G126">
        <f t="shared" si="5"/>
        <v>2.7416854599451715E-7</v>
      </c>
      <c r="H126">
        <f t="shared" si="5"/>
        <v>7.0979190240802774E-6</v>
      </c>
    </row>
    <row r="127" spans="1:8" x14ac:dyDescent="0.3">
      <c r="A127" t="s">
        <v>142</v>
      </c>
      <c r="B127" t="s">
        <v>64</v>
      </c>
      <c r="C127">
        <v>731.17474045000006</v>
      </c>
      <c r="D127">
        <v>136</v>
      </c>
      <c r="F127">
        <f t="shared" si="5"/>
        <v>2.2955627036651864E-8</v>
      </c>
      <c r="G127">
        <f t="shared" si="5"/>
        <v>2.7473489804503558E-7</v>
      </c>
      <c r="H127">
        <f t="shared" si="5"/>
        <v>7.1125812493881439E-6</v>
      </c>
    </row>
    <row r="128" spans="1:8" x14ac:dyDescent="0.3">
      <c r="A128" t="s">
        <v>143</v>
      </c>
      <c r="B128" t="s">
        <v>50</v>
      </c>
      <c r="C128">
        <v>372.01779999999997</v>
      </c>
      <c r="D128">
        <v>71</v>
      </c>
      <c r="F128">
        <f t="shared" si="5"/>
        <v>2.3081410031850955E-8</v>
      </c>
      <c r="G128">
        <f t="shared" si="5"/>
        <v>2.7624027963651408E-7</v>
      </c>
      <c r="H128">
        <f t="shared" si="5"/>
        <v>7.1515539061453091E-6</v>
      </c>
    </row>
    <row r="129" spans="1:8" x14ac:dyDescent="0.3">
      <c r="A129" t="s">
        <v>144</v>
      </c>
      <c r="B129" t="s">
        <v>145</v>
      </c>
      <c r="C129">
        <v>343.16429839999995</v>
      </c>
      <c r="D129">
        <v>65.900000000000006</v>
      </c>
      <c r="F129">
        <f t="shared" si="5"/>
        <v>2.3168567074326765E-8</v>
      </c>
      <c r="G129">
        <f t="shared" si="5"/>
        <v>2.7728338253848515E-7</v>
      </c>
      <c r="H129">
        <f t="shared" si="5"/>
        <v>7.1785586812741173E-6</v>
      </c>
    </row>
    <row r="130" spans="1:8" x14ac:dyDescent="0.3">
      <c r="A130" t="s">
        <v>146</v>
      </c>
      <c r="B130" t="s">
        <v>145</v>
      </c>
      <c r="C130">
        <v>441787.49999999994</v>
      </c>
      <c r="D130">
        <v>70200</v>
      </c>
      <c r="F130">
        <f t="shared" si="5"/>
        <v>2.3764620701556001E-8</v>
      </c>
      <c r="G130">
        <f t="shared" si="5"/>
        <v>2.8441700307713297E-7</v>
      </c>
      <c r="H130">
        <f t="shared" si="5"/>
        <v>7.3632401907746645E-6</v>
      </c>
    </row>
    <row r="131" spans="1:8" x14ac:dyDescent="0.3">
      <c r="A131" t="s">
        <v>147</v>
      </c>
      <c r="B131" t="s">
        <v>81</v>
      </c>
      <c r="C131">
        <v>180.62105599999998</v>
      </c>
      <c r="D131">
        <v>36.5</v>
      </c>
      <c r="F131">
        <f t="shared" si="5"/>
        <v>2.3915437751388127E-8</v>
      </c>
      <c r="G131">
        <f t="shared" si="5"/>
        <v>2.8622199436501748E-7</v>
      </c>
      <c r="H131">
        <f t="shared" si="5"/>
        <v>7.4099694096721186E-6</v>
      </c>
    </row>
    <row r="132" spans="1:8" x14ac:dyDescent="0.3">
      <c r="A132" t="s">
        <v>148</v>
      </c>
      <c r="B132" t="s">
        <v>50</v>
      </c>
      <c r="C132">
        <v>348.71759999999995</v>
      </c>
      <c r="D132">
        <v>70</v>
      </c>
      <c r="F132">
        <f t="shared" si="5"/>
        <v>2.4229764046372831E-8</v>
      </c>
      <c r="G132">
        <f t="shared" si="5"/>
        <v>2.8998387821456847E-7</v>
      </c>
      <c r="H132">
        <f t="shared" si="5"/>
        <v>7.5073604026660504E-6</v>
      </c>
    </row>
    <row r="133" spans="1:8" x14ac:dyDescent="0.3">
      <c r="A133" t="s">
        <v>149</v>
      </c>
      <c r="B133" t="s">
        <v>81</v>
      </c>
      <c r="C133">
        <v>162.35690624999998</v>
      </c>
      <c r="D133">
        <v>33.75</v>
      </c>
      <c r="F133">
        <f t="shared" si="5"/>
        <v>2.4522679886399886E-8</v>
      </c>
      <c r="G133">
        <f t="shared" si="5"/>
        <v>2.9348951991701991E-7</v>
      </c>
      <c r="H133">
        <f t="shared" si="5"/>
        <v>7.5981175711850704E-6</v>
      </c>
    </row>
    <row r="134" spans="1:8" x14ac:dyDescent="0.3">
      <c r="A134" t="s">
        <v>150</v>
      </c>
      <c r="B134" t="s">
        <v>151</v>
      </c>
      <c r="C134">
        <v>169.71708599999999</v>
      </c>
      <c r="D134">
        <v>37.5</v>
      </c>
      <c r="F134">
        <f t="shared" si="5"/>
        <v>2.6100466174134676E-8</v>
      </c>
      <c r="G134">
        <f t="shared" si="5"/>
        <v>3.1237260048831396E-7</v>
      </c>
      <c r="H134">
        <f t="shared" si="5"/>
        <v>8.0869795459752386E-6</v>
      </c>
    </row>
    <row r="135" spans="1:8" x14ac:dyDescent="0.3">
      <c r="A135" t="s">
        <v>152</v>
      </c>
      <c r="B135" t="s">
        <v>50</v>
      </c>
      <c r="C135">
        <v>197.98624999999998</v>
      </c>
      <c r="D135">
        <v>44</v>
      </c>
      <c r="F135">
        <f t="shared" si="5"/>
        <v>2.6373483303829099E-8</v>
      </c>
      <c r="G135">
        <f t="shared" si="5"/>
        <v>3.1564009273199719E-7</v>
      </c>
      <c r="H135">
        <f t="shared" si="5"/>
        <v>8.1715712896172619E-6</v>
      </c>
    </row>
    <row r="136" spans="1:8" x14ac:dyDescent="0.3">
      <c r="A136" t="s">
        <v>153</v>
      </c>
      <c r="B136" t="s">
        <v>154</v>
      </c>
      <c r="C136">
        <v>143.79364999999999</v>
      </c>
      <c r="D136">
        <v>32.5</v>
      </c>
      <c r="F136">
        <f t="shared" si="5"/>
        <v>2.6566028875124467E-8</v>
      </c>
      <c r="G136">
        <f t="shared" si="5"/>
        <v>3.1794449451611734E-7</v>
      </c>
      <c r="H136">
        <f t="shared" si="5"/>
        <v>8.2312296913617045E-6</v>
      </c>
    </row>
    <row r="137" spans="1:8" x14ac:dyDescent="0.3">
      <c r="A137" t="s">
        <v>155</v>
      </c>
      <c r="B137" t="s">
        <v>67</v>
      </c>
      <c r="C137">
        <v>233735.03999999998</v>
      </c>
      <c r="D137">
        <v>44000</v>
      </c>
      <c r="F137">
        <f t="shared" si="5"/>
        <v>2.7621125003448512E-8</v>
      </c>
      <c r="G137">
        <f t="shared" si="5"/>
        <v>3.3057197477531466E-7</v>
      </c>
      <c r="H137">
        <f t="shared" si="5"/>
        <v>8.5581411247387008E-6</v>
      </c>
    </row>
    <row r="138" spans="1:8" x14ac:dyDescent="0.3">
      <c r="A138" t="s">
        <v>156</v>
      </c>
      <c r="B138" t="s">
        <v>108</v>
      </c>
      <c r="C138">
        <v>149.71818399999998</v>
      </c>
      <c r="D138">
        <v>36.15</v>
      </c>
      <c r="F138">
        <f t="shared" si="5"/>
        <v>2.8414680909600555E-8</v>
      </c>
      <c r="G138">
        <f t="shared" si="5"/>
        <v>3.4006931939681521E-7</v>
      </c>
      <c r="H138">
        <f t="shared" si="5"/>
        <v>8.8040168243842158E-6</v>
      </c>
    </row>
    <row r="139" spans="1:8" x14ac:dyDescent="0.3">
      <c r="A139" t="s">
        <v>157</v>
      </c>
      <c r="B139" t="s">
        <v>158</v>
      </c>
      <c r="C139">
        <v>939.12005880000004</v>
      </c>
      <c r="D139">
        <v>216</v>
      </c>
      <c r="F139">
        <f t="shared" si="5"/>
        <v>2.8599936165777845E-8</v>
      </c>
      <c r="G139">
        <f t="shared" si="5"/>
        <v>3.4228647006914974E-7</v>
      </c>
      <c r="H139">
        <f t="shared" si="5"/>
        <v>8.8614163917902108E-6</v>
      </c>
    </row>
    <row r="140" spans="1:8" x14ac:dyDescent="0.3">
      <c r="A140" t="s">
        <v>159</v>
      </c>
      <c r="B140" t="s">
        <v>160</v>
      </c>
      <c r="C140">
        <v>60.821376000000001</v>
      </c>
      <c r="D140">
        <v>15.3</v>
      </c>
      <c r="F140">
        <f t="shared" si="5"/>
        <v>2.8814273411374888E-8</v>
      </c>
      <c r="G140">
        <f t="shared" si="5"/>
        <v>3.4485167646592282E-7</v>
      </c>
      <c r="H140">
        <f t="shared" si="5"/>
        <v>8.9278267351733347E-6</v>
      </c>
    </row>
    <row r="141" spans="1:8" x14ac:dyDescent="0.3">
      <c r="A141" t="s">
        <v>161</v>
      </c>
      <c r="B141" t="s">
        <v>55</v>
      </c>
      <c r="C141">
        <v>87.964799999999997</v>
      </c>
      <c r="D141">
        <v>22</v>
      </c>
      <c r="F141">
        <f t="shared" si="5"/>
        <v>2.8966353388411219E-8</v>
      </c>
      <c r="G141">
        <f t="shared" si="5"/>
        <v>3.4667178257407041E-7</v>
      </c>
      <c r="H141">
        <f t="shared" si="5"/>
        <v>8.974947259973156E-6</v>
      </c>
    </row>
    <row r="142" spans="1:8" x14ac:dyDescent="0.3">
      <c r="A142" t="s">
        <v>162</v>
      </c>
      <c r="B142" t="s">
        <v>108</v>
      </c>
      <c r="C142">
        <v>117.80999999999999</v>
      </c>
      <c r="D142">
        <v>29.25</v>
      </c>
      <c r="F142">
        <f t="shared" si="5"/>
        <v>2.9008814109486611E-8</v>
      </c>
      <c r="G142">
        <f t="shared" si="5"/>
        <v>3.4717995609757911E-7</v>
      </c>
      <c r="H142">
        <f t="shared" si="5"/>
        <v>8.9881033078595485E-6</v>
      </c>
    </row>
    <row r="143" spans="1:8" x14ac:dyDescent="0.3">
      <c r="A143" t="s">
        <v>163</v>
      </c>
      <c r="B143" t="s">
        <v>81</v>
      </c>
      <c r="C143">
        <v>257.359872</v>
      </c>
      <c r="D143">
        <v>65.25</v>
      </c>
      <c r="F143">
        <f t="shared" ref="F143:H162" si="6">($D143*F$42*$E$4)/(2.692*(10^10)*($C143^0.97))</f>
        <v>3.0325411660028332E-8</v>
      </c>
      <c r="G143">
        <f t="shared" si="6"/>
        <v>3.6293710763331778E-7</v>
      </c>
      <c r="H143">
        <f t="shared" si="6"/>
        <v>9.3960384531736722E-6</v>
      </c>
    </row>
    <row r="144" spans="1:8" x14ac:dyDescent="0.3">
      <c r="A144" t="s">
        <v>164</v>
      </c>
      <c r="B144" t="s">
        <v>67</v>
      </c>
      <c r="C144">
        <v>486912.77323919995</v>
      </c>
      <c r="D144">
        <v>98498</v>
      </c>
      <c r="F144">
        <f t="shared" si="6"/>
        <v>3.0342445156140082E-8</v>
      </c>
      <c r="G144">
        <f t="shared" si="6"/>
        <v>3.6314096596444247E-7</v>
      </c>
      <c r="H144">
        <f t="shared" si="6"/>
        <v>9.4013161188572332E-6</v>
      </c>
    </row>
    <row r="145" spans="1:8" x14ac:dyDescent="0.3">
      <c r="A145" t="s">
        <v>165</v>
      </c>
      <c r="B145" t="s">
        <v>140</v>
      </c>
      <c r="C145">
        <v>65.45</v>
      </c>
      <c r="D145">
        <v>17.5</v>
      </c>
      <c r="F145">
        <f t="shared" si="6"/>
        <v>3.0694211638047626E-8</v>
      </c>
      <c r="G145">
        <f t="shared" si="6"/>
        <v>3.6735093715748489E-7</v>
      </c>
      <c r="H145">
        <f t="shared" si="6"/>
        <v>9.5103075952993312E-6</v>
      </c>
    </row>
    <row r="146" spans="1:8" x14ac:dyDescent="0.3">
      <c r="A146" t="s">
        <v>166</v>
      </c>
      <c r="B146" t="s">
        <v>122</v>
      </c>
      <c r="C146">
        <v>57.726899999999986</v>
      </c>
      <c r="D146">
        <v>16</v>
      </c>
      <c r="F146">
        <f t="shared" si="6"/>
        <v>3.1698148062031959E-8</v>
      </c>
      <c r="G146">
        <f t="shared" si="6"/>
        <v>3.7936613372112721E-7</v>
      </c>
      <c r="H146">
        <f t="shared" si="6"/>
        <v>9.8213676841136259E-6</v>
      </c>
    </row>
    <row r="147" spans="1:8" x14ac:dyDescent="0.3">
      <c r="A147" t="s">
        <v>167</v>
      </c>
      <c r="B147" t="s">
        <v>50</v>
      </c>
      <c r="C147">
        <v>26.389439999999997</v>
      </c>
      <c r="D147">
        <v>7.5</v>
      </c>
      <c r="F147">
        <f t="shared" si="6"/>
        <v>3.1748615427184776E-8</v>
      </c>
      <c r="G147">
        <f t="shared" si="6"/>
        <v>3.7997013144237098E-7</v>
      </c>
      <c r="H147">
        <f t="shared" si="6"/>
        <v>9.8370045140080494E-6</v>
      </c>
    </row>
    <row r="148" spans="1:8" x14ac:dyDescent="0.3">
      <c r="A148" t="s">
        <v>168</v>
      </c>
      <c r="B148" t="s">
        <v>64</v>
      </c>
      <c r="C148">
        <v>123.20203280000003</v>
      </c>
      <c r="D148">
        <v>34</v>
      </c>
      <c r="F148">
        <f t="shared" si="6"/>
        <v>3.2287199380228144E-8</v>
      </c>
      <c r="G148">
        <f t="shared" si="6"/>
        <v>3.8641595002932625E-7</v>
      </c>
      <c r="H148">
        <f t="shared" si="6"/>
        <v>1.0003879595203667E-5</v>
      </c>
    </row>
    <row r="149" spans="1:8" x14ac:dyDescent="0.3">
      <c r="A149" t="s">
        <v>169</v>
      </c>
      <c r="B149" t="s">
        <v>170</v>
      </c>
      <c r="C149">
        <v>79.521749999999997</v>
      </c>
      <c r="D149">
        <v>22.5</v>
      </c>
      <c r="F149">
        <f t="shared" si="6"/>
        <v>3.2670965053493672E-8</v>
      </c>
      <c r="G149">
        <f t="shared" si="6"/>
        <v>3.910088902678764E-7</v>
      </c>
      <c r="H149">
        <f t="shared" si="6"/>
        <v>1.0122785714712799E-5</v>
      </c>
    </row>
    <row r="150" spans="1:8" x14ac:dyDescent="0.3">
      <c r="A150" t="s">
        <v>171</v>
      </c>
      <c r="B150" t="s">
        <v>151</v>
      </c>
      <c r="C150">
        <v>74.814585999999977</v>
      </c>
      <c r="D150">
        <v>21.5</v>
      </c>
      <c r="F150">
        <f t="shared" si="6"/>
        <v>3.3122458691701879E-8</v>
      </c>
      <c r="G150">
        <f t="shared" si="6"/>
        <v>3.9641240455494271E-7</v>
      </c>
      <c r="H150">
        <f t="shared" si="6"/>
        <v>1.0262676695700183E-5</v>
      </c>
    </row>
    <row r="151" spans="1:8" x14ac:dyDescent="0.3">
      <c r="A151" t="s">
        <v>172</v>
      </c>
      <c r="B151" t="s">
        <v>122</v>
      </c>
      <c r="C151">
        <v>41.887999999999998</v>
      </c>
      <c r="D151">
        <v>12.4</v>
      </c>
      <c r="F151">
        <f t="shared" si="6"/>
        <v>3.3530925828963256E-8</v>
      </c>
      <c r="G151">
        <f t="shared" si="6"/>
        <v>4.013009740168475E-7</v>
      </c>
      <c r="H151">
        <f t="shared" si="6"/>
        <v>1.0389236327325051E-5</v>
      </c>
    </row>
    <row r="152" spans="1:8" x14ac:dyDescent="0.3">
      <c r="A152" t="s">
        <v>173</v>
      </c>
      <c r="B152" t="s">
        <v>140</v>
      </c>
      <c r="C152">
        <v>27.611718749999998</v>
      </c>
      <c r="D152">
        <v>8.5</v>
      </c>
      <c r="F152">
        <f t="shared" si="6"/>
        <v>3.4435713336299433E-8</v>
      </c>
      <c r="G152">
        <f t="shared" si="6"/>
        <v>4.1212954790783892E-7</v>
      </c>
      <c r="H152">
        <f t="shared" si="6"/>
        <v>1.0669576073614053E-5</v>
      </c>
    </row>
    <row r="153" spans="1:8" x14ac:dyDescent="0.3">
      <c r="A153" t="s">
        <v>128</v>
      </c>
      <c r="B153" t="s">
        <v>50</v>
      </c>
      <c r="C153">
        <v>88.017159999999976</v>
      </c>
      <c r="D153">
        <v>27.5</v>
      </c>
      <c r="F153">
        <f t="shared" si="6"/>
        <v>3.618704820966778E-8</v>
      </c>
      <c r="G153">
        <f t="shared" si="6"/>
        <v>4.330896727220878E-7</v>
      </c>
      <c r="H153">
        <f t="shared" si="6"/>
        <v>1.1212210416027384E-5</v>
      </c>
    </row>
    <row r="154" spans="1:8" x14ac:dyDescent="0.3">
      <c r="A154" t="s">
        <v>174</v>
      </c>
      <c r="B154" t="s">
        <v>145</v>
      </c>
      <c r="C154">
        <v>7330.3999999999987</v>
      </c>
      <c r="D154">
        <v>2025</v>
      </c>
      <c r="F154">
        <f t="shared" si="6"/>
        <v>3.6534400065003648E-8</v>
      </c>
      <c r="G154">
        <f t="shared" si="6"/>
        <v>4.3724680928860752E-7</v>
      </c>
      <c r="H154">
        <f t="shared" si="6"/>
        <v>1.1319834062693951E-5</v>
      </c>
    </row>
    <row r="155" spans="1:8" x14ac:dyDescent="0.3">
      <c r="A155" t="s">
        <v>175</v>
      </c>
      <c r="B155" t="s">
        <v>140</v>
      </c>
      <c r="C155">
        <v>87.113949999999988</v>
      </c>
      <c r="D155">
        <v>27.5</v>
      </c>
      <c r="F155">
        <f t="shared" si="6"/>
        <v>3.6550928569694049E-8</v>
      </c>
      <c r="G155">
        <f t="shared" si="6"/>
        <v>4.3744462383942343E-7</v>
      </c>
      <c r="H155">
        <f t="shared" si="6"/>
        <v>1.1324955261620628E-5</v>
      </c>
    </row>
    <row r="156" spans="1:8" x14ac:dyDescent="0.3">
      <c r="A156" t="s">
        <v>176</v>
      </c>
      <c r="B156" t="s">
        <v>145</v>
      </c>
      <c r="C156">
        <v>530144.99999999988</v>
      </c>
      <c r="D156">
        <v>130000</v>
      </c>
      <c r="F156">
        <f t="shared" si="6"/>
        <v>3.6874939681094754E-8</v>
      </c>
      <c r="G156">
        <f t="shared" si="6"/>
        <v>4.4132241639608088E-7</v>
      </c>
      <c r="H156">
        <f t="shared" si="6"/>
        <v>1.1425347002254093E-5</v>
      </c>
    </row>
    <row r="157" spans="1:8" x14ac:dyDescent="0.3">
      <c r="A157" t="s">
        <v>177</v>
      </c>
      <c r="B157" t="s">
        <v>178</v>
      </c>
      <c r="C157">
        <v>80.176249999999982</v>
      </c>
      <c r="D157">
        <v>26.5</v>
      </c>
      <c r="F157">
        <f t="shared" si="6"/>
        <v>3.817440726540069E-8</v>
      </c>
      <c r="G157">
        <f t="shared" si="6"/>
        <v>4.5687455503804019E-7</v>
      </c>
      <c r="H157">
        <f t="shared" si="6"/>
        <v>1.1827974591540375E-5</v>
      </c>
    </row>
    <row r="158" spans="1:8" x14ac:dyDescent="0.3">
      <c r="A158" t="s">
        <v>179</v>
      </c>
      <c r="B158" t="s">
        <v>158</v>
      </c>
      <c r="C158">
        <v>643.11169999999993</v>
      </c>
      <c r="D158">
        <v>204</v>
      </c>
      <c r="F158">
        <f t="shared" si="6"/>
        <v>3.8998072740754995E-8</v>
      </c>
      <c r="G158">
        <f t="shared" si="6"/>
        <v>4.6673225354626994E-7</v>
      </c>
      <c r="H158">
        <f t="shared" si="6"/>
        <v>1.2083179452920098E-5</v>
      </c>
    </row>
    <row r="159" spans="1:8" x14ac:dyDescent="0.3">
      <c r="A159" t="s">
        <v>180</v>
      </c>
      <c r="B159" t="s">
        <v>122</v>
      </c>
      <c r="C159">
        <v>88.017159999999976</v>
      </c>
      <c r="D159">
        <v>30</v>
      </c>
      <c r="F159">
        <f t="shared" si="6"/>
        <v>3.9476779865092122E-8</v>
      </c>
      <c r="G159">
        <f t="shared" si="6"/>
        <v>4.7246146115136848E-7</v>
      </c>
      <c r="H159">
        <f t="shared" si="6"/>
        <v>1.2231502272029874E-5</v>
      </c>
    </row>
    <row r="160" spans="1:8" x14ac:dyDescent="0.3">
      <c r="A160" t="s">
        <v>181</v>
      </c>
      <c r="B160" t="s">
        <v>140</v>
      </c>
      <c r="C160">
        <v>50.96512959999999</v>
      </c>
      <c r="D160">
        <v>19.3</v>
      </c>
      <c r="F160">
        <f t="shared" si="6"/>
        <v>4.3147254465309765E-8</v>
      </c>
      <c r="G160">
        <f t="shared" si="6"/>
        <v>5.1639001354759031E-7</v>
      </c>
      <c r="H160">
        <f t="shared" si="6"/>
        <v>1.3368763684065392E-5</v>
      </c>
    </row>
    <row r="161" spans="1:8" x14ac:dyDescent="0.3">
      <c r="A161" t="s">
        <v>182</v>
      </c>
      <c r="B161" t="s">
        <v>50</v>
      </c>
      <c r="C161">
        <v>133.53108999999998</v>
      </c>
      <c r="D161">
        <v>50.5</v>
      </c>
      <c r="F161">
        <f t="shared" si="6"/>
        <v>4.4353434172175447E-8</v>
      </c>
      <c r="G161">
        <f t="shared" si="6"/>
        <v>5.3082567493295081E-7</v>
      </c>
      <c r="H161">
        <f t="shared" si="6"/>
        <v>1.3742486917708617E-5</v>
      </c>
    </row>
    <row r="162" spans="1:8" x14ac:dyDescent="0.3">
      <c r="A162" t="s">
        <v>183</v>
      </c>
      <c r="B162" t="s">
        <v>50</v>
      </c>
      <c r="C162">
        <v>109.95599999999999</v>
      </c>
      <c r="D162">
        <v>42</v>
      </c>
      <c r="F162">
        <f t="shared" si="6"/>
        <v>4.4536667941870918E-8</v>
      </c>
      <c r="G162">
        <f t="shared" si="6"/>
        <v>5.3301863228302955E-7</v>
      </c>
      <c r="H162">
        <f t="shared" si="6"/>
        <v>1.3799260146882878E-5</v>
      </c>
    </row>
    <row r="163" spans="1:8" x14ac:dyDescent="0.3">
      <c r="A163" t="s">
        <v>184</v>
      </c>
      <c r="B163" t="s">
        <v>67</v>
      </c>
      <c r="C163">
        <v>12365.337599999997</v>
      </c>
      <c r="D163">
        <v>4125</v>
      </c>
      <c r="F163">
        <f t="shared" ref="F163:H182" si="7">($D163*F$42*$E$4)/(2.692*(10^10)*($C163^0.97))</f>
        <v>4.481619180172178E-8</v>
      </c>
      <c r="G163">
        <f t="shared" si="7"/>
        <v>5.3636399762698937E-7</v>
      </c>
      <c r="H163">
        <f t="shared" si="7"/>
        <v>1.3885867938565391E-5</v>
      </c>
    </row>
    <row r="164" spans="1:8" x14ac:dyDescent="0.3">
      <c r="A164" t="s">
        <v>185</v>
      </c>
      <c r="B164" t="s">
        <v>108</v>
      </c>
      <c r="C164">
        <v>76.327789999999993</v>
      </c>
      <c r="D164">
        <v>30</v>
      </c>
      <c r="F164">
        <f t="shared" si="7"/>
        <v>4.5328342982724903E-8</v>
      </c>
      <c r="G164">
        <f t="shared" si="7"/>
        <v>5.4249346654856936E-7</v>
      </c>
      <c r="H164">
        <f t="shared" si="7"/>
        <v>1.4044553078424073E-5</v>
      </c>
    </row>
    <row r="165" spans="1:8" x14ac:dyDescent="0.3">
      <c r="A165" t="s">
        <v>186</v>
      </c>
      <c r="B165" t="s">
        <v>122</v>
      </c>
      <c r="C165">
        <v>87.964799999999997</v>
      </c>
      <c r="D165">
        <v>34.75</v>
      </c>
      <c r="F165">
        <f t="shared" si="7"/>
        <v>4.5753671829422264E-8</v>
      </c>
      <c r="G165">
        <f t="shared" si="7"/>
        <v>5.4758383838404303E-7</v>
      </c>
      <c r="H165">
        <f t="shared" si="7"/>
        <v>1.417633714927578E-5</v>
      </c>
    </row>
    <row r="166" spans="1:8" x14ac:dyDescent="0.3">
      <c r="A166" t="s">
        <v>187</v>
      </c>
      <c r="B166" t="s">
        <v>50</v>
      </c>
      <c r="C166">
        <v>19.006679999999999</v>
      </c>
      <c r="D166">
        <v>8</v>
      </c>
      <c r="F166">
        <f t="shared" si="7"/>
        <v>4.6558792449556973E-8</v>
      </c>
      <c r="G166">
        <f t="shared" si="7"/>
        <v>5.5721959048671916E-7</v>
      </c>
      <c r="H166">
        <f t="shared" si="7"/>
        <v>1.4425796064822839E-5</v>
      </c>
    </row>
    <row r="167" spans="1:8" x14ac:dyDescent="0.3">
      <c r="A167" t="s">
        <v>188</v>
      </c>
      <c r="B167" t="s">
        <v>47</v>
      </c>
      <c r="C167">
        <v>29.452499999999997</v>
      </c>
      <c r="D167">
        <v>12.5</v>
      </c>
      <c r="F167">
        <f t="shared" si="7"/>
        <v>4.7567717127191412E-8</v>
      </c>
      <c r="G167">
        <f t="shared" si="7"/>
        <v>5.6929448689457808E-7</v>
      </c>
      <c r="H167">
        <f t="shared" si="7"/>
        <v>1.4738401716270742E-5</v>
      </c>
    </row>
    <row r="168" spans="1:8" x14ac:dyDescent="0.3">
      <c r="A168" t="s">
        <v>189</v>
      </c>
      <c r="B168" t="s">
        <v>158</v>
      </c>
      <c r="C168">
        <v>293.21599999999995</v>
      </c>
      <c r="D168">
        <v>120</v>
      </c>
      <c r="F168">
        <f t="shared" si="7"/>
        <v>4.9142812389686135E-8</v>
      </c>
      <c r="G168">
        <f t="shared" si="7"/>
        <v>5.8814536104677553E-7</v>
      </c>
      <c r="H168">
        <f t="shared" si="7"/>
        <v>1.5226429902655412E-5</v>
      </c>
    </row>
    <row r="169" spans="1:8" x14ac:dyDescent="0.3">
      <c r="A169" t="s">
        <v>190</v>
      </c>
      <c r="B169" t="s">
        <v>50</v>
      </c>
      <c r="C169">
        <v>16.362500000000001</v>
      </c>
      <c r="D169">
        <v>7.5</v>
      </c>
      <c r="F169">
        <f t="shared" si="7"/>
        <v>5.047518153489436E-8</v>
      </c>
      <c r="G169">
        <f t="shared" si="7"/>
        <v>6.0409126836974634E-7</v>
      </c>
      <c r="H169">
        <f t="shared" si="7"/>
        <v>1.5639251725572323E-5</v>
      </c>
    </row>
    <row r="170" spans="1:8" x14ac:dyDescent="0.3">
      <c r="A170" t="s">
        <v>191</v>
      </c>
      <c r="B170" t="s">
        <v>140</v>
      </c>
      <c r="C170">
        <v>24.233516999999996</v>
      </c>
      <c r="D170">
        <v>11</v>
      </c>
      <c r="F170">
        <f t="shared" si="7"/>
        <v>5.0577752494745107E-8</v>
      </c>
      <c r="G170">
        <f t="shared" si="7"/>
        <v>6.053188463466834E-7</v>
      </c>
      <c r="H170">
        <f t="shared" si="7"/>
        <v>1.5671032355419694E-5</v>
      </c>
    </row>
    <row r="171" spans="1:8" x14ac:dyDescent="0.3">
      <c r="A171" t="s">
        <v>192</v>
      </c>
      <c r="B171" t="s">
        <v>81</v>
      </c>
      <c r="C171">
        <v>64.141000000000005</v>
      </c>
      <c r="D171">
        <v>30</v>
      </c>
      <c r="F171">
        <f t="shared" si="7"/>
        <v>5.3659966336806116E-8</v>
      </c>
      <c r="G171">
        <f t="shared" si="7"/>
        <v>6.4220704392454122E-7</v>
      </c>
      <c r="H171">
        <f t="shared" si="7"/>
        <v>1.6626026803824236E-5</v>
      </c>
    </row>
    <row r="172" spans="1:8" x14ac:dyDescent="0.3">
      <c r="A172" t="s">
        <v>193</v>
      </c>
      <c r="B172" t="s">
        <v>194</v>
      </c>
      <c r="C172">
        <v>50.265599999999992</v>
      </c>
      <c r="D172">
        <v>24.6</v>
      </c>
      <c r="F172">
        <f t="shared" si="7"/>
        <v>5.5738228066868016E-8</v>
      </c>
      <c r="G172">
        <f t="shared" si="7"/>
        <v>6.6707985718326079E-7</v>
      </c>
      <c r="H172">
        <f t="shared" si="7"/>
        <v>1.7269956302633307E-5</v>
      </c>
    </row>
    <row r="173" spans="1:8" x14ac:dyDescent="0.3">
      <c r="A173" t="s">
        <v>195</v>
      </c>
      <c r="B173" t="s">
        <v>196</v>
      </c>
      <c r="C173">
        <v>21.778487499999997</v>
      </c>
      <c r="D173">
        <v>11</v>
      </c>
      <c r="F173">
        <f t="shared" si="7"/>
        <v>5.6099190887885127E-8</v>
      </c>
      <c r="G173">
        <f t="shared" si="7"/>
        <v>6.7139989094543368E-7</v>
      </c>
      <c r="H173">
        <f t="shared" si="7"/>
        <v>1.7381797176698451E-5</v>
      </c>
    </row>
    <row r="174" spans="1:8" x14ac:dyDescent="0.3">
      <c r="A174" t="s">
        <v>197</v>
      </c>
      <c r="B174" t="s">
        <v>67</v>
      </c>
      <c r="C174">
        <v>4810.5749999999998</v>
      </c>
      <c r="D174">
        <v>2115</v>
      </c>
      <c r="F174">
        <f t="shared" si="7"/>
        <v>5.7415623766534852E-8</v>
      </c>
      <c r="G174">
        <f t="shared" si="7"/>
        <v>6.8715507167395429E-7</v>
      </c>
      <c r="H174">
        <f t="shared" si="7"/>
        <v>1.7789681300003483E-5</v>
      </c>
    </row>
    <row r="175" spans="1:8" x14ac:dyDescent="0.3">
      <c r="A175" t="s">
        <v>198</v>
      </c>
      <c r="B175" t="s">
        <v>122</v>
      </c>
      <c r="C175">
        <v>47.123999999999995</v>
      </c>
      <c r="D175">
        <v>24</v>
      </c>
      <c r="F175">
        <f t="shared" si="7"/>
        <v>5.7891813555072307E-8</v>
      </c>
      <c r="G175">
        <f t="shared" si="7"/>
        <v>6.9285415158996108E-7</v>
      </c>
      <c r="H175">
        <f t="shared" si="7"/>
        <v>1.7937224146717881E-5</v>
      </c>
    </row>
    <row r="176" spans="1:8" x14ac:dyDescent="0.3">
      <c r="A176" t="s">
        <v>199</v>
      </c>
      <c r="B176" t="s">
        <v>158</v>
      </c>
      <c r="C176">
        <v>553.05250000000001</v>
      </c>
      <c r="D176">
        <v>264</v>
      </c>
      <c r="F176">
        <f t="shared" si="7"/>
        <v>5.8421318434716591E-8</v>
      </c>
      <c r="G176">
        <f t="shared" si="7"/>
        <v>6.9919131105378897E-7</v>
      </c>
      <c r="H176">
        <f t="shared" si="7"/>
        <v>1.8101286163948093E-5</v>
      </c>
    </row>
    <row r="177" spans="1:8" x14ac:dyDescent="0.3">
      <c r="A177" t="s">
        <v>200</v>
      </c>
      <c r="B177" t="s">
        <v>122</v>
      </c>
      <c r="C177">
        <v>70.555099999999996</v>
      </c>
      <c r="D177">
        <v>36</v>
      </c>
      <c r="F177">
        <f t="shared" si="7"/>
        <v>5.8705763049992623E-8</v>
      </c>
      <c r="G177">
        <f t="shared" si="7"/>
        <v>7.0259556841746492E-7</v>
      </c>
      <c r="H177">
        <f t="shared" si="7"/>
        <v>1.8189418604585478E-5</v>
      </c>
    </row>
    <row r="178" spans="1:8" x14ac:dyDescent="0.3">
      <c r="A178" t="s">
        <v>201</v>
      </c>
      <c r="B178" t="s">
        <v>124</v>
      </c>
      <c r="C178">
        <v>122.48470080000001</v>
      </c>
      <c r="D178">
        <v>63.900000000000006</v>
      </c>
      <c r="F178">
        <f t="shared" si="7"/>
        <v>6.1025628911664295E-8</v>
      </c>
      <c r="G178">
        <f t="shared" si="7"/>
        <v>7.3035992048534396E-7</v>
      </c>
      <c r="H178">
        <f t="shared" si="7"/>
        <v>1.8908206830342796E-5</v>
      </c>
    </row>
    <row r="179" spans="1:8" x14ac:dyDescent="0.3">
      <c r="A179" t="s">
        <v>202</v>
      </c>
      <c r="B179" t="s">
        <v>67</v>
      </c>
      <c r="C179">
        <v>5647.6991999999991</v>
      </c>
      <c r="D179">
        <v>2655</v>
      </c>
      <c r="F179">
        <f t="shared" si="7"/>
        <v>6.1687889224478035E-8</v>
      </c>
      <c r="G179">
        <f t="shared" si="7"/>
        <v>7.3828590827167863E-7</v>
      </c>
      <c r="H179">
        <f t="shared" si="7"/>
        <v>1.9113401847477902E-5</v>
      </c>
    </row>
    <row r="180" spans="1:8" x14ac:dyDescent="0.3">
      <c r="A180" t="s">
        <v>203</v>
      </c>
      <c r="B180" t="s">
        <v>145</v>
      </c>
      <c r="C180">
        <v>994372.20162279974</v>
      </c>
      <c r="D180">
        <v>416000</v>
      </c>
      <c r="F180">
        <f t="shared" si="7"/>
        <v>6.4109386520046498E-8</v>
      </c>
      <c r="G180">
        <f t="shared" si="7"/>
        <v>7.6726659398991829E-7</v>
      </c>
      <c r="H180">
        <f t="shared" si="7"/>
        <v>1.9863679599961216E-5</v>
      </c>
    </row>
    <row r="181" spans="1:8" x14ac:dyDescent="0.3">
      <c r="A181" t="s">
        <v>204</v>
      </c>
      <c r="B181" t="s">
        <v>145</v>
      </c>
      <c r="C181">
        <v>18849.599999999999</v>
      </c>
      <c r="D181">
        <v>8928</v>
      </c>
      <c r="F181">
        <f t="shared" si="7"/>
        <v>6.4440945372354598E-8</v>
      </c>
      <c r="G181">
        <f t="shared" si="7"/>
        <v>7.7123471855211616E-7</v>
      </c>
      <c r="H181">
        <f t="shared" si="7"/>
        <v>1.9966409935849231E-5</v>
      </c>
    </row>
    <row r="182" spans="1:8" x14ac:dyDescent="0.3">
      <c r="A182" t="s">
        <v>205</v>
      </c>
      <c r="B182" t="s">
        <v>140</v>
      </c>
      <c r="C182">
        <v>27.611718749999998</v>
      </c>
      <c r="D182">
        <v>16</v>
      </c>
      <c r="F182">
        <f t="shared" si="7"/>
        <v>6.4820166280093044E-8</v>
      </c>
      <c r="G182">
        <f t="shared" si="7"/>
        <v>7.7577326665004978E-7</v>
      </c>
      <c r="H182">
        <f t="shared" si="7"/>
        <v>2.0083907903273511E-5</v>
      </c>
    </row>
    <row r="183" spans="1:8" x14ac:dyDescent="0.3">
      <c r="A183" t="s">
        <v>206</v>
      </c>
      <c r="B183" t="s">
        <v>122</v>
      </c>
      <c r="C183">
        <v>29.024195199999998</v>
      </c>
      <c r="D183">
        <v>17</v>
      </c>
      <c r="F183">
        <f t="shared" ref="F183:H202" si="8">($D183*F$42*$E$4)/(2.692*(10^10)*($C183^0.97))</f>
        <v>6.5617901414476141E-8</v>
      </c>
      <c r="G183">
        <f t="shared" si="8"/>
        <v>7.8532062863069861E-7</v>
      </c>
      <c r="H183">
        <f t="shared" si="8"/>
        <v>2.033107849677253E-5</v>
      </c>
    </row>
    <row r="184" spans="1:8" x14ac:dyDescent="0.3">
      <c r="A184" t="s">
        <v>175</v>
      </c>
      <c r="B184" t="s">
        <v>140</v>
      </c>
      <c r="C184">
        <v>33.510399999999997</v>
      </c>
      <c r="D184">
        <v>20</v>
      </c>
      <c r="F184">
        <f t="shared" si="8"/>
        <v>6.7151631415893498E-8</v>
      </c>
      <c r="G184">
        <f t="shared" si="8"/>
        <v>8.0367643981787437E-7</v>
      </c>
      <c r="H184">
        <f t="shared" si="8"/>
        <v>2.0806290053062749E-5</v>
      </c>
    </row>
    <row r="185" spans="1:8" x14ac:dyDescent="0.3">
      <c r="A185" t="s">
        <v>165</v>
      </c>
      <c r="B185" t="s">
        <v>140</v>
      </c>
      <c r="C185">
        <v>33.510399999999997</v>
      </c>
      <c r="D185">
        <v>20</v>
      </c>
      <c r="F185">
        <f t="shared" si="8"/>
        <v>6.7151631415893498E-8</v>
      </c>
      <c r="G185">
        <f t="shared" si="8"/>
        <v>8.0367643981787437E-7</v>
      </c>
      <c r="H185">
        <f t="shared" si="8"/>
        <v>2.0806290053062749E-5</v>
      </c>
    </row>
    <row r="186" spans="1:8" x14ac:dyDescent="0.3">
      <c r="A186" t="s">
        <v>207</v>
      </c>
      <c r="B186" t="s">
        <v>67</v>
      </c>
      <c r="C186">
        <v>17504.360335000001</v>
      </c>
      <c r="D186">
        <v>8700</v>
      </c>
      <c r="F186">
        <f t="shared" si="8"/>
        <v>6.7471162203271775E-8</v>
      </c>
      <c r="G186">
        <f t="shared" si="8"/>
        <v>8.0750061147532703E-7</v>
      </c>
      <c r="H186">
        <f t="shared" si="8"/>
        <v>2.0905293608194578E-5</v>
      </c>
    </row>
    <row r="187" spans="1:8" x14ac:dyDescent="0.3">
      <c r="A187" t="s">
        <v>191</v>
      </c>
      <c r="B187" t="s">
        <v>140</v>
      </c>
      <c r="C187">
        <v>18.472607999999997</v>
      </c>
      <c r="D187">
        <v>11.5</v>
      </c>
      <c r="F187">
        <f t="shared" si="8"/>
        <v>6.8804408934939267E-8</v>
      </c>
      <c r="G187">
        <f t="shared" si="8"/>
        <v>8.2345702182773064E-7</v>
      </c>
      <c r="H187">
        <f t="shared" si="8"/>
        <v>2.1318387342873472E-5</v>
      </c>
    </row>
    <row r="188" spans="1:8" x14ac:dyDescent="0.3">
      <c r="A188" t="s">
        <v>208</v>
      </c>
      <c r="B188" t="s">
        <v>108</v>
      </c>
      <c r="C188">
        <v>67.020799999999994</v>
      </c>
      <c r="D188">
        <v>41</v>
      </c>
      <c r="F188">
        <f t="shared" si="8"/>
        <v>7.0276695685063512E-8</v>
      </c>
      <c r="G188">
        <f t="shared" si="8"/>
        <v>8.4107747495421756E-7</v>
      </c>
      <c r="H188">
        <f t="shared" si="8"/>
        <v>2.1774561296036965E-5</v>
      </c>
    </row>
    <row r="189" spans="1:8" x14ac:dyDescent="0.3">
      <c r="A189" t="s">
        <v>209</v>
      </c>
      <c r="B189" t="s">
        <v>158</v>
      </c>
      <c r="C189">
        <v>256.56400000000002</v>
      </c>
      <c r="D189">
        <v>160</v>
      </c>
      <c r="F189">
        <f t="shared" si="8"/>
        <v>7.458490351201009E-8</v>
      </c>
      <c r="G189">
        <f t="shared" si="8"/>
        <v>8.9263847288309955E-7</v>
      </c>
      <c r="H189">
        <f t="shared" si="8"/>
        <v>2.3109418242418023E-5</v>
      </c>
    </row>
    <row r="190" spans="1:8" x14ac:dyDescent="0.3">
      <c r="A190" t="s">
        <v>210</v>
      </c>
      <c r="B190" t="s">
        <v>67</v>
      </c>
      <c r="C190">
        <v>5026.5599999999995</v>
      </c>
      <c r="D190">
        <v>2940</v>
      </c>
      <c r="F190">
        <f t="shared" si="8"/>
        <v>7.6483082247046255E-8</v>
      </c>
      <c r="G190">
        <f t="shared" si="8"/>
        <v>9.1535603753113872E-7</v>
      </c>
      <c r="H190">
        <f t="shared" si="8"/>
        <v>2.3697550749417257E-5</v>
      </c>
    </row>
    <row r="191" spans="1:8" x14ac:dyDescent="0.3">
      <c r="A191" t="s">
        <v>211</v>
      </c>
      <c r="B191" t="s">
        <v>178</v>
      </c>
      <c r="C191">
        <v>66.012869999999978</v>
      </c>
      <c r="D191">
        <v>47</v>
      </c>
      <c r="F191">
        <f t="shared" si="8"/>
        <v>8.1753978712908567E-8</v>
      </c>
      <c r="G191">
        <f t="shared" si="8"/>
        <v>9.7843857502151219E-7</v>
      </c>
      <c r="H191">
        <f t="shared" si="8"/>
        <v>2.53306875533347E-5</v>
      </c>
    </row>
    <row r="192" spans="1:8" x14ac:dyDescent="0.3">
      <c r="A192" t="s">
        <v>212</v>
      </c>
      <c r="B192" t="s">
        <v>140</v>
      </c>
      <c r="C192">
        <v>23.561999999999998</v>
      </c>
      <c r="D192">
        <v>18</v>
      </c>
      <c r="F192">
        <f t="shared" si="8"/>
        <v>8.5050625889933711E-8</v>
      </c>
      <c r="G192">
        <f t="shared" si="8"/>
        <v>1.0178931290018662E-6</v>
      </c>
      <c r="H192">
        <f t="shared" si="8"/>
        <v>2.6352122117492758E-5</v>
      </c>
    </row>
    <row r="193" spans="1:8" x14ac:dyDescent="0.3">
      <c r="A193" t="s">
        <v>213</v>
      </c>
      <c r="B193" t="s">
        <v>67</v>
      </c>
      <c r="C193">
        <v>291942.60479999997</v>
      </c>
      <c r="D193">
        <v>169704</v>
      </c>
      <c r="F193">
        <f t="shared" si="8"/>
        <v>8.5862656437911973E-8</v>
      </c>
      <c r="G193">
        <f t="shared" si="8"/>
        <v>1.0276115797090529E-6</v>
      </c>
      <c r="H193">
        <f t="shared" si="8"/>
        <v>2.6603722008023256E-5</v>
      </c>
    </row>
    <row r="194" spans="1:8" x14ac:dyDescent="0.3">
      <c r="A194" t="s">
        <v>214</v>
      </c>
      <c r="B194" t="s">
        <v>178</v>
      </c>
      <c r="C194">
        <v>2099.2092659999998</v>
      </c>
      <c r="D194">
        <v>1433.6</v>
      </c>
      <c r="F194">
        <f t="shared" si="8"/>
        <v>8.6993083655532668E-8</v>
      </c>
      <c r="G194">
        <f t="shared" si="8"/>
        <v>1.0411406288561092E-6</v>
      </c>
      <c r="H194">
        <f t="shared" si="8"/>
        <v>2.6953974058163715E-5</v>
      </c>
    </row>
    <row r="195" spans="1:8" x14ac:dyDescent="0.3">
      <c r="A195" t="s">
        <v>215</v>
      </c>
      <c r="B195" t="s">
        <v>124</v>
      </c>
      <c r="C195">
        <v>103.8235968</v>
      </c>
      <c r="D195">
        <v>77.699999999999989</v>
      </c>
      <c r="F195">
        <f t="shared" si="8"/>
        <v>8.7109320621123965E-8</v>
      </c>
      <c r="G195">
        <f t="shared" si="8"/>
        <v>1.0425317627528132E-6</v>
      </c>
      <c r="H195">
        <f t="shared" si="8"/>
        <v>2.6989988969045053E-5</v>
      </c>
    </row>
    <row r="196" spans="1:8" x14ac:dyDescent="0.3">
      <c r="A196" t="s">
        <v>216</v>
      </c>
      <c r="B196" t="s">
        <v>145</v>
      </c>
      <c r="C196">
        <v>881.2692619500001</v>
      </c>
      <c r="D196">
        <v>620</v>
      </c>
      <c r="F196">
        <f t="shared" si="8"/>
        <v>8.7314650832408962E-8</v>
      </c>
      <c r="G196">
        <f t="shared" si="8"/>
        <v>1.044989172196384E-6</v>
      </c>
      <c r="H196">
        <f t="shared" si="8"/>
        <v>2.7053608569084161E-5</v>
      </c>
    </row>
    <row r="197" spans="1:8" x14ac:dyDescent="0.3">
      <c r="A197" t="s">
        <v>217</v>
      </c>
      <c r="B197" t="s">
        <v>122</v>
      </c>
      <c r="C197">
        <v>25.918199999999999</v>
      </c>
      <c r="D197">
        <v>20.350000000000001</v>
      </c>
      <c r="F197">
        <f t="shared" si="8"/>
        <v>8.7663441817307511E-8</v>
      </c>
      <c r="G197">
        <f t="shared" si="8"/>
        <v>1.0491635323879888E-6</v>
      </c>
      <c r="H197">
        <f t="shared" si="8"/>
        <v>2.716167811626682E-5</v>
      </c>
    </row>
    <row r="198" spans="1:8" x14ac:dyDescent="0.3">
      <c r="A198" t="s">
        <v>218</v>
      </c>
      <c r="B198" t="s">
        <v>124</v>
      </c>
      <c r="C198">
        <v>87.702999999999989</v>
      </c>
      <c r="D198">
        <v>67</v>
      </c>
      <c r="F198">
        <f t="shared" si="8"/>
        <v>8.8471131737282647E-8</v>
      </c>
      <c r="G198">
        <f t="shared" si="8"/>
        <v>1.0588300340898188E-6</v>
      </c>
      <c r="H198">
        <f t="shared" si="8"/>
        <v>2.7411933104769754E-5</v>
      </c>
    </row>
    <row r="199" spans="1:8" x14ac:dyDescent="0.3">
      <c r="A199" t="s">
        <v>219</v>
      </c>
      <c r="B199" t="s">
        <v>245</v>
      </c>
      <c r="C199">
        <v>2298813.4399999999</v>
      </c>
      <c r="D199">
        <v>1505055</v>
      </c>
      <c r="F199">
        <f t="shared" si="8"/>
        <v>1.0288322068567007E-7</v>
      </c>
      <c r="G199">
        <f t="shared" si="8"/>
        <v>1.2313151411848812E-6</v>
      </c>
      <c r="H199">
        <f t="shared" si="8"/>
        <v>3.1877380877341927E-5</v>
      </c>
    </row>
    <row r="200" spans="1:8" x14ac:dyDescent="0.3">
      <c r="A200" t="s">
        <v>220</v>
      </c>
      <c r="B200" t="s">
        <v>158</v>
      </c>
      <c r="C200">
        <v>52.36</v>
      </c>
      <c r="D200">
        <v>47.5</v>
      </c>
      <c r="F200">
        <f t="shared" si="8"/>
        <v>1.034462511970195E-7</v>
      </c>
      <c r="G200">
        <f t="shared" si="8"/>
        <v>1.2380535382622015E-6</v>
      </c>
      <c r="H200">
        <f t="shared" si="8"/>
        <v>3.205183049056588E-5</v>
      </c>
    </row>
    <row r="201" spans="1:8" x14ac:dyDescent="0.3">
      <c r="A201" t="s">
        <v>221</v>
      </c>
      <c r="B201" t="s">
        <v>124</v>
      </c>
      <c r="C201">
        <v>62.557109999999994</v>
      </c>
      <c r="D201">
        <v>58.900000000000006</v>
      </c>
      <c r="F201">
        <f t="shared" si="8"/>
        <v>1.0793883192440297E-7</v>
      </c>
      <c r="G201">
        <f t="shared" si="8"/>
        <v>1.2918211267548227E-6</v>
      </c>
      <c r="H201">
        <f t="shared" si="8"/>
        <v>3.3443813614874859E-5</v>
      </c>
    </row>
    <row r="202" spans="1:8" x14ac:dyDescent="0.3">
      <c r="A202" t="s">
        <v>222</v>
      </c>
      <c r="B202" t="s">
        <v>124</v>
      </c>
      <c r="C202">
        <v>86.744288400000016</v>
      </c>
      <c r="D202">
        <v>86.299999999999983</v>
      </c>
      <c r="F202">
        <f t="shared" si="8"/>
        <v>1.1517757478480136E-7</v>
      </c>
      <c r="G202">
        <f t="shared" si="8"/>
        <v>1.3784550173712931E-6</v>
      </c>
      <c r="H202">
        <f t="shared" si="8"/>
        <v>3.5686668783056804E-5</v>
      </c>
    </row>
    <row r="203" spans="1:8" x14ac:dyDescent="0.3">
      <c r="A203" t="s">
        <v>223</v>
      </c>
      <c r="B203" t="s">
        <v>124</v>
      </c>
      <c r="C203">
        <v>66.903513600000011</v>
      </c>
      <c r="D203">
        <v>68.8</v>
      </c>
      <c r="F203">
        <f t="shared" ref="F203:H221" si="9">($D203*F$42*$E$4)/(2.692*(10^10)*($C203^0.97))</f>
        <v>1.1812825146478144E-7</v>
      </c>
      <c r="G203">
        <f t="shared" si="9"/>
        <v>1.4137689669987141E-6</v>
      </c>
      <c r="H203">
        <f t="shared" si="9"/>
        <v>3.6600907701188934E-5</v>
      </c>
    </row>
    <row r="204" spans="1:8" x14ac:dyDescent="0.3">
      <c r="A204" t="s">
        <v>224</v>
      </c>
      <c r="B204" t="s">
        <v>124</v>
      </c>
      <c r="C204">
        <v>41.584311999999997</v>
      </c>
      <c r="D204">
        <v>49.8</v>
      </c>
      <c r="F204">
        <f t="shared" si="9"/>
        <v>1.3561836482878345E-7</v>
      </c>
      <c r="G204">
        <f t="shared" si="9"/>
        <v>1.6230921322593765E-6</v>
      </c>
      <c r="H204">
        <f t="shared" si="9"/>
        <v>4.2020051868492744E-5</v>
      </c>
    </row>
    <row r="205" spans="1:8" x14ac:dyDescent="0.3">
      <c r="A205" t="s">
        <v>225</v>
      </c>
      <c r="B205" t="s">
        <v>124</v>
      </c>
      <c r="C205">
        <v>38.6793792</v>
      </c>
      <c r="D205">
        <v>49.2</v>
      </c>
      <c r="F205">
        <f t="shared" si="9"/>
        <v>1.4373442252822741E-7</v>
      </c>
      <c r="G205">
        <f t="shared" si="9"/>
        <v>1.7202258015346364E-6</v>
      </c>
      <c r="H205">
        <f t="shared" si="9"/>
        <v>4.4534734639730028E-5</v>
      </c>
    </row>
    <row r="206" spans="1:8" x14ac:dyDescent="0.3">
      <c r="A206" t="s">
        <v>226</v>
      </c>
      <c r="B206" t="s">
        <v>67</v>
      </c>
      <c r="C206">
        <v>10601.545970399997</v>
      </c>
      <c r="D206">
        <v>11947.5</v>
      </c>
      <c r="F206">
        <f t="shared" si="9"/>
        <v>1.5070224093198042E-7</v>
      </c>
      <c r="G206">
        <f t="shared" si="9"/>
        <v>1.8036172451965743E-6</v>
      </c>
      <c r="H206">
        <f t="shared" si="9"/>
        <v>4.6693646458977978E-5</v>
      </c>
    </row>
    <row r="207" spans="1:8" x14ac:dyDescent="0.3">
      <c r="A207" t="s">
        <v>227</v>
      </c>
      <c r="B207" t="s">
        <v>124</v>
      </c>
      <c r="C207">
        <v>33.071623199999991</v>
      </c>
      <c r="D207">
        <v>45.2</v>
      </c>
      <c r="F207">
        <f t="shared" si="9"/>
        <v>1.5371540189731502E-7</v>
      </c>
      <c r="G207">
        <f t="shared" si="9"/>
        <v>1.8396790120689295E-6</v>
      </c>
      <c r="H207">
        <f t="shared" si="9"/>
        <v>4.7627245534673393E-5</v>
      </c>
    </row>
    <row r="208" spans="1:8" x14ac:dyDescent="0.3">
      <c r="A208" t="s">
        <v>228</v>
      </c>
      <c r="B208" t="s">
        <v>124</v>
      </c>
      <c r="C208">
        <v>37.201779999999992</v>
      </c>
      <c r="D208">
        <v>52.5</v>
      </c>
      <c r="F208">
        <f t="shared" si="9"/>
        <v>1.5928074957547813E-7</v>
      </c>
      <c r="G208">
        <f t="shared" si="9"/>
        <v>1.9062855667277966E-6</v>
      </c>
      <c r="H208">
        <f t="shared" si="9"/>
        <v>4.9351615227508514E-5</v>
      </c>
    </row>
    <row r="209" spans="1:8" x14ac:dyDescent="0.3">
      <c r="A209" t="s">
        <v>229</v>
      </c>
      <c r="B209" t="s">
        <v>124</v>
      </c>
      <c r="C209">
        <v>45.465235200000002</v>
      </c>
      <c r="D209">
        <v>65.7</v>
      </c>
      <c r="F209">
        <f t="shared" si="9"/>
        <v>1.6408432947248639E-7</v>
      </c>
      <c r="G209">
        <f t="shared" si="9"/>
        <v>1.9637752197505018E-6</v>
      </c>
      <c r="H209">
        <f t="shared" si="9"/>
        <v>5.0839958466874104E-5</v>
      </c>
    </row>
    <row r="210" spans="1:8" x14ac:dyDescent="0.3">
      <c r="A210" t="s">
        <v>230</v>
      </c>
      <c r="B210" t="s">
        <v>124</v>
      </c>
      <c r="C210">
        <v>38.6793792</v>
      </c>
      <c r="D210">
        <v>56.2</v>
      </c>
      <c r="F210">
        <f t="shared" si="9"/>
        <v>1.641844419936256E-7</v>
      </c>
      <c r="G210">
        <f t="shared" si="9"/>
        <v>1.9649733749237106E-6</v>
      </c>
      <c r="H210">
        <f t="shared" si="9"/>
        <v>5.0870977373024953E-5</v>
      </c>
    </row>
    <row r="211" spans="1:8" x14ac:dyDescent="0.3">
      <c r="A211" t="s">
        <v>231</v>
      </c>
      <c r="B211" t="s">
        <v>122</v>
      </c>
      <c r="C211">
        <v>22.531162500000001</v>
      </c>
      <c r="D211">
        <v>33.5</v>
      </c>
      <c r="F211">
        <f t="shared" si="9"/>
        <v>1.6530862409637522E-7</v>
      </c>
      <c r="G211">
        <f t="shared" si="9"/>
        <v>1.9784276820044908E-6</v>
      </c>
      <c r="H211">
        <f t="shared" si="9"/>
        <v>5.121929443411626E-5</v>
      </c>
    </row>
    <row r="212" spans="1:8" x14ac:dyDescent="0.3">
      <c r="A212" t="s">
        <v>232</v>
      </c>
      <c r="B212" t="s">
        <v>124</v>
      </c>
      <c r="C212">
        <v>42.34039039999999</v>
      </c>
      <c r="D212">
        <v>61.900000000000006</v>
      </c>
      <c r="F212">
        <f t="shared" si="9"/>
        <v>1.6564915796227243E-7</v>
      </c>
      <c r="G212">
        <f t="shared" si="9"/>
        <v>1.9825032202931538E-6</v>
      </c>
      <c r="H212">
        <f t="shared" si="9"/>
        <v>5.1324805592033882E-5</v>
      </c>
    </row>
    <row r="213" spans="1:8" x14ac:dyDescent="0.3">
      <c r="A213" t="s">
        <v>233</v>
      </c>
      <c r="B213" t="s">
        <v>124</v>
      </c>
      <c r="C213">
        <v>32.079924799999993</v>
      </c>
      <c r="D213">
        <v>47.3</v>
      </c>
      <c r="F213">
        <f t="shared" si="9"/>
        <v>1.6567828691083752E-7</v>
      </c>
      <c r="G213">
        <f t="shared" si="9"/>
        <v>1.9828518380286408E-6</v>
      </c>
      <c r="H213">
        <f t="shared" si="9"/>
        <v>5.1333830917852588E-5</v>
      </c>
    </row>
    <row r="214" spans="1:8" x14ac:dyDescent="0.3">
      <c r="A214" t="s">
        <v>234</v>
      </c>
      <c r="B214" t="s">
        <v>136</v>
      </c>
      <c r="C214">
        <v>14.137199999999996</v>
      </c>
      <c r="D214">
        <v>23.1</v>
      </c>
      <c r="F214">
        <f t="shared" si="9"/>
        <v>1.791473036032828E-7</v>
      </c>
      <c r="G214">
        <f t="shared" si="9"/>
        <v>2.1440501761031187E-6</v>
      </c>
      <c r="H214">
        <f t="shared" si="9"/>
        <v>5.5507076781336289E-5</v>
      </c>
    </row>
    <row r="215" spans="1:8" x14ac:dyDescent="0.3">
      <c r="A215" t="s">
        <v>235</v>
      </c>
      <c r="B215" t="s">
        <v>124</v>
      </c>
      <c r="C215">
        <v>32.501422799999993</v>
      </c>
      <c r="D215">
        <v>52.099999999999994</v>
      </c>
      <c r="F215">
        <f t="shared" si="9"/>
        <v>1.8019519957760769E-7</v>
      </c>
      <c r="G215">
        <f t="shared" si="9"/>
        <v>2.156591484306475E-6</v>
      </c>
      <c r="H215">
        <f t="shared" si="9"/>
        <v>5.5831757315934296E-5</v>
      </c>
    </row>
    <row r="216" spans="1:8" x14ac:dyDescent="0.3">
      <c r="A216" t="s">
        <v>177</v>
      </c>
      <c r="B216" t="s">
        <v>178</v>
      </c>
      <c r="C216">
        <v>25.132799999999996</v>
      </c>
      <c r="D216">
        <v>43</v>
      </c>
      <c r="F216">
        <f t="shared" si="9"/>
        <v>1.9084711646906131E-7</v>
      </c>
      <c r="G216">
        <f t="shared" si="9"/>
        <v>2.2840745322095104E-6</v>
      </c>
      <c r="H216">
        <f t="shared" si="9"/>
        <v>5.9132151778312882E-5</v>
      </c>
    </row>
    <row r="217" spans="1:8" x14ac:dyDescent="0.3">
      <c r="A217" t="s">
        <v>237</v>
      </c>
      <c r="B217" t="s">
        <v>124</v>
      </c>
      <c r="C217">
        <v>27.171698399999997</v>
      </c>
      <c r="D217">
        <v>47.4</v>
      </c>
      <c r="F217">
        <f t="shared" si="9"/>
        <v>1.9504546447130165E-7</v>
      </c>
      <c r="G217">
        <f t="shared" si="9"/>
        <v>2.3343207184065362E-6</v>
      </c>
      <c r="H217">
        <f t="shared" si="9"/>
        <v>6.04329697098581E-5</v>
      </c>
    </row>
    <row r="218" spans="1:8" x14ac:dyDescent="0.3">
      <c r="A218" t="s">
        <v>238</v>
      </c>
      <c r="B218" t="s">
        <v>124</v>
      </c>
      <c r="C218">
        <v>35.918959999999998</v>
      </c>
      <c r="D218">
        <v>67</v>
      </c>
      <c r="F218">
        <f t="shared" si="9"/>
        <v>2.1031079141556873E-7</v>
      </c>
      <c r="G218">
        <f t="shared" si="9"/>
        <v>2.5170174504522853E-6</v>
      </c>
      <c r="H218">
        <f t="shared" si="9"/>
        <v>6.5162785106153602E-5</v>
      </c>
    </row>
    <row r="219" spans="1:8" x14ac:dyDescent="0.3">
      <c r="A219" t="s">
        <v>239</v>
      </c>
      <c r="B219" t="s">
        <v>151</v>
      </c>
      <c r="C219">
        <v>11.404008000000003</v>
      </c>
      <c r="D219">
        <v>24.5</v>
      </c>
      <c r="F219">
        <f t="shared" si="9"/>
        <v>2.340297627827793E-7</v>
      </c>
      <c r="G219">
        <f t="shared" si="9"/>
        <v>2.8008881184109224E-6</v>
      </c>
      <c r="H219">
        <f t="shared" si="9"/>
        <v>7.2511881287749439E-5</v>
      </c>
    </row>
    <row r="220" spans="1:8" x14ac:dyDescent="0.3">
      <c r="A220" t="s">
        <v>240</v>
      </c>
      <c r="B220" t="s">
        <v>241</v>
      </c>
      <c r="C220">
        <v>8.3497837500000003</v>
      </c>
      <c r="D220">
        <v>21</v>
      </c>
      <c r="F220">
        <f t="shared" si="9"/>
        <v>2.7142204581860449E-7</v>
      </c>
      <c r="G220">
        <f t="shared" si="9"/>
        <v>3.2484021441056388E-6</v>
      </c>
      <c r="H220">
        <f t="shared" si="9"/>
        <v>8.4097522175179308E-5</v>
      </c>
    </row>
    <row r="221" spans="1:8" x14ac:dyDescent="0.3">
      <c r="A221" t="s">
        <v>242</v>
      </c>
      <c r="B221" t="s">
        <v>124</v>
      </c>
      <c r="C221">
        <v>47.123999999999995</v>
      </c>
      <c r="D221">
        <v>180</v>
      </c>
      <c r="F221">
        <f t="shared" si="9"/>
        <v>4.3418860166304226E-7</v>
      </c>
      <c r="G221">
        <f t="shared" si="9"/>
        <v>5.1964061369247086E-6</v>
      </c>
      <c r="H221">
        <f t="shared" si="9"/>
        <v>1.345291811003841E-4</v>
      </c>
    </row>
  </sheetData>
  <sortState xmlns:xlrd2="http://schemas.microsoft.com/office/spreadsheetml/2017/richdata2" ref="A44:H221">
    <sortCondition ref="F44:F221"/>
  </sortState>
  <mergeCells count="2">
    <mergeCell ref="E2:H2"/>
    <mergeCell ref="F41:H4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Schavemaker</dc:creator>
  <cp:lastModifiedBy>Paul Schavemaker</cp:lastModifiedBy>
  <dcterms:created xsi:type="dcterms:W3CDTF">2020-06-04T04:13:14Z</dcterms:created>
  <dcterms:modified xsi:type="dcterms:W3CDTF">2022-01-28T23:48:33Z</dcterms:modified>
</cp:coreProperties>
</file>