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wnloads/"/>
    </mc:Choice>
  </mc:AlternateContent>
  <xr:revisionPtr revIDLastSave="0" documentId="8_{8B1FC5B0-93DF-7D48-A99A-F2630AA8540A}" xr6:coauthVersionLast="47" xr6:coauthVersionMax="47" xr10:uidLastSave="{00000000-0000-0000-0000-000000000000}"/>
  <bookViews>
    <workbookView xWindow="780" yWindow="960" windowWidth="27640" windowHeight="15820" xr2:uid="{F6788B7E-DA63-C744-9CF8-8C43260E5435}"/>
  </bookViews>
  <sheets>
    <sheet name="Figure 4-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N5" i="1"/>
  <c r="D8" i="1"/>
  <c r="E8" i="1"/>
  <c r="F8" i="1" s="1"/>
  <c r="N8" i="1"/>
  <c r="O8" i="1"/>
  <c r="P8" i="1" s="1"/>
  <c r="E9" i="1"/>
  <c r="F9" i="1"/>
  <c r="O9" i="1"/>
  <c r="P9" i="1"/>
  <c r="E10" i="1"/>
  <c r="F10" i="1"/>
  <c r="O10" i="1"/>
  <c r="P10" i="1"/>
  <c r="D11" i="1"/>
  <c r="E15" i="1" s="1"/>
  <c r="F15" i="1" s="1"/>
  <c r="N11" i="1"/>
  <c r="O15" i="1" s="1"/>
  <c r="P15" i="1" s="1"/>
  <c r="D14" i="1"/>
  <c r="E14" i="1"/>
  <c r="F14" i="1" s="1"/>
  <c r="N14" i="1"/>
  <c r="O14" i="1"/>
  <c r="P14" i="1" s="1"/>
  <c r="D17" i="1"/>
  <c r="N17" i="1"/>
  <c r="O21" i="1" s="1"/>
  <c r="P21" i="1" s="1"/>
  <c r="D20" i="1"/>
  <c r="E20" i="1"/>
  <c r="F20" i="1" s="1"/>
  <c r="N20" i="1"/>
  <c r="O20" i="1"/>
  <c r="P20" i="1" s="1"/>
  <c r="E21" i="1"/>
  <c r="F21" i="1"/>
  <c r="E22" i="1"/>
  <c r="F22" i="1"/>
  <c r="D23" i="1"/>
  <c r="N23" i="1"/>
  <c r="O27" i="1" s="1"/>
  <c r="P27" i="1" s="1"/>
  <c r="D26" i="1"/>
  <c r="E26" i="1"/>
  <c r="F26" i="1" s="1"/>
  <c r="N26" i="1"/>
  <c r="O26" i="1"/>
  <c r="P26" i="1" s="1"/>
  <c r="E27" i="1"/>
  <c r="F27" i="1"/>
  <c r="E28" i="1"/>
  <c r="F28" i="1"/>
  <c r="D29" i="1"/>
  <c r="N29" i="1"/>
  <c r="O33" i="1" s="1"/>
  <c r="P33" i="1" s="1"/>
  <c r="D32" i="1"/>
  <c r="E32" i="1"/>
  <c r="F32" i="1" s="1"/>
  <c r="N32" i="1"/>
  <c r="O32" i="1"/>
  <c r="P32" i="1" s="1"/>
  <c r="E33" i="1"/>
  <c r="F33" i="1"/>
  <c r="E34" i="1"/>
  <c r="F34" i="1"/>
  <c r="D35" i="1"/>
  <c r="N35" i="1"/>
  <c r="O39" i="1" s="1"/>
  <c r="P39" i="1" s="1"/>
  <c r="D38" i="1"/>
  <c r="E38" i="1"/>
  <c r="F38" i="1" s="1"/>
  <c r="N38" i="1"/>
  <c r="O38" i="1"/>
  <c r="P38" i="1" s="1"/>
  <c r="E39" i="1"/>
  <c r="F39" i="1"/>
  <c r="E40" i="1"/>
  <c r="F40" i="1"/>
  <c r="D41" i="1"/>
  <c r="N41" i="1"/>
  <c r="O45" i="1" s="1"/>
  <c r="P45" i="1" s="1"/>
  <c r="D44" i="1"/>
  <c r="E44" i="1"/>
  <c r="F44" i="1" s="1"/>
  <c r="N44" i="1"/>
  <c r="O44" i="1"/>
  <c r="P44" i="1" s="1"/>
  <c r="E45" i="1"/>
  <c r="F45" i="1"/>
  <c r="E46" i="1"/>
  <c r="F46" i="1"/>
  <c r="D47" i="1"/>
  <c r="N47" i="1"/>
  <c r="O51" i="1" s="1"/>
  <c r="P51" i="1" s="1"/>
  <c r="D50" i="1"/>
  <c r="E50" i="1"/>
  <c r="F50" i="1" s="1"/>
  <c r="N50" i="1"/>
  <c r="O50" i="1"/>
  <c r="P50" i="1" s="1"/>
  <c r="E51" i="1"/>
  <c r="F51" i="1"/>
  <c r="E52" i="1"/>
  <c r="F52" i="1"/>
  <c r="D53" i="1"/>
  <c r="N53" i="1"/>
  <c r="O57" i="1" s="1"/>
  <c r="P57" i="1" s="1"/>
  <c r="D56" i="1"/>
  <c r="E56" i="1"/>
  <c r="F56" i="1" s="1"/>
  <c r="N56" i="1"/>
  <c r="O56" i="1"/>
  <c r="P56" i="1" s="1"/>
  <c r="E57" i="1"/>
  <c r="F57" i="1"/>
  <c r="E58" i="1"/>
  <c r="F58" i="1"/>
  <c r="D59" i="1"/>
  <c r="N59" i="1"/>
  <c r="O63" i="1" s="1"/>
  <c r="P63" i="1" s="1"/>
  <c r="D62" i="1"/>
  <c r="E62" i="1"/>
  <c r="F62" i="1" s="1"/>
  <c r="N62" i="1"/>
  <c r="O62" i="1"/>
  <c r="P62" i="1" s="1"/>
  <c r="E63" i="1"/>
  <c r="F63" i="1"/>
  <c r="E64" i="1"/>
  <c r="F64" i="1"/>
  <c r="D65" i="1"/>
  <c r="N65" i="1"/>
  <c r="O69" i="1" s="1"/>
  <c r="P69" i="1" s="1"/>
  <c r="D68" i="1"/>
  <c r="E68" i="1"/>
  <c r="F68" i="1" s="1"/>
  <c r="N68" i="1"/>
  <c r="E69" i="1"/>
  <c r="F69" i="1"/>
  <c r="E70" i="1"/>
  <c r="F70" i="1"/>
  <c r="D71" i="1"/>
  <c r="N71" i="1"/>
  <c r="O75" i="1" s="1"/>
  <c r="P75" i="1" s="1"/>
  <c r="D74" i="1"/>
  <c r="E74" i="1"/>
  <c r="F74" i="1" s="1"/>
  <c r="N74" i="1"/>
  <c r="O74" i="1"/>
  <c r="P74" i="1" s="1"/>
  <c r="E75" i="1"/>
  <c r="F75" i="1"/>
  <c r="E76" i="1"/>
  <c r="F76" i="1"/>
  <c r="D77" i="1"/>
  <c r="N77" i="1"/>
  <c r="O81" i="1" s="1"/>
  <c r="P81" i="1" s="1"/>
  <c r="D80" i="1"/>
  <c r="E80" i="1"/>
  <c r="F80" i="1" s="1"/>
  <c r="N80" i="1"/>
  <c r="O80" i="1"/>
  <c r="P80" i="1" s="1"/>
  <c r="E81" i="1"/>
  <c r="F81" i="1"/>
  <c r="E82" i="1"/>
  <c r="F82" i="1"/>
  <c r="D83" i="1"/>
  <c r="N83" i="1"/>
  <c r="O87" i="1" s="1"/>
  <c r="P87" i="1" s="1"/>
  <c r="D86" i="1"/>
  <c r="E86" i="1"/>
  <c r="F86" i="1" s="1"/>
  <c r="N86" i="1"/>
  <c r="O86" i="1"/>
  <c r="P86" i="1" s="1"/>
  <c r="E87" i="1"/>
  <c r="F87" i="1"/>
  <c r="E88" i="1"/>
  <c r="F88" i="1"/>
  <c r="D89" i="1"/>
  <c r="N89" i="1"/>
  <c r="O93" i="1" s="1"/>
  <c r="P93" i="1" s="1"/>
  <c r="D92" i="1"/>
  <c r="E92" i="1"/>
  <c r="F92" i="1" s="1"/>
  <c r="N92" i="1"/>
  <c r="O92" i="1"/>
  <c r="P92" i="1" s="1"/>
  <c r="E93" i="1"/>
  <c r="F93" i="1"/>
  <c r="E94" i="1"/>
  <c r="F94" i="1"/>
  <c r="G68" i="1" l="1"/>
  <c r="H68" i="1"/>
  <c r="I68" i="1" s="1"/>
  <c r="G56" i="1"/>
  <c r="H56" i="1"/>
  <c r="I56" i="1" s="1"/>
  <c r="H44" i="1"/>
  <c r="I44" i="1" s="1"/>
  <c r="G44" i="1"/>
  <c r="H32" i="1"/>
  <c r="I32" i="1" s="1"/>
  <c r="G32" i="1"/>
  <c r="H20" i="1"/>
  <c r="I20" i="1" s="1"/>
  <c r="G20" i="1"/>
  <c r="G8" i="1"/>
  <c r="H8" i="1"/>
  <c r="I8" i="1" s="1"/>
  <c r="G92" i="1"/>
  <c r="H92" i="1"/>
  <c r="I92" i="1" s="1"/>
  <c r="H80" i="1"/>
  <c r="I80" i="1" s="1"/>
  <c r="G80" i="1"/>
  <c r="H62" i="1"/>
  <c r="I62" i="1" s="1"/>
  <c r="G62" i="1"/>
  <c r="H50" i="1"/>
  <c r="I50" i="1" s="1"/>
  <c r="G50" i="1"/>
  <c r="H38" i="1"/>
  <c r="I38" i="1" s="1"/>
  <c r="G38" i="1"/>
  <c r="H26" i="1"/>
  <c r="I26" i="1" s="1"/>
  <c r="G26" i="1"/>
  <c r="R20" i="1"/>
  <c r="S20" i="1" s="1"/>
  <c r="Q20" i="1"/>
  <c r="R8" i="1"/>
  <c r="S8" i="1" s="1"/>
  <c r="Q8" i="1"/>
  <c r="H86" i="1"/>
  <c r="I86" i="1" s="1"/>
  <c r="G86" i="1"/>
  <c r="H74" i="1"/>
  <c r="I74" i="1" s="1"/>
  <c r="G74" i="1"/>
  <c r="O68" i="1"/>
  <c r="P68" i="1" s="1"/>
  <c r="O88" i="1"/>
  <c r="P88" i="1" s="1"/>
  <c r="R86" i="1" s="1"/>
  <c r="S86" i="1" s="1"/>
  <c r="O76" i="1"/>
  <c r="P76" i="1" s="1"/>
  <c r="Q74" i="1" s="1"/>
  <c r="O64" i="1"/>
  <c r="P64" i="1" s="1"/>
  <c r="R62" i="1" s="1"/>
  <c r="S62" i="1" s="1"/>
  <c r="O52" i="1"/>
  <c r="P52" i="1" s="1"/>
  <c r="R50" i="1" s="1"/>
  <c r="S50" i="1" s="1"/>
  <c r="O40" i="1"/>
  <c r="P40" i="1" s="1"/>
  <c r="Q38" i="1" s="1"/>
  <c r="O28" i="1"/>
  <c r="P28" i="1" s="1"/>
  <c r="R26" i="1" s="1"/>
  <c r="S26" i="1" s="1"/>
  <c r="O16" i="1"/>
  <c r="P16" i="1" s="1"/>
  <c r="Q14" i="1" s="1"/>
  <c r="O94" i="1"/>
  <c r="P94" i="1" s="1"/>
  <c r="R92" i="1" s="1"/>
  <c r="S92" i="1" s="1"/>
  <c r="O82" i="1"/>
  <c r="P82" i="1" s="1"/>
  <c r="R80" i="1" s="1"/>
  <c r="S80" i="1" s="1"/>
  <c r="O70" i="1"/>
  <c r="P70" i="1" s="1"/>
  <c r="O58" i="1"/>
  <c r="P58" i="1" s="1"/>
  <c r="R56" i="1" s="1"/>
  <c r="S56" i="1" s="1"/>
  <c r="O46" i="1"/>
  <c r="P46" i="1" s="1"/>
  <c r="R44" i="1" s="1"/>
  <c r="S44" i="1" s="1"/>
  <c r="O34" i="1"/>
  <c r="P34" i="1" s="1"/>
  <c r="R32" i="1" s="1"/>
  <c r="S32" i="1" s="1"/>
  <c r="O22" i="1"/>
  <c r="P22" i="1" s="1"/>
  <c r="E16" i="1"/>
  <c r="F16" i="1" s="1"/>
  <c r="H14" i="1" s="1"/>
  <c r="I14" i="1" s="1"/>
  <c r="Q80" i="1" l="1"/>
  <c r="Q92" i="1"/>
  <c r="Q32" i="1"/>
  <c r="Q44" i="1"/>
  <c r="R14" i="1"/>
  <c r="S14" i="1" s="1"/>
  <c r="Q26" i="1"/>
  <c r="R38" i="1"/>
  <c r="S38" i="1" s="1"/>
  <c r="Q50" i="1"/>
  <c r="Q62" i="1"/>
  <c r="R68" i="1"/>
  <c r="S68" i="1" s="1"/>
  <c r="Q68" i="1"/>
  <c r="Q56" i="1"/>
  <c r="G14" i="1"/>
  <c r="R74" i="1"/>
  <c r="S74" i="1" s="1"/>
  <c r="Q86" i="1"/>
</calcChain>
</file>

<file path=xl/sharedStrings.xml><?xml version="1.0" encoding="utf-8"?>
<sst xmlns="http://schemas.openxmlformats.org/spreadsheetml/2006/main" count="112" uniqueCount="29">
  <si>
    <t>PSLR-2</t>
  </si>
  <si>
    <t>PSLR-1</t>
  </si>
  <si>
    <t>B-ACTIN</t>
  </si>
  <si>
    <t>LUAD-10</t>
  </si>
  <si>
    <t>LUAD-9</t>
  </si>
  <si>
    <t>LUAD-8</t>
  </si>
  <si>
    <t>LUAD-7</t>
  </si>
  <si>
    <t>LUAD-6</t>
  </si>
  <si>
    <t>LUAD-5</t>
  </si>
  <si>
    <t>LUAD-4</t>
  </si>
  <si>
    <t>LUAD-3</t>
  </si>
  <si>
    <t>LUAD-2</t>
  </si>
  <si>
    <t>LUAD-1</t>
  </si>
  <si>
    <t>N5</t>
  </si>
  <si>
    <t>N4</t>
  </si>
  <si>
    <t>N3</t>
  </si>
  <si>
    <t>N2</t>
  </si>
  <si>
    <t>N1</t>
  </si>
  <si>
    <t>SEM</t>
  </si>
  <si>
    <t>STDEV</t>
  </si>
  <si>
    <t>AVG Q</t>
  </si>
  <si>
    <r>
      <t>2</t>
    </r>
    <r>
      <rPr>
        <vertAlign val="superscript"/>
        <sz val="11"/>
        <rFont val="Times New Roman"/>
        <family val="1"/>
      </rPr>
      <t>(-Delta Ct)</t>
    </r>
  </si>
  <si>
    <t>Delta Ct</t>
  </si>
  <si>
    <t>Avg Ct</t>
  </si>
  <si>
    <t>Ct</t>
  </si>
  <si>
    <t>Primer</t>
  </si>
  <si>
    <t>Sample</t>
  </si>
  <si>
    <t>Mitra et al.</t>
  </si>
  <si>
    <t>Figure 4-source data 1: qRT-PCR for Figure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</si>
</sst>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1" fontId="2" fillId="0" borderId="1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1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11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2" fillId="0" borderId="2" xfId="0" applyNumberFormat="1" applyFont="1" applyBorder="1" applyAlignment="1">
      <alignment horizontal="center" vertical="center"/>
    </xf>
    <xf numFmtId="1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852C-4AE6-4748-BF66-F65E9635EC1D}">
  <dimension ref="A1:S94"/>
  <sheetViews>
    <sheetView tabSelected="1" workbookViewId="0"/>
  </sheetViews>
  <sheetFormatPr baseColWidth="10" defaultColWidth="9" defaultRowHeight="14" x14ac:dyDescent="0.2"/>
  <cols>
    <col min="1" max="2" width="9" style="1"/>
    <col min="3" max="8" width="9.33203125" style="1" bestFit="1" customWidth="1"/>
    <col min="9" max="9" width="12" style="1" bestFit="1" customWidth="1"/>
    <col min="10" max="12" width="9" style="1"/>
    <col min="13" max="18" width="9.33203125" style="1" bestFit="1" customWidth="1"/>
    <col min="19" max="19" width="12" style="1" bestFit="1" customWidth="1"/>
    <col min="20" max="16384" width="9" style="1"/>
  </cols>
  <sheetData>
    <row r="1" spans="1:19" ht="16" x14ac:dyDescent="0.2">
      <c r="A1" s="25" t="s">
        <v>28</v>
      </c>
      <c r="B1" s="26"/>
      <c r="C1" s="26"/>
      <c r="D1" s="26"/>
      <c r="E1" s="26"/>
      <c r="F1" s="25" t="s">
        <v>27</v>
      </c>
    </row>
    <row r="2" spans="1:19" x14ac:dyDescent="0.15">
      <c r="A2" s="1" t="s">
        <v>1</v>
      </c>
      <c r="K2" s="1" t="s">
        <v>0</v>
      </c>
    </row>
    <row r="4" spans="1:19" ht="15" x14ac:dyDescent="0.15">
      <c r="A4" s="24" t="s">
        <v>26</v>
      </c>
      <c r="B4" s="24" t="s">
        <v>25</v>
      </c>
      <c r="C4" s="23" t="s">
        <v>24</v>
      </c>
      <c r="D4" s="23" t="s">
        <v>23</v>
      </c>
      <c r="E4" s="23" t="s">
        <v>22</v>
      </c>
      <c r="F4" s="21" t="s">
        <v>21</v>
      </c>
      <c r="G4" s="22" t="s">
        <v>20</v>
      </c>
      <c r="H4" s="21" t="s">
        <v>19</v>
      </c>
      <c r="I4" s="21" t="s">
        <v>18</v>
      </c>
      <c r="K4" s="24" t="s">
        <v>26</v>
      </c>
      <c r="L4" s="24" t="s">
        <v>25</v>
      </c>
      <c r="M4" s="23" t="s">
        <v>24</v>
      </c>
      <c r="N4" s="23" t="s">
        <v>23</v>
      </c>
      <c r="O4" s="23" t="s">
        <v>22</v>
      </c>
      <c r="P4" s="21" t="s">
        <v>21</v>
      </c>
      <c r="Q4" s="22" t="s">
        <v>20</v>
      </c>
      <c r="R4" s="21" t="s">
        <v>19</v>
      </c>
      <c r="S4" s="21" t="s">
        <v>18</v>
      </c>
    </row>
    <row r="5" spans="1:19" x14ac:dyDescent="0.15">
      <c r="A5" s="17" t="s">
        <v>17</v>
      </c>
      <c r="B5" s="16" t="s">
        <v>2</v>
      </c>
      <c r="C5" s="13">
        <v>18.47</v>
      </c>
      <c r="D5" s="12">
        <f>(C5+C6+C7)/3</f>
        <v>18.463333333333335</v>
      </c>
      <c r="E5" s="12"/>
      <c r="F5" s="12"/>
      <c r="G5" s="18"/>
      <c r="H5" s="18"/>
      <c r="I5" s="9"/>
      <c r="K5" s="17" t="s">
        <v>17</v>
      </c>
      <c r="L5" s="16" t="s">
        <v>2</v>
      </c>
      <c r="M5" s="13">
        <v>18.47</v>
      </c>
      <c r="N5" s="12">
        <f>(M5+M6+M7)/3</f>
        <v>18.463333333333335</v>
      </c>
      <c r="O5" s="12"/>
      <c r="P5" s="12"/>
      <c r="Q5" s="18"/>
      <c r="R5" s="18"/>
      <c r="S5" s="9"/>
    </row>
    <row r="6" spans="1:19" x14ac:dyDescent="0.15">
      <c r="A6" s="9"/>
      <c r="B6" s="14"/>
      <c r="C6" s="13">
        <v>18.440000000000001</v>
      </c>
      <c r="D6" s="12"/>
      <c r="E6" s="11"/>
      <c r="F6" s="11"/>
      <c r="G6" s="10"/>
      <c r="H6" s="10"/>
      <c r="I6" s="9"/>
      <c r="K6" s="9"/>
      <c r="L6" s="14"/>
      <c r="M6" s="13">
        <v>18.440000000000001</v>
      </c>
      <c r="N6" s="12"/>
      <c r="O6" s="11"/>
      <c r="P6" s="11"/>
      <c r="Q6" s="10"/>
      <c r="R6" s="10"/>
      <c r="S6" s="9"/>
    </row>
    <row r="7" spans="1:19" x14ac:dyDescent="0.15">
      <c r="A7" s="14"/>
      <c r="B7" s="14"/>
      <c r="C7" s="13">
        <v>18.48</v>
      </c>
      <c r="D7" s="12"/>
      <c r="E7" s="11"/>
      <c r="F7" s="11"/>
      <c r="G7" s="10"/>
      <c r="H7" s="10"/>
      <c r="I7" s="9"/>
      <c r="K7" s="14"/>
      <c r="L7" s="14"/>
      <c r="M7" s="13">
        <v>18.48</v>
      </c>
      <c r="N7" s="12"/>
      <c r="O7" s="11"/>
      <c r="P7" s="11"/>
      <c r="Q7" s="10"/>
      <c r="R7" s="10"/>
      <c r="S7" s="9"/>
    </row>
    <row r="8" spans="1:19" x14ac:dyDescent="0.15">
      <c r="A8" s="14"/>
      <c r="B8" s="14" t="s">
        <v>1</v>
      </c>
      <c r="C8" s="13">
        <v>27.26</v>
      </c>
      <c r="D8" s="12">
        <f>(C8+C9+C10)/3</f>
        <v>27.236666666666668</v>
      </c>
      <c r="E8" s="11">
        <f>C8-D5</f>
        <v>8.7966666666666669</v>
      </c>
      <c r="F8" s="10">
        <f>POWER(2,-E8)</f>
        <v>2.2487411722655875E-3</v>
      </c>
      <c r="G8" s="10">
        <f>AVERAGE(F8:F10)</f>
        <v>2.2856388199743107E-3</v>
      </c>
      <c r="H8" s="10">
        <f>STDEV(F8:F10)</f>
        <v>3.9936569859195021E-5</v>
      </c>
      <c r="I8" s="19">
        <f>(H8)/SQRT(3)</f>
        <v>2.3057389358716543E-5</v>
      </c>
      <c r="K8" s="14"/>
      <c r="L8" s="14" t="s">
        <v>0</v>
      </c>
      <c r="M8" s="13">
        <v>28.59</v>
      </c>
      <c r="N8" s="12">
        <f>(M8+M9+M10)/3</f>
        <v>28.506666666666671</v>
      </c>
      <c r="O8" s="11">
        <f>M8-N5</f>
        <v>10.126666666666665</v>
      </c>
      <c r="P8" s="10">
        <f>POWER(2,-O8)</f>
        <v>8.9447782252954119E-4</v>
      </c>
      <c r="Q8" s="10">
        <f>AVERAGE(P8:P10)</f>
        <v>9.4876562714271836E-4</v>
      </c>
      <c r="R8" s="10">
        <f>STDEV(P8:P10)</f>
        <v>5.6003388593762107E-5</v>
      </c>
      <c r="S8" s="19">
        <f>(R8)/SQRT(3)</f>
        <v>3.2333571480139771E-5</v>
      </c>
    </row>
    <row r="9" spans="1:19" x14ac:dyDescent="0.15">
      <c r="A9" s="14"/>
      <c r="B9" s="14"/>
      <c r="C9" s="13">
        <v>27.24</v>
      </c>
      <c r="D9" s="12"/>
      <c r="E9" s="11">
        <f>C9-D5</f>
        <v>8.7766666666666637</v>
      </c>
      <c r="F9" s="10">
        <f>POWER(2,-E9)</f>
        <v>2.2801324292128404E-3</v>
      </c>
      <c r="G9" s="10"/>
      <c r="H9" s="10"/>
      <c r="I9" s="9"/>
      <c r="K9" s="14"/>
      <c r="L9" s="14"/>
      <c r="M9" s="13">
        <v>28.51</v>
      </c>
      <c r="N9" s="12"/>
      <c r="O9" s="11">
        <f>M9-N5</f>
        <v>10.046666666666667</v>
      </c>
      <c r="P9" s="10">
        <f>POWER(2,-O9)</f>
        <v>9.4547919529578436E-4</v>
      </c>
      <c r="Q9" s="10"/>
      <c r="R9" s="10"/>
      <c r="S9" s="9"/>
    </row>
    <row r="10" spans="1:19" x14ac:dyDescent="0.15">
      <c r="A10" s="8"/>
      <c r="B10" s="14"/>
      <c r="C10" s="7">
        <v>27.21</v>
      </c>
      <c r="D10" s="12"/>
      <c r="E10" s="5">
        <f>C10-D5</f>
        <v>8.7466666666666661</v>
      </c>
      <c r="F10" s="3">
        <f>POWER(2,-E10)</f>
        <v>2.3280428584445045E-3</v>
      </c>
      <c r="G10" s="3"/>
      <c r="H10" s="3"/>
      <c r="I10" s="2"/>
      <c r="K10" s="8"/>
      <c r="L10" s="14"/>
      <c r="M10" s="7">
        <v>28.42</v>
      </c>
      <c r="N10" s="12"/>
      <c r="O10" s="5">
        <f>M10-N5</f>
        <v>9.956666666666667</v>
      </c>
      <c r="P10" s="3">
        <f>POWER(2,-O10)</f>
        <v>1.0063398636028296E-3</v>
      </c>
      <c r="Q10" s="3"/>
      <c r="R10" s="3"/>
      <c r="S10" s="2"/>
    </row>
    <row r="11" spans="1:19" x14ac:dyDescent="0.15">
      <c r="A11" s="17" t="s">
        <v>16</v>
      </c>
      <c r="B11" s="16" t="s">
        <v>2</v>
      </c>
      <c r="C11" s="13">
        <v>18.510000000000002</v>
      </c>
      <c r="D11" s="12">
        <f>(C11+C12+C13)/3</f>
        <v>18.510000000000002</v>
      </c>
      <c r="E11" s="11"/>
      <c r="F11" s="10"/>
      <c r="G11" s="10"/>
      <c r="H11" s="10"/>
      <c r="I11" s="9"/>
      <c r="K11" s="17" t="s">
        <v>16</v>
      </c>
      <c r="L11" s="16" t="s">
        <v>2</v>
      </c>
      <c r="M11" s="13">
        <v>18.510000000000002</v>
      </c>
      <c r="N11" s="12">
        <f>(M11+M12+M13)/3</f>
        <v>18.510000000000002</v>
      </c>
      <c r="O11" s="11"/>
      <c r="P11" s="10"/>
      <c r="Q11" s="10"/>
      <c r="R11" s="10"/>
      <c r="S11" s="9"/>
    </row>
    <row r="12" spans="1:19" x14ac:dyDescent="0.15">
      <c r="A12" s="9"/>
      <c r="B12" s="14"/>
      <c r="C12" s="13">
        <v>18.53</v>
      </c>
      <c r="D12" s="12"/>
      <c r="E12" s="11"/>
      <c r="F12" s="10"/>
      <c r="G12" s="10"/>
      <c r="H12" s="10"/>
      <c r="I12" s="9"/>
      <c r="K12" s="9"/>
      <c r="L12" s="14"/>
      <c r="M12" s="13">
        <v>18.53</v>
      </c>
      <c r="N12" s="12"/>
      <c r="O12" s="11"/>
      <c r="P12" s="10"/>
      <c r="Q12" s="10"/>
      <c r="R12" s="10"/>
      <c r="S12" s="9"/>
    </row>
    <row r="13" spans="1:19" x14ac:dyDescent="0.15">
      <c r="A13" s="14"/>
      <c r="B13" s="14"/>
      <c r="C13" s="13">
        <v>18.489999999999998</v>
      </c>
      <c r="D13" s="12"/>
      <c r="E13" s="11"/>
      <c r="F13" s="10"/>
      <c r="G13" s="10"/>
      <c r="H13" s="10"/>
      <c r="I13" s="9"/>
      <c r="K13" s="14"/>
      <c r="L13" s="14"/>
      <c r="M13" s="13">
        <v>18.489999999999998</v>
      </c>
      <c r="N13" s="12"/>
      <c r="O13" s="11"/>
      <c r="P13" s="10"/>
      <c r="Q13" s="10"/>
      <c r="R13" s="10"/>
      <c r="S13" s="9"/>
    </row>
    <row r="14" spans="1:19" x14ac:dyDescent="0.15">
      <c r="A14" s="14"/>
      <c r="B14" s="14" t="s">
        <v>1</v>
      </c>
      <c r="C14" s="13">
        <v>27.55</v>
      </c>
      <c r="D14" s="12">
        <f>(C14+C15+C16)/3</f>
        <v>27.53</v>
      </c>
      <c r="E14" s="11">
        <f>C14-D11</f>
        <v>9.0399999999999991</v>
      </c>
      <c r="F14" s="10">
        <f>POWER(2,-E14)</f>
        <v>1.8997166941646217E-3</v>
      </c>
      <c r="G14" s="10">
        <f>AVERAGE(F14:F16)</f>
        <v>1.9263591483760715E-3</v>
      </c>
      <c r="H14" s="10">
        <f>STDEV(F14:F16)</f>
        <v>2.670436674482997E-5</v>
      </c>
      <c r="I14" s="9">
        <f>(H14)/SQRT(3)</f>
        <v>1.5417773328666076E-5</v>
      </c>
      <c r="K14" s="14"/>
      <c r="L14" s="14" t="s">
        <v>0</v>
      </c>
      <c r="M14" s="13">
        <v>28.71</v>
      </c>
      <c r="N14" s="12">
        <f>(M14+M15+M16)/3</f>
        <v>28.74666666666667</v>
      </c>
      <c r="O14" s="11">
        <f>M14-N11</f>
        <v>10.199999999999999</v>
      </c>
      <c r="P14" s="10">
        <f>POWER(2,-O14)</f>
        <v>8.5014703446887197E-4</v>
      </c>
      <c r="Q14" s="10">
        <f>AVERAGE(P14:P16)</f>
        <v>8.2895016210228218E-4</v>
      </c>
      <c r="R14" s="10">
        <f>STDEV(P14:P16)</f>
        <v>1.8574834140044623E-5</v>
      </c>
      <c r="S14" s="9">
        <f>(R14)/SQRT(3)</f>
        <v>1.0724185490907415E-5</v>
      </c>
    </row>
    <row r="15" spans="1:19" x14ac:dyDescent="0.15">
      <c r="A15" s="14"/>
      <c r="B15" s="14"/>
      <c r="C15" s="13">
        <v>27.51</v>
      </c>
      <c r="D15" s="12"/>
      <c r="E15" s="11">
        <f>C15-D11</f>
        <v>9</v>
      </c>
      <c r="F15" s="10">
        <f>POWER(2,-E15)</f>
        <v>1.953125E-3</v>
      </c>
      <c r="G15" s="10"/>
      <c r="H15" s="10"/>
      <c r="I15" s="9"/>
      <c r="K15" s="14"/>
      <c r="L15" s="14"/>
      <c r="M15" s="13">
        <v>28.77</v>
      </c>
      <c r="N15" s="12"/>
      <c r="O15" s="11">
        <f>M15-N11</f>
        <v>10.259999999999998</v>
      </c>
      <c r="P15" s="10">
        <f>POWER(2,-O15)</f>
        <v>8.1551554631676846E-4</v>
      </c>
      <c r="Q15" s="10"/>
      <c r="R15" s="10"/>
      <c r="S15" s="9"/>
    </row>
    <row r="16" spans="1:19" x14ac:dyDescent="0.15">
      <c r="A16" s="14"/>
      <c r="B16" s="14"/>
      <c r="C16" s="7">
        <v>27.53</v>
      </c>
      <c r="D16" s="12"/>
      <c r="E16" s="11">
        <f>C16-D11</f>
        <v>9.02</v>
      </c>
      <c r="F16" s="10">
        <f>POWER(2,-E16)</f>
        <v>1.9262357509635931E-3</v>
      </c>
      <c r="G16" s="10"/>
      <c r="H16" s="10"/>
      <c r="I16" s="2"/>
      <c r="K16" s="14"/>
      <c r="L16" s="14"/>
      <c r="M16" s="7">
        <v>28.76</v>
      </c>
      <c r="N16" s="12"/>
      <c r="O16" s="11">
        <f>M16-N11</f>
        <v>10.25</v>
      </c>
      <c r="P16" s="10">
        <f>POWER(2,-O16)</f>
        <v>8.2118790552120589E-4</v>
      </c>
      <c r="Q16" s="10"/>
      <c r="R16" s="10"/>
      <c r="S16" s="2"/>
    </row>
    <row r="17" spans="1:19" x14ac:dyDescent="0.15">
      <c r="A17" s="17" t="s">
        <v>15</v>
      </c>
      <c r="B17" s="16" t="s">
        <v>2</v>
      </c>
      <c r="C17" s="13">
        <v>18.440000000000001</v>
      </c>
      <c r="D17" s="12">
        <f>(C17+C18+C19)/3</f>
        <v>18.433333333333334</v>
      </c>
      <c r="E17" s="12"/>
      <c r="F17" s="18"/>
      <c r="G17" s="18"/>
      <c r="H17" s="18"/>
      <c r="I17" s="9"/>
      <c r="K17" s="17" t="s">
        <v>15</v>
      </c>
      <c r="L17" s="16" t="s">
        <v>2</v>
      </c>
      <c r="M17" s="13">
        <v>18.440000000000001</v>
      </c>
      <c r="N17" s="12">
        <f>(M17+M18+M19)/3</f>
        <v>18.433333333333334</v>
      </c>
      <c r="O17" s="12"/>
      <c r="P17" s="18"/>
      <c r="Q17" s="18"/>
      <c r="R17" s="18"/>
      <c r="S17" s="9"/>
    </row>
    <row r="18" spans="1:19" x14ac:dyDescent="0.15">
      <c r="A18" s="9"/>
      <c r="B18" s="14"/>
      <c r="C18" s="13">
        <v>18.440000000000001</v>
      </c>
      <c r="D18" s="12"/>
      <c r="E18" s="11"/>
      <c r="F18" s="10"/>
      <c r="G18" s="10"/>
      <c r="H18" s="10"/>
      <c r="I18" s="9"/>
      <c r="K18" s="9"/>
      <c r="L18" s="14"/>
      <c r="M18" s="13">
        <v>18.440000000000001</v>
      </c>
      <c r="N18" s="12"/>
      <c r="O18" s="11"/>
      <c r="P18" s="10"/>
      <c r="Q18" s="10"/>
      <c r="R18" s="10"/>
      <c r="S18" s="9"/>
    </row>
    <row r="19" spans="1:19" x14ac:dyDescent="0.15">
      <c r="A19" s="14"/>
      <c r="B19" s="14"/>
      <c r="C19" s="13">
        <v>18.420000000000002</v>
      </c>
      <c r="D19" s="12"/>
      <c r="E19" s="11"/>
      <c r="F19" s="10"/>
      <c r="G19" s="10"/>
      <c r="H19" s="10"/>
      <c r="I19" s="9"/>
      <c r="K19" s="14"/>
      <c r="L19" s="14"/>
      <c r="M19" s="13">
        <v>18.420000000000002</v>
      </c>
      <c r="N19" s="12"/>
      <c r="O19" s="11"/>
      <c r="P19" s="10"/>
      <c r="Q19" s="10"/>
      <c r="R19" s="10"/>
      <c r="S19" s="9"/>
    </row>
    <row r="20" spans="1:19" x14ac:dyDescent="0.15">
      <c r="A20" s="14"/>
      <c r="B20" s="14" t="s">
        <v>1</v>
      </c>
      <c r="C20" s="13">
        <v>27.55</v>
      </c>
      <c r="D20" s="12">
        <f>(C20+C21+C22)/3</f>
        <v>27.53</v>
      </c>
      <c r="E20" s="11">
        <f>C20-D17</f>
        <v>9.1166666666666671</v>
      </c>
      <c r="F20" s="10">
        <f>POWER(2,-E20)</f>
        <v>1.8013988155975379E-3</v>
      </c>
      <c r="G20" s="10">
        <f>AVERAGE(F20:F22)</f>
        <v>1.8268980726917534E-3</v>
      </c>
      <c r="H20" s="10">
        <f>STDEV(F20:F22)</f>
        <v>4.4166008842442753E-5</v>
      </c>
      <c r="I20" s="9">
        <f>(H20)/SQRT(3)</f>
        <v>2.5499257094215716E-5</v>
      </c>
      <c r="K20" s="14"/>
      <c r="L20" s="14" t="s">
        <v>0</v>
      </c>
      <c r="M20" s="13">
        <v>28.17</v>
      </c>
      <c r="N20" s="12">
        <f>(M20+M21+M22)/3</f>
        <v>28.146666666666665</v>
      </c>
      <c r="O20" s="11">
        <f>M20-N17</f>
        <v>9.7366666666666681</v>
      </c>
      <c r="P20" s="10">
        <f>POWER(2,-O20)</f>
        <v>1.1721178385403002E-3</v>
      </c>
      <c r="Q20" s="10">
        <f>AVERAGE(P20:P22)</f>
        <v>1.1914270385761023E-3</v>
      </c>
      <c r="R20" s="10">
        <f>STDEV(P20:P22)</f>
        <v>2.669709307419808E-5</v>
      </c>
      <c r="S20" s="9">
        <f>(R20)/SQRT(3)</f>
        <v>1.5413573872968758E-5</v>
      </c>
    </row>
    <row r="21" spans="1:19" x14ac:dyDescent="0.15">
      <c r="A21" s="14"/>
      <c r="B21" s="14"/>
      <c r="C21" s="13">
        <v>27.55</v>
      </c>
      <c r="D21" s="12"/>
      <c r="E21" s="11">
        <f>C21-D17</f>
        <v>9.1166666666666671</v>
      </c>
      <c r="F21" s="10">
        <f>POWER(2,-E21)</f>
        <v>1.8013988155975379E-3</v>
      </c>
      <c r="G21" s="10"/>
      <c r="H21" s="10"/>
      <c r="I21" s="9"/>
      <c r="K21" s="14"/>
      <c r="L21" s="14"/>
      <c r="M21" s="13">
        <v>28.16</v>
      </c>
      <c r="N21" s="12"/>
      <c r="O21" s="11">
        <f>M21-N17</f>
        <v>9.7266666666666666</v>
      </c>
      <c r="P21" s="10">
        <f>POWER(2,-O21)</f>
        <v>1.1802705628386405E-3</v>
      </c>
      <c r="Q21" s="10"/>
      <c r="R21" s="10"/>
      <c r="S21" s="9"/>
    </row>
    <row r="22" spans="1:19" x14ac:dyDescent="0.15">
      <c r="A22" s="8"/>
      <c r="B22" s="14"/>
      <c r="C22" s="7">
        <v>27.49</v>
      </c>
      <c r="D22" s="12"/>
      <c r="E22" s="5">
        <f>C22-D17</f>
        <v>9.0566666666666649</v>
      </c>
      <c r="F22" s="3">
        <f>POWER(2,-E22)</f>
        <v>1.8778965868801851E-3</v>
      </c>
      <c r="G22" s="3"/>
      <c r="H22" s="3"/>
      <c r="I22" s="2"/>
      <c r="K22" s="8"/>
      <c r="L22" s="14"/>
      <c r="M22" s="7">
        <v>28.11</v>
      </c>
      <c r="N22" s="12"/>
      <c r="O22" s="5">
        <f>M22-N17</f>
        <v>9.6766666666666659</v>
      </c>
      <c r="P22" s="3">
        <f>POWER(2,-O22)</f>
        <v>1.2218927143493655E-3</v>
      </c>
      <c r="Q22" s="3"/>
      <c r="R22" s="3"/>
      <c r="S22" s="2"/>
    </row>
    <row r="23" spans="1:19" x14ac:dyDescent="0.15">
      <c r="A23" s="17" t="s">
        <v>14</v>
      </c>
      <c r="B23" s="16" t="s">
        <v>2</v>
      </c>
      <c r="C23" s="13">
        <v>18.37</v>
      </c>
      <c r="D23" s="12">
        <f>(C23+C24+C25)/3</f>
        <v>18.36</v>
      </c>
      <c r="E23" s="11"/>
      <c r="F23" s="10"/>
      <c r="G23" s="10"/>
      <c r="H23" s="10"/>
      <c r="I23" s="9"/>
      <c r="K23" s="17" t="s">
        <v>14</v>
      </c>
      <c r="L23" s="16" t="s">
        <v>2</v>
      </c>
      <c r="M23" s="13">
        <v>18.37</v>
      </c>
      <c r="N23" s="12">
        <f>(M23+M24+M25)/3</f>
        <v>18.36</v>
      </c>
      <c r="O23" s="11"/>
      <c r="P23" s="10"/>
      <c r="Q23" s="10"/>
      <c r="R23" s="10"/>
      <c r="S23" s="9"/>
    </row>
    <row r="24" spans="1:19" x14ac:dyDescent="0.15">
      <c r="A24" s="9"/>
      <c r="B24" s="14"/>
      <c r="C24" s="13">
        <v>18.350000000000001</v>
      </c>
      <c r="D24" s="12"/>
      <c r="E24" s="11"/>
      <c r="F24" s="10"/>
      <c r="G24" s="10"/>
      <c r="H24" s="10"/>
      <c r="I24" s="9"/>
      <c r="K24" s="9"/>
      <c r="L24" s="14"/>
      <c r="M24" s="13">
        <v>18.350000000000001</v>
      </c>
      <c r="N24" s="12"/>
      <c r="O24" s="11"/>
      <c r="P24" s="10"/>
      <c r="Q24" s="10"/>
      <c r="R24" s="10"/>
      <c r="S24" s="9"/>
    </row>
    <row r="25" spans="1:19" x14ac:dyDescent="0.15">
      <c r="A25" s="14"/>
      <c r="B25" s="14"/>
      <c r="C25" s="13">
        <v>18.36</v>
      </c>
      <c r="D25" s="12"/>
      <c r="E25" s="11"/>
      <c r="F25" s="10"/>
      <c r="G25" s="15"/>
      <c r="H25" s="10"/>
      <c r="I25" s="9"/>
      <c r="K25" s="14"/>
      <c r="L25" s="14"/>
      <c r="M25" s="13">
        <v>18.36</v>
      </c>
      <c r="N25" s="12"/>
      <c r="O25" s="11"/>
      <c r="P25" s="10"/>
      <c r="Q25" s="15"/>
      <c r="R25" s="10"/>
      <c r="S25" s="9"/>
    </row>
    <row r="26" spans="1:19" x14ac:dyDescent="0.15">
      <c r="A26" s="14"/>
      <c r="B26" s="14" t="s">
        <v>1</v>
      </c>
      <c r="C26" s="13">
        <v>26.99</v>
      </c>
      <c r="D26" s="12">
        <f>(C26+C27+C28)/3</f>
        <v>26.95</v>
      </c>
      <c r="E26" s="11">
        <f>C26-D23</f>
        <v>8.629999999999999</v>
      </c>
      <c r="F26" s="10">
        <f>POWER(2,-E26)</f>
        <v>2.5241266223388547E-3</v>
      </c>
      <c r="G26" s="10">
        <f>AVERAGE(F26:F28)</f>
        <v>2.5957544931565109E-3</v>
      </c>
      <c r="H26" s="10">
        <f>STDEV(F26:F28)</f>
        <v>7.1962681640445992E-5</v>
      </c>
      <c r="I26" s="9">
        <f>(H26)/SQRT(3)</f>
        <v>4.1547673616718836E-5</v>
      </c>
      <c r="K26" s="14"/>
      <c r="L26" s="14" t="s">
        <v>0</v>
      </c>
      <c r="M26" s="13">
        <v>28.61</v>
      </c>
      <c r="N26" s="12">
        <f>(M26+M27+M28)/3</f>
        <v>28.633333333333329</v>
      </c>
      <c r="O26" s="11">
        <f>M26-N23</f>
        <v>10.25</v>
      </c>
      <c r="P26" s="10">
        <f>POWER(2,-O26)</f>
        <v>8.2118790552120589E-4</v>
      </c>
      <c r="Q26" s="10">
        <f>AVERAGE(P26:P28)</f>
        <v>8.0809516843241948E-4</v>
      </c>
      <c r="R26" s="10">
        <f>STDEV(P26:P28)</f>
        <v>1.4071716200403262E-5</v>
      </c>
      <c r="S26" s="9">
        <f>(R26)/SQRT(3)</f>
        <v>8.1243091362628415E-6</v>
      </c>
    </row>
    <row r="27" spans="1:19" x14ac:dyDescent="0.15">
      <c r="A27" s="14"/>
      <c r="B27" s="14"/>
      <c r="C27" s="13">
        <v>26.95</v>
      </c>
      <c r="D27" s="12"/>
      <c r="E27" s="11">
        <f>C27-D23</f>
        <v>8.59</v>
      </c>
      <c r="F27" s="10">
        <f>POWER(2,-E27)</f>
        <v>2.5950894806572502E-3</v>
      </c>
      <c r="G27" s="10"/>
      <c r="H27" s="10"/>
      <c r="I27" s="9"/>
      <c r="K27" s="14"/>
      <c r="L27" s="14"/>
      <c r="M27" s="13">
        <v>28.66</v>
      </c>
      <c r="N27" s="12"/>
      <c r="O27" s="11">
        <f>M27-N23</f>
        <v>10.3</v>
      </c>
      <c r="P27" s="10">
        <f>POWER(2,-O27)</f>
        <v>7.932152308166362E-4</v>
      </c>
      <c r="Q27" s="10"/>
      <c r="R27" s="10"/>
      <c r="S27" s="9"/>
    </row>
    <row r="28" spans="1:19" x14ac:dyDescent="0.15">
      <c r="A28" s="8"/>
      <c r="B28" s="14"/>
      <c r="C28" s="7">
        <v>26.91</v>
      </c>
      <c r="D28" s="6"/>
      <c r="E28" s="5">
        <f>C28-D23</f>
        <v>8.5500000000000007</v>
      </c>
      <c r="F28" s="3">
        <f>POWER(2,-E28)</f>
        <v>2.6680473764734277E-3</v>
      </c>
      <c r="G28" s="4"/>
      <c r="H28" s="3"/>
      <c r="I28" s="2"/>
      <c r="K28" s="8"/>
      <c r="L28" s="14"/>
      <c r="M28" s="7">
        <v>28.63</v>
      </c>
      <c r="N28" s="6"/>
      <c r="O28" s="5">
        <f>M28-N23</f>
        <v>10.27</v>
      </c>
      <c r="P28" s="3">
        <f>POWER(2,-O28)</f>
        <v>8.0988236895941635E-4</v>
      </c>
      <c r="Q28" s="4"/>
      <c r="R28" s="3"/>
      <c r="S28" s="2"/>
    </row>
    <row r="29" spans="1:19" x14ac:dyDescent="0.15">
      <c r="A29" s="17" t="s">
        <v>13</v>
      </c>
      <c r="B29" s="16" t="s">
        <v>2</v>
      </c>
      <c r="C29" s="13">
        <v>18.41</v>
      </c>
      <c r="D29" s="6">
        <f>(C29+C30+C31)/3</f>
        <v>18.41333333333333</v>
      </c>
      <c r="E29" s="12"/>
      <c r="F29" s="12"/>
      <c r="G29" s="12"/>
      <c r="H29" s="12"/>
      <c r="I29" s="9"/>
      <c r="K29" s="17" t="s">
        <v>13</v>
      </c>
      <c r="L29" s="16" t="s">
        <v>2</v>
      </c>
      <c r="M29" s="13">
        <v>18.41</v>
      </c>
      <c r="N29" s="6">
        <f>(M29+M30+M31)/3</f>
        <v>18.41333333333333</v>
      </c>
      <c r="O29" s="12"/>
      <c r="P29" s="12"/>
      <c r="Q29" s="12"/>
      <c r="R29" s="12"/>
      <c r="S29" s="9"/>
    </row>
    <row r="30" spans="1:19" x14ac:dyDescent="0.15">
      <c r="A30" s="9"/>
      <c r="B30" s="14"/>
      <c r="C30" s="13">
        <v>18.420000000000002</v>
      </c>
      <c r="D30" s="20"/>
      <c r="E30" s="11"/>
      <c r="F30" s="11"/>
      <c r="G30" s="11"/>
      <c r="H30" s="11"/>
      <c r="I30" s="9"/>
      <c r="K30" s="9"/>
      <c r="L30" s="14"/>
      <c r="M30" s="13">
        <v>18.420000000000002</v>
      </c>
      <c r="N30" s="20"/>
      <c r="O30" s="11"/>
      <c r="P30" s="11"/>
      <c r="Q30" s="11"/>
      <c r="R30" s="11"/>
      <c r="S30" s="9"/>
    </row>
    <row r="31" spans="1:19" x14ac:dyDescent="0.15">
      <c r="A31" s="9"/>
      <c r="B31" s="14"/>
      <c r="C31" s="13">
        <v>18.41</v>
      </c>
      <c r="D31" s="20"/>
      <c r="E31" s="11"/>
      <c r="F31" s="11"/>
      <c r="G31" s="11"/>
      <c r="H31" s="11"/>
      <c r="I31" s="9"/>
      <c r="K31" s="9"/>
      <c r="L31" s="14"/>
      <c r="M31" s="13">
        <v>18.41</v>
      </c>
      <c r="N31" s="20"/>
      <c r="O31" s="11"/>
      <c r="P31" s="11"/>
      <c r="Q31" s="11"/>
      <c r="R31" s="11"/>
      <c r="S31" s="9"/>
    </row>
    <row r="32" spans="1:19" x14ac:dyDescent="0.15">
      <c r="A32" s="14"/>
      <c r="B32" s="14" t="s">
        <v>1</v>
      </c>
      <c r="C32" s="13">
        <v>27.11</v>
      </c>
      <c r="D32" s="12">
        <f>(C32+C33+C34)/3</f>
        <v>27.093333333333334</v>
      </c>
      <c r="E32" s="11">
        <f>C32-D29</f>
        <v>8.696666666666669</v>
      </c>
      <c r="F32" s="10">
        <f>POWER(2,-E32)</f>
        <v>2.4101411125470092E-3</v>
      </c>
      <c r="G32" s="10">
        <f>AVERAGE(F32:F34)</f>
        <v>2.4382366139405524E-3</v>
      </c>
      <c r="H32" s="10">
        <f>STDEV(F32:F34)</f>
        <v>2.5773044271182388E-5</v>
      </c>
      <c r="I32" s="9">
        <f>(H32)/SQRT(3)</f>
        <v>1.4880074047803294E-5</v>
      </c>
      <c r="K32" s="14"/>
      <c r="L32" s="14" t="s">
        <v>0</v>
      </c>
      <c r="M32" s="13">
        <v>28.44</v>
      </c>
      <c r="N32" s="12">
        <f>(M32+M33+M34)/3</f>
        <v>28.406666666666666</v>
      </c>
      <c r="O32" s="11">
        <f>M32-N29</f>
        <v>10.026666666666671</v>
      </c>
      <c r="P32" s="10">
        <f>POWER(2,-O32)</f>
        <v>9.5867759301440615E-4</v>
      </c>
      <c r="Q32" s="10">
        <f>AVERAGE(P32:P34)</f>
        <v>9.8127963457624273E-4</v>
      </c>
      <c r="R32" s="10">
        <f>STDEV(P32:P34)</f>
        <v>2.3926032341778785E-5</v>
      </c>
      <c r="S32" s="9">
        <f>(R32)/SQRT(3)</f>
        <v>1.3813701213165674E-5</v>
      </c>
    </row>
    <row r="33" spans="1:19" x14ac:dyDescent="0.15">
      <c r="A33" s="14"/>
      <c r="B33" s="14"/>
      <c r="C33" s="13">
        <v>27.08</v>
      </c>
      <c r="D33" s="12"/>
      <c r="E33" s="11">
        <f>C33-D29</f>
        <v>8.6666666666666679</v>
      </c>
      <c r="F33" s="10">
        <f>POWER(2,-E33)</f>
        <v>2.4607833005759216E-3</v>
      </c>
      <c r="G33" s="10"/>
      <c r="H33" s="10"/>
      <c r="I33" s="9"/>
      <c r="K33" s="14"/>
      <c r="L33" s="14"/>
      <c r="M33" s="13">
        <v>28.41</v>
      </c>
      <c r="N33" s="12"/>
      <c r="O33" s="11">
        <f>M33-N29</f>
        <v>9.9966666666666697</v>
      </c>
      <c r="P33" s="10">
        <f>POWER(2,-O33)</f>
        <v>9.7882144711149512E-4</v>
      </c>
      <c r="Q33" s="10"/>
      <c r="R33" s="10"/>
      <c r="S33" s="9"/>
    </row>
    <row r="34" spans="1:19" x14ac:dyDescent="0.15">
      <c r="A34" s="14"/>
      <c r="B34" s="14"/>
      <c r="C34" s="7">
        <v>27.09</v>
      </c>
      <c r="D34" s="12"/>
      <c r="E34" s="11">
        <f>C34-D29</f>
        <v>8.6766666666666694</v>
      </c>
      <c r="F34" s="10">
        <f>POWER(2,-E34)</f>
        <v>2.4437854286987267E-3</v>
      </c>
      <c r="G34" s="10"/>
      <c r="H34" s="10"/>
      <c r="I34" s="2"/>
      <c r="K34" s="14"/>
      <c r="L34" s="14"/>
      <c r="M34" s="7">
        <v>28.37</v>
      </c>
      <c r="N34" s="12"/>
      <c r="O34" s="11">
        <f>M34-N29</f>
        <v>9.9566666666666706</v>
      </c>
      <c r="P34" s="10">
        <f>POWER(2,-O34)</f>
        <v>1.006339863602827E-3</v>
      </c>
      <c r="Q34" s="10"/>
      <c r="R34" s="10"/>
      <c r="S34" s="2"/>
    </row>
    <row r="35" spans="1:19" x14ac:dyDescent="0.15">
      <c r="A35" s="17" t="s">
        <v>12</v>
      </c>
      <c r="B35" s="16" t="s">
        <v>2</v>
      </c>
      <c r="C35" s="13">
        <v>18.43</v>
      </c>
      <c r="D35" s="12">
        <f>(C35+C36+C37)/3</f>
        <v>18.45</v>
      </c>
      <c r="E35" s="12"/>
      <c r="F35" s="12"/>
      <c r="G35" s="18"/>
      <c r="H35" s="18"/>
      <c r="I35" s="9"/>
      <c r="K35" s="17" t="s">
        <v>12</v>
      </c>
      <c r="L35" s="16" t="s">
        <v>2</v>
      </c>
      <c r="M35" s="13">
        <v>18.43</v>
      </c>
      <c r="N35" s="12">
        <f>(M35+M36+M37)/3</f>
        <v>18.45</v>
      </c>
      <c r="O35" s="12"/>
      <c r="P35" s="12"/>
      <c r="Q35" s="18"/>
      <c r="R35" s="18"/>
      <c r="S35" s="9"/>
    </row>
    <row r="36" spans="1:19" x14ac:dyDescent="0.15">
      <c r="A36" s="9"/>
      <c r="B36" s="14"/>
      <c r="C36" s="13">
        <v>18.45</v>
      </c>
      <c r="D36" s="12"/>
      <c r="E36" s="11"/>
      <c r="F36" s="11"/>
      <c r="G36" s="10"/>
      <c r="H36" s="10"/>
      <c r="I36" s="9"/>
      <c r="K36" s="9"/>
      <c r="L36" s="14"/>
      <c r="M36" s="13">
        <v>18.45</v>
      </c>
      <c r="N36" s="12"/>
      <c r="O36" s="11"/>
      <c r="P36" s="11"/>
      <c r="Q36" s="10"/>
      <c r="R36" s="10"/>
      <c r="S36" s="9"/>
    </row>
    <row r="37" spans="1:19" x14ac:dyDescent="0.15">
      <c r="A37" s="14"/>
      <c r="B37" s="14"/>
      <c r="C37" s="13">
        <v>18.47</v>
      </c>
      <c r="D37" s="12"/>
      <c r="E37" s="11"/>
      <c r="F37" s="11"/>
      <c r="G37" s="10"/>
      <c r="H37" s="10"/>
      <c r="I37" s="9"/>
      <c r="K37" s="14"/>
      <c r="L37" s="14"/>
      <c r="M37" s="13">
        <v>18.47</v>
      </c>
      <c r="N37" s="12"/>
      <c r="O37" s="11"/>
      <c r="P37" s="11"/>
      <c r="Q37" s="10"/>
      <c r="R37" s="10"/>
      <c r="S37" s="9"/>
    </row>
    <row r="38" spans="1:19" x14ac:dyDescent="0.15">
      <c r="A38" s="14"/>
      <c r="B38" s="14" t="s">
        <v>1</v>
      </c>
      <c r="C38" s="13">
        <v>29.11</v>
      </c>
      <c r="D38" s="12">
        <f>(C38+C39+C40)/3</f>
        <v>29.066666666666666</v>
      </c>
      <c r="E38" s="11">
        <f>C38-D35</f>
        <v>10.66</v>
      </c>
      <c r="F38" s="10">
        <f>POWER(2,-E38)</f>
        <v>6.1804521189955087E-4</v>
      </c>
      <c r="G38" s="10">
        <f>AVERAGE(F38:F40)</f>
        <v>6.3705689332922439E-4</v>
      </c>
      <c r="H38" s="10">
        <f>STDEV(F38:F40)</f>
        <v>1.778401137765122E-5</v>
      </c>
      <c r="I38" s="19">
        <f>(H38)/SQRT(3)</f>
        <v>1.0267603756158299E-5</v>
      </c>
      <c r="K38" s="14"/>
      <c r="L38" s="14" t="s">
        <v>0</v>
      </c>
      <c r="M38" s="13">
        <v>30.11</v>
      </c>
      <c r="N38" s="12">
        <f>(M38+M39+M40)/3</f>
        <v>30.093333333333334</v>
      </c>
      <c r="O38" s="11">
        <f>M38-N35</f>
        <v>11.66</v>
      </c>
      <c r="P38" s="10">
        <f>POWER(2,-O38)</f>
        <v>3.0902260594977565E-4</v>
      </c>
      <c r="Q38" s="10">
        <f>AVERAGE(P38:P40)</f>
        <v>3.1283647332201254E-4</v>
      </c>
      <c r="R38" s="10">
        <f>STDEV(P38:P40)</f>
        <v>1.4550861700235624E-5</v>
      </c>
      <c r="S38" s="19">
        <f>(R38)/SQRT(3)</f>
        <v>8.4009439195720531E-6</v>
      </c>
    </row>
    <row r="39" spans="1:19" x14ac:dyDescent="0.15">
      <c r="A39" s="14"/>
      <c r="B39" s="14"/>
      <c r="C39" s="13">
        <v>29.03</v>
      </c>
      <c r="D39" s="12"/>
      <c r="E39" s="11">
        <f>C39-D35</f>
        <v>10.580000000000002</v>
      </c>
      <c r="F39" s="10">
        <f>POWER(2,-E39)</f>
        <v>6.532849388604055E-4</v>
      </c>
      <c r="G39" s="10"/>
      <c r="H39" s="10"/>
      <c r="I39" s="9"/>
      <c r="K39" s="14"/>
      <c r="L39" s="14"/>
      <c r="M39" s="13">
        <v>30.02</v>
      </c>
      <c r="N39" s="12"/>
      <c r="O39" s="11">
        <f>M39-N35</f>
        <v>11.57</v>
      </c>
      <c r="P39" s="10">
        <f>POWER(2,-O39)</f>
        <v>3.2891444747697537E-4</v>
      </c>
      <c r="Q39" s="10"/>
      <c r="R39" s="10"/>
      <c r="S39" s="9"/>
    </row>
    <row r="40" spans="1:19" x14ac:dyDescent="0.15">
      <c r="A40" s="8"/>
      <c r="B40" s="14"/>
      <c r="C40" s="7">
        <v>29.06</v>
      </c>
      <c r="D40" s="12"/>
      <c r="E40" s="5">
        <f>C40-D35</f>
        <v>10.61</v>
      </c>
      <c r="F40" s="3">
        <f>POWER(2,-E40)</f>
        <v>6.398405292277168E-4</v>
      </c>
      <c r="G40" s="3"/>
      <c r="H40" s="3"/>
      <c r="I40" s="2"/>
      <c r="K40" s="8"/>
      <c r="L40" s="14"/>
      <c r="M40" s="7">
        <v>30.15</v>
      </c>
      <c r="N40" s="12"/>
      <c r="O40" s="5">
        <f>M40-N35</f>
        <v>11.7</v>
      </c>
      <c r="P40" s="3">
        <f>POWER(2,-O40)</f>
        <v>3.005723665392867E-4</v>
      </c>
      <c r="Q40" s="3"/>
      <c r="R40" s="3"/>
      <c r="S40" s="2"/>
    </row>
    <row r="41" spans="1:19" x14ac:dyDescent="0.15">
      <c r="A41" s="17" t="s">
        <v>11</v>
      </c>
      <c r="B41" s="16" t="s">
        <v>2</v>
      </c>
      <c r="C41" s="13">
        <v>18.329999999999998</v>
      </c>
      <c r="D41" s="12">
        <f>(C41+C42+C43)/3</f>
        <v>18.313333333333333</v>
      </c>
      <c r="E41" s="11"/>
      <c r="F41" s="10"/>
      <c r="G41" s="10"/>
      <c r="H41" s="10"/>
      <c r="I41" s="9"/>
      <c r="K41" s="17" t="s">
        <v>11</v>
      </c>
      <c r="L41" s="16" t="s">
        <v>2</v>
      </c>
      <c r="M41" s="13">
        <v>18.329999999999998</v>
      </c>
      <c r="N41" s="12">
        <f>(M41+M42+M43)/3</f>
        <v>18.313333333333333</v>
      </c>
      <c r="O41" s="11"/>
      <c r="P41" s="10"/>
      <c r="Q41" s="10"/>
      <c r="R41" s="10"/>
      <c r="S41" s="9"/>
    </row>
    <row r="42" spans="1:19" x14ac:dyDescent="0.15">
      <c r="A42" s="9"/>
      <c r="B42" s="14"/>
      <c r="C42" s="13">
        <v>18.32</v>
      </c>
      <c r="D42" s="12"/>
      <c r="E42" s="11"/>
      <c r="F42" s="10"/>
      <c r="G42" s="10"/>
      <c r="H42" s="10"/>
      <c r="I42" s="9"/>
      <c r="K42" s="9"/>
      <c r="L42" s="14"/>
      <c r="M42" s="13">
        <v>18.32</v>
      </c>
      <c r="N42" s="12"/>
      <c r="O42" s="11"/>
      <c r="P42" s="10"/>
      <c r="Q42" s="10"/>
      <c r="R42" s="10"/>
      <c r="S42" s="9"/>
    </row>
    <row r="43" spans="1:19" x14ac:dyDescent="0.15">
      <c r="A43" s="14"/>
      <c r="B43" s="14"/>
      <c r="C43" s="13">
        <v>18.29</v>
      </c>
      <c r="D43" s="12"/>
      <c r="E43" s="11"/>
      <c r="F43" s="10"/>
      <c r="G43" s="10"/>
      <c r="H43" s="10"/>
      <c r="I43" s="9"/>
      <c r="K43" s="14"/>
      <c r="L43" s="14"/>
      <c r="M43" s="13">
        <v>18.29</v>
      </c>
      <c r="N43" s="12"/>
      <c r="O43" s="11"/>
      <c r="P43" s="10"/>
      <c r="Q43" s="10"/>
      <c r="R43" s="10"/>
      <c r="S43" s="9"/>
    </row>
    <row r="44" spans="1:19" x14ac:dyDescent="0.15">
      <c r="A44" s="14"/>
      <c r="B44" s="14" t="s">
        <v>1</v>
      </c>
      <c r="C44" s="13">
        <v>28.77</v>
      </c>
      <c r="D44" s="12">
        <f>(C44+C45+C46)/3</f>
        <v>28.74666666666667</v>
      </c>
      <c r="E44" s="11">
        <f>C44-D41</f>
        <v>10.456666666666667</v>
      </c>
      <c r="F44" s="10">
        <f>POWER(2,-E44)</f>
        <v>7.1158974173190614E-4</v>
      </c>
      <c r="G44" s="10">
        <f>AVERAGE(F44:F46)</f>
        <v>7.2331230768452092E-4</v>
      </c>
      <c r="H44" s="10">
        <f>STDEV(F44:F46)</f>
        <v>1.6207736919454429E-5</v>
      </c>
      <c r="I44" s="9">
        <f>(H44)/SQRT(3)</f>
        <v>9.357541273401651E-6</v>
      </c>
      <c r="K44" s="14"/>
      <c r="L44" s="14" t="s">
        <v>0</v>
      </c>
      <c r="M44" s="13">
        <v>30.77</v>
      </c>
      <c r="N44" s="12">
        <f>(M44+M45+M46)/3</f>
        <v>30.763333333333332</v>
      </c>
      <c r="O44" s="11">
        <f>M44-N41</f>
        <v>12.456666666666667</v>
      </c>
      <c r="P44" s="10">
        <f>POWER(2,-O44)</f>
        <v>1.7789743543297664E-4</v>
      </c>
      <c r="Q44" s="10">
        <f>AVERAGE(P44:P46)</f>
        <v>1.7873382740941394E-4</v>
      </c>
      <c r="R44" s="10">
        <f>STDEV(P44:P46)</f>
        <v>2.5868929749449329E-6</v>
      </c>
      <c r="S44" s="9">
        <f>(R44)/SQRT(3)</f>
        <v>1.4935433554492089E-6</v>
      </c>
    </row>
    <row r="45" spans="1:19" x14ac:dyDescent="0.15">
      <c r="A45" s="14"/>
      <c r="B45" s="14"/>
      <c r="C45" s="13">
        <v>28.71</v>
      </c>
      <c r="D45" s="12"/>
      <c r="E45" s="11">
        <f>C45-D41</f>
        <v>10.396666666666668</v>
      </c>
      <c r="F45" s="10">
        <f>POWER(2,-E45)</f>
        <v>7.4180794152128784E-4</v>
      </c>
      <c r="G45" s="10"/>
      <c r="H45" s="10"/>
      <c r="I45" s="9"/>
      <c r="K45" s="14"/>
      <c r="L45" s="14"/>
      <c r="M45" s="13">
        <v>30.78</v>
      </c>
      <c r="N45" s="12"/>
      <c r="O45" s="11">
        <f>M45-N41</f>
        <v>12.466666666666669</v>
      </c>
      <c r="P45" s="10">
        <f>POWER(2,-O45)</f>
        <v>1.7666860808598358E-4</v>
      </c>
      <c r="Q45" s="10"/>
      <c r="R45" s="10"/>
      <c r="S45" s="9"/>
    </row>
    <row r="46" spans="1:19" x14ac:dyDescent="0.15">
      <c r="A46" s="14"/>
      <c r="B46" s="14"/>
      <c r="C46" s="7">
        <v>28.76</v>
      </c>
      <c r="D46" s="12"/>
      <c r="E46" s="11">
        <f>C46-D41</f>
        <v>10.446666666666669</v>
      </c>
      <c r="F46" s="10">
        <f>POWER(2,-E46)</f>
        <v>7.1653923980036888E-4</v>
      </c>
      <c r="G46" s="10"/>
      <c r="H46" s="10"/>
      <c r="I46" s="2"/>
      <c r="K46" s="14"/>
      <c r="L46" s="14"/>
      <c r="M46" s="7">
        <v>30.74</v>
      </c>
      <c r="N46" s="12"/>
      <c r="O46" s="11">
        <f>M46-N41</f>
        <v>12.426666666666666</v>
      </c>
      <c r="P46" s="10">
        <f>POWER(2,-O46)</f>
        <v>1.8163543870928166E-4</v>
      </c>
      <c r="Q46" s="10"/>
      <c r="R46" s="10"/>
      <c r="S46" s="2"/>
    </row>
    <row r="47" spans="1:19" x14ac:dyDescent="0.15">
      <c r="A47" s="17" t="s">
        <v>10</v>
      </c>
      <c r="B47" s="16" t="s">
        <v>2</v>
      </c>
      <c r="C47" s="13">
        <v>18.309999999999999</v>
      </c>
      <c r="D47" s="12">
        <f>(C47+C48+C49)/3</f>
        <v>18.296666666666667</v>
      </c>
      <c r="E47" s="12"/>
      <c r="F47" s="18"/>
      <c r="G47" s="18"/>
      <c r="H47" s="18"/>
      <c r="I47" s="9"/>
      <c r="K47" s="17" t="s">
        <v>10</v>
      </c>
      <c r="L47" s="16" t="s">
        <v>2</v>
      </c>
      <c r="M47" s="13">
        <v>18.309999999999999</v>
      </c>
      <c r="N47" s="12">
        <f>(M47+M48+M49)/3</f>
        <v>18.296666666666667</v>
      </c>
      <c r="O47" s="12"/>
      <c r="P47" s="18"/>
      <c r="Q47" s="18"/>
      <c r="R47" s="18"/>
      <c r="S47" s="9"/>
    </row>
    <row r="48" spans="1:19" x14ac:dyDescent="0.15">
      <c r="A48" s="9"/>
      <c r="B48" s="14"/>
      <c r="C48" s="13">
        <v>18.3</v>
      </c>
      <c r="D48" s="12"/>
      <c r="E48" s="11"/>
      <c r="F48" s="10"/>
      <c r="G48" s="10"/>
      <c r="H48" s="10"/>
      <c r="I48" s="9"/>
      <c r="K48" s="9"/>
      <c r="L48" s="14"/>
      <c r="M48" s="13">
        <v>18.3</v>
      </c>
      <c r="N48" s="12"/>
      <c r="O48" s="11"/>
      <c r="P48" s="10"/>
      <c r="Q48" s="10"/>
      <c r="R48" s="10"/>
      <c r="S48" s="9"/>
    </row>
    <row r="49" spans="1:19" x14ac:dyDescent="0.15">
      <c r="A49" s="14"/>
      <c r="B49" s="14"/>
      <c r="C49" s="13">
        <v>18.28</v>
      </c>
      <c r="D49" s="12"/>
      <c r="E49" s="11"/>
      <c r="F49" s="10"/>
      <c r="G49" s="10"/>
      <c r="H49" s="10"/>
      <c r="I49" s="9"/>
      <c r="K49" s="14"/>
      <c r="L49" s="14"/>
      <c r="M49" s="13">
        <v>18.28</v>
      </c>
      <c r="N49" s="12"/>
      <c r="O49" s="11"/>
      <c r="P49" s="10"/>
      <c r="Q49" s="10"/>
      <c r="R49" s="10"/>
      <c r="S49" s="9"/>
    </row>
    <row r="50" spans="1:19" x14ac:dyDescent="0.15">
      <c r="A50" s="14"/>
      <c r="B50" s="14" t="s">
        <v>1</v>
      </c>
      <c r="C50" s="13">
        <v>29.66</v>
      </c>
      <c r="D50" s="12">
        <f>(C50+C51+C52)/3</f>
        <v>29.646666666666665</v>
      </c>
      <c r="E50" s="11">
        <f>C50-D47</f>
        <v>11.363333333333333</v>
      </c>
      <c r="F50" s="10">
        <f>POWER(2,-E50)</f>
        <v>3.7957344011437872E-4</v>
      </c>
      <c r="G50" s="10">
        <f>AVERAGE(F50:F52)</f>
        <v>3.8310587195845093E-4</v>
      </c>
      <c r="H50" s="10">
        <f>STDEV(F50:F52)</f>
        <v>3.0591757141036473E-6</v>
      </c>
      <c r="I50" s="9">
        <f>(H50)/SQRT(3)</f>
        <v>1.7662159220361066E-6</v>
      </c>
      <c r="K50" s="14"/>
      <c r="L50" s="14" t="s">
        <v>0</v>
      </c>
      <c r="M50" s="13">
        <v>29.99</v>
      </c>
      <c r="N50" s="12">
        <f>(M50+M51+M52)/3</f>
        <v>29.966666666666669</v>
      </c>
      <c r="O50" s="11">
        <f>M50-N47</f>
        <v>11.693333333333332</v>
      </c>
      <c r="P50" s="10">
        <f>POWER(2,-O50)</f>
        <v>3.0196451987535132E-4</v>
      </c>
      <c r="Q50" s="10">
        <f>AVERAGE(P50:P52)</f>
        <v>3.0693901401431016E-4</v>
      </c>
      <c r="R50" s="10">
        <f>STDEV(P50:P52)</f>
        <v>6.8777853447373208E-6</v>
      </c>
      <c r="S50" s="9">
        <f>(R50)/SQRT(3)</f>
        <v>3.9708912202125556E-6</v>
      </c>
    </row>
    <row r="51" spans="1:19" x14ac:dyDescent="0.15">
      <c r="A51" s="14"/>
      <c r="B51" s="14"/>
      <c r="C51" s="13">
        <v>29.64</v>
      </c>
      <c r="D51" s="12"/>
      <c r="E51" s="11">
        <f>C51-D47</f>
        <v>11.343333333333334</v>
      </c>
      <c r="F51" s="10">
        <f>POWER(2,-E51)</f>
        <v>3.8487208788048704E-4</v>
      </c>
      <c r="G51" s="10"/>
      <c r="H51" s="10"/>
      <c r="I51" s="9"/>
      <c r="K51" s="14"/>
      <c r="L51" s="14"/>
      <c r="M51" s="13">
        <v>29.98</v>
      </c>
      <c r="N51" s="12"/>
      <c r="O51" s="11">
        <f>M51-N47</f>
        <v>11.683333333333334</v>
      </c>
      <c r="P51" s="10">
        <f>POWER(2,-O51)</f>
        <v>3.0406484920869717E-4</v>
      </c>
      <c r="Q51" s="10"/>
      <c r="R51" s="10"/>
      <c r="S51" s="9"/>
    </row>
    <row r="52" spans="1:19" x14ac:dyDescent="0.15">
      <c r="A52" s="8"/>
      <c r="B52" s="14"/>
      <c r="C52" s="7">
        <v>29.64</v>
      </c>
      <c r="D52" s="12"/>
      <c r="E52" s="5">
        <f>C52-D47</f>
        <v>11.343333333333334</v>
      </c>
      <c r="F52" s="3">
        <f>POWER(2,-E52)</f>
        <v>3.8487208788048704E-4</v>
      </c>
      <c r="G52" s="3"/>
      <c r="H52" s="3"/>
      <c r="I52" s="2"/>
      <c r="K52" s="8"/>
      <c r="L52" s="14"/>
      <c r="M52" s="7">
        <v>29.93</v>
      </c>
      <c r="N52" s="12"/>
      <c r="O52" s="5">
        <f>M52-N47</f>
        <v>11.633333333333333</v>
      </c>
      <c r="P52" s="3">
        <f>POWER(2,-O52)</f>
        <v>3.1478767295888195E-4</v>
      </c>
      <c r="Q52" s="3"/>
      <c r="R52" s="3"/>
      <c r="S52" s="2"/>
    </row>
    <row r="53" spans="1:19" x14ac:dyDescent="0.15">
      <c r="A53" s="17" t="s">
        <v>9</v>
      </c>
      <c r="B53" s="16" t="s">
        <v>2</v>
      </c>
      <c r="C53" s="13">
        <v>18.27</v>
      </c>
      <c r="D53" s="12">
        <f>(C53+C54+C55)/3</f>
        <v>18.283333333333331</v>
      </c>
      <c r="E53" s="11"/>
      <c r="F53" s="10"/>
      <c r="G53" s="10"/>
      <c r="H53" s="10"/>
      <c r="I53" s="9"/>
      <c r="K53" s="17" t="s">
        <v>9</v>
      </c>
      <c r="L53" s="16" t="s">
        <v>2</v>
      </c>
      <c r="M53" s="13">
        <v>18.27</v>
      </c>
      <c r="N53" s="12">
        <f>(M53+M54+M55)/3</f>
        <v>18.283333333333331</v>
      </c>
      <c r="O53" s="11"/>
      <c r="P53" s="10"/>
      <c r="Q53" s="10"/>
      <c r="R53" s="10"/>
      <c r="S53" s="9"/>
    </row>
    <row r="54" spans="1:19" x14ac:dyDescent="0.15">
      <c r="A54" s="9"/>
      <c r="B54" s="14"/>
      <c r="C54" s="13">
        <v>18.27</v>
      </c>
      <c r="D54" s="12"/>
      <c r="E54" s="11"/>
      <c r="F54" s="10"/>
      <c r="G54" s="10"/>
      <c r="H54" s="10"/>
      <c r="I54" s="9"/>
      <c r="K54" s="9"/>
      <c r="L54" s="14"/>
      <c r="M54" s="13">
        <v>18.27</v>
      </c>
      <c r="N54" s="12"/>
      <c r="O54" s="11"/>
      <c r="P54" s="10"/>
      <c r="Q54" s="10"/>
      <c r="R54" s="10"/>
      <c r="S54" s="9"/>
    </row>
    <row r="55" spans="1:19" x14ac:dyDescent="0.15">
      <c r="A55" s="14"/>
      <c r="B55" s="14"/>
      <c r="C55" s="13">
        <v>18.309999999999999</v>
      </c>
      <c r="D55" s="12"/>
      <c r="E55" s="11"/>
      <c r="F55" s="10"/>
      <c r="G55" s="15"/>
      <c r="H55" s="10"/>
      <c r="I55" s="9"/>
      <c r="K55" s="14"/>
      <c r="L55" s="14"/>
      <c r="M55" s="13">
        <v>18.309999999999999</v>
      </c>
      <c r="N55" s="12"/>
      <c r="O55" s="11"/>
      <c r="P55" s="10"/>
      <c r="Q55" s="15"/>
      <c r="R55" s="10"/>
      <c r="S55" s="9"/>
    </row>
    <row r="56" spans="1:19" x14ac:dyDescent="0.15">
      <c r="A56" s="14"/>
      <c r="B56" s="14" t="s">
        <v>1</v>
      </c>
      <c r="C56" s="13">
        <v>28.76</v>
      </c>
      <c r="D56" s="12">
        <f>(C56+C57+C58)/3</f>
        <v>28.733333333333334</v>
      </c>
      <c r="E56" s="11">
        <f>C56-D53</f>
        <v>10.47666666666667</v>
      </c>
      <c r="F56" s="10">
        <f>POWER(2,-E56)</f>
        <v>7.0179307547798718E-4</v>
      </c>
      <c r="G56" s="10">
        <f>AVERAGE(F56:F58)</f>
        <v>7.1495802337182696E-4</v>
      </c>
      <c r="H56" s="10">
        <f>STDEV(F56:F58)</f>
        <v>1.2449878174133649E-5</v>
      </c>
      <c r="I56" s="9">
        <f>(H56)/SQRT(3)</f>
        <v>7.1879405152141095E-6</v>
      </c>
      <c r="K56" s="14"/>
      <c r="L56" s="14" t="s">
        <v>0</v>
      </c>
      <c r="M56" s="13">
        <v>30.22</v>
      </c>
      <c r="N56" s="12">
        <f>(M56+M57+M58)/3</f>
        <v>30.216666666666669</v>
      </c>
      <c r="O56" s="11">
        <f>M56-N53</f>
        <v>11.936666666666667</v>
      </c>
      <c r="P56" s="10">
        <f>POWER(2,-O56)</f>
        <v>2.5509696114767362E-4</v>
      </c>
      <c r="Q56" s="10">
        <f>AVERAGE(P56:P58)</f>
        <v>2.5568840770853323E-4</v>
      </c>
      <c r="R56" s="10">
        <f>STDEV(P56:P58)</f>
        <v>1.0244154933707314E-6</v>
      </c>
      <c r="S56" s="9">
        <f>(R56)/SQRT(3)</f>
        <v>5.9144656085961507E-7</v>
      </c>
    </row>
    <row r="57" spans="1:19" x14ac:dyDescent="0.15">
      <c r="A57" s="14"/>
      <c r="B57" s="14"/>
      <c r="C57" s="13">
        <v>28.73</v>
      </c>
      <c r="D57" s="12"/>
      <c r="E57" s="11">
        <f>C57-D53</f>
        <v>10.446666666666669</v>
      </c>
      <c r="F57" s="10">
        <f>POWER(2,-E57)</f>
        <v>7.1653923980036888E-4</v>
      </c>
      <c r="G57" s="10"/>
      <c r="H57" s="10"/>
      <c r="I57" s="9"/>
      <c r="K57" s="14"/>
      <c r="L57" s="14"/>
      <c r="M57" s="13">
        <v>30.21</v>
      </c>
      <c r="N57" s="12"/>
      <c r="O57" s="11">
        <f>M57-N53</f>
        <v>11.926666666666669</v>
      </c>
      <c r="P57" s="10">
        <f>POWER(2,-O57)</f>
        <v>2.5687130083025246E-4</v>
      </c>
      <c r="Q57" s="10"/>
      <c r="R57" s="10"/>
      <c r="S57" s="9"/>
    </row>
    <row r="58" spans="1:19" x14ac:dyDescent="0.15">
      <c r="A58" s="8"/>
      <c r="B58" s="14"/>
      <c r="C58" s="7">
        <v>28.71</v>
      </c>
      <c r="D58" s="6"/>
      <c r="E58" s="5">
        <f>C58-D53</f>
        <v>10.426666666666669</v>
      </c>
      <c r="F58" s="3">
        <f>POWER(2,-E58)</f>
        <v>7.2654175483712481E-4</v>
      </c>
      <c r="G58" s="4"/>
      <c r="H58" s="3"/>
      <c r="I58" s="2"/>
      <c r="K58" s="8"/>
      <c r="L58" s="14"/>
      <c r="M58" s="7">
        <v>30.22</v>
      </c>
      <c r="N58" s="6"/>
      <c r="O58" s="5">
        <f>M58-N53</f>
        <v>11.936666666666667</v>
      </c>
      <c r="P58" s="3">
        <f>POWER(2,-O58)</f>
        <v>2.5509696114767362E-4</v>
      </c>
      <c r="Q58" s="4"/>
      <c r="R58" s="3"/>
      <c r="S58" s="2"/>
    </row>
    <row r="59" spans="1:19" x14ac:dyDescent="0.15">
      <c r="A59" s="17" t="s">
        <v>8</v>
      </c>
      <c r="B59" s="16" t="s">
        <v>2</v>
      </c>
      <c r="C59" s="13">
        <v>18.47</v>
      </c>
      <c r="D59" s="6">
        <f>(C59+C60+C61)/3</f>
        <v>18.473333333333333</v>
      </c>
      <c r="E59" s="12"/>
      <c r="F59" s="12"/>
      <c r="G59" s="12"/>
      <c r="H59" s="12"/>
      <c r="I59" s="9"/>
      <c r="K59" s="17" t="s">
        <v>8</v>
      </c>
      <c r="L59" s="16" t="s">
        <v>2</v>
      </c>
      <c r="M59" s="13">
        <v>18.47</v>
      </c>
      <c r="N59" s="6">
        <f>(M59+M60+M61)/3</f>
        <v>18.473333333333333</v>
      </c>
      <c r="O59" s="12"/>
      <c r="P59" s="12"/>
      <c r="Q59" s="12"/>
      <c r="R59" s="12"/>
      <c r="S59" s="9"/>
    </row>
    <row r="60" spans="1:19" x14ac:dyDescent="0.15">
      <c r="A60" s="9"/>
      <c r="B60" s="14"/>
      <c r="C60" s="13">
        <v>18.46</v>
      </c>
      <c r="D60" s="20"/>
      <c r="E60" s="11"/>
      <c r="F60" s="11"/>
      <c r="G60" s="11"/>
      <c r="H60" s="11"/>
      <c r="I60" s="9"/>
      <c r="K60" s="9"/>
      <c r="L60" s="14"/>
      <c r="M60" s="13">
        <v>18.46</v>
      </c>
      <c r="N60" s="20"/>
      <c r="O60" s="11"/>
      <c r="P60" s="11"/>
      <c r="Q60" s="11"/>
      <c r="R60" s="11"/>
      <c r="S60" s="9"/>
    </row>
    <row r="61" spans="1:19" x14ac:dyDescent="0.15">
      <c r="A61" s="9"/>
      <c r="B61" s="14"/>
      <c r="C61" s="13">
        <v>18.489999999999998</v>
      </c>
      <c r="D61" s="20"/>
      <c r="E61" s="11"/>
      <c r="F61" s="11"/>
      <c r="G61" s="11"/>
      <c r="H61" s="11"/>
      <c r="I61" s="9"/>
      <c r="K61" s="9"/>
      <c r="L61" s="14"/>
      <c r="M61" s="13">
        <v>18.489999999999998</v>
      </c>
      <c r="N61" s="20"/>
      <c r="O61" s="11"/>
      <c r="P61" s="11"/>
      <c r="Q61" s="11"/>
      <c r="R61" s="11"/>
      <c r="S61" s="9"/>
    </row>
    <row r="62" spans="1:19" x14ac:dyDescent="0.15">
      <c r="A62" s="14"/>
      <c r="B62" s="14" t="s">
        <v>1</v>
      </c>
      <c r="C62" s="13">
        <v>29.59</v>
      </c>
      <c r="D62" s="12">
        <f>(C62+C63+C64)/3</f>
        <v>29.53</v>
      </c>
      <c r="E62" s="11">
        <f>C62-D59</f>
        <v>11.116666666666667</v>
      </c>
      <c r="F62" s="10">
        <f>POWER(2,-E62)</f>
        <v>4.5034970389938437E-4</v>
      </c>
      <c r="G62" s="10">
        <f>AVERAGE(F62:F64)</f>
        <v>4.6974485805839264E-4</v>
      </c>
      <c r="H62" s="10">
        <f>STDEV(F62:F64)</f>
        <v>1.9531916895692898E-5</v>
      </c>
      <c r="I62" s="9">
        <f>(H62)/SQRT(3)</f>
        <v>1.1276757477517695E-5</v>
      </c>
      <c r="K62" s="14"/>
      <c r="L62" s="14" t="s">
        <v>0</v>
      </c>
      <c r="M62" s="13">
        <v>30.69</v>
      </c>
      <c r="N62" s="12">
        <f>(M62+M63+M64)/3</f>
        <v>30.700000000000003</v>
      </c>
      <c r="O62" s="11">
        <f>M62-N59</f>
        <v>12.216666666666669</v>
      </c>
      <c r="P62" s="10">
        <f>POWER(2,-O62)</f>
        <v>2.1009556573347866E-4</v>
      </c>
      <c r="Q62" s="10">
        <f>AVERAGE(P62:P64)</f>
        <v>2.0864767112779546E-4</v>
      </c>
      <c r="R62" s="10">
        <f>STDEV(P62:P64)</f>
        <v>1.4462267641952194E-6</v>
      </c>
      <c r="S62" s="9">
        <f>(R62)/SQRT(3)</f>
        <v>8.349794116173514E-7</v>
      </c>
    </row>
    <row r="63" spans="1:19" x14ac:dyDescent="0.15">
      <c r="A63" s="14"/>
      <c r="B63" s="14"/>
      <c r="C63" s="13">
        <v>29.47</v>
      </c>
      <c r="D63" s="12"/>
      <c r="E63" s="11">
        <f>C63-D59</f>
        <v>10.996666666666666</v>
      </c>
      <c r="F63" s="10">
        <f>POWER(2,-E63)</f>
        <v>4.8941072355574875E-4</v>
      </c>
      <c r="G63" s="10"/>
      <c r="H63" s="10"/>
      <c r="I63" s="9"/>
      <c r="K63" s="14"/>
      <c r="L63" s="14"/>
      <c r="M63" s="13">
        <v>30.71</v>
      </c>
      <c r="N63" s="12"/>
      <c r="O63" s="11">
        <f>M63-N59</f>
        <v>12.236666666666668</v>
      </c>
      <c r="P63" s="10">
        <f>POWER(2,-O63)</f>
        <v>2.072031179953912E-4</v>
      </c>
      <c r="Q63" s="10"/>
      <c r="R63" s="10"/>
      <c r="S63" s="9"/>
    </row>
    <row r="64" spans="1:19" x14ac:dyDescent="0.15">
      <c r="A64" s="14"/>
      <c r="B64" s="14"/>
      <c r="C64" s="7">
        <v>29.53</v>
      </c>
      <c r="D64" s="12"/>
      <c r="E64" s="11">
        <f>C64-D59</f>
        <v>11.056666666666668</v>
      </c>
      <c r="F64" s="10">
        <f>POWER(2,-E64)</f>
        <v>4.6947414672004497E-4</v>
      </c>
      <c r="G64" s="10"/>
      <c r="H64" s="10"/>
      <c r="I64" s="2"/>
      <c r="K64" s="14"/>
      <c r="L64" s="14"/>
      <c r="M64" s="7">
        <v>30.7</v>
      </c>
      <c r="N64" s="12"/>
      <c r="O64" s="11">
        <f>M64-N59</f>
        <v>12.226666666666667</v>
      </c>
      <c r="P64" s="10">
        <f>POWER(2,-O64)</f>
        <v>2.0864432965451659E-4</v>
      </c>
      <c r="Q64" s="10"/>
      <c r="R64" s="10"/>
      <c r="S64" s="2"/>
    </row>
    <row r="65" spans="1:19" x14ac:dyDescent="0.15">
      <c r="A65" s="17" t="s">
        <v>7</v>
      </c>
      <c r="B65" s="16" t="s">
        <v>2</v>
      </c>
      <c r="C65" s="13">
        <v>18.440000000000001</v>
      </c>
      <c r="D65" s="12">
        <f>(C65+C66+C67)/3</f>
        <v>18.433333333333334</v>
      </c>
      <c r="E65" s="12"/>
      <c r="F65" s="12"/>
      <c r="G65" s="18"/>
      <c r="H65" s="18"/>
      <c r="I65" s="9"/>
      <c r="K65" s="17" t="s">
        <v>7</v>
      </c>
      <c r="L65" s="16" t="s">
        <v>2</v>
      </c>
      <c r="M65" s="13">
        <v>18.440000000000001</v>
      </c>
      <c r="N65" s="12">
        <f>(M65+M66+M67)/3</f>
        <v>18.433333333333334</v>
      </c>
      <c r="O65" s="12"/>
      <c r="P65" s="12"/>
      <c r="Q65" s="18"/>
      <c r="R65" s="18"/>
      <c r="S65" s="9"/>
    </row>
    <row r="66" spans="1:19" x14ac:dyDescent="0.15">
      <c r="A66" s="9"/>
      <c r="B66" s="14"/>
      <c r="C66" s="13">
        <v>18.41</v>
      </c>
      <c r="D66" s="12"/>
      <c r="E66" s="11"/>
      <c r="F66" s="11"/>
      <c r="G66" s="10"/>
      <c r="H66" s="10"/>
      <c r="I66" s="9"/>
      <c r="K66" s="9"/>
      <c r="L66" s="14"/>
      <c r="M66" s="13">
        <v>18.41</v>
      </c>
      <c r="N66" s="12"/>
      <c r="O66" s="11"/>
      <c r="P66" s="11"/>
      <c r="Q66" s="10"/>
      <c r="R66" s="10"/>
      <c r="S66" s="9"/>
    </row>
    <row r="67" spans="1:19" x14ac:dyDescent="0.15">
      <c r="A67" s="14"/>
      <c r="B67" s="14"/>
      <c r="C67" s="13">
        <v>18.45</v>
      </c>
      <c r="D67" s="12"/>
      <c r="E67" s="11"/>
      <c r="F67" s="11"/>
      <c r="G67" s="10"/>
      <c r="H67" s="10"/>
      <c r="I67" s="9"/>
      <c r="K67" s="14"/>
      <c r="L67" s="14"/>
      <c r="M67" s="13">
        <v>18.45</v>
      </c>
      <c r="N67" s="12"/>
      <c r="O67" s="11"/>
      <c r="P67" s="11"/>
      <c r="Q67" s="10"/>
      <c r="R67" s="10"/>
      <c r="S67" s="9"/>
    </row>
    <row r="68" spans="1:19" x14ac:dyDescent="0.15">
      <c r="A68" s="14"/>
      <c r="B68" s="14" t="s">
        <v>1</v>
      </c>
      <c r="C68" s="13">
        <v>30.55</v>
      </c>
      <c r="D68" s="12">
        <f>(C68+C69+C70)/3</f>
        <v>30.526666666666667</v>
      </c>
      <c r="E68" s="11">
        <f>C68-D65</f>
        <v>12.116666666666667</v>
      </c>
      <c r="F68" s="10">
        <f>POWER(2,-E68)</f>
        <v>2.25174851949692E-4</v>
      </c>
      <c r="G68" s="10">
        <f>AVERAGE(F68:F70)</f>
        <v>2.2886216163312041E-4</v>
      </c>
      <c r="H68" s="10">
        <f>STDEV(F68:F70)</f>
        <v>3.2918823316719662E-6</v>
      </c>
      <c r="I68" s="19">
        <f>(H68)/SQRT(3)</f>
        <v>1.9005691503313828E-6</v>
      </c>
      <c r="K68" s="14"/>
      <c r="L68" s="14" t="s">
        <v>0</v>
      </c>
      <c r="M68" s="13">
        <v>31.51</v>
      </c>
      <c r="N68" s="12">
        <f>(M68+M69+M70)/3</f>
        <v>31.600000000000005</v>
      </c>
      <c r="O68" s="11">
        <f>M68-N65</f>
        <v>13.076666666666668</v>
      </c>
      <c r="P68" s="10">
        <f>POWER(2,-O68)</f>
        <v>1.1575268935235565E-4</v>
      </c>
      <c r="Q68" s="10">
        <f>AVERAGE(P68:P70)</f>
        <v>1.0886976947854954E-4</v>
      </c>
      <c r="R68" s="10">
        <f>STDEV(P68:P70)</f>
        <v>6.23441713729128E-6</v>
      </c>
      <c r="S68" s="19">
        <f>(R68)/SQRT(3)</f>
        <v>3.5994424124555368E-6</v>
      </c>
    </row>
    <row r="69" spans="1:19" x14ac:dyDescent="0.15">
      <c r="A69" s="14"/>
      <c r="B69" s="14"/>
      <c r="C69" s="13">
        <v>30.51</v>
      </c>
      <c r="D69" s="12"/>
      <c r="E69" s="11">
        <f>C69-D65</f>
        <v>12.076666666666668</v>
      </c>
      <c r="F69" s="10">
        <f>POWER(2,-E69)</f>
        <v>2.3150537870471129E-4</v>
      </c>
      <c r="G69" s="10"/>
      <c r="H69" s="10"/>
      <c r="I69" s="9"/>
      <c r="K69" s="14"/>
      <c r="L69" s="14"/>
      <c r="M69" s="13">
        <v>31.62</v>
      </c>
      <c r="N69" s="12"/>
      <c r="O69" s="11">
        <f>M69-N65</f>
        <v>13.186666666666667</v>
      </c>
      <c r="P69" s="10">
        <f>POWER(2,-O69)</f>
        <v>1.0725506008559736E-4</v>
      </c>
      <c r="Q69" s="10"/>
      <c r="R69" s="10"/>
      <c r="S69" s="9"/>
    </row>
    <row r="70" spans="1:19" x14ac:dyDescent="0.15">
      <c r="A70" s="8"/>
      <c r="B70" s="14"/>
      <c r="C70" s="7">
        <v>30.52</v>
      </c>
      <c r="D70" s="12"/>
      <c r="E70" s="5">
        <f>C70-D65</f>
        <v>12.086666666666666</v>
      </c>
      <c r="F70" s="3">
        <f>POWER(2,-E70)</f>
        <v>2.2990625424495792E-4</v>
      </c>
      <c r="G70" s="3"/>
      <c r="H70" s="3"/>
      <c r="I70" s="2"/>
      <c r="K70" s="8"/>
      <c r="L70" s="14"/>
      <c r="M70" s="7">
        <v>31.67</v>
      </c>
      <c r="N70" s="12"/>
      <c r="O70" s="5">
        <f>M70-N65</f>
        <v>13.236666666666668</v>
      </c>
      <c r="P70" s="3">
        <f>POWER(2,-O70)</f>
        <v>1.036015589976956E-4</v>
      </c>
      <c r="Q70" s="3"/>
      <c r="R70" s="3"/>
      <c r="S70" s="2"/>
    </row>
    <row r="71" spans="1:19" x14ac:dyDescent="0.15">
      <c r="A71" s="17" t="s">
        <v>6</v>
      </c>
      <c r="B71" s="16" t="s">
        <v>2</v>
      </c>
      <c r="C71" s="13">
        <v>18.52</v>
      </c>
      <c r="D71" s="12">
        <f>(C71+C72+C73)/3</f>
        <v>18.53</v>
      </c>
      <c r="E71" s="11"/>
      <c r="F71" s="10"/>
      <c r="G71" s="10"/>
      <c r="H71" s="10"/>
      <c r="I71" s="9"/>
      <c r="K71" s="17" t="s">
        <v>6</v>
      </c>
      <c r="L71" s="16" t="s">
        <v>2</v>
      </c>
      <c r="M71" s="13">
        <v>18.52</v>
      </c>
      <c r="N71" s="12">
        <f>(M71+M72+M73)/3</f>
        <v>18.53</v>
      </c>
      <c r="O71" s="11"/>
      <c r="P71" s="10"/>
      <c r="Q71" s="10"/>
      <c r="R71" s="10"/>
      <c r="S71" s="9"/>
    </row>
    <row r="72" spans="1:19" x14ac:dyDescent="0.15">
      <c r="A72" s="9"/>
      <c r="B72" s="14"/>
      <c r="C72" s="13">
        <v>18.510000000000002</v>
      </c>
      <c r="D72" s="12"/>
      <c r="E72" s="11"/>
      <c r="F72" s="10"/>
      <c r="G72" s="10"/>
      <c r="H72" s="10"/>
      <c r="I72" s="9"/>
      <c r="K72" s="9"/>
      <c r="L72" s="14"/>
      <c r="M72" s="13">
        <v>18.510000000000002</v>
      </c>
      <c r="N72" s="12"/>
      <c r="O72" s="11"/>
      <c r="P72" s="10"/>
      <c r="Q72" s="10"/>
      <c r="R72" s="10"/>
      <c r="S72" s="9"/>
    </row>
    <row r="73" spans="1:19" x14ac:dyDescent="0.15">
      <c r="A73" s="14"/>
      <c r="B73" s="14"/>
      <c r="C73" s="13">
        <v>18.559999999999999</v>
      </c>
      <c r="D73" s="12"/>
      <c r="E73" s="11"/>
      <c r="F73" s="10"/>
      <c r="G73" s="10"/>
      <c r="H73" s="10"/>
      <c r="I73" s="9"/>
      <c r="K73" s="14"/>
      <c r="L73" s="14"/>
      <c r="M73" s="13">
        <v>18.559999999999999</v>
      </c>
      <c r="N73" s="12"/>
      <c r="O73" s="11"/>
      <c r="P73" s="10"/>
      <c r="Q73" s="10"/>
      <c r="R73" s="10"/>
      <c r="S73" s="9"/>
    </row>
    <row r="74" spans="1:19" x14ac:dyDescent="0.15">
      <c r="A74" s="14"/>
      <c r="B74" s="14" t="s">
        <v>1</v>
      </c>
      <c r="C74" s="13">
        <v>29.88</v>
      </c>
      <c r="D74" s="12">
        <f>(C74+C75+C76)/3</f>
        <v>29.853333333333335</v>
      </c>
      <c r="E74" s="11">
        <f>C74-D71</f>
        <v>11.349999999999998</v>
      </c>
      <c r="F74" s="10">
        <f>POWER(2,-E74)</f>
        <v>3.8309770405114865E-4</v>
      </c>
      <c r="G74" s="10">
        <f>AVERAGE(F74:F76)</f>
        <v>3.9033470491987382E-4</v>
      </c>
      <c r="H74" s="10">
        <f>STDEV(F74:F76)</f>
        <v>1.0313612128097838E-5</v>
      </c>
      <c r="I74" s="9">
        <f>(H74)/SQRT(3)</f>
        <v>5.9545667384746764E-6</v>
      </c>
      <c r="K74" s="14"/>
      <c r="L74" s="14" t="s">
        <v>0</v>
      </c>
      <c r="M74" s="13">
        <v>29.88</v>
      </c>
      <c r="N74" s="12">
        <f>(M74+M75+M76)/3</f>
        <v>29.78</v>
      </c>
      <c r="O74" s="11">
        <f>M74-N71</f>
        <v>11.349999999999998</v>
      </c>
      <c r="P74" s="10">
        <f>POWER(2,-O74)</f>
        <v>3.8309770405114865E-4</v>
      </c>
      <c r="Q74" s="10">
        <f>AVERAGE(P74:P76)</f>
        <v>4.1119050800573787E-4</v>
      </c>
      <c r="R74" s="10">
        <f>STDEV(P74:P76)</f>
        <v>2.7034030098869221E-5</v>
      </c>
      <c r="S74" s="9">
        <f>(R74)/SQRT(3)</f>
        <v>1.5608104554862591E-5</v>
      </c>
    </row>
    <row r="75" spans="1:19" x14ac:dyDescent="0.15">
      <c r="A75" s="14"/>
      <c r="B75" s="14"/>
      <c r="C75" s="13">
        <v>29.87</v>
      </c>
      <c r="D75" s="12"/>
      <c r="E75" s="11">
        <f>C75-D71</f>
        <v>11.34</v>
      </c>
      <c r="F75" s="10">
        <f>POWER(2,-E75)</f>
        <v>3.8576235930828982E-4</v>
      </c>
      <c r="G75" s="10"/>
      <c r="H75" s="10"/>
      <c r="I75" s="9"/>
      <c r="K75" s="14"/>
      <c r="L75" s="14"/>
      <c r="M75" s="13">
        <v>29.69</v>
      </c>
      <c r="N75" s="12"/>
      <c r="O75" s="11">
        <f>M75-N71</f>
        <v>11.16</v>
      </c>
      <c r="P75" s="10">
        <f>POWER(2,-O75)</f>
        <v>4.370239604140491E-4</v>
      </c>
      <c r="Q75" s="10"/>
      <c r="R75" s="10"/>
      <c r="S75" s="9"/>
    </row>
    <row r="76" spans="1:19" x14ac:dyDescent="0.15">
      <c r="A76" s="14"/>
      <c r="B76" s="14"/>
      <c r="C76" s="7">
        <v>29.81</v>
      </c>
      <c r="D76" s="12"/>
      <c r="E76" s="11">
        <f>C76-D71</f>
        <v>11.279999999999998</v>
      </c>
      <c r="F76" s="10">
        <f>POWER(2,-E76)</f>
        <v>4.021440514001831E-4</v>
      </c>
      <c r="G76" s="10"/>
      <c r="H76" s="10"/>
      <c r="I76" s="2"/>
      <c r="K76" s="14"/>
      <c r="L76" s="14"/>
      <c r="M76" s="7">
        <v>29.77</v>
      </c>
      <c r="N76" s="12"/>
      <c r="O76" s="11">
        <f>M76-N71</f>
        <v>11.239999999999998</v>
      </c>
      <c r="P76" s="10">
        <f>POWER(2,-O76)</f>
        <v>4.1344985955201586E-4</v>
      </c>
      <c r="Q76" s="10"/>
      <c r="R76" s="10"/>
      <c r="S76" s="2"/>
    </row>
    <row r="77" spans="1:19" x14ac:dyDescent="0.15">
      <c r="A77" s="17" t="s">
        <v>5</v>
      </c>
      <c r="B77" s="16" t="s">
        <v>2</v>
      </c>
      <c r="C77" s="13">
        <v>18.489999999999998</v>
      </c>
      <c r="D77" s="12">
        <f>(C77+C78+C79)/3</f>
        <v>18.493333333333336</v>
      </c>
      <c r="E77" s="12"/>
      <c r="F77" s="18"/>
      <c r="G77" s="18"/>
      <c r="H77" s="18"/>
      <c r="I77" s="9"/>
      <c r="K77" s="17" t="s">
        <v>5</v>
      </c>
      <c r="L77" s="16" t="s">
        <v>2</v>
      </c>
      <c r="M77" s="13">
        <v>18.489999999999998</v>
      </c>
      <c r="N77" s="12">
        <f>(M77+M78+M79)/3</f>
        <v>18.493333333333336</v>
      </c>
      <c r="O77" s="12"/>
      <c r="P77" s="18"/>
      <c r="Q77" s="18"/>
      <c r="R77" s="18"/>
      <c r="S77" s="9"/>
    </row>
    <row r="78" spans="1:19" x14ac:dyDescent="0.15">
      <c r="A78" s="9"/>
      <c r="B78" s="14"/>
      <c r="C78" s="13">
        <v>18.510000000000002</v>
      </c>
      <c r="D78" s="12"/>
      <c r="E78" s="11"/>
      <c r="F78" s="10"/>
      <c r="G78" s="10"/>
      <c r="H78" s="10"/>
      <c r="I78" s="9"/>
      <c r="K78" s="9"/>
      <c r="L78" s="14"/>
      <c r="M78" s="13">
        <v>18.510000000000002</v>
      </c>
      <c r="N78" s="12"/>
      <c r="O78" s="11"/>
      <c r="P78" s="10"/>
      <c r="Q78" s="10"/>
      <c r="R78" s="10"/>
      <c r="S78" s="9"/>
    </row>
    <row r="79" spans="1:19" x14ac:dyDescent="0.15">
      <c r="A79" s="14"/>
      <c r="B79" s="14"/>
      <c r="C79" s="13">
        <v>18.48</v>
      </c>
      <c r="D79" s="12"/>
      <c r="E79" s="11"/>
      <c r="F79" s="10"/>
      <c r="G79" s="10"/>
      <c r="H79" s="10"/>
      <c r="I79" s="9"/>
      <c r="K79" s="14"/>
      <c r="L79" s="14"/>
      <c r="M79" s="13">
        <v>18.48</v>
      </c>
      <c r="N79" s="12"/>
      <c r="O79" s="11"/>
      <c r="P79" s="10"/>
      <c r="Q79" s="10"/>
      <c r="R79" s="10"/>
      <c r="S79" s="9"/>
    </row>
    <row r="80" spans="1:19" x14ac:dyDescent="0.15">
      <c r="A80" s="14"/>
      <c r="B80" s="14" t="s">
        <v>1</v>
      </c>
      <c r="C80" s="13">
        <v>29.35</v>
      </c>
      <c r="D80" s="12">
        <f>(C80+C81+C82)/3</f>
        <v>29.343333333333334</v>
      </c>
      <c r="E80" s="11">
        <f>C80-D77</f>
        <v>10.856666666666666</v>
      </c>
      <c r="F80" s="10">
        <f>POWER(2,-E80)</f>
        <v>5.3928418005095332E-4</v>
      </c>
      <c r="G80" s="10">
        <f>AVERAGE(F80:F82)</f>
        <v>5.4179355558845496E-4</v>
      </c>
      <c r="H80" s="10">
        <f>STDEV(F80:F82)</f>
        <v>4.3463659262232913E-6</v>
      </c>
      <c r="I80" s="9">
        <f>(H80)/SQRT(3)</f>
        <v>2.5093755375016347E-6</v>
      </c>
      <c r="K80" s="14"/>
      <c r="L80" s="14" t="s">
        <v>0</v>
      </c>
      <c r="M80" s="13">
        <v>30.77</v>
      </c>
      <c r="N80" s="12">
        <f>(M80+M81+M82)/3</f>
        <v>30.733333333333334</v>
      </c>
      <c r="O80" s="11">
        <f>M80-N77</f>
        <v>12.276666666666664</v>
      </c>
      <c r="P80" s="10">
        <f>POWER(2,-O80)</f>
        <v>2.0153713783746934E-4</v>
      </c>
      <c r="Q80" s="10">
        <f>AVERAGE(P80:P82)</f>
        <v>2.0677912996238607E-4</v>
      </c>
      <c r="R80" s="10">
        <f>STDEV(P80:P82)</f>
        <v>5.8114683558190587E-6</v>
      </c>
      <c r="S80" s="9">
        <f>(R80)/SQRT(3)</f>
        <v>3.3552528196191255E-6</v>
      </c>
    </row>
    <row r="81" spans="1:19" x14ac:dyDescent="0.15">
      <c r="A81" s="14"/>
      <c r="B81" s="14"/>
      <c r="C81" s="13">
        <v>29.33</v>
      </c>
      <c r="D81" s="12"/>
      <c r="E81" s="11">
        <f>C81-D77</f>
        <v>10.836666666666662</v>
      </c>
      <c r="F81" s="10">
        <f>POWER(2,-E81)</f>
        <v>5.4681230666345823E-4</v>
      </c>
      <c r="G81" s="10"/>
      <c r="H81" s="10"/>
      <c r="I81" s="9"/>
      <c r="K81" s="14"/>
      <c r="L81" s="14"/>
      <c r="M81" s="13">
        <v>30.74</v>
      </c>
      <c r="N81" s="12"/>
      <c r="O81" s="11">
        <f>M81-N77</f>
        <v>12.246666666666663</v>
      </c>
      <c r="P81" s="10">
        <f>POWER(2,-O81)</f>
        <v>2.0577186151237852E-4</v>
      </c>
      <c r="Q81" s="10"/>
      <c r="R81" s="10"/>
      <c r="S81" s="9"/>
    </row>
    <row r="82" spans="1:19" x14ac:dyDescent="0.15">
      <c r="A82" s="8"/>
      <c r="B82" s="14"/>
      <c r="C82" s="7">
        <v>29.35</v>
      </c>
      <c r="D82" s="12"/>
      <c r="E82" s="5">
        <f>C82-D77</f>
        <v>10.856666666666666</v>
      </c>
      <c r="F82" s="3">
        <f>POWER(2,-E82)</f>
        <v>5.3928418005095332E-4</v>
      </c>
      <c r="G82" s="3"/>
      <c r="H82" s="3"/>
      <c r="I82" s="2"/>
      <c r="K82" s="8"/>
      <c r="L82" s="14"/>
      <c r="M82" s="7">
        <v>30.69</v>
      </c>
      <c r="N82" s="12"/>
      <c r="O82" s="5">
        <f>M82-N77</f>
        <v>12.196666666666665</v>
      </c>
      <c r="P82" s="3">
        <f>POWER(2,-O82)</f>
        <v>2.1302839053731034E-4</v>
      </c>
      <c r="Q82" s="3"/>
      <c r="R82" s="3"/>
      <c r="S82" s="2"/>
    </row>
    <row r="83" spans="1:19" x14ac:dyDescent="0.15">
      <c r="A83" s="17" t="s">
        <v>4</v>
      </c>
      <c r="B83" s="16" t="s">
        <v>2</v>
      </c>
      <c r="C83" s="13">
        <v>18.47</v>
      </c>
      <c r="D83" s="12">
        <f>(C83+C84+C85)/3</f>
        <v>18.456666666666667</v>
      </c>
      <c r="E83" s="11"/>
      <c r="F83" s="10"/>
      <c r="G83" s="10"/>
      <c r="H83" s="10"/>
      <c r="I83" s="9"/>
      <c r="K83" s="17" t="s">
        <v>4</v>
      </c>
      <c r="L83" s="16" t="s">
        <v>2</v>
      </c>
      <c r="M83" s="13">
        <v>18.47</v>
      </c>
      <c r="N83" s="12">
        <f>(M83+M84+M85)/3</f>
        <v>18.456666666666667</v>
      </c>
      <c r="O83" s="11"/>
      <c r="P83" s="10"/>
      <c r="Q83" s="10"/>
      <c r="R83" s="10"/>
      <c r="S83" s="9"/>
    </row>
    <row r="84" spans="1:19" x14ac:dyDescent="0.15">
      <c r="A84" s="9"/>
      <c r="B84" s="14"/>
      <c r="C84" s="13">
        <v>18.46</v>
      </c>
      <c r="D84" s="12"/>
      <c r="E84" s="11"/>
      <c r="F84" s="10"/>
      <c r="G84" s="10"/>
      <c r="H84" s="10"/>
      <c r="I84" s="9"/>
      <c r="K84" s="9"/>
      <c r="L84" s="14"/>
      <c r="M84" s="13">
        <v>18.46</v>
      </c>
      <c r="N84" s="12"/>
      <c r="O84" s="11"/>
      <c r="P84" s="10"/>
      <c r="Q84" s="10"/>
      <c r="R84" s="10"/>
      <c r="S84" s="9"/>
    </row>
    <row r="85" spans="1:19" x14ac:dyDescent="0.15">
      <c r="A85" s="14"/>
      <c r="B85" s="14"/>
      <c r="C85" s="13">
        <v>18.440000000000001</v>
      </c>
      <c r="D85" s="12"/>
      <c r="E85" s="11"/>
      <c r="F85" s="10"/>
      <c r="G85" s="15"/>
      <c r="H85" s="10"/>
      <c r="I85" s="9"/>
      <c r="K85" s="14"/>
      <c r="L85" s="14"/>
      <c r="M85" s="13">
        <v>18.440000000000001</v>
      </c>
      <c r="N85" s="12"/>
      <c r="O85" s="11"/>
      <c r="P85" s="10"/>
      <c r="Q85" s="15"/>
      <c r="R85" s="10"/>
      <c r="S85" s="9"/>
    </row>
    <row r="86" spans="1:19" x14ac:dyDescent="0.15">
      <c r="A86" s="14"/>
      <c r="B86" s="14" t="s">
        <v>1</v>
      </c>
      <c r="C86" s="13">
        <v>31.22</v>
      </c>
      <c r="D86" s="12">
        <f>(C86+C87+C88)/3</f>
        <v>31.216666666666669</v>
      </c>
      <c r="E86" s="11">
        <f>C86-D83</f>
        <v>12.763333333333332</v>
      </c>
      <c r="F86" s="10">
        <f>POWER(2,-E86)</f>
        <v>1.4383143784717681E-4</v>
      </c>
      <c r="G86" s="10">
        <f>AVERAGE(F86:F88)</f>
        <v>1.4416953642603386E-4</v>
      </c>
      <c r="H86" s="10">
        <f>STDEV(F86:F88)</f>
        <v>1.5289623842476542E-6</v>
      </c>
      <c r="I86" s="9">
        <f>(H86)/SQRT(3)</f>
        <v>8.8274684412619523E-7</v>
      </c>
      <c r="K86" s="14"/>
      <c r="L86" s="14" t="s">
        <v>0</v>
      </c>
      <c r="M86" s="13">
        <v>30.33</v>
      </c>
      <c r="N86" s="12">
        <f>(M86+M87+M88)/3</f>
        <v>30.38</v>
      </c>
      <c r="O86" s="11">
        <f>M86-N83</f>
        <v>11.873333333333331</v>
      </c>
      <c r="P86" s="10">
        <f>POWER(2,-O86)</f>
        <v>2.6654498646744176E-4</v>
      </c>
      <c r="Q86" s="10">
        <f>AVERAGE(P86:P88)</f>
        <v>2.5754426380277559E-4</v>
      </c>
      <c r="R86" s="10">
        <f>STDEV(P86:P88)</f>
        <v>7.844032762606921E-6</v>
      </c>
      <c r="S86" s="9">
        <f>(R86)/SQRT(3)</f>
        <v>4.5287544270233499E-6</v>
      </c>
    </row>
    <row r="87" spans="1:19" x14ac:dyDescent="0.15">
      <c r="A87" s="14"/>
      <c r="B87" s="14"/>
      <c r="C87" s="13">
        <v>31.23</v>
      </c>
      <c r="D87" s="12"/>
      <c r="E87" s="11">
        <f>C87-D83</f>
        <v>12.773333333333333</v>
      </c>
      <c r="F87" s="10">
        <f>POWER(2,-E87)</f>
        <v>1.4283792153394959E-4</v>
      </c>
      <c r="G87" s="10"/>
      <c r="H87" s="10"/>
      <c r="I87" s="9"/>
      <c r="K87" s="14"/>
      <c r="L87" s="14"/>
      <c r="M87" s="13">
        <v>30.4</v>
      </c>
      <c r="N87" s="12"/>
      <c r="O87" s="11">
        <f>M87-N83</f>
        <v>11.943333333333332</v>
      </c>
      <c r="P87" s="10">
        <f>POWER(2,-O87)</f>
        <v>2.5392088229699185E-4</v>
      </c>
      <c r="Q87" s="10"/>
      <c r="R87" s="10"/>
      <c r="S87" s="9"/>
    </row>
    <row r="88" spans="1:19" x14ac:dyDescent="0.15">
      <c r="A88" s="8"/>
      <c r="B88" s="14"/>
      <c r="C88" s="7">
        <v>31.2</v>
      </c>
      <c r="D88" s="6"/>
      <c r="E88" s="5">
        <f>C88-D83</f>
        <v>12.743333333333332</v>
      </c>
      <c r="F88" s="3">
        <f>POWER(2,-E88)</f>
        <v>1.4583924989697514E-4</v>
      </c>
      <c r="G88" s="4"/>
      <c r="H88" s="3"/>
      <c r="I88" s="2"/>
      <c r="K88" s="8"/>
      <c r="L88" s="14"/>
      <c r="M88" s="7">
        <v>30.41</v>
      </c>
      <c r="N88" s="6"/>
      <c r="O88" s="5">
        <f>M88-N83</f>
        <v>11.953333333333333</v>
      </c>
      <c r="P88" s="3">
        <f>POWER(2,-O88)</f>
        <v>2.5216692264389321E-4</v>
      </c>
      <c r="Q88" s="4"/>
      <c r="R88" s="3"/>
      <c r="S88" s="2"/>
    </row>
    <row r="89" spans="1:19" x14ac:dyDescent="0.15">
      <c r="A89" s="17" t="s">
        <v>3</v>
      </c>
      <c r="B89" s="16" t="s">
        <v>2</v>
      </c>
      <c r="C89" s="13">
        <v>18.39</v>
      </c>
      <c r="D89" s="12">
        <f>(C89+C90+C91)/3</f>
        <v>18.356666666666666</v>
      </c>
      <c r="E89" s="11"/>
      <c r="F89" s="10"/>
      <c r="G89" s="10"/>
      <c r="H89" s="10"/>
      <c r="I89" s="9"/>
      <c r="K89" s="17" t="s">
        <v>3</v>
      </c>
      <c r="L89" s="16" t="s">
        <v>2</v>
      </c>
      <c r="M89" s="13">
        <v>18.39</v>
      </c>
      <c r="N89" s="12">
        <f>(M89+M90+M91)/3</f>
        <v>18.356666666666666</v>
      </c>
      <c r="O89" s="11"/>
      <c r="P89" s="10"/>
      <c r="Q89" s="10"/>
      <c r="R89" s="10"/>
      <c r="S89" s="9"/>
    </row>
    <row r="90" spans="1:19" x14ac:dyDescent="0.15">
      <c r="A90" s="9"/>
      <c r="B90" s="14"/>
      <c r="C90" s="13">
        <v>18.329999999999998</v>
      </c>
      <c r="D90" s="12"/>
      <c r="E90" s="11"/>
      <c r="F90" s="10"/>
      <c r="G90" s="10"/>
      <c r="H90" s="10"/>
      <c r="I90" s="9"/>
      <c r="K90" s="9"/>
      <c r="L90" s="14"/>
      <c r="M90" s="13">
        <v>18.329999999999998</v>
      </c>
      <c r="N90" s="12"/>
      <c r="O90" s="11"/>
      <c r="P90" s="10"/>
      <c r="Q90" s="10"/>
      <c r="R90" s="10"/>
      <c r="S90" s="9"/>
    </row>
    <row r="91" spans="1:19" x14ac:dyDescent="0.15">
      <c r="A91" s="14"/>
      <c r="B91" s="14"/>
      <c r="C91" s="13">
        <v>18.350000000000001</v>
      </c>
      <c r="D91" s="12"/>
      <c r="E91" s="11"/>
      <c r="F91" s="10"/>
      <c r="G91" s="15"/>
      <c r="H91" s="10"/>
      <c r="I91" s="9"/>
      <c r="K91" s="14"/>
      <c r="L91" s="14"/>
      <c r="M91" s="13">
        <v>18.350000000000001</v>
      </c>
      <c r="N91" s="12"/>
      <c r="O91" s="11"/>
      <c r="P91" s="10"/>
      <c r="Q91" s="15"/>
      <c r="R91" s="10"/>
      <c r="S91" s="9"/>
    </row>
    <row r="92" spans="1:19" x14ac:dyDescent="0.15">
      <c r="A92" s="14"/>
      <c r="B92" s="14" t="s">
        <v>1</v>
      </c>
      <c r="C92" s="13">
        <v>29.97</v>
      </c>
      <c r="D92" s="12">
        <f>(C92+C93+C94)/3</f>
        <v>29.983333333333334</v>
      </c>
      <c r="E92" s="11">
        <f>C92-D89</f>
        <v>11.613333333333333</v>
      </c>
      <c r="F92" s="10">
        <f>POWER(2,-E92)</f>
        <v>3.1918194511770136E-4</v>
      </c>
      <c r="G92" s="10">
        <f>AVERAGE(F92:F94)</f>
        <v>3.1629780418598446E-4</v>
      </c>
      <c r="H92" s="10">
        <f>STDEV(F92:F94)</f>
        <v>7.0066191031586005E-6</v>
      </c>
      <c r="I92" s="9">
        <f>(H92)/SQRT(3)</f>
        <v>4.0452734253177929E-6</v>
      </c>
      <c r="K92" s="14"/>
      <c r="L92" s="14" t="s">
        <v>0</v>
      </c>
      <c r="M92" s="13">
        <v>30.55</v>
      </c>
      <c r="N92" s="12">
        <f>(M92+M93+M94)/3</f>
        <v>30.540000000000003</v>
      </c>
      <c r="O92" s="11">
        <f>M92-N89</f>
        <v>12.193333333333335</v>
      </c>
      <c r="P92" s="10">
        <f>POWER(2,-O92)</f>
        <v>2.1352115968160034E-4</v>
      </c>
      <c r="Q92" s="10">
        <f>AVERAGE(P92:P94)</f>
        <v>2.1503049251023405E-4</v>
      </c>
      <c r="R92" s="10">
        <f>STDEV(P92:P94)</f>
        <v>3.96079785667156E-6</v>
      </c>
      <c r="S92" s="9">
        <f>(R92)/SQRT(3)</f>
        <v>2.2867677087550181E-6</v>
      </c>
    </row>
    <row r="93" spans="1:19" x14ac:dyDescent="0.15">
      <c r="A93" s="14"/>
      <c r="B93" s="14"/>
      <c r="C93" s="13">
        <v>29.96</v>
      </c>
      <c r="D93" s="12"/>
      <c r="E93" s="11">
        <f>C93-D89</f>
        <v>11.603333333333335</v>
      </c>
      <c r="F93" s="10">
        <f>POWER(2,-E93)</f>
        <v>3.2140203111416825E-4</v>
      </c>
      <c r="G93" s="10"/>
      <c r="H93" s="10"/>
      <c r="I93" s="9"/>
      <c r="K93" s="14"/>
      <c r="L93" s="14"/>
      <c r="M93" s="13">
        <v>30.51</v>
      </c>
      <c r="N93" s="12"/>
      <c r="O93" s="11">
        <f>M93-N89</f>
        <v>12.153333333333336</v>
      </c>
      <c r="P93" s="10">
        <f>POWER(2,-O93)</f>
        <v>2.1952405655229097E-4</v>
      </c>
      <c r="Q93" s="10"/>
      <c r="R93" s="10"/>
      <c r="S93" s="9"/>
    </row>
    <row r="94" spans="1:19" x14ac:dyDescent="0.15">
      <c r="A94" s="8"/>
      <c r="B94" s="8"/>
      <c r="C94" s="7">
        <v>30.02</v>
      </c>
      <c r="D94" s="6"/>
      <c r="E94" s="5">
        <f>C94-D89</f>
        <v>11.663333333333334</v>
      </c>
      <c r="F94" s="3">
        <f>POWER(2,-E94)</f>
        <v>3.0830943632608387E-4</v>
      </c>
      <c r="G94" s="4"/>
      <c r="H94" s="3"/>
      <c r="I94" s="2"/>
      <c r="K94" s="8"/>
      <c r="L94" s="8"/>
      <c r="M94" s="7">
        <v>30.56</v>
      </c>
      <c r="N94" s="6"/>
      <c r="O94" s="5">
        <f>M94-N89</f>
        <v>12.203333333333333</v>
      </c>
      <c r="P94" s="3">
        <f>POWER(2,-O94)</f>
        <v>2.1204626129681079E-4</v>
      </c>
      <c r="Q94" s="4"/>
      <c r="R94" s="3"/>
      <c r="S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2022-05-16T12:53:13Z</dcterms:created>
  <dcterms:modified xsi:type="dcterms:W3CDTF">2022-05-16T12:53:25Z</dcterms:modified>
</cp:coreProperties>
</file>