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10"/>
  <workbookPr/>
  <mc:AlternateContent xmlns:mc="http://schemas.openxmlformats.org/markup-compatibility/2006">
    <mc:Choice Requires="x15">
      <x15ac:absPath xmlns:x15ac="http://schemas.microsoft.com/office/spreadsheetml/2010/11/ac" url="/Users/steffen/Library/Mobile Documents/com~apple~CloudDocs/LSI Exeter/Articles/2_MS - in submission/Flotillin2/Re-submission eLife/"/>
    </mc:Choice>
  </mc:AlternateContent>
  <xr:revisionPtr revIDLastSave="0" documentId="13_ncr:1_{5E9BFBAA-15E5-7549-B724-1D9D07961DDC}" xr6:coauthVersionLast="45" xr6:coauthVersionMax="45" xr10:uidLastSave="{00000000-0000-0000-0000-000000000000}"/>
  <bookViews>
    <workbookView xWindow="0" yWindow="460" windowWidth="42460" windowHeight="11880" activeTab="3" xr2:uid="{00000000-000D-0000-FFFF-FFFF00000000}"/>
  </bookViews>
  <sheets>
    <sheet name="Fig. 3A" sheetId="1" r:id="rId1"/>
    <sheet name="Fig. 3A (2)" sheetId="2" r:id="rId2"/>
    <sheet name="Fig. 3C, D" sheetId="3" r:id="rId3"/>
    <sheet name="Fig. 3E" sheetId="15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67" i="3" l="1"/>
  <c r="K67" i="3"/>
  <c r="J67" i="3"/>
  <c r="I67" i="3"/>
  <c r="H67" i="3"/>
  <c r="F67" i="3"/>
  <c r="E67" i="3"/>
  <c r="D67" i="3"/>
  <c r="C67" i="3"/>
  <c r="B67" i="3"/>
  <c r="L37" i="3"/>
  <c r="K37" i="3"/>
  <c r="J37" i="3"/>
  <c r="I37" i="3"/>
  <c r="H37" i="3"/>
  <c r="F37" i="3"/>
  <c r="E37" i="3"/>
  <c r="D37" i="3"/>
  <c r="C37" i="3"/>
  <c r="B37" i="3"/>
  <c r="H23" i="1" l="1"/>
  <c r="G23" i="1"/>
  <c r="H22" i="1"/>
  <c r="G22" i="1"/>
  <c r="H21" i="1"/>
  <c r="G21" i="1"/>
  <c r="H20" i="1"/>
  <c r="G20" i="1"/>
  <c r="I21" i="1" s="1"/>
  <c r="H11" i="1"/>
  <c r="G11" i="1"/>
  <c r="H10" i="1"/>
  <c r="G10" i="1"/>
  <c r="H9" i="1"/>
  <c r="G9" i="1"/>
  <c r="H8" i="1"/>
  <c r="G8" i="1"/>
  <c r="I8" i="1" s="1"/>
  <c r="I11" i="1" l="1"/>
  <c r="I9" i="1"/>
  <c r="J21" i="1" s="1"/>
  <c r="I22" i="1"/>
  <c r="I20" i="1"/>
  <c r="I23" i="1"/>
  <c r="I10" i="1"/>
  <c r="J23" i="1" l="1"/>
  <c r="J22" i="1"/>
</calcChain>
</file>

<file path=xl/sharedStrings.xml><?xml version="1.0" encoding="utf-8"?>
<sst xmlns="http://schemas.openxmlformats.org/spreadsheetml/2006/main" count="95" uniqueCount="43">
  <si>
    <t>MKN28</t>
  </si>
  <si>
    <t>MKN7</t>
  </si>
  <si>
    <t>AGS</t>
  </si>
  <si>
    <t>HFE</t>
  </si>
  <si>
    <t>WT</t>
  </si>
  <si>
    <t>Figure 3A</t>
  </si>
  <si>
    <t>RT-qPCR Data</t>
  </si>
  <si>
    <t>GAPDH</t>
  </si>
  <si>
    <t>Ct Values (1/10 dilution)</t>
  </si>
  <si>
    <t>Mean Ct Values</t>
  </si>
  <si>
    <t>Standard Dev</t>
  </si>
  <si>
    <t>Delta Ct</t>
  </si>
  <si>
    <t>Cell Line</t>
  </si>
  <si>
    <t>Rep. 1</t>
  </si>
  <si>
    <t>Rep. 2</t>
  </si>
  <si>
    <t>Rep. 3</t>
  </si>
  <si>
    <t>Rep. 4</t>
  </si>
  <si>
    <t>HFE-145</t>
  </si>
  <si>
    <t>Flot2</t>
  </si>
  <si>
    <t>Fold Change</t>
  </si>
  <si>
    <t>Fold changes calculated using Pfaffl Equation and relative to GAPDH loading control</t>
  </si>
  <si>
    <t>Western Blot Data</t>
  </si>
  <si>
    <t xml:space="preserve">Figure 1B </t>
  </si>
  <si>
    <t>Filopodia Quantifications</t>
  </si>
  <si>
    <t>Average</t>
  </si>
  <si>
    <t>Cumulative Length</t>
  </si>
  <si>
    <t>Ctrl siRNA</t>
  </si>
  <si>
    <t>Flot2-GFP</t>
  </si>
  <si>
    <t>∆N-Flot2-GFP</t>
  </si>
  <si>
    <t>Flot2 siRNA</t>
  </si>
  <si>
    <t>Filopodia Number</t>
  </si>
  <si>
    <t>Fig. 3E</t>
  </si>
  <si>
    <t>Filopodia distributions (percentages)</t>
  </si>
  <si>
    <t>Length (um)</t>
  </si>
  <si>
    <t>Control siRNA</t>
  </si>
  <si>
    <t>ΔN-Flot2-GFP</t>
  </si>
  <si>
    <t> </t>
  </si>
  <si>
    <t>L &lt; 2um</t>
  </si>
  <si>
    <t>2 &lt; L &lt; 4</t>
  </si>
  <si>
    <t>4 &lt; L &lt; 6</t>
  </si>
  <si>
    <t>6 &lt; L &lt; 8</t>
  </si>
  <si>
    <t>8 &lt; L &lt; 10</t>
  </si>
  <si>
    <t>10 &lt; 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</si>
</sst>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FFFFFF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BDD7EE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F8CB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A9D08E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D966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203764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305496"/>
        <bgColor rgb="FF000000"/>
      </patternFill>
    </fill>
    <fill>
      <patternFill patternType="solid">
        <fgColor rgb="FF8EA9DB"/>
        <bgColor rgb="FF000000"/>
      </patternFill>
    </fill>
    <fill>
      <patternFill patternType="solid">
        <fgColor rgb="FFDDEBF7"/>
        <bgColor rgb="FF000000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14" fontId="1" fillId="4" borderId="2" xfId="0" applyNumberFormat="1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10" borderId="2" xfId="0" applyFont="1" applyFill="1" applyBorder="1" applyAlignment="1">
      <alignment horizontal="center"/>
    </xf>
    <xf numFmtId="0" fontId="3" fillId="11" borderId="2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3" borderId="2" xfId="0" applyFont="1" applyFill="1" applyBorder="1" applyAlignment="1">
      <alignment horizontal="center"/>
    </xf>
    <xf numFmtId="0" fontId="3" fillId="14" borderId="2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10" borderId="2" xfId="0" applyFill="1" applyBorder="1" applyAlignment="1">
      <alignment horizontal="center"/>
    </xf>
    <xf numFmtId="0" fontId="0" fillId="11" borderId="2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0" fontId="0" fillId="14" borderId="2" xfId="0" applyFill="1" applyBorder="1" applyAlignment="1">
      <alignment horizontal="center"/>
    </xf>
    <xf numFmtId="0" fontId="4" fillId="15" borderId="2" xfId="0" applyFont="1" applyFill="1" applyBorder="1" applyAlignment="1">
      <alignment horizontal="center"/>
    </xf>
    <xf numFmtId="0" fontId="5" fillId="16" borderId="6" xfId="0" applyFont="1" applyFill="1" applyBorder="1" applyAlignment="1">
      <alignment horizontal="center"/>
    </xf>
    <xf numFmtId="0" fontId="5" fillId="19" borderId="6" xfId="0" applyFont="1" applyFill="1" applyBorder="1" applyAlignment="1">
      <alignment horizontal="center"/>
    </xf>
    <xf numFmtId="0" fontId="4" fillId="20" borderId="6" xfId="0" applyFont="1" applyFill="1" applyBorder="1" applyAlignment="1">
      <alignment horizontal="center"/>
    </xf>
    <xf numFmtId="0" fontId="4" fillId="18" borderId="6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1" borderId="6" xfId="0" applyFont="1" applyFill="1" applyBorder="1" applyAlignment="1">
      <alignment horizontal="center"/>
    </xf>
    <xf numFmtId="0" fontId="4" fillId="15" borderId="4" xfId="0" applyFont="1" applyFill="1" applyBorder="1" applyAlignment="1">
      <alignment horizontal="center" vertical="center"/>
    </xf>
    <xf numFmtId="0" fontId="4" fillId="15" borderId="2" xfId="0" applyFont="1" applyFill="1" applyBorder="1" applyAlignment="1">
      <alignment horizontal="center" vertical="center"/>
    </xf>
    <xf numFmtId="0" fontId="4" fillId="15" borderId="5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17" borderId="8" xfId="0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0" fontId="4" fillId="18" borderId="9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17" borderId="9" xfId="0" applyFont="1" applyFill="1" applyBorder="1" applyAlignment="1">
      <alignment horizontal="center" vertical="center"/>
    </xf>
    <xf numFmtId="0" fontId="4" fillId="8" borderId="9" xfId="0" applyFont="1" applyFill="1" applyBorder="1" applyAlignment="1">
      <alignment horizontal="center" vertical="center"/>
    </xf>
    <xf numFmtId="0" fontId="4" fillId="17" borderId="6" xfId="0" applyFont="1" applyFill="1" applyBorder="1" applyAlignment="1">
      <alignment horizontal="center" vertical="center"/>
    </xf>
    <xf numFmtId="14" fontId="1" fillId="3" borderId="3" xfId="0" applyNumberFormat="1" applyFont="1" applyFill="1" applyBorder="1" applyAlignment="1">
      <alignment horizontal="center"/>
    </xf>
    <xf numFmtId="14" fontId="1" fillId="3" borderId="4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4</xdr:row>
      <xdr:rowOff>188109</xdr:rowOff>
    </xdr:from>
    <xdr:to>
      <xdr:col>7</xdr:col>
      <xdr:colOff>323850</xdr:colOff>
      <xdr:row>24</xdr:row>
      <xdr:rowOff>161457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016" t="15252" r="26502" b="22454"/>
        <a:stretch/>
      </xdr:blipFill>
      <xdr:spPr>
        <a:xfrm>
          <a:off x="657225" y="950109"/>
          <a:ext cx="3933825" cy="3783348"/>
        </a:xfrm>
        <a:prstGeom prst="rect">
          <a:avLst/>
        </a:prstGeom>
      </xdr:spPr>
    </xdr:pic>
    <xdr:clientData/>
  </xdr:twoCellAnchor>
  <xdr:twoCellAnchor editAs="oneCell">
    <xdr:from>
      <xdr:col>10</xdr:col>
      <xdr:colOff>16038</xdr:colOff>
      <xdr:row>5</xdr:row>
      <xdr:rowOff>58</xdr:rowOff>
    </xdr:from>
    <xdr:to>
      <xdr:col>16</xdr:col>
      <xdr:colOff>428626</xdr:colOff>
      <xdr:row>24</xdr:row>
      <xdr:rowOff>152399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3598" t="24003" r="29165" b="20785"/>
        <a:stretch/>
      </xdr:blipFill>
      <xdr:spPr>
        <a:xfrm>
          <a:off x="6112038" y="952558"/>
          <a:ext cx="4070188" cy="3771841"/>
        </a:xfrm>
        <a:prstGeom prst="rect">
          <a:avLst/>
        </a:prstGeom>
      </xdr:spPr>
    </xdr:pic>
    <xdr:clientData/>
  </xdr:twoCellAnchor>
  <xdr:twoCellAnchor editAs="oneCell">
    <xdr:from>
      <xdr:col>18</xdr:col>
      <xdr:colOff>600075</xdr:colOff>
      <xdr:row>4</xdr:row>
      <xdr:rowOff>180974</xdr:rowOff>
    </xdr:from>
    <xdr:to>
      <xdr:col>25</xdr:col>
      <xdr:colOff>2761</xdr:colOff>
      <xdr:row>24</xdr:row>
      <xdr:rowOff>133349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3" t="4632" r="28258" b="20948"/>
        <a:stretch/>
      </xdr:blipFill>
      <xdr:spPr>
        <a:xfrm>
          <a:off x="11572875" y="942974"/>
          <a:ext cx="3669886" cy="3762375"/>
        </a:xfrm>
        <a:prstGeom prst="rect">
          <a:avLst/>
        </a:prstGeom>
      </xdr:spPr>
    </xdr:pic>
    <xdr:clientData/>
  </xdr:twoCellAnchor>
  <xdr:twoCellAnchor>
    <xdr:from>
      <xdr:col>7</xdr:col>
      <xdr:colOff>164194</xdr:colOff>
      <xdr:row>15</xdr:row>
      <xdr:rowOff>80666</xdr:rowOff>
    </xdr:from>
    <xdr:to>
      <xdr:col>7</xdr:col>
      <xdr:colOff>419101</xdr:colOff>
      <xdr:row>15</xdr:row>
      <xdr:rowOff>80666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 flipH="1">
          <a:off x="4431394" y="2938166"/>
          <a:ext cx="254907" cy="0"/>
        </a:xfrm>
        <a:prstGeom prst="straightConnector1">
          <a:avLst/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419100</xdr:colOff>
      <xdr:row>14</xdr:row>
      <xdr:rowOff>117277</xdr:rowOff>
    </xdr:from>
    <xdr:to>
      <xdr:col>8</xdr:col>
      <xdr:colOff>539911</xdr:colOff>
      <xdr:row>16</xdr:row>
      <xdr:rowOff>44054</xdr:rowOff>
    </xdr:to>
    <xdr:sp macro="" textlink="">
      <xdr:nvSpPr>
        <xdr:cNvPr id="8" name="TextBox 2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4686300" y="2784277"/>
          <a:ext cx="730411" cy="307777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/>
            <a:t>β-actin</a:t>
          </a:r>
        </a:p>
      </xdr:txBody>
    </xdr:sp>
    <xdr:clientData/>
  </xdr:twoCellAnchor>
  <xdr:twoCellAnchor>
    <xdr:from>
      <xdr:col>7</xdr:col>
      <xdr:colOff>170448</xdr:colOff>
      <xdr:row>13</xdr:row>
      <xdr:rowOff>153889</xdr:rowOff>
    </xdr:from>
    <xdr:to>
      <xdr:col>7</xdr:col>
      <xdr:colOff>425355</xdr:colOff>
      <xdr:row>13</xdr:row>
      <xdr:rowOff>153889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CxnSpPr/>
      </xdr:nvCxnSpPr>
      <xdr:spPr>
        <a:xfrm flipH="1">
          <a:off x="4437648" y="2630389"/>
          <a:ext cx="254907" cy="0"/>
        </a:xfrm>
        <a:prstGeom prst="straightConnector1">
          <a:avLst/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425354</xdr:colOff>
      <xdr:row>13</xdr:row>
      <xdr:rowOff>0</xdr:rowOff>
    </xdr:from>
    <xdr:to>
      <xdr:col>8</xdr:col>
      <xdr:colOff>546165</xdr:colOff>
      <xdr:row>14</xdr:row>
      <xdr:rowOff>117277</xdr:rowOff>
    </xdr:to>
    <xdr:sp macro="" textlink="">
      <xdr:nvSpPr>
        <xdr:cNvPr id="10" name="TextBox 26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4692554" y="2476500"/>
          <a:ext cx="730411" cy="307777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/>
            <a:t>FLOT2</a:t>
          </a:r>
        </a:p>
      </xdr:txBody>
    </xdr:sp>
    <xdr:clientData/>
  </xdr:twoCellAnchor>
  <xdr:twoCellAnchor>
    <xdr:from>
      <xdr:col>16</xdr:col>
      <xdr:colOff>414113</xdr:colOff>
      <xdr:row>13</xdr:row>
      <xdr:rowOff>99716</xdr:rowOff>
    </xdr:from>
    <xdr:to>
      <xdr:col>17</xdr:col>
      <xdr:colOff>59420</xdr:colOff>
      <xdr:row>13</xdr:row>
      <xdr:rowOff>99716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CxnSpPr/>
      </xdr:nvCxnSpPr>
      <xdr:spPr>
        <a:xfrm flipH="1">
          <a:off x="10167713" y="2576216"/>
          <a:ext cx="254907" cy="0"/>
        </a:xfrm>
        <a:prstGeom prst="straightConnector1">
          <a:avLst/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59419</xdr:colOff>
      <xdr:row>12</xdr:row>
      <xdr:rowOff>136327</xdr:rowOff>
    </xdr:from>
    <xdr:to>
      <xdr:col>18</xdr:col>
      <xdr:colOff>180230</xdr:colOff>
      <xdr:row>14</xdr:row>
      <xdr:rowOff>63104</xdr:rowOff>
    </xdr:to>
    <xdr:sp macro="" textlink="">
      <xdr:nvSpPr>
        <xdr:cNvPr id="12" name="TextBox 24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10422619" y="2422327"/>
          <a:ext cx="730411" cy="307777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/>
            <a:t>β-actin</a:t>
          </a:r>
        </a:p>
      </xdr:txBody>
    </xdr:sp>
    <xdr:clientData/>
  </xdr:twoCellAnchor>
  <xdr:twoCellAnchor>
    <xdr:from>
      <xdr:col>16</xdr:col>
      <xdr:colOff>420367</xdr:colOff>
      <xdr:row>11</xdr:row>
      <xdr:rowOff>172939</xdr:rowOff>
    </xdr:from>
    <xdr:to>
      <xdr:col>17</xdr:col>
      <xdr:colOff>65674</xdr:colOff>
      <xdr:row>11</xdr:row>
      <xdr:rowOff>172939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CxnSpPr/>
      </xdr:nvCxnSpPr>
      <xdr:spPr>
        <a:xfrm flipH="1">
          <a:off x="10173967" y="2268439"/>
          <a:ext cx="254907" cy="0"/>
        </a:xfrm>
        <a:prstGeom prst="straightConnector1">
          <a:avLst/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65673</xdr:colOff>
      <xdr:row>11</xdr:row>
      <xdr:rowOff>19050</xdr:rowOff>
    </xdr:from>
    <xdr:to>
      <xdr:col>18</xdr:col>
      <xdr:colOff>186484</xdr:colOff>
      <xdr:row>12</xdr:row>
      <xdr:rowOff>136327</xdr:rowOff>
    </xdr:to>
    <xdr:sp macro="" textlink="">
      <xdr:nvSpPr>
        <xdr:cNvPr id="14" name="TextBox 26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10428873" y="2114550"/>
          <a:ext cx="730411" cy="307777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/>
            <a:t>FLOT2</a:t>
          </a:r>
        </a:p>
      </xdr:txBody>
    </xdr:sp>
    <xdr:clientData/>
  </xdr:twoCellAnchor>
  <xdr:twoCellAnchor>
    <xdr:from>
      <xdr:col>25</xdr:col>
      <xdr:colOff>73482</xdr:colOff>
      <xdr:row>15</xdr:row>
      <xdr:rowOff>61616</xdr:rowOff>
    </xdr:from>
    <xdr:to>
      <xdr:col>25</xdr:col>
      <xdr:colOff>328389</xdr:colOff>
      <xdr:row>15</xdr:row>
      <xdr:rowOff>61616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15313482" y="2919116"/>
          <a:ext cx="254907" cy="0"/>
        </a:xfrm>
        <a:prstGeom prst="straightConnector1">
          <a:avLst/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328388</xdr:colOff>
      <xdr:row>14</xdr:row>
      <xdr:rowOff>98227</xdr:rowOff>
    </xdr:from>
    <xdr:to>
      <xdr:col>26</xdr:col>
      <xdr:colOff>449199</xdr:colOff>
      <xdr:row>16</xdr:row>
      <xdr:rowOff>25004</xdr:rowOff>
    </xdr:to>
    <xdr:sp macro="" textlink="">
      <xdr:nvSpPr>
        <xdr:cNvPr id="16" name="TextBox 24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5568388" y="2765227"/>
          <a:ext cx="730411" cy="307777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/>
            <a:t>β-actin</a:t>
          </a:r>
        </a:p>
      </xdr:txBody>
    </xdr:sp>
    <xdr:clientData/>
  </xdr:twoCellAnchor>
  <xdr:twoCellAnchor>
    <xdr:from>
      <xdr:col>25</xdr:col>
      <xdr:colOff>79736</xdr:colOff>
      <xdr:row>14</xdr:row>
      <xdr:rowOff>11014</xdr:rowOff>
    </xdr:from>
    <xdr:to>
      <xdr:col>25</xdr:col>
      <xdr:colOff>334643</xdr:colOff>
      <xdr:row>14</xdr:row>
      <xdr:rowOff>11014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CxnSpPr/>
      </xdr:nvCxnSpPr>
      <xdr:spPr>
        <a:xfrm flipH="1">
          <a:off x="15319736" y="2678014"/>
          <a:ext cx="254907" cy="0"/>
        </a:xfrm>
        <a:prstGeom prst="straightConnector1">
          <a:avLst/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334642</xdr:colOff>
      <xdr:row>13</xdr:row>
      <xdr:rowOff>47625</xdr:rowOff>
    </xdr:from>
    <xdr:to>
      <xdr:col>26</xdr:col>
      <xdr:colOff>455453</xdr:colOff>
      <xdr:row>14</xdr:row>
      <xdr:rowOff>164902</xdr:rowOff>
    </xdr:to>
    <xdr:sp macro="" textlink="">
      <xdr:nvSpPr>
        <xdr:cNvPr id="18" name="TextBox 26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15574642" y="2524125"/>
          <a:ext cx="730411" cy="307777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/>
            <a:t>FLOT2</a:t>
          </a:r>
        </a:p>
      </xdr:txBody>
    </xdr:sp>
    <xdr:clientData/>
  </xdr:twoCellAnchor>
  <xdr:twoCellAnchor>
    <xdr:from>
      <xdr:col>0</xdr:col>
      <xdr:colOff>200026</xdr:colOff>
      <xdr:row>7</xdr:row>
      <xdr:rowOff>157054</xdr:rowOff>
    </xdr:from>
    <xdr:to>
      <xdr:col>1</xdr:col>
      <xdr:colOff>248153</xdr:colOff>
      <xdr:row>9</xdr:row>
      <xdr:rowOff>22275</xdr:rowOff>
    </xdr:to>
    <xdr:sp macro="" textlink="">
      <xdr:nvSpPr>
        <xdr:cNvPr id="20" name="TextBox 15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200026" y="1490554"/>
          <a:ext cx="657727" cy="246221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000"/>
            <a:t>100 kDa</a:t>
          </a:r>
        </a:p>
      </xdr:txBody>
    </xdr:sp>
    <xdr:clientData/>
  </xdr:twoCellAnchor>
  <xdr:twoCellAnchor>
    <xdr:from>
      <xdr:col>0</xdr:col>
      <xdr:colOff>247650</xdr:colOff>
      <xdr:row>9</xdr:row>
      <xdr:rowOff>74179</xdr:rowOff>
    </xdr:from>
    <xdr:to>
      <xdr:col>1</xdr:col>
      <xdr:colOff>295777</xdr:colOff>
      <xdr:row>10</xdr:row>
      <xdr:rowOff>129900</xdr:rowOff>
    </xdr:to>
    <xdr:sp macro="" textlink="">
      <xdr:nvSpPr>
        <xdr:cNvPr id="21" name="TextBox 16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247650" y="1788679"/>
          <a:ext cx="657727" cy="246221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000"/>
            <a:t>70 kDa</a:t>
          </a:r>
        </a:p>
      </xdr:txBody>
    </xdr:sp>
    <xdr:clientData/>
  </xdr:twoCellAnchor>
  <xdr:twoCellAnchor>
    <xdr:from>
      <xdr:col>0</xdr:col>
      <xdr:colOff>200025</xdr:colOff>
      <xdr:row>12</xdr:row>
      <xdr:rowOff>127322</xdr:rowOff>
    </xdr:from>
    <xdr:to>
      <xdr:col>1</xdr:col>
      <xdr:colOff>248152</xdr:colOff>
      <xdr:row>13</xdr:row>
      <xdr:rowOff>183043</xdr:rowOff>
    </xdr:to>
    <xdr:sp macro="" textlink="">
      <xdr:nvSpPr>
        <xdr:cNvPr id="22" name="TextBox 17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200025" y="2413322"/>
          <a:ext cx="657727" cy="246221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000"/>
            <a:t>55 kDa</a:t>
          </a:r>
        </a:p>
      </xdr:txBody>
    </xdr:sp>
    <xdr:clientData/>
  </xdr:twoCellAnchor>
  <xdr:twoCellAnchor>
    <xdr:from>
      <xdr:col>0</xdr:col>
      <xdr:colOff>219075</xdr:colOff>
      <xdr:row>16</xdr:row>
      <xdr:rowOff>143933</xdr:rowOff>
    </xdr:from>
    <xdr:to>
      <xdr:col>1</xdr:col>
      <xdr:colOff>170952</xdr:colOff>
      <xdr:row>18</xdr:row>
      <xdr:rowOff>9154</xdr:rowOff>
    </xdr:to>
    <xdr:sp macro="" textlink="">
      <xdr:nvSpPr>
        <xdr:cNvPr id="23" name="TextBox 18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219075" y="3191933"/>
          <a:ext cx="561477" cy="246221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000"/>
            <a:t>35 kDa</a:t>
          </a:r>
        </a:p>
      </xdr:txBody>
    </xdr:sp>
    <xdr:clientData/>
  </xdr:twoCellAnchor>
  <xdr:twoCellAnchor>
    <xdr:from>
      <xdr:col>9</xdr:col>
      <xdr:colOff>228601</xdr:colOff>
      <xdr:row>5</xdr:row>
      <xdr:rowOff>185629</xdr:rowOff>
    </xdr:from>
    <xdr:to>
      <xdr:col>10</xdr:col>
      <xdr:colOff>276728</xdr:colOff>
      <xdr:row>7</xdr:row>
      <xdr:rowOff>50850</xdr:rowOff>
    </xdr:to>
    <xdr:sp macro="" textlink="">
      <xdr:nvSpPr>
        <xdr:cNvPr id="25" name="TextBox 15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5715001" y="1138129"/>
          <a:ext cx="657727" cy="246221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000"/>
            <a:t>100 kDa</a:t>
          </a:r>
        </a:p>
      </xdr:txBody>
    </xdr:sp>
    <xdr:clientData/>
  </xdr:twoCellAnchor>
  <xdr:twoCellAnchor>
    <xdr:from>
      <xdr:col>9</xdr:col>
      <xdr:colOff>276225</xdr:colOff>
      <xdr:row>7</xdr:row>
      <xdr:rowOff>140854</xdr:rowOff>
    </xdr:from>
    <xdr:to>
      <xdr:col>10</xdr:col>
      <xdr:colOff>324352</xdr:colOff>
      <xdr:row>9</xdr:row>
      <xdr:rowOff>6075</xdr:rowOff>
    </xdr:to>
    <xdr:sp macro="" textlink="">
      <xdr:nvSpPr>
        <xdr:cNvPr id="26" name="TextBox 16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>
          <a:off x="5762625" y="1474354"/>
          <a:ext cx="657727" cy="246221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000"/>
            <a:t>70 kDa</a:t>
          </a:r>
        </a:p>
      </xdr:txBody>
    </xdr:sp>
    <xdr:clientData/>
  </xdr:twoCellAnchor>
  <xdr:twoCellAnchor>
    <xdr:from>
      <xdr:col>9</xdr:col>
      <xdr:colOff>228600</xdr:colOff>
      <xdr:row>11</xdr:row>
      <xdr:rowOff>79697</xdr:rowOff>
    </xdr:from>
    <xdr:to>
      <xdr:col>10</xdr:col>
      <xdr:colOff>276727</xdr:colOff>
      <xdr:row>12</xdr:row>
      <xdr:rowOff>135418</xdr:rowOff>
    </xdr:to>
    <xdr:sp macro="" textlink="">
      <xdr:nvSpPr>
        <xdr:cNvPr id="27" name="TextBox 17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>
          <a:off x="5715000" y="2175197"/>
          <a:ext cx="657727" cy="246221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000"/>
            <a:t>55 kDa</a:t>
          </a:r>
        </a:p>
      </xdr:txBody>
    </xdr:sp>
    <xdr:clientData/>
  </xdr:twoCellAnchor>
  <xdr:twoCellAnchor>
    <xdr:from>
      <xdr:col>9</xdr:col>
      <xdr:colOff>247650</xdr:colOff>
      <xdr:row>16</xdr:row>
      <xdr:rowOff>10583</xdr:rowOff>
    </xdr:from>
    <xdr:to>
      <xdr:col>10</xdr:col>
      <xdr:colOff>199527</xdr:colOff>
      <xdr:row>17</xdr:row>
      <xdr:rowOff>66304</xdr:rowOff>
    </xdr:to>
    <xdr:sp macro="" textlink="">
      <xdr:nvSpPr>
        <xdr:cNvPr id="28" name="TextBox 18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>
          <a:off x="5734050" y="3058583"/>
          <a:ext cx="561477" cy="246221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000"/>
            <a:t>35 kDa</a:t>
          </a:r>
        </a:p>
      </xdr:txBody>
    </xdr:sp>
    <xdr:clientData/>
  </xdr:twoCellAnchor>
  <xdr:twoCellAnchor>
    <xdr:from>
      <xdr:col>18</xdr:col>
      <xdr:colOff>333376</xdr:colOff>
      <xdr:row>8</xdr:row>
      <xdr:rowOff>76200</xdr:rowOff>
    </xdr:from>
    <xdr:to>
      <xdr:col>19</xdr:col>
      <xdr:colOff>381503</xdr:colOff>
      <xdr:row>9</xdr:row>
      <xdr:rowOff>131921</xdr:rowOff>
    </xdr:to>
    <xdr:sp macro="" textlink="">
      <xdr:nvSpPr>
        <xdr:cNvPr id="29" name="TextBox 15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>
          <a:off x="11306176" y="1600200"/>
          <a:ext cx="657727" cy="246221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000"/>
            <a:t>100 kDa</a:t>
          </a:r>
        </a:p>
      </xdr:txBody>
    </xdr:sp>
    <xdr:clientData/>
  </xdr:twoCellAnchor>
  <xdr:twoCellAnchor>
    <xdr:from>
      <xdr:col>18</xdr:col>
      <xdr:colOff>381000</xdr:colOff>
      <xdr:row>9</xdr:row>
      <xdr:rowOff>155250</xdr:rowOff>
    </xdr:from>
    <xdr:to>
      <xdr:col>19</xdr:col>
      <xdr:colOff>429127</xdr:colOff>
      <xdr:row>11</xdr:row>
      <xdr:rowOff>20471</xdr:rowOff>
    </xdr:to>
    <xdr:sp macro="" textlink="">
      <xdr:nvSpPr>
        <xdr:cNvPr id="30" name="TextBox 16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>
          <a:off x="11353800" y="1869750"/>
          <a:ext cx="657727" cy="246221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000"/>
            <a:t>70 kDa</a:t>
          </a:r>
        </a:p>
      </xdr:txBody>
    </xdr:sp>
    <xdr:clientData/>
  </xdr:twoCellAnchor>
  <xdr:twoCellAnchor>
    <xdr:from>
      <xdr:col>18</xdr:col>
      <xdr:colOff>333375</xdr:colOff>
      <xdr:row>12</xdr:row>
      <xdr:rowOff>113143</xdr:rowOff>
    </xdr:from>
    <xdr:to>
      <xdr:col>19</xdr:col>
      <xdr:colOff>381502</xdr:colOff>
      <xdr:row>13</xdr:row>
      <xdr:rowOff>168864</xdr:rowOff>
    </xdr:to>
    <xdr:sp macro="" textlink="">
      <xdr:nvSpPr>
        <xdr:cNvPr id="31" name="TextBox 17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>
          <a:off x="11306175" y="2399143"/>
          <a:ext cx="657727" cy="246221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000"/>
            <a:t>55 kDa</a:t>
          </a:r>
        </a:p>
      </xdr:txBody>
    </xdr:sp>
    <xdr:clientData/>
  </xdr:twoCellAnchor>
  <xdr:twoCellAnchor>
    <xdr:from>
      <xdr:col>18</xdr:col>
      <xdr:colOff>352425</xdr:colOff>
      <xdr:row>16</xdr:row>
      <xdr:rowOff>15454</xdr:rowOff>
    </xdr:from>
    <xdr:to>
      <xdr:col>19</xdr:col>
      <xdr:colOff>304302</xdr:colOff>
      <xdr:row>17</xdr:row>
      <xdr:rowOff>71175</xdr:rowOff>
    </xdr:to>
    <xdr:sp macro="" textlink="">
      <xdr:nvSpPr>
        <xdr:cNvPr id="32" name="TextBox 18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>
          <a:off x="11325225" y="3063454"/>
          <a:ext cx="561477" cy="246221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000"/>
            <a:t>35 kDa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5"/>
  <sheetViews>
    <sheetView workbookViewId="0">
      <selection activeCell="H16" sqref="H16"/>
    </sheetView>
  </sheetViews>
  <sheetFormatPr baseColWidth="10" defaultColWidth="8.83203125" defaultRowHeight="15" x14ac:dyDescent="0.2"/>
  <cols>
    <col min="1" max="1" width="12.83203125" bestFit="1" customWidth="1"/>
    <col min="3" max="6" width="10.1640625" bestFit="1" customWidth="1"/>
    <col min="7" max="7" width="15.33203125" bestFit="1" customWidth="1"/>
    <col min="8" max="8" width="13.5" bestFit="1" customWidth="1"/>
    <col min="9" max="10" width="12.5" bestFit="1" customWidth="1"/>
    <col min="15" max="15" width="11" customWidth="1"/>
  </cols>
  <sheetData>
    <row r="1" spans="1:10" x14ac:dyDescent="0.2">
      <c r="A1" t="s">
        <v>5</v>
      </c>
    </row>
    <row r="2" spans="1:10" x14ac:dyDescent="0.2">
      <c r="A2" t="s">
        <v>6</v>
      </c>
    </row>
    <row r="5" spans="1:10" x14ac:dyDescent="0.2">
      <c r="B5" s="1" t="s">
        <v>7</v>
      </c>
      <c r="C5" s="2"/>
      <c r="D5" s="2"/>
      <c r="E5" s="2"/>
      <c r="F5" s="2"/>
      <c r="G5" s="2"/>
      <c r="H5" s="2"/>
      <c r="I5" s="2"/>
      <c r="J5" s="2"/>
    </row>
    <row r="6" spans="1:10" x14ac:dyDescent="0.2">
      <c r="B6" s="3"/>
      <c r="C6" s="44" t="s">
        <v>8</v>
      </c>
      <c r="D6" s="45"/>
      <c r="E6" s="45"/>
      <c r="F6" s="45"/>
      <c r="G6" s="4" t="s">
        <v>9</v>
      </c>
      <c r="H6" s="4" t="s">
        <v>10</v>
      </c>
      <c r="I6" s="4" t="s">
        <v>11</v>
      </c>
      <c r="J6" s="2"/>
    </row>
    <row r="7" spans="1:10" x14ac:dyDescent="0.2">
      <c r="B7" s="4" t="s">
        <v>12</v>
      </c>
      <c r="C7" s="5" t="s">
        <v>13</v>
      </c>
      <c r="D7" s="5" t="s">
        <v>14</v>
      </c>
      <c r="E7" s="5" t="s">
        <v>15</v>
      </c>
      <c r="F7" s="5" t="s">
        <v>16</v>
      </c>
      <c r="G7" s="3"/>
      <c r="H7" s="3"/>
      <c r="I7" s="3"/>
      <c r="J7" s="2"/>
    </row>
    <row r="8" spans="1:10" x14ac:dyDescent="0.2">
      <c r="B8" s="6" t="s">
        <v>17</v>
      </c>
      <c r="C8" s="3">
        <v>13.463819026947021</v>
      </c>
      <c r="D8" s="3">
        <v>15.346981048583984</v>
      </c>
      <c r="E8" s="3">
        <v>16.478492736816406</v>
      </c>
      <c r="F8" s="3">
        <v>14.465446472167969</v>
      </c>
      <c r="G8" s="3">
        <f>AVERAGE(C8:F8)</f>
        <v>14.938684821128845</v>
      </c>
      <c r="H8" s="3">
        <f>STDEV(C8:F8)</f>
        <v>1.2828221326880522</v>
      </c>
      <c r="I8" s="3">
        <f>G8-G8</f>
        <v>0</v>
      </c>
      <c r="J8" s="2"/>
    </row>
    <row r="9" spans="1:10" x14ac:dyDescent="0.2">
      <c r="B9" s="7" t="s">
        <v>2</v>
      </c>
      <c r="C9" s="3">
        <v>14.457014560699463</v>
      </c>
      <c r="D9" s="3">
        <v>16.732742309570312</v>
      </c>
      <c r="E9" s="3">
        <v>16.171437263488698</v>
      </c>
      <c r="F9" s="3">
        <v>15.10943603515625</v>
      </c>
      <c r="G9" s="3">
        <f>AVERAGE(C9:F9)</f>
        <v>15.617657542228681</v>
      </c>
      <c r="H9" s="3">
        <f>STDEV(C9:F9)</f>
        <v>1.0255839391715935</v>
      </c>
      <c r="I9" s="3">
        <f>G8-G9</f>
        <v>-0.67897272109983575</v>
      </c>
      <c r="J9" s="2"/>
    </row>
    <row r="10" spans="1:10" x14ac:dyDescent="0.2">
      <c r="B10" s="8" t="s">
        <v>0</v>
      </c>
      <c r="C10" s="3"/>
      <c r="D10" s="3">
        <v>15.786839485168457</v>
      </c>
      <c r="E10" s="3">
        <v>14.626895904541016</v>
      </c>
      <c r="F10" s="3">
        <v>14.094404220581055</v>
      </c>
      <c r="G10" s="3">
        <f>AVERAGE(C10:F10)</f>
        <v>14.83604653676351</v>
      </c>
      <c r="H10" s="3">
        <f>STDEV(C10:F10)</f>
        <v>0.86538562007006981</v>
      </c>
      <c r="I10" s="3">
        <f>G8-G10</f>
        <v>0.10263828436533551</v>
      </c>
      <c r="J10" s="2"/>
    </row>
    <row r="11" spans="1:10" x14ac:dyDescent="0.2">
      <c r="B11" s="9" t="s">
        <v>1</v>
      </c>
      <c r="C11" s="3"/>
      <c r="D11" s="3">
        <v>15.177638053894043</v>
      </c>
      <c r="E11" s="3">
        <v>14.975351333618164</v>
      </c>
      <c r="F11" s="3">
        <v>14.8558444976806</v>
      </c>
      <c r="G11" s="3">
        <f>AVERAGE(C11:F11)</f>
        <v>15.002944628397602</v>
      </c>
      <c r="H11" s="3">
        <f>STDEV(C11:F11)</f>
        <v>0.16266166002691687</v>
      </c>
      <c r="I11" s="3">
        <f>G8-G11</f>
        <v>-6.4259807268756575E-2</v>
      </c>
      <c r="J11" s="2"/>
    </row>
    <row r="12" spans="1:10" x14ac:dyDescent="0.2">
      <c r="B12" s="2"/>
      <c r="C12" s="2"/>
      <c r="D12" s="2"/>
      <c r="E12" s="2"/>
      <c r="F12" s="2"/>
      <c r="G12" s="2"/>
      <c r="H12" s="2"/>
      <c r="I12" s="2"/>
      <c r="J12" s="2"/>
    </row>
    <row r="13" spans="1:10" x14ac:dyDescent="0.2">
      <c r="B13" s="2"/>
      <c r="C13" s="2"/>
      <c r="D13" s="2"/>
      <c r="E13" s="2"/>
      <c r="F13" s="2"/>
      <c r="G13" s="2"/>
      <c r="H13" s="2"/>
      <c r="I13" s="2"/>
      <c r="J13" s="2"/>
    </row>
    <row r="14" spans="1:10" x14ac:dyDescent="0.2">
      <c r="B14" s="2"/>
      <c r="C14" s="2"/>
      <c r="D14" s="2"/>
      <c r="E14" s="2"/>
      <c r="F14" s="2"/>
      <c r="G14" s="2"/>
      <c r="H14" s="2"/>
      <c r="I14" s="2"/>
      <c r="J14" s="2"/>
    </row>
    <row r="15" spans="1:10" x14ac:dyDescent="0.2">
      <c r="B15" s="2"/>
      <c r="C15" s="2"/>
      <c r="D15" s="2"/>
      <c r="E15" s="2"/>
      <c r="F15" s="2"/>
      <c r="G15" s="2"/>
      <c r="H15" s="2"/>
      <c r="I15" s="2"/>
      <c r="J15" s="2"/>
    </row>
    <row r="16" spans="1:10" x14ac:dyDescent="0.2">
      <c r="B16" s="2"/>
      <c r="C16" s="2"/>
      <c r="D16" s="2"/>
      <c r="E16" s="2"/>
      <c r="F16" s="2"/>
      <c r="G16" s="2"/>
      <c r="H16" s="2"/>
      <c r="I16" s="2"/>
      <c r="J16" s="2"/>
    </row>
    <row r="17" spans="2:10" x14ac:dyDescent="0.2">
      <c r="B17" s="10" t="s">
        <v>18</v>
      </c>
      <c r="C17" s="2"/>
      <c r="D17" s="2"/>
      <c r="E17" s="2"/>
      <c r="F17" s="2"/>
      <c r="G17" s="2"/>
      <c r="H17" s="2"/>
      <c r="I17" s="2"/>
      <c r="J17" s="2"/>
    </row>
    <row r="18" spans="2:10" x14ac:dyDescent="0.2">
      <c r="B18" s="3"/>
      <c r="C18" s="44" t="s">
        <v>8</v>
      </c>
      <c r="D18" s="45"/>
      <c r="E18" s="45"/>
      <c r="F18" s="45"/>
      <c r="G18" s="4" t="s">
        <v>9</v>
      </c>
      <c r="H18" s="4" t="s">
        <v>10</v>
      </c>
      <c r="I18" s="4" t="s">
        <v>11</v>
      </c>
      <c r="J18" s="4" t="s">
        <v>19</v>
      </c>
    </row>
    <row r="19" spans="2:10" x14ac:dyDescent="0.2">
      <c r="B19" s="4" t="s">
        <v>12</v>
      </c>
      <c r="C19" s="5" t="s">
        <v>13</v>
      </c>
      <c r="D19" s="5" t="s">
        <v>14</v>
      </c>
      <c r="E19" s="5" t="s">
        <v>15</v>
      </c>
      <c r="F19" s="5" t="s">
        <v>16</v>
      </c>
      <c r="G19" s="3"/>
      <c r="H19" s="3"/>
      <c r="I19" s="3"/>
      <c r="J19" s="3"/>
    </row>
    <row r="20" spans="2:10" x14ac:dyDescent="0.2">
      <c r="B20" s="6" t="s">
        <v>17</v>
      </c>
      <c r="C20" s="3">
        <v>19.806389808654785</v>
      </c>
      <c r="D20" s="3">
        <v>19.894790649414062</v>
      </c>
      <c r="E20" s="3">
        <v>20.097455978393555</v>
      </c>
      <c r="F20" s="2">
        <v>18.749401092529297</v>
      </c>
      <c r="G20" s="3">
        <f>AVERAGE(C20:F20)</f>
        <v>19.637009382247925</v>
      </c>
      <c r="H20" s="3">
        <f>STDEV(C20:F20)</f>
        <v>0.60415242404293801</v>
      </c>
      <c r="I20" s="3">
        <f>G20-G20</f>
        <v>0</v>
      </c>
      <c r="J20" s="3">
        <v>1</v>
      </c>
    </row>
    <row r="21" spans="2:10" x14ac:dyDescent="0.2">
      <c r="B21" s="7" t="s">
        <v>2</v>
      </c>
      <c r="C21" s="3">
        <v>19.396576881408691</v>
      </c>
      <c r="D21" s="3">
        <v>19.914939880371094</v>
      </c>
      <c r="E21" s="3">
        <v>19.377798080444336</v>
      </c>
      <c r="F21" s="3">
        <v>18.418128967285099</v>
      </c>
      <c r="G21" s="3">
        <f>AVERAGE(C21:F21)</f>
        <v>19.276860952377305</v>
      </c>
      <c r="H21" s="3">
        <f>STDEV(C21:F21)</f>
        <v>0.6242557029659056</v>
      </c>
      <c r="I21" s="3">
        <f>G20-G21</f>
        <v>0.36014842987061968</v>
      </c>
      <c r="J21" s="3">
        <f>(2.09^(I21))/(2.06^(I9))</f>
        <v>2.1301366415291803</v>
      </c>
    </row>
    <row r="22" spans="2:10" x14ac:dyDescent="0.2">
      <c r="B22" s="8" t="s">
        <v>0</v>
      </c>
      <c r="C22" s="3"/>
      <c r="D22" s="3">
        <v>19.859439849853516</v>
      </c>
      <c r="E22" s="3">
        <v>20.378284454345703</v>
      </c>
      <c r="F22" s="3">
        <v>18.343593597412109</v>
      </c>
      <c r="G22" s="3">
        <f>AVERAGE(D22:F22)</f>
        <v>19.527105967203777</v>
      </c>
      <c r="H22" s="3">
        <f>STDEV(C22:F22)</f>
        <v>1.0572729439411936</v>
      </c>
      <c r="I22" s="3">
        <f>G20-G22</f>
        <v>0.10990341504414758</v>
      </c>
      <c r="J22" s="3">
        <f>(2.09^(I22))/(2.06^(I10))</f>
        <v>1.0068629892352206</v>
      </c>
    </row>
    <row r="23" spans="2:10" x14ac:dyDescent="0.2">
      <c r="B23" s="9" t="s">
        <v>1</v>
      </c>
      <c r="C23" s="3"/>
      <c r="D23" s="3">
        <v>19.368780136108299</v>
      </c>
      <c r="E23" s="3">
        <v>19.657657623291016</v>
      </c>
      <c r="F23" s="3">
        <v>18.268547058105469</v>
      </c>
      <c r="G23" s="3">
        <f>AVERAGE(D23:F23)</f>
        <v>19.098328272501593</v>
      </c>
      <c r="H23" s="3">
        <f>STDEV(C23:F23)</f>
        <v>0.73298376412699751</v>
      </c>
      <c r="I23" s="3">
        <f>G20-G23</f>
        <v>0.53868110974633154</v>
      </c>
      <c r="J23" s="3">
        <f>(2.09^(I23))/(2.06^(I11))</f>
        <v>1.5582093420254393</v>
      </c>
    </row>
    <row r="25" spans="2:10" x14ac:dyDescent="0.2">
      <c r="B25" t="s">
        <v>20</v>
      </c>
    </row>
  </sheetData>
  <mergeCells count="2">
    <mergeCell ref="C6:F6"/>
    <mergeCell ref="C18:F1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>
      <selection activeCell="D2" sqref="D2"/>
    </sheetView>
  </sheetViews>
  <sheetFormatPr baseColWidth="10" defaultColWidth="8.83203125" defaultRowHeight="15" x14ac:dyDescent="0.2"/>
  <sheetData>
    <row r="1" spans="1:1" x14ac:dyDescent="0.2">
      <c r="A1" t="s">
        <v>5</v>
      </c>
    </row>
    <row r="2" spans="1:1" x14ac:dyDescent="0.2">
      <c r="A2" t="s">
        <v>21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7"/>
  <sheetViews>
    <sheetView workbookViewId="0">
      <selection activeCell="F4" sqref="F4"/>
    </sheetView>
  </sheetViews>
  <sheetFormatPr baseColWidth="10" defaultColWidth="8.83203125" defaultRowHeight="15" x14ac:dyDescent="0.2"/>
  <cols>
    <col min="3" max="4" width="12" bestFit="1" customWidth="1"/>
    <col min="5" max="5" width="13.33203125" bestFit="1" customWidth="1"/>
    <col min="6" max="6" width="12" bestFit="1" customWidth="1"/>
    <col min="8" max="10" width="12" bestFit="1" customWidth="1"/>
    <col min="11" max="11" width="13.33203125" bestFit="1" customWidth="1"/>
    <col min="12" max="12" width="12" bestFit="1" customWidth="1"/>
  </cols>
  <sheetData>
    <row r="1" spans="1:12" x14ac:dyDescent="0.2">
      <c r="A1" t="s">
        <v>22</v>
      </c>
    </row>
    <row r="2" spans="1:12" x14ac:dyDescent="0.2">
      <c r="A2" t="s">
        <v>23</v>
      </c>
    </row>
    <row r="5" spans="1:12" x14ac:dyDescent="0.2">
      <c r="A5" t="s">
        <v>24</v>
      </c>
    </row>
    <row r="9" spans="1:12" x14ac:dyDescent="0.2">
      <c r="C9" s="11"/>
      <c r="D9" s="11" t="s">
        <v>3</v>
      </c>
      <c r="I9" s="11"/>
      <c r="J9" s="11" t="s">
        <v>2</v>
      </c>
    </row>
    <row r="10" spans="1:12" x14ac:dyDescent="0.2">
      <c r="B10" s="46" t="s">
        <v>25</v>
      </c>
      <c r="C10" s="47"/>
      <c r="D10" s="47"/>
      <c r="E10" s="47"/>
      <c r="F10" s="48"/>
      <c r="H10" s="46" t="s">
        <v>25</v>
      </c>
      <c r="I10" s="47"/>
      <c r="J10" s="47"/>
      <c r="K10" s="47"/>
      <c r="L10" s="48"/>
    </row>
    <row r="11" spans="1:12" x14ac:dyDescent="0.2">
      <c r="B11" s="12" t="s">
        <v>4</v>
      </c>
      <c r="C11" s="13" t="s">
        <v>26</v>
      </c>
      <c r="D11" s="14" t="s">
        <v>27</v>
      </c>
      <c r="E11" s="15" t="s">
        <v>28</v>
      </c>
      <c r="F11" s="16" t="s">
        <v>29</v>
      </c>
      <c r="H11" s="12" t="s">
        <v>4</v>
      </c>
      <c r="I11" s="13" t="s">
        <v>26</v>
      </c>
      <c r="J11" s="14" t="s">
        <v>27</v>
      </c>
      <c r="K11" s="15" t="s">
        <v>28</v>
      </c>
      <c r="L11" s="16" t="s">
        <v>29</v>
      </c>
    </row>
    <row r="12" spans="1:12" x14ac:dyDescent="0.2">
      <c r="B12" s="17">
        <v>104.57300000000001</v>
      </c>
      <c r="C12" s="17">
        <v>135.44800000000001</v>
      </c>
      <c r="D12" s="17">
        <v>379.63799999999998</v>
      </c>
      <c r="E12" s="17">
        <v>20.766999999999996</v>
      </c>
      <c r="F12" s="17">
        <v>62.730999999999987</v>
      </c>
      <c r="H12" s="17">
        <v>130.54899999999998</v>
      </c>
      <c r="I12" s="17">
        <v>169.58499999999998</v>
      </c>
      <c r="J12" s="17">
        <v>152.958</v>
      </c>
      <c r="K12" s="17">
        <v>60.760000000000005</v>
      </c>
      <c r="L12" s="17">
        <v>150.96299999999991</v>
      </c>
    </row>
    <row r="13" spans="1:12" x14ac:dyDescent="0.2">
      <c r="B13" s="17">
        <v>118.51300000000001</v>
      </c>
      <c r="C13" s="17">
        <v>112.85099999999998</v>
      </c>
      <c r="D13" s="17">
        <v>246.95800000000003</v>
      </c>
      <c r="E13" s="17">
        <v>11.664</v>
      </c>
      <c r="F13" s="17">
        <v>91.820999999999998</v>
      </c>
      <c r="H13" s="17">
        <v>110.783</v>
      </c>
      <c r="I13" s="17">
        <v>266.20300000000009</v>
      </c>
      <c r="J13" s="17">
        <v>201.048</v>
      </c>
      <c r="K13" s="17">
        <v>42.144000000000005</v>
      </c>
      <c r="L13" s="17">
        <v>55.027000000000001</v>
      </c>
    </row>
    <row r="14" spans="1:12" x14ac:dyDescent="0.2">
      <c r="B14" s="17">
        <v>71.303000000000011</v>
      </c>
      <c r="C14" s="17">
        <v>106.11699999999999</v>
      </c>
      <c r="D14" s="17">
        <v>180.86100000000002</v>
      </c>
      <c r="E14" s="17">
        <v>29.113</v>
      </c>
      <c r="F14" s="17">
        <v>81.766999999999996</v>
      </c>
      <c r="H14" s="17">
        <v>124.48300000000002</v>
      </c>
      <c r="I14" s="17">
        <v>227.04499999999993</v>
      </c>
      <c r="J14" s="17">
        <v>248.77200000000013</v>
      </c>
      <c r="K14" s="17">
        <v>58.698</v>
      </c>
      <c r="L14" s="17">
        <v>136.21799999999999</v>
      </c>
    </row>
    <row r="15" spans="1:12" x14ac:dyDescent="0.2">
      <c r="B15" s="17">
        <v>49.143000000000001</v>
      </c>
      <c r="C15" s="17">
        <v>93.224000000000004</v>
      </c>
      <c r="D15" s="17">
        <v>429.10399999999998</v>
      </c>
      <c r="E15" s="17">
        <v>74.471999999999994</v>
      </c>
      <c r="F15" s="17">
        <v>106.26300000000001</v>
      </c>
      <c r="H15" s="17">
        <v>259.42099999999994</v>
      </c>
      <c r="I15" s="17">
        <v>326.20400000000012</v>
      </c>
      <c r="J15" s="17">
        <v>306.87600000000009</v>
      </c>
      <c r="K15" s="17">
        <v>82.424000000000007</v>
      </c>
      <c r="L15" s="17">
        <v>80.003</v>
      </c>
    </row>
    <row r="16" spans="1:12" x14ac:dyDescent="0.2">
      <c r="B16" s="17">
        <v>115.04899999999999</v>
      </c>
      <c r="C16" s="17">
        <v>79.057999999999993</v>
      </c>
      <c r="D16" s="17">
        <v>300.16600000000005</v>
      </c>
      <c r="E16" s="17">
        <v>14.351999999999999</v>
      </c>
      <c r="F16" s="17">
        <v>68.721000000000018</v>
      </c>
      <c r="H16" s="17">
        <v>220.56099999999995</v>
      </c>
      <c r="I16" s="17">
        <v>133.20099999999999</v>
      </c>
      <c r="J16" s="17">
        <v>463.87200000000013</v>
      </c>
      <c r="K16" s="17">
        <v>70.287999999999997</v>
      </c>
      <c r="L16" s="17">
        <v>52.368000000000009</v>
      </c>
    </row>
    <row r="17" spans="2:12" x14ac:dyDescent="0.2">
      <c r="B17" s="17">
        <v>83.192999999999998</v>
      </c>
      <c r="C17" s="17">
        <v>73.915999999999997</v>
      </c>
      <c r="D17" s="17">
        <v>281.39100000000002</v>
      </c>
      <c r="E17" s="18">
        <v>18.639999999999997</v>
      </c>
      <c r="F17" s="17">
        <v>75.025999999999982</v>
      </c>
      <c r="H17" s="17">
        <v>487.62999999999994</v>
      </c>
      <c r="I17" s="17">
        <v>402.85999999999996</v>
      </c>
      <c r="J17" s="17">
        <v>440.93700000000001</v>
      </c>
      <c r="K17" s="17">
        <v>8.5829999999999984</v>
      </c>
      <c r="L17" s="17">
        <v>121.31699999999998</v>
      </c>
    </row>
    <row r="18" spans="2:12" x14ac:dyDescent="0.2">
      <c r="B18" s="17">
        <v>94.325000000000017</v>
      </c>
      <c r="C18" s="17">
        <v>117.23699999999999</v>
      </c>
      <c r="D18" s="17">
        <v>195.93100000000001</v>
      </c>
      <c r="E18" s="18">
        <v>30.634999999999998</v>
      </c>
      <c r="F18" s="17">
        <v>143.42400000000001</v>
      </c>
      <c r="H18" s="17">
        <v>335.892</v>
      </c>
      <c r="I18" s="17">
        <v>220.48000000000002</v>
      </c>
      <c r="J18" s="17">
        <v>137.39000000000001</v>
      </c>
      <c r="K18" s="17">
        <v>102.00999999999998</v>
      </c>
      <c r="L18" s="17">
        <v>101.47300000000003</v>
      </c>
    </row>
    <row r="19" spans="2:12" x14ac:dyDescent="0.2">
      <c r="B19" s="17">
        <v>82.221000000000004</v>
      </c>
      <c r="C19" s="17">
        <v>54.494999999999997</v>
      </c>
      <c r="D19" s="17">
        <v>415.92599999999993</v>
      </c>
      <c r="E19" s="18">
        <v>50.421000000000006</v>
      </c>
      <c r="F19" s="17">
        <v>164.35200000000006</v>
      </c>
      <c r="H19" s="17">
        <v>332.48400000000004</v>
      </c>
      <c r="I19" s="17">
        <v>377.62899999999979</v>
      </c>
      <c r="J19" s="17">
        <v>281.63199999999995</v>
      </c>
      <c r="K19" s="17">
        <v>26.212000000000003</v>
      </c>
      <c r="L19" s="17">
        <v>171.68299999999996</v>
      </c>
    </row>
    <row r="20" spans="2:12" x14ac:dyDescent="0.2">
      <c r="B20" s="17">
        <v>93.568000000000012</v>
      </c>
      <c r="C20" s="17">
        <v>110.40599999999998</v>
      </c>
      <c r="D20" s="17">
        <v>419.24000000000007</v>
      </c>
      <c r="E20" s="18">
        <v>26.752000000000002</v>
      </c>
      <c r="F20" s="17">
        <v>106.63800000000002</v>
      </c>
      <c r="H20" s="17">
        <v>294.43</v>
      </c>
      <c r="I20" s="17">
        <v>178.02100000000002</v>
      </c>
      <c r="J20" s="17">
        <v>240.10699999999991</v>
      </c>
      <c r="K20" s="17">
        <v>33.151000000000003</v>
      </c>
      <c r="L20" s="17">
        <v>72.19</v>
      </c>
    </row>
    <row r="21" spans="2:12" x14ac:dyDescent="0.2">
      <c r="B21" s="17">
        <v>91.730999999999995</v>
      </c>
      <c r="C21" s="17">
        <v>115.03800000000001</v>
      </c>
      <c r="D21" s="17">
        <v>153.89400000000001</v>
      </c>
      <c r="E21" s="18">
        <v>38.089999999999996</v>
      </c>
      <c r="F21" s="17">
        <v>80.116</v>
      </c>
      <c r="H21" s="17">
        <v>187.64300000000006</v>
      </c>
      <c r="I21" s="17">
        <v>150.15099999999998</v>
      </c>
      <c r="J21" s="17">
        <v>389.09700000000021</v>
      </c>
      <c r="K21" s="17">
        <v>30.186</v>
      </c>
      <c r="L21" s="17">
        <v>155.60199999999998</v>
      </c>
    </row>
    <row r="22" spans="2:12" x14ac:dyDescent="0.2">
      <c r="B22" s="17">
        <v>64.105000000000004</v>
      </c>
      <c r="C22" s="17">
        <v>57.262000000000008</v>
      </c>
      <c r="D22" s="17">
        <v>331.85199999999992</v>
      </c>
      <c r="E22" s="18">
        <v>80.313000000000002</v>
      </c>
      <c r="F22" s="17">
        <v>68.658000000000015</v>
      </c>
      <c r="H22" s="17">
        <v>137.34800000000001</v>
      </c>
      <c r="I22" s="17">
        <v>344.20800000000008</v>
      </c>
      <c r="J22" s="17">
        <v>290.99900000000008</v>
      </c>
      <c r="K22" s="17">
        <v>90.569000000000003</v>
      </c>
      <c r="L22" s="17">
        <v>74.775000000000006</v>
      </c>
    </row>
    <row r="23" spans="2:12" x14ac:dyDescent="0.2">
      <c r="B23" s="17">
        <v>77.827000000000012</v>
      </c>
      <c r="C23" s="17">
        <v>117.21000000000006</v>
      </c>
      <c r="D23" s="17">
        <v>377.70299999999997</v>
      </c>
      <c r="E23" s="18">
        <v>40.907999999999994</v>
      </c>
      <c r="F23" s="17">
        <v>74.595000000000013</v>
      </c>
      <c r="H23" s="17">
        <v>153.53700000000001</v>
      </c>
      <c r="I23" s="17">
        <v>133.02000000000001</v>
      </c>
      <c r="J23" s="17">
        <v>464.45700000000005</v>
      </c>
      <c r="K23" s="17">
        <v>53.208000000000013</v>
      </c>
      <c r="L23" s="17">
        <v>40.611999999999995</v>
      </c>
    </row>
    <row r="24" spans="2:12" x14ac:dyDescent="0.2">
      <c r="B24" s="17">
        <v>82.824000000000012</v>
      </c>
      <c r="C24" s="17">
        <v>88.8</v>
      </c>
      <c r="D24" s="17">
        <v>248.52599999999995</v>
      </c>
      <c r="E24" s="18">
        <v>17.353000000000002</v>
      </c>
      <c r="F24" s="17">
        <v>100.398</v>
      </c>
      <c r="H24" s="17">
        <v>114.41199999999998</v>
      </c>
      <c r="I24" s="17">
        <v>287.67400000000004</v>
      </c>
      <c r="J24" s="17">
        <v>1117.1240000000003</v>
      </c>
      <c r="K24" s="17">
        <v>40.259000000000007</v>
      </c>
      <c r="L24" s="17">
        <v>224.50000000000006</v>
      </c>
    </row>
    <row r="25" spans="2:12" x14ac:dyDescent="0.2">
      <c r="B25" s="17">
        <v>116.63699999999999</v>
      </c>
      <c r="C25" s="17">
        <v>50.551999999999992</v>
      </c>
      <c r="D25" s="17">
        <v>223.00300000000004</v>
      </c>
      <c r="E25" s="18">
        <v>46.072999999999993</v>
      </c>
      <c r="F25" s="17">
        <v>90.59</v>
      </c>
      <c r="H25" s="17">
        <v>157.09399999999999</v>
      </c>
      <c r="I25" s="17">
        <v>302.89</v>
      </c>
      <c r="J25" s="17">
        <v>427.01700000000005</v>
      </c>
      <c r="K25" s="17">
        <v>32.617000000000004</v>
      </c>
      <c r="L25" s="17">
        <v>94.999000000000024</v>
      </c>
    </row>
    <row r="26" spans="2:12" x14ac:dyDescent="0.2">
      <c r="B26" s="17">
        <v>166.215</v>
      </c>
      <c r="C26" s="17">
        <v>111.00800000000002</v>
      </c>
      <c r="D26" s="17">
        <v>212.80500000000001</v>
      </c>
      <c r="E26" s="18">
        <v>106.77699999999999</v>
      </c>
      <c r="F26" s="17">
        <v>145.57599999999996</v>
      </c>
      <c r="H26" s="17">
        <v>432.00099999999975</v>
      </c>
      <c r="I26" s="17">
        <v>301.56099999999998</v>
      </c>
      <c r="J26" s="17">
        <v>294.04000000000002</v>
      </c>
      <c r="K26" s="17">
        <v>55.821000000000005</v>
      </c>
      <c r="L26" s="17">
        <v>118.556</v>
      </c>
    </row>
    <row r="27" spans="2:12" x14ac:dyDescent="0.2">
      <c r="B27" s="17">
        <v>41.137</v>
      </c>
      <c r="C27" s="17">
        <v>58.26</v>
      </c>
      <c r="D27" s="17">
        <v>156.89700000000005</v>
      </c>
      <c r="E27" s="18">
        <v>32.595000000000006</v>
      </c>
      <c r="F27" s="17">
        <v>74.188999999999993</v>
      </c>
      <c r="H27" s="17">
        <v>232.77100000000002</v>
      </c>
      <c r="I27" s="17">
        <v>436.41800000000001</v>
      </c>
      <c r="J27" s="17">
        <v>361.21099999999996</v>
      </c>
      <c r="K27" s="17">
        <v>28.166</v>
      </c>
      <c r="L27" s="17">
        <v>45.739999999999995</v>
      </c>
    </row>
    <row r="28" spans="2:12" x14ac:dyDescent="0.2">
      <c r="B28" s="17">
        <v>119.35199999999999</v>
      </c>
      <c r="C28" s="17">
        <v>62.302000000000007</v>
      </c>
      <c r="D28" s="17">
        <v>212.61700000000008</v>
      </c>
      <c r="E28" s="18">
        <v>44.152000000000015</v>
      </c>
      <c r="F28" s="17">
        <v>89.878</v>
      </c>
      <c r="H28" s="17">
        <v>288.21300000000002</v>
      </c>
      <c r="I28" s="17">
        <v>151.30799999999994</v>
      </c>
      <c r="J28" s="17">
        <v>602.03499999999974</v>
      </c>
      <c r="K28" s="17">
        <v>23.452999999999999</v>
      </c>
      <c r="L28" s="17">
        <v>85.100999999999985</v>
      </c>
    </row>
    <row r="29" spans="2:12" x14ac:dyDescent="0.2">
      <c r="B29" s="17">
        <v>98.15100000000001</v>
      </c>
      <c r="C29" s="17">
        <v>71.463999999999984</v>
      </c>
      <c r="D29" s="17">
        <v>226.30599999999998</v>
      </c>
      <c r="E29" s="18">
        <v>38.927000000000007</v>
      </c>
      <c r="F29" s="17">
        <v>48.343000000000004</v>
      </c>
      <c r="H29" s="17">
        <v>207.79000000000005</v>
      </c>
      <c r="I29" s="17">
        <v>116.27500000000002</v>
      </c>
      <c r="J29" s="17">
        <v>229.18499999999992</v>
      </c>
      <c r="K29" s="17">
        <v>68.007999999999996</v>
      </c>
      <c r="L29" s="17">
        <v>308.12199999999996</v>
      </c>
    </row>
    <row r="30" spans="2:12" x14ac:dyDescent="0.2">
      <c r="B30" s="17">
        <v>110.34499999999998</v>
      </c>
      <c r="C30" s="17">
        <v>137.60899999999998</v>
      </c>
      <c r="D30" s="17">
        <v>118.77199999999999</v>
      </c>
      <c r="E30" s="18">
        <v>22.292999999999999</v>
      </c>
      <c r="F30" s="17">
        <v>16.472000000000001</v>
      </c>
      <c r="H30" s="17">
        <v>157.416</v>
      </c>
      <c r="I30" s="17">
        <v>232.49500000000003</v>
      </c>
      <c r="J30" s="17">
        <v>571.9620000000001</v>
      </c>
      <c r="K30" s="17">
        <v>85.703000000000003</v>
      </c>
      <c r="L30" s="18">
        <v>85.923999999999992</v>
      </c>
    </row>
    <row r="31" spans="2:12" x14ac:dyDescent="0.2">
      <c r="B31" s="17">
        <v>84.568000000000012</v>
      </c>
      <c r="C31" s="17"/>
      <c r="D31" s="17">
        <v>304.29100000000005</v>
      </c>
      <c r="E31" s="18">
        <v>47.727000000000004</v>
      </c>
      <c r="F31" s="17">
        <v>29.475999999999999</v>
      </c>
      <c r="H31" s="17">
        <v>101.46399999999998</v>
      </c>
      <c r="I31" s="17">
        <v>202.79699999999997</v>
      </c>
      <c r="J31" s="17">
        <v>523.36000000000024</v>
      </c>
      <c r="K31" s="17">
        <v>63.75</v>
      </c>
      <c r="L31" s="17">
        <v>229.99000000000007</v>
      </c>
    </row>
    <row r="32" spans="2:12" x14ac:dyDescent="0.2">
      <c r="B32" s="17">
        <v>117.69499999999998</v>
      </c>
      <c r="C32" s="17"/>
      <c r="D32" s="17">
        <v>489.55300000000017</v>
      </c>
      <c r="E32" s="17">
        <v>31.817999999999998</v>
      </c>
      <c r="F32" s="17">
        <v>70.910999999999987</v>
      </c>
      <c r="H32" s="17">
        <v>120.45400000000001</v>
      </c>
      <c r="I32" s="17">
        <v>196.65700000000001</v>
      </c>
      <c r="J32" s="17">
        <v>595.72799999999972</v>
      </c>
      <c r="K32" s="17">
        <v>76.132999999999981</v>
      </c>
      <c r="L32" s="17">
        <v>65.146000000000001</v>
      </c>
    </row>
    <row r="33" spans="1:12" x14ac:dyDescent="0.2">
      <c r="B33" s="17">
        <v>100.306</v>
      </c>
      <c r="C33" s="17"/>
      <c r="D33" s="17">
        <v>393.44799999999998</v>
      </c>
      <c r="E33" s="17">
        <v>23.590000000000003</v>
      </c>
      <c r="F33" s="17">
        <v>38.588999999999999</v>
      </c>
      <c r="H33" s="17">
        <v>387.9679999999999</v>
      </c>
      <c r="I33" s="17"/>
      <c r="J33" s="17">
        <v>283.11899999999997</v>
      </c>
      <c r="K33" s="17">
        <v>92.126999999999995</v>
      </c>
      <c r="L33" s="17">
        <v>218.01999999999998</v>
      </c>
    </row>
    <row r="34" spans="1:12" x14ac:dyDescent="0.2">
      <c r="B34" s="17"/>
      <c r="C34" s="17"/>
      <c r="D34" s="17">
        <v>372.47</v>
      </c>
      <c r="E34" s="17">
        <v>15.196000000000002</v>
      </c>
      <c r="F34" s="17">
        <v>41.118000000000002</v>
      </c>
      <c r="H34" s="17">
        <v>275.68200000000007</v>
      </c>
      <c r="I34" s="17"/>
      <c r="J34" s="17">
        <v>180.71699999999998</v>
      </c>
      <c r="K34" s="17">
        <v>61.647000000000006</v>
      </c>
      <c r="L34" s="17">
        <v>64.117999999999995</v>
      </c>
    </row>
    <row r="35" spans="1:12" x14ac:dyDescent="0.2">
      <c r="B35" s="17"/>
      <c r="C35" s="17"/>
      <c r="D35" s="17">
        <v>508.88500000000022</v>
      </c>
      <c r="E35" s="17"/>
      <c r="F35" s="17">
        <v>17.227</v>
      </c>
      <c r="H35" s="17">
        <v>238.39600000000002</v>
      </c>
      <c r="I35" s="17"/>
      <c r="J35" s="17">
        <v>303.48200000000003</v>
      </c>
      <c r="K35" s="17">
        <v>72.811999999999998</v>
      </c>
      <c r="L35" s="17">
        <v>108.25000000000003</v>
      </c>
    </row>
    <row r="36" spans="1:12" x14ac:dyDescent="0.2">
      <c r="B36" s="17"/>
      <c r="C36" s="17"/>
      <c r="D36" s="17">
        <v>401.98199999999997</v>
      </c>
      <c r="E36" s="17"/>
      <c r="F36" s="17"/>
      <c r="H36" s="17">
        <v>166.63300000000004</v>
      </c>
      <c r="I36" s="17"/>
      <c r="J36" s="17">
        <v>324.63000000000005</v>
      </c>
      <c r="K36" s="17">
        <v>41.876999999999988</v>
      </c>
      <c r="L36" s="17">
        <v>96.118999999999986</v>
      </c>
    </row>
    <row r="37" spans="1:12" x14ac:dyDescent="0.2">
      <c r="A37" t="s">
        <v>24</v>
      </c>
      <c r="B37" s="19">
        <f>AVERAGE(B12:B33)</f>
        <v>94.671863636363639</v>
      </c>
      <c r="C37" s="20">
        <f>AVERAGE(C12:C33)</f>
        <v>92.224052631578914</v>
      </c>
      <c r="D37" s="21">
        <f>AVERAGE(D12:D33)</f>
        <v>286.31281818181822</v>
      </c>
      <c r="E37" s="22">
        <f>AVERAGE(E12:E36)</f>
        <v>37.505565217391307</v>
      </c>
      <c r="F37" s="23">
        <f>AVERAGE(F12:F35)</f>
        <v>78.619958333333344</v>
      </c>
      <c r="H37" s="19">
        <f t="shared" ref="H37" si="0">AVERAGE(H12:H36)</f>
        <v>226.20219999999995</v>
      </c>
      <c r="I37" s="20">
        <f>AVERAGE(I12:I36)</f>
        <v>245.55628571428565</v>
      </c>
      <c r="J37" s="21">
        <f>AVERAGE(J12:J36)</f>
        <v>377.27020000000005</v>
      </c>
      <c r="K37" s="22">
        <f>AVERAGE(K12:K36)</f>
        <v>56.024239999999992</v>
      </c>
      <c r="L37" s="23">
        <f>AVERAGE(L12:L36)</f>
        <v>118.27264000000002</v>
      </c>
    </row>
    <row r="39" spans="1:12" x14ac:dyDescent="0.2">
      <c r="C39" s="11"/>
      <c r="D39" s="11" t="s">
        <v>3</v>
      </c>
      <c r="I39" s="11"/>
      <c r="J39" s="11" t="s">
        <v>2</v>
      </c>
    </row>
    <row r="40" spans="1:12" x14ac:dyDescent="0.2">
      <c r="B40" s="46" t="s">
        <v>30</v>
      </c>
      <c r="C40" s="47"/>
      <c r="D40" s="47"/>
      <c r="E40" s="47"/>
      <c r="F40" s="48"/>
      <c r="H40" s="46" t="s">
        <v>30</v>
      </c>
      <c r="I40" s="47"/>
      <c r="J40" s="47"/>
      <c r="K40" s="47"/>
      <c r="L40" s="48"/>
    </row>
    <row r="41" spans="1:12" x14ac:dyDescent="0.2">
      <c r="B41" s="12" t="s">
        <v>4</v>
      </c>
      <c r="C41" s="13" t="s">
        <v>26</v>
      </c>
      <c r="D41" s="14" t="s">
        <v>27</v>
      </c>
      <c r="E41" s="15" t="s">
        <v>28</v>
      </c>
      <c r="F41" s="16" t="s">
        <v>29</v>
      </c>
      <c r="H41" s="12" t="s">
        <v>4</v>
      </c>
      <c r="I41" s="13" t="s">
        <v>26</v>
      </c>
      <c r="J41" s="14" t="s">
        <v>27</v>
      </c>
      <c r="K41" s="15" t="s">
        <v>28</v>
      </c>
      <c r="L41" s="16" t="s">
        <v>29</v>
      </c>
    </row>
    <row r="42" spans="1:12" x14ac:dyDescent="0.2">
      <c r="B42" s="17">
        <v>36</v>
      </c>
      <c r="C42" s="17">
        <v>43</v>
      </c>
      <c r="D42" s="17">
        <v>73</v>
      </c>
      <c r="E42" s="17">
        <v>15</v>
      </c>
      <c r="F42" s="17">
        <v>31</v>
      </c>
      <c r="H42" s="17">
        <v>21</v>
      </c>
      <c r="I42" s="17">
        <v>37</v>
      </c>
      <c r="J42" s="17">
        <v>28</v>
      </c>
      <c r="K42" s="17">
        <v>40</v>
      </c>
      <c r="L42" s="17">
        <v>49</v>
      </c>
    </row>
    <row r="43" spans="1:12" x14ac:dyDescent="0.2">
      <c r="B43" s="17">
        <v>35</v>
      </c>
      <c r="C43" s="17">
        <v>36</v>
      </c>
      <c r="D43" s="17">
        <v>61</v>
      </c>
      <c r="E43" s="17">
        <v>8</v>
      </c>
      <c r="F43" s="17">
        <v>35</v>
      </c>
      <c r="H43" s="17">
        <v>21</v>
      </c>
      <c r="I43" s="17">
        <v>57</v>
      </c>
      <c r="J43" s="17">
        <v>60</v>
      </c>
      <c r="K43" s="17">
        <v>20</v>
      </c>
      <c r="L43" s="17">
        <v>25</v>
      </c>
    </row>
    <row r="44" spans="1:12" x14ac:dyDescent="0.2">
      <c r="B44" s="17">
        <v>24</v>
      </c>
      <c r="C44" s="17">
        <v>32</v>
      </c>
      <c r="D44" s="17">
        <v>39</v>
      </c>
      <c r="E44" s="17">
        <v>16</v>
      </c>
      <c r="F44" s="17">
        <v>27</v>
      </c>
      <c r="H44" s="17">
        <v>30</v>
      </c>
      <c r="I44" s="17">
        <v>47</v>
      </c>
      <c r="J44" s="17">
        <v>82</v>
      </c>
      <c r="K44" s="17">
        <v>25</v>
      </c>
      <c r="L44" s="17">
        <v>45</v>
      </c>
    </row>
    <row r="45" spans="1:12" x14ac:dyDescent="0.2">
      <c r="B45" s="17">
        <v>24</v>
      </c>
      <c r="C45" s="17">
        <v>34</v>
      </c>
      <c r="D45" s="17">
        <v>117</v>
      </c>
      <c r="E45" s="17">
        <v>37</v>
      </c>
      <c r="F45" s="17">
        <v>46</v>
      </c>
      <c r="H45" s="17">
        <v>51</v>
      </c>
      <c r="I45" s="17">
        <v>63</v>
      </c>
      <c r="J45" s="17">
        <v>129</v>
      </c>
      <c r="K45" s="17">
        <v>27</v>
      </c>
      <c r="L45" s="17">
        <v>39</v>
      </c>
    </row>
    <row r="46" spans="1:12" x14ac:dyDescent="0.2">
      <c r="B46" s="17">
        <v>35</v>
      </c>
      <c r="C46" s="17">
        <v>34</v>
      </c>
      <c r="D46" s="17">
        <v>91</v>
      </c>
      <c r="E46" s="17">
        <v>9</v>
      </c>
      <c r="F46" s="17">
        <v>43</v>
      </c>
      <c r="H46" s="17">
        <v>37</v>
      </c>
      <c r="I46" s="17">
        <v>31</v>
      </c>
      <c r="J46" s="17">
        <v>106</v>
      </c>
      <c r="K46" s="17">
        <v>31</v>
      </c>
      <c r="L46" s="17">
        <v>29</v>
      </c>
    </row>
    <row r="47" spans="1:12" x14ac:dyDescent="0.2">
      <c r="B47" s="17">
        <v>42</v>
      </c>
      <c r="C47" s="17">
        <v>24</v>
      </c>
      <c r="D47" s="17">
        <v>73</v>
      </c>
      <c r="E47" s="17">
        <v>10</v>
      </c>
      <c r="F47" s="17">
        <v>39</v>
      </c>
      <c r="H47" s="17">
        <v>71</v>
      </c>
      <c r="I47" s="17">
        <v>48</v>
      </c>
      <c r="J47" s="17">
        <v>34</v>
      </c>
      <c r="K47" s="17">
        <v>6</v>
      </c>
      <c r="L47" s="17">
        <v>30</v>
      </c>
    </row>
    <row r="48" spans="1:12" x14ac:dyDescent="0.2">
      <c r="B48" s="17">
        <v>31</v>
      </c>
      <c r="C48" s="17">
        <v>29</v>
      </c>
      <c r="D48" s="17">
        <v>58</v>
      </c>
      <c r="E48" s="17">
        <v>14</v>
      </c>
      <c r="F48" s="17">
        <v>52</v>
      </c>
      <c r="H48" s="17">
        <v>62</v>
      </c>
      <c r="I48" s="17">
        <v>36</v>
      </c>
      <c r="J48" s="17">
        <v>69</v>
      </c>
      <c r="K48" s="17">
        <v>51</v>
      </c>
      <c r="L48" s="17">
        <v>33</v>
      </c>
    </row>
    <row r="49" spans="2:12" x14ac:dyDescent="0.2">
      <c r="B49" s="17">
        <v>37</v>
      </c>
      <c r="C49" s="17">
        <v>33</v>
      </c>
      <c r="D49" s="17">
        <v>66</v>
      </c>
      <c r="E49" s="17">
        <v>32</v>
      </c>
      <c r="F49" s="17">
        <v>47</v>
      </c>
      <c r="H49" s="17">
        <v>62</v>
      </c>
      <c r="I49" s="17">
        <v>48</v>
      </c>
      <c r="J49" s="17">
        <v>96</v>
      </c>
      <c r="K49" s="17">
        <v>17</v>
      </c>
      <c r="L49" s="17">
        <v>83</v>
      </c>
    </row>
    <row r="50" spans="2:12" x14ac:dyDescent="0.2">
      <c r="B50" s="17">
        <v>34</v>
      </c>
      <c r="C50" s="17">
        <v>35</v>
      </c>
      <c r="D50" s="17">
        <v>71</v>
      </c>
      <c r="E50" s="17">
        <v>17</v>
      </c>
      <c r="F50" s="17">
        <v>49</v>
      </c>
      <c r="H50" s="17">
        <v>48</v>
      </c>
      <c r="I50" s="17">
        <v>36</v>
      </c>
      <c r="J50" s="17">
        <v>65</v>
      </c>
      <c r="K50" s="17">
        <v>15</v>
      </c>
      <c r="L50" s="17">
        <v>33</v>
      </c>
    </row>
    <row r="51" spans="2:12" x14ac:dyDescent="0.2">
      <c r="B51" s="17">
        <v>30</v>
      </c>
      <c r="C51" s="17">
        <v>39</v>
      </c>
      <c r="D51" s="17">
        <v>52</v>
      </c>
      <c r="E51" s="17">
        <v>24</v>
      </c>
      <c r="F51" s="17">
        <v>37</v>
      </c>
      <c r="H51" s="17">
        <v>50</v>
      </c>
      <c r="I51" s="17">
        <v>49</v>
      </c>
      <c r="J51" s="17">
        <v>101</v>
      </c>
      <c r="K51" s="17">
        <v>16</v>
      </c>
      <c r="L51" s="17">
        <v>59</v>
      </c>
    </row>
    <row r="52" spans="2:12" x14ac:dyDescent="0.2">
      <c r="B52" s="17">
        <v>23</v>
      </c>
      <c r="C52" s="17">
        <v>25</v>
      </c>
      <c r="D52" s="17">
        <v>81</v>
      </c>
      <c r="E52" s="17">
        <v>44</v>
      </c>
      <c r="F52" s="17">
        <v>36</v>
      </c>
      <c r="H52" s="17">
        <v>24</v>
      </c>
      <c r="I52" s="17">
        <v>43</v>
      </c>
      <c r="J52" s="17">
        <v>96</v>
      </c>
      <c r="K52" s="17">
        <v>41</v>
      </c>
      <c r="L52" s="17">
        <v>38</v>
      </c>
    </row>
    <row r="53" spans="2:12" x14ac:dyDescent="0.2">
      <c r="B53" s="17">
        <v>25</v>
      </c>
      <c r="C53" s="17">
        <v>47</v>
      </c>
      <c r="D53" s="17">
        <v>94</v>
      </c>
      <c r="E53" s="17">
        <v>22</v>
      </c>
      <c r="F53" s="17">
        <v>44</v>
      </c>
      <c r="H53" s="17">
        <v>44</v>
      </c>
      <c r="I53" s="17">
        <v>37</v>
      </c>
      <c r="J53" s="17">
        <v>75</v>
      </c>
      <c r="K53" s="17">
        <v>36</v>
      </c>
      <c r="L53" s="17">
        <v>20</v>
      </c>
    </row>
    <row r="54" spans="2:12" x14ac:dyDescent="0.2">
      <c r="B54" s="17">
        <v>28</v>
      </c>
      <c r="C54" s="17">
        <v>35</v>
      </c>
      <c r="D54" s="17">
        <v>65</v>
      </c>
      <c r="E54" s="17">
        <v>12</v>
      </c>
      <c r="F54" s="17">
        <v>44</v>
      </c>
      <c r="H54" s="17">
        <v>34</v>
      </c>
      <c r="I54" s="17">
        <v>55</v>
      </c>
      <c r="J54" s="17">
        <v>125</v>
      </c>
      <c r="K54" s="17">
        <v>13</v>
      </c>
      <c r="L54" s="17">
        <v>59</v>
      </c>
    </row>
    <row r="55" spans="2:12" x14ac:dyDescent="0.2">
      <c r="B55" s="17">
        <v>48</v>
      </c>
      <c r="C55" s="17">
        <v>25</v>
      </c>
      <c r="D55" s="17">
        <v>67</v>
      </c>
      <c r="E55" s="17">
        <v>23</v>
      </c>
      <c r="F55" s="17">
        <v>47</v>
      </c>
      <c r="H55" s="17">
        <v>44</v>
      </c>
      <c r="I55" s="17">
        <v>58</v>
      </c>
      <c r="J55" s="17">
        <v>84</v>
      </c>
      <c r="K55" s="17">
        <v>16</v>
      </c>
      <c r="L55" s="17">
        <v>44</v>
      </c>
    </row>
    <row r="56" spans="2:12" x14ac:dyDescent="0.2">
      <c r="B56" s="17">
        <v>63</v>
      </c>
      <c r="C56" s="17">
        <v>33</v>
      </c>
      <c r="D56" s="17">
        <v>74</v>
      </c>
      <c r="E56" s="17">
        <v>55</v>
      </c>
      <c r="F56" s="17">
        <v>54</v>
      </c>
      <c r="H56" s="17">
        <v>78</v>
      </c>
      <c r="I56" s="17">
        <v>51</v>
      </c>
      <c r="J56" s="17">
        <v>85</v>
      </c>
      <c r="K56" s="17">
        <v>19</v>
      </c>
      <c r="L56" s="17">
        <v>32</v>
      </c>
    </row>
    <row r="57" spans="2:12" x14ac:dyDescent="0.2">
      <c r="B57" s="17">
        <v>21</v>
      </c>
      <c r="C57" s="17">
        <v>21</v>
      </c>
      <c r="D57" s="17">
        <v>64</v>
      </c>
      <c r="E57" s="17">
        <v>16</v>
      </c>
      <c r="F57" s="17">
        <v>31</v>
      </c>
      <c r="H57" s="17">
        <v>30</v>
      </c>
      <c r="I57" s="17">
        <v>55</v>
      </c>
      <c r="J57" s="17">
        <v>85</v>
      </c>
      <c r="K57" s="17">
        <v>15</v>
      </c>
      <c r="L57" s="17">
        <v>20</v>
      </c>
    </row>
    <row r="58" spans="2:12" x14ac:dyDescent="0.2">
      <c r="B58" s="17">
        <v>46</v>
      </c>
      <c r="C58" s="17">
        <v>23</v>
      </c>
      <c r="D58" s="17">
        <v>90</v>
      </c>
      <c r="E58" s="17">
        <v>19</v>
      </c>
      <c r="F58" s="17">
        <v>39</v>
      </c>
      <c r="H58" s="17">
        <v>42</v>
      </c>
      <c r="I58" s="17">
        <v>46</v>
      </c>
      <c r="J58" s="17">
        <v>67</v>
      </c>
      <c r="K58" s="17">
        <v>10</v>
      </c>
      <c r="L58" s="17">
        <v>24</v>
      </c>
    </row>
    <row r="59" spans="2:12" x14ac:dyDescent="0.2">
      <c r="B59" s="17">
        <v>30</v>
      </c>
      <c r="C59" s="17">
        <v>25</v>
      </c>
      <c r="D59" s="17">
        <v>72</v>
      </c>
      <c r="E59" s="17">
        <v>18</v>
      </c>
      <c r="F59" s="17">
        <v>20</v>
      </c>
      <c r="H59" s="17">
        <v>44</v>
      </c>
      <c r="I59" s="17">
        <v>30</v>
      </c>
      <c r="J59" s="17">
        <v>75</v>
      </c>
      <c r="K59" s="17">
        <v>24</v>
      </c>
      <c r="L59" s="17">
        <v>52</v>
      </c>
    </row>
    <row r="60" spans="2:12" x14ac:dyDescent="0.2">
      <c r="B60" s="17">
        <v>40</v>
      </c>
      <c r="C60" s="17">
        <v>41</v>
      </c>
      <c r="D60" s="17">
        <v>42</v>
      </c>
      <c r="E60" s="17">
        <v>12</v>
      </c>
      <c r="F60" s="17">
        <v>9</v>
      </c>
      <c r="H60" s="17">
        <v>33</v>
      </c>
      <c r="I60" s="17">
        <v>39</v>
      </c>
      <c r="J60" s="17">
        <v>104</v>
      </c>
      <c r="K60" s="17">
        <v>38</v>
      </c>
      <c r="L60" s="17">
        <v>37</v>
      </c>
    </row>
    <row r="61" spans="2:12" x14ac:dyDescent="0.2">
      <c r="B61" s="17">
        <v>34</v>
      </c>
      <c r="C61" s="17"/>
      <c r="D61" s="17">
        <v>57</v>
      </c>
      <c r="E61" s="17">
        <v>30</v>
      </c>
      <c r="F61" s="17">
        <v>13</v>
      </c>
      <c r="H61" s="17">
        <v>24</v>
      </c>
      <c r="I61" s="17">
        <v>37</v>
      </c>
      <c r="J61" s="17">
        <v>73</v>
      </c>
      <c r="K61" s="17">
        <v>25</v>
      </c>
      <c r="L61" s="17">
        <v>75</v>
      </c>
    </row>
    <row r="62" spans="2:12" x14ac:dyDescent="0.2">
      <c r="B62" s="17">
        <v>32</v>
      </c>
      <c r="C62" s="17"/>
      <c r="D62" s="17">
        <v>98</v>
      </c>
      <c r="E62" s="17">
        <v>18</v>
      </c>
      <c r="F62" s="17">
        <v>26</v>
      </c>
      <c r="H62" s="17">
        <v>25</v>
      </c>
      <c r="I62" s="17">
        <v>50</v>
      </c>
      <c r="J62" s="17">
        <v>117</v>
      </c>
      <c r="K62" s="17">
        <v>19</v>
      </c>
      <c r="L62" s="17">
        <v>27</v>
      </c>
    </row>
    <row r="63" spans="2:12" x14ac:dyDescent="0.2">
      <c r="B63" s="17">
        <v>29</v>
      </c>
      <c r="C63" s="17"/>
      <c r="D63" s="17">
        <v>96</v>
      </c>
      <c r="E63" s="17">
        <v>14</v>
      </c>
      <c r="F63" s="17">
        <v>21</v>
      </c>
      <c r="H63" s="17">
        <v>67</v>
      </c>
      <c r="I63" s="17"/>
      <c r="J63" s="17">
        <v>47</v>
      </c>
      <c r="K63" s="17">
        <v>28</v>
      </c>
      <c r="L63" s="17">
        <v>65</v>
      </c>
    </row>
    <row r="64" spans="2:12" x14ac:dyDescent="0.2">
      <c r="B64" s="17"/>
      <c r="C64" s="17"/>
      <c r="D64" s="17">
        <v>53</v>
      </c>
      <c r="E64" s="17">
        <v>9</v>
      </c>
      <c r="F64" s="17">
        <v>25</v>
      </c>
      <c r="H64" s="17">
        <v>54</v>
      </c>
      <c r="I64" s="17"/>
      <c r="J64" s="17">
        <v>72</v>
      </c>
      <c r="K64" s="17">
        <v>28</v>
      </c>
      <c r="L64" s="17">
        <v>42</v>
      </c>
    </row>
    <row r="65" spans="1:12" x14ac:dyDescent="0.2">
      <c r="B65" s="17"/>
      <c r="C65" s="17"/>
      <c r="D65" s="17">
        <v>126</v>
      </c>
      <c r="E65" s="17"/>
      <c r="F65" s="17">
        <v>10</v>
      </c>
      <c r="H65" s="17">
        <v>56</v>
      </c>
      <c r="I65" s="17"/>
      <c r="J65" s="17">
        <v>97</v>
      </c>
      <c r="K65" s="17">
        <v>30</v>
      </c>
      <c r="L65" s="17">
        <v>62</v>
      </c>
    </row>
    <row r="66" spans="1:12" x14ac:dyDescent="0.2">
      <c r="B66" s="17"/>
      <c r="C66" s="17"/>
      <c r="D66" s="17">
        <v>107</v>
      </c>
      <c r="E66" s="17"/>
      <c r="F66" s="17"/>
      <c r="H66" s="17">
        <v>33</v>
      </c>
      <c r="I66" s="17"/>
      <c r="J66" s="17">
        <v>34</v>
      </c>
      <c r="K66" s="17">
        <v>14</v>
      </c>
      <c r="L66" s="17">
        <v>41</v>
      </c>
    </row>
    <row r="67" spans="1:12" x14ac:dyDescent="0.2">
      <c r="A67" t="s">
        <v>24</v>
      </c>
      <c r="B67" s="19">
        <f>AVERAGE(B42:B63)</f>
        <v>33.954545454545453</v>
      </c>
      <c r="C67" s="20">
        <f>AVERAGE(C42:C63)</f>
        <v>32.315789473684212</v>
      </c>
      <c r="D67" s="21">
        <f>AVERAGE(D42:D63)</f>
        <v>72.772727272727266</v>
      </c>
      <c r="E67" s="22">
        <f>AVERAGE(E42:E66)</f>
        <v>20.608695652173914</v>
      </c>
      <c r="F67" s="23">
        <f>AVERAGE(F42:F65)</f>
        <v>34.375</v>
      </c>
      <c r="H67" s="19">
        <f t="shared" ref="H67" si="1">AVERAGE(H42:H66)</f>
        <v>43.4</v>
      </c>
      <c r="I67" s="20">
        <f>AVERAGE(I42:I66)</f>
        <v>45.38095238095238</v>
      </c>
      <c r="J67" s="21">
        <f>AVERAGE(J42:J66)</f>
        <v>80.239999999999995</v>
      </c>
      <c r="K67" s="22">
        <f>AVERAGE(K42:K66)</f>
        <v>24.16</v>
      </c>
      <c r="L67" s="23">
        <f>AVERAGE(L42:L66)</f>
        <v>42.52</v>
      </c>
    </row>
  </sheetData>
  <mergeCells count="4">
    <mergeCell ref="B10:F10"/>
    <mergeCell ref="H10:L10"/>
    <mergeCell ref="B40:F40"/>
    <mergeCell ref="H40:L4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12"/>
  <sheetViews>
    <sheetView tabSelected="1" workbookViewId="0">
      <selection activeCell="D3" sqref="D3"/>
    </sheetView>
  </sheetViews>
  <sheetFormatPr baseColWidth="10" defaultColWidth="8.83203125" defaultRowHeight="15" x14ac:dyDescent="0.2"/>
  <cols>
    <col min="3" max="3" width="15" customWidth="1"/>
    <col min="4" max="4" width="13.5" customWidth="1"/>
    <col min="5" max="5" width="13.83203125" customWidth="1"/>
    <col min="6" max="6" width="12.33203125" customWidth="1"/>
    <col min="7" max="7" width="14.33203125" customWidth="1"/>
    <col min="8" max="8" width="12.6640625" customWidth="1"/>
    <col min="10" max="10" width="12.1640625" customWidth="1"/>
    <col min="11" max="11" width="12.5" customWidth="1"/>
    <col min="12" max="12" width="11.5" customWidth="1"/>
    <col min="13" max="13" width="12.83203125" customWidth="1"/>
    <col min="14" max="14" width="15.33203125" customWidth="1"/>
  </cols>
  <sheetData>
    <row r="2" spans="1:14" x14ac:dyDescent="0.2">
      <c r="A2" t="s">
        <v>31</v>
      </c>
    </row>
    <row r="3" spans="1:14" x14ac:dyDescent="0.2">
      <c r="A3" t="s">
        <v>32</v>
      </c>
    </row>
    <row r="5" spans="1:14" x14ac:dyDescent="0.2">
      <c r="D5" t="s">
        <v>3</v>
      </c>
      <c r="J5" t="s">
        <v>2</v>
      </c>
    </row>
    <row r="6" spans="1:14" x14ac:dyDescent="0.2">
      <c r="C6" s="24" t="s">
        <v>33</v>
      </c>
      <c r="D6" s="31" t="s">
        <v>4</v>
      </c>
      <c r="E6" s="32" t="s">
        <v>34</v>
      </c>
      <c r="F6" s="33" t="s">
        <v>27</v>
      </c>
      <c r="G6" s="33" t="s">
        <v>35</v>
      </c>
      <c r="H6" s="33" t="s">
        <v>29</v>
      </c>
      <c r="I6" s="33" t="s">
        <v>36</v>
      </c>
      <c r="J6" s="31" t="s">
        <v>4</v>
      </c>
      <c r="K6" s="32" t="s">
        <v>34</v>
      </c>
      <c r="L6" s="33" t="s">
        <v>27</v>
      </c>
      <c r="M6" s="33" t="s">
        <v>35</v>
      </c>
      <c r="N6" s="33" t="s">
        <v>29</v>
      </c>
    </row>
    <row r="7" spans="1:14" x14ac:dyDescent="0.2">
      <c r="C7" s="25" t="s">
        <v>37</v>
      </c>
      <c r="D7" s="34">
        <v>38.428850099999998</v>
      </c>
      <c r="E7" s="35">
        <v>40.418651019999999</v>
      </c>
      <c r="F7" s="36">
        <v>22.61949731</v>
      </c>
      <c r="G7" s="37">
        <v>73.052335170000006</v>
      </c>
      <c r="H7" s="38">
        <v>56.020624300000001</v>
      </c>
      <c r="I7" s="39" t="s">
        <v>36</v>
      </c>
      <c r="J7" s="34">
        <v>14.048091039999999</v>
      </c>
      <c r="K7" s="35">
        <v>17.10007689</v>
      </c>
      <c r="L7" s="36">
        <v>30.244779999999999</v>
      </c>
      <c r="M7" s="37">
        <v>54.748280000000001</v>
      </c>
      <c r="N7" s="38">
        <v>43.416679999999999</v>
      </c>
    </row>
    <row r="8" spans="1:14" x14ac:dyDescent="0.2">
      <c r="C8" s="26" t="s">
        <v>38</v>
      </c>
      <c r="D8" s="40">
        <v>44.182509099999997</v>
      </c>
      <c r="E8" s="41">
        <v>40.776715170000003</v>
      </c>
      <c r="F8" s="42">
        <v>43.447304559999999</v>
      </c>
      <c r="G8" s="37">
        <v>23.804423199999999</v>
      </c>
      <c r="H8" s="38">
        <v>35.411214190000003</v>
      </c>
      <c r="I8" s="39" t="s">
        <v>36</v>
      </c>
      <c r="J8" s="34">
        <v>37.561320909999999</v>
      </c>
      <c r="K8" s="43">
        <v>41.106376599999997</v>
      </c>
      <c r="L8" s="42">
        <v>33.229430000000001</v>
      </c>
      <c r="M8" s="37">
        <v>33.488109999999999</v>
      </c>
      <c r="N8" s="38">
        <v>40.039540000000002</v>
      </c>
    </row>
    <row r="9" spans="1:14" x14ac:dyDescent="0.2">
      <c r="C9" s="27" t="s">
        <v>39</v>
      </c>
      <c r="D9" s="40">
        <v>11.603464300000001</v>
      </c>
      <c r="E9" s="41">
        <v>12.56449838</v>
      </c>
      <c r="F9" s="42">
        <v>19.054920280000001</v>
      </c>
      <c r="G9" s="37">
        <v>2.6812559810000001</v>
      </c>
      <c r="H9" s="38">
        <v>7.2645055039999997</v>
      </c>
      <c r="I9" s="39" t="s">
        <v>36</v>
      </c>
      <c r="J9" s="34">
        <v>20.047525440000001</v>
      </c>
      <c r="K9" s="43">
        <v>18.924786690000001</v>
      </c>
      <c r="L9" s="42">
        <v>11.9655</v>
      </c>
      <c r="M9" s="37">
        <v>8.3774689999999996</v>
      </c>
      <c r="N9" s="38">
        <v>10.80808</v>
      </c>
    </row>
    <row r="10" spans="1:14" x14ac:dyDescent="0.2">
      <c r="C10" s="28" t="s">
        <v>40</v>
      </c>
      <c r="D10" s="40">
        <v>3.5069195299999998</v>
      </c>
      <c r="E10" s="41">
        <v>4.3251939669999997</v>
      </c>
      <c r="F10" s="42">
        <v>7.21700549</v>
      </c>
      <c r="G10" s="37">
        <v>0.21052631599999999</v>
      </c>
      <c r="H10" s="38">
        <v>0.97241263700000002</v>
      </c>
      <c r="I10" s="39" t="s">
        <v>36</v>
      </c>
      <c r="J10" s="34">
        <v>9.6956110009999996</v>
      </c>
      <c r="K10" s="43">
        <v>7.3139215660000003</v>
      </c>
      <c r="L10" s="42">
        <v>7.6235239999999997</v>
      </c>
      <c r="M10" s="37">
        <v>1.613982</v>
      </c>
      <c r="N10" s="38">
        <v>3.9116879999999998</v>
      </c>
    </row>
    <row r="11" spans="1:14" x14ac:dyDescent="0.2">
      <c r="C11" s="29" t="s">
        <v>41</v>
      </c>
      <c r="D11" s="40">
        <v>1.8918468799999999</v>
      </c>
      <c r="E11" s="41">
        <v>0.95632962399999999</v>
      </c>
      <c r="F11" s="42">
        <v>3.1260508759999999</v>
      </c>
      <c r="G11" s="37">
        <v>0</v>
      </c>
      <c r="H11" s="38">
        <v>7.4074074000000004E-2</v>
      </c>
      <c r="I11" s="39" t="s">
        <v>36</v>
      </c>
      <c r="J11" s="34">
        <v>6.5184390360000002</v>
      </c>
      <c r="K11" s="43">
        <v>4.0207802900000003</v>
      </c>
      <c r="L11" s="42">
        <v>5.007231</v>
      </c>
      <c r="M11" s="37">
        <v>1.0058199999999999</v>
      </c>
      <c r="N11" s="38">
        <v>1.0579130000000001</v>
      </c>
    </row>
    <row r="12" spans="1:14" x14ac:dyDescent="0.2">
      <c r="C12" s="30" t="s">
        <v>42</v>
      </c>
      <c r="D12" s="40">
        <v>0.38641008999999998</v>
      </c>
      <c r="E12" s="41">
        <v>0.95861183699999997</v>
      </c>
      <c r="F12" s="42">
        <v>4.5694095130000001</v>
      </c>
      <c r="G12" s="37">
        <v>0</v>
      </c>
      <c r="H12" s="38">
        <v>0.257169288</v>
      </c>
      <c r="I12" s="39" t="s">
        <v>36</v>
      </c>
      <c r="J12" s="34">
        <v>10.92636706</v>
      </c>
      <c r="K12" s="43">
        <v>11.66633309</v>
      </c>
      <c r="L12" s="42">
        <v>11.923170000000001</v>
      </c>
      <c r="M12" s="37">
        <v>0.76633899999999999</v>
      </c>
      <c r="N12" s="38">
        <v>0.73345800000000005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Fig. 3A</vt:lpstr>
      <vt:lpstr>Fig. 3A (2)</vt:lpstr>
      <vt:lpstr>Fig. 3C, D</vt:lpstr>
      <vt:lpstr>Fig. 3E</vt:lpstr>
    </vt:vector>
  </TitlesOfParts>
  <Manager/>
  <Company>University of Exeter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Routledge, Daniel</dc:creator>
  <cp:keywords/>
  <dc:description/>
  <cp:lastModifiedBy>Scholpp, Steffen</cp:lastModifiedBy>
  <cp:revision/>
  <dcterms:created xsi:type="dcterms:W3CDTF">2021-09-29T10:10:58Z</dcterms:created>
  <dcterms:modified xsi:type="dcterms:W3CDTF">2022-07-12T15:19:13Z</dcterms:modified>
  <cp:category/>
  <cp:contentStatus/>
</cp:coreProperties>
</file>