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ganhsu/Dropbox (Dickinson Lab)/eLife Resubmission/Quantification/"/>
    </mc:Choice>
  </mc:AlternateContent>
  <xr:revisionPtr revIDLastSave="0" documentId="13_ncr:1_{CD9FBAB8-3B05-8F47-9D72-FA8B37A70793}" xr6:coauthVersionLast="47" xr6:coauthVersionMax="47" xr10:uidLastSave="{00000000-0000-0000-0000-000000000000}"/>
  <bookViews>
    <workbookView xWindow="0" yWindow="500" windowWidth="28800" windowHeight="16140" xr2:uid="{CDA313A7-7B5C-C849-9DFD-E970D3FCD0A4}"/>
  </bookViews>
  <sheets>
    <sheet name="Nycodenz w Urea" sheetId="1" r:id="rId1"/>
    <sheet name="EZ vs RIMS - intensity" sheetId="2" r:id="rId2"/>
    <sheet name="EZ - tracing" sheetId="3" r:id="rId3"/>
  </sheets>
  <definedNames>
    <definedName name="_xlchart.v2.0" hidden="1">'EZ - tracing'!$O$4</definedName>
    <definedName name="_xlchart.v2.1" hidden="1">'EZ - tracing'!$O$5:$O$9</definedName>
    <definedName name="_xlchart.v2.10" hidden="1">'EZ - tracing'!$O$4:$S$4</definedName>
    <definedName name="_xlchart.v2.11" hidden="1">'EZ - tracing'!$O$5:$S$5</definedName>
    <definedName name="_xlchart.v2.12" hidden="1">'EZ - tracing'!$O$6:$S$6</definedName>
    <definedName name="_xlchart.v2.13" hidden="1">'EZ - tracing'!$O$7:$S$7</definedName>
    <definedName name="_xlchart.v2.14" hidden="1">'EZ - tracing'!$O$8:$S$8</definedName>
    <definedName name="_xlchart.v2.15" hidden="1">'EZ - tracing'!$O$9:$S$9</definedName>
    <definedName name="_xlchart.v2.2" hidden="1">'EZ - tracing'!$P$4</definedName>
    <definedName name="_xlchart.v2.3" hidden="1">'EZ - tracing'!$P$5:$P$9</definedName>
    <definedName name="_xlchart.v2.4" hidden="1">'EZ - tracing'!$Q$4</definedName>
    <definedName name="_xlchart.v2.5" hidden="1">'EZ - tracing'!$Q$5:$Q$9</definedName>
    <definedName name="_xlchart.v2.6" hidden="1">'EZ - tracing'!$R$4</definedName>
    <definedName name="_xlchart.v2.7" hidden="1">'EZ - tracing'!$R$5:$R$9</definedName>
    <definedName name="_xlchart.v2.8" hidden="1">'EZ - tracing'!$S$4</definedName>
    <definedName name="_xlchart.v2.9" hidden="1">'EZ - tracing'!$S$5:$S$9</definedName>
    <definedName name="_xlnm.Print_Area" localSheetId="0">'Nycodenz w Urea'!$A$1:$O$15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3" l="1"/>
  <c r="Q15" i="3"/>
  <c r="R15" i="3"/>
  <c r="S15" i="3"/>
  <c r="P16" i="3"/>
  <c r="Q16" i="3"/>
  <c r="R16" i="3"/>
  <c r="S16" i="3"/>
  <c r="P17" i="3"/>
  <c r="Q17" i="3"/>
  <c r="R17" i="3"/>
  <c r="S17" i="3"/>
  <c r="P18" i="3"/>
  <c r="Q18" i="3"/>
  <c r="R18" i="3"/>
  <c r="S18" i="3"/>
  <c r="S14" i="3"/>
  <c r="R14" i="3"/>
  <c r="Q14" i="3"/>
  <c r="P14" i="3"/>
  <c r="S6" i="3"/>
  <c r="S7" i="3"/>
  <c r="S8" i="3"/>
  <c r="S9" i="3"/>
  <c r="R6" i="3"/>
  <c r="R7" i="3"/>
  <c r="R8" i="3"/>
  <c r="R9" i="3"/>
  <c r="Q6" i="3"/>
  <c r="Q7" i="3"/>
  <c r="Q8" i="3"/>
  <c r="Q9" i="3"/>
  <c r="S5" i="3"/>
  <c r="R5" i="3"/>
  <c r="Q5" i="3"/>
  <c r="P6" i="3"/>
  <c r="P7" i="3"/>
  <c r="P8" i="3"/>
  <c r="P9" i="3"/>
  <c r="P5" i="3"/>
  <c r="M10" i="2"/>
  <c r="L10" i="2"/>
  <c r="K10" i="2"/>
  <c r="J10" i="2"/>
  <c r="M9" i="2"/>
  <c r="L9" i="2"/>
  <c r="K9" i="2"/>
  <c r="J9" i="2"/>
  <c r="M8" i="2"/>
  <c r="L8" i="2"/>
  <c r="K8" i="2"/>
  <c r="J8" i="2"/>
  <c r="M7" i="2"/>
  <c r="L7" i="2"/>
  <c r="K7" i="2"/>
  <c r="J7" i="2"/>
  <c r="M6" i="2"/>
  <c r="L6" i="2"/>
  <c r="K6" i="2"/>
  <c r="J6" i="2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<sst xmlns="http://schemas.openxmlformats.org/spreadsheetml/2006/main" count="116" uniqueCount="45">
  <si>
    <t>1M</t>
  </si>
  <si>
    <t>2M</t>
  </si>
  <si>
    <t>3M</t>
  </si>
  <si>
    <t>4M</t>
  </si>
  <si>
    <t>5M</t>
  </si>
  <si>
    <t>6M</t>
  </si>
  <si>
    <t>7M</t>
  </si>
  <si>
    <t>8M</t>
  </si>
  <si>
    <t>Urea</t>
  </si>
  <si>
    <t>Urea Only</t>
  </si>
  <si>
    <t>MQ-H2O</t>
  </si>
  <si>
    <t>phosphate buffer</t>
  </si>
  <si>
    <t>Nyco Only</t>
  </si>
  <si>
    <t>80% Nyco + Urea</t>
  </si>
  <si>
    <t>Oversaturated</t>
  </si>
  <si>
    <t>Nyco</t>
  </si>
  <si>
    <t>Mean</t>
  </si>
  <si>
    <t>SD</t>
  </si>
  <si>
    <t>80% Nyco</t>
  </si>
  <si>
    <t>0M Urea</t>
  </si>
  <si>
    <t>1M Urea</t>
  </si>
  <si>
    <t>2M Urea</t>
  </si>
  <si>
    <t>3M Urea</t>
  </si>
  <si>
    <t>4M Urea</t>
  </si>
  <si>
    <t>5M Urea</t>
  </si>
  <si>
    <t>6M Urea</t>
  </si>
  <si>
    <t>7M Urea</t>
  </si>
  <si>
    <t>8M Urea</t>
  </si>
  <si>
    <t>low Th: 1000</t>
  </si>
  <si>
    <t>Day 14</t>
  </si>
  <si>
    <t>Day 17</t>
  </si>
  <si>
    <t>Day 43</t>
  </si>
  <si>
    <t>D1</t>
  </si>
  <si>
    <t>E1</t>
  </si>
  <si>
    <t>F1</t>
  </si>
  <si>
    <t>EZ View</t>
  </si>
  <si>
    <t>RIMS</t>
  </si>
  <si>
    <t>Mean fluoorescence intensity (Raw)</t>
  </si>
  <si>
    <t>Imaging depth (um)</t>
  </si>
  <si>
    <t>Average</t>
  </si>
  <si>
    <t>Day 70</t>
  </si>
  <si>
    <t>Measurment of refractive index</t>
  </si>
  <si>
    <t>Day17</t>
  </si>
  <si>
    <t>Mean fluorescence intensity (average)</t>
  </si>
  <si>
    <t>Mean fluorescence intensity (SD)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</si>
</sst>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0"/>
  </numFmts>
  <fonts count="4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0" fillId="0" borderId="0" xfId="0" applyNumberFormat="1"/>
    <xf numFmtId="6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9" fontId="0" fillId="0" borderId="3" xfId="0" applyNumberFormat="1" applyBorder="1" applyAlignment="1">
      <alignment horizontal="center"/>
    </xf>
    <xf numFmtId="164" fontId="0" fillId="0" borderId="3" xfId="0" applyNumberFormat="1" applyBorder="1"/>
    <xf numFmtId="9" fontId="0" fillId="0" borderId="3" xfId="0" applyNumberFormat="1" applyBorder="1"/>
    <xf numFmtId="164" fontId="0" fillId="0" borderId="3" xfId="0" applyNumberFormat="1" applyBorder="1" applyAlignment="1">
      <alignment horizontal="center"/>
    </xf>
    <xf numFmtId="164" fontId="1" fillId="0" borderId="3" xfId="0" applyNumberFormat="1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8" xfId="0" applyNumberFormat="1" applyBorder="1"/>
    <xf numFmtId="0" fontId="0" fillId="0" borderId="0" xfId="0" applyBorder="1"/>
    <xf numFmtId="0" fontId="0" fillId="0" borderId="10" xfId="0" applyBorder="1"/>
    <xf numFmtId="0" fontId="0" fillId="2" borderId="8" xfId="0" applyFill="1" applyBorder="1"/>
    <xf numFmtId="0" fontId="0" fillId="0" borderId="11" xfId="0" applyBorder="1"/>
    <xf numFmtId="0" fontId="0" fillId="0" borderId="12" xfId="0" applyBorder="1"/>
    <xf numFmtId="0" fontId="0" fillId="2" borderId="13" xfId="0" applyFill="1" applyBorder="1"/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0" fontId="0" fillId="0" borderId="4" xfId="0" applyBorder="1" applyAlignment="1">
      <alignment wrapText="1"/>
    </xf>
    <xf numFmtId="0" fontId="0" fillId="0" borderId="14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2" fontId="0" fillId="0" borderId="27" xfId="0" applyNumberFormat="1" applyBorder="1"/>
    <xf numFmtId="2" fontId="0" fillId="0" borderId="25" xfId="0" applyNumberFormat="1" applyBorder="1"/>
    <xf numFmtId="2" fontId="0" fillId="0" borderId="26" xfId="0" applyNumberFormat="1" applyBorder="1"/>
    <xf numFmtId="0" fontId="0" fillId="0" borderId="29" xfId="0" applyBorder="1" applyAlignment="1">
      <alignment horizontal="center"/>
    </xf>
    <xf numFmtId="0" fontId="0" fillId="0" borderId="8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2" fontId="0" fillId="0" borderId="30" xfId="0" applyNumberFormat="1" applyBorder="1"/>
    <xf numFmtId="2" fontId="0" fillId="0" borderId="3" xfId="0" applyNumberFormat="1" applyBorder="1"/>
    <xf numFmtId="2" fontId="0" fillId="0" borderId="8" xfId="0" applyNumberFormat="1" applyBorder="1"/>
    <xf numFmtId="0" fontId="0" fillId="0" borderId="32" xfId="0" applyBorder="1" applyAlignment="1">
      <alignment horizontal="center"/>
    </xf>
    <xf numFmtId="0" fontId="0" fillId="0" borderId="13" xfId="0" applyBorder="1"/>
    <xf numFmtId="0" fontId="0" fillId="0" borderId="33" xfId="0" applyBorder="1"/>
    <xf numFmtId="0" fontId="0" fillId="0" borderId="34" xfId="0" applyBorder="1" applyAlignment="1">
      <alignment horizontal="center"/>
    </xf>
    <xf numFmtId="2" fontId="0" fillId="0" borderId="33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2" fontId="0" fillId="0" borderId="24" xfId="0" applyNumberFormat="1" applyBorder="1"/>
    <xf numFmtId="2" fontId="0" fillId="0" borderId="7" xfId="0" applyNumberFormat="1" applyBorder="1"/>
    <xf numFmtId="2" fontId="0" fillId="0" borderId="11" xfId="0" applyNumberFormat="1" applyBorder="1"/>
    <xf numFmtId="0" fontId="2" fillId="3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5" xfId="0" applyBorder="1"/>
    <xf numFmtId="0" fontId="0" fillId="0" borderId="6" xfId="0" applyBorder="1"/>
    <xf numFmtId="0" fontId="0" fillId="0" borderId="19" xfId="0" applyBorder="1" applyAlignment="1"/>
    <xf numFmtId="0" fontId="0" fillId="0" borderId="20" xfId="0" applyBorder="1" applyAlignment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0" fontId="0" fillId="0" borderId="39" xfId="0" applyBorder="1" applyAlignment="1"/>
    <xf numFmtId="0" fontId="0" fillId="0" borderId="4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'Nycodenz w Urea'!$C$18:$K$18</c:f>
              <c:strCache>
                <c:ptCount val="9"/>
                <c:pt idx="0">
                  <c:v>phosphate buffer</c:v>
                </c:pt>
                <c:pt idx="1">
                  <c:v>1M</c:v>
                </c:pt>
                <c:pt idx="2">
                  <c:v>2M</c:v>
                </c:pt>
                <c:pt idx="3">
                  <c:v>3M</c:v>
                </c:pt>
                <c:pt idx="4">
                  <c:v>4M</c:v>
                </c:pt>
                <c:pt idx="5">
                  <c:v>5M</c:v>
                </c:pt>
                <c:pt idx="6">
                  <c:v>6M</c:v>
                </c:pt>
                <c:pt idx="7">
                  <c:v>7M</c:v>
                </c:pt>
                <c:pt idx="8">
                  <c:v>8M</c:v>
                </c:pt>
              </c:strCache>
            </c:strRef>
          </c:cat>
          <c:val>
            <c:numRef>
              <c:f>'Nycodenz w Urea'!$C$19:$K$19</c:f>
              <c:numCache>
                <c:formatCode>0.0000</c:formatCode>
                <c:ptCount val="9"/>
                <c:pt idx="0">
                  <c:v>1.3329666666666666</c:v>
                </c:pt>
                <c:pt idx="1">
                  <c:v>1.3420666666666667</c:v>
                </c:pt>
                <c:pt idx="2">
                  <c:v>1.3506333333333334</c:v>
                </c:pt>
                <c:pt idx="3">
                  <c:v>1.3591666666666669</c:v>
                </c:pt>
                <c:pt idx="4">
                  <c:v>1.367</c:v>
                </c:pt>
                <c:pt idx="5">
                  <c:v>1.3755999999999997</c:v>
                </c:pt>
                <c:pt idx="6">
                  <c:v>1.3828666666666667</c:v>
                </c:pt>
                <c:pt idx="7">
                  <c:v>1.3925333333333334</c:v>
                </c:pt>
                <c:pt idx="8">
                  <c:v>1.3999333333333333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7-A04F-8B70-BCFC2166E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7563824"/>
        <c:axId val="1297583728"/>
      </c:lineChart>
      <c:catAx>
        <c:axId val="129756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583728"/>
        <c:crosses val="autoZero"/>
        <c:auto val="1"/>
        <c:lblAlgn val="ctr"/>
        <c:lblOffset val="100"/>
        <c:noMultiLvlLbl val="0"/>
      </c:catAx>
      <c:valAx>
        <c:axId val="12975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Refractive index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56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Nycodenz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101011373891268"/>
          <c:y val="0.1483176769085735"/>
          <c:w val="0.7905958081641612"/>
          <c:h val="0.591958955964061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'Nycodenz w Urea'!$C$22:$K$22</c:f>
              <c:strCache>
                <c:ptCount val="9"/>
                <c:pt idx="0">
                  <c:v>phosphate buffer</c:v>
                </c:pt>
                <c:pt idx="1">
                  <c:v>10%</c:v>
                </c:pt>
                <c:pt idx="2">
                  <c:v>20%</c:v>
                </c:pt>
                <c:pt idx="3">
                  <c:v>30%</c:v>
                </c:pt>
                <c:pt idx="4">
                  <c:v>40%</c:v>
                </c:pt>
                <c:pt idx="5">
                  <c:v>50%</c:v>
                </c:pt>
                <c:pt idx="6">
                  <c:v>60%</c:v>
                </c:pt>
                <c:pt idx="7">
                  <c:v>70%</c:v>
                </c:pt>
                <c:pt idx="8">
                  <c:v>80%</c:v>
                </c:pt>
              </c:strCache>
            </c:strRef>
          </c:cat>
          <c:val>
            <c:numRef>
              <c:f>'Nycodenz w Urea'!$C$23:$K$23</c:f>
              <c:numCache>
                <c:formatCode>0.0000</c:formatCode>
                <c:ptCount val="9"/>
                <c:pt idx="0">
                  <c:v>1.3329666666666666</c:v>
                </c:pt>
                <c:pt idx="1">
                  <c:v>1.3484333333333334</c:v>
                </c:pt>
                <c:pt idx="2">
                  <c:v>1.3645333333333334</c:v>
                </c:pt>
                <c:pt idx="3">
                  <c:v>1.3802000000000001</c:v>
                </c:pt>
                <c:pt idx="4">
                  <c:v>1.3967333333333334</c:v>
                </c:pt>
                <c:pt idx="5">
                  <c:v>1.4118999999999999</c:v>
                </c:pt>
                <c:pt idx="6">
                  <c:v>1.4296333333333333</c:v>
                </c:pt>
                <c:pt idx="7">
                  <c:v>1.4434666666666667</c:v>
                </c:pt>
                <c:pt idx="8">
                  <c:v>1.4630666666666665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C-9746-95F6-39446904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687072"/>
        <c:axId val="1311762896"/>
      </c:lineChart>
      <c:catAx>
        <c:axId val="131168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762896"/>
        <c:crosses val="autoZero"/>
        <c:auto val="1"/>
        <c:lblAlgn val="ctr"/>
        <c:lblOffset val="100"/>
        <c:noMultiLvlLbl val="0"/>
      </c:catAx>
      <c:valAx>
        <c:axId val="131176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Refractive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8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2778030845318"/>
          <c:y val="0.11193243160477341"/>
          <c:w val="0.74416659074640468"/>
          <c:h val="0.6487147185590916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multiLvlStrRef>
              <c:f>'Nycodenz w Urea'!$C$26:$K$27</c:f>
              <c:multiLvlStrCache>
                <c:ptCount val="9"/>
                <c:lvl>
                  <c:pt idx="0">
                    <c:v>0M Urea</c:v>
                  </c:pt>
                  <c:pt idx="1">
                    <c:v>1M Urea</c:v>
                  </c:pt>
                  <c:pt idx="2">
                    <c:v>2M Urea</c:v>
                  </c:pt>
                  <c:pt idx="3">
                    <c:v>3M Urea</c:v>
                  </c:pt>
                  <c:pt idx="4">
                    <c:v>4M Urea</c:v>
                  </c:pt>
                  <c:pt idx="5">
                    <c:v>5M Urea</c:v>
                  </c:pt>
                  <c:pt idx="6">
                    <c:v>6M Urea</c:v>
                  </c:pt>
                  <c:pt idx="7">
                    <c:v>7M Urea</c:v>
                  </c:pt>
                  <c:pt idx="8">
                    <c:v>8M Urea</c:v>
                  </c:pt>
                </c:lvl>
                <c:lvl>
                  <c:pt idx="0">
                    <c:v>80% Nyco</c:v>
                  </c:pt>
                  <c:pt idx="1">
                    <c:v>80% Nyco</c:v>
                  </c:pt>
                  <c:pt idx="2">
                    <c:v>80% Nyco</c:v>
                  </c:pt>
                  <c:pt idx="3">
                    <c:v>80% Nyco</c:v>
                  </c:pt>
                  <c:pt idx="4">
                    <c:v>80% Nyco</c:v>
                  </c:pt>
                  <c:pt idx="5">
                    <c:v>80% Nyco</c:v>
                  </c:pt>
                  <c:pt idx="6">
                    <c:v>80% Nyco</c:v>
                  </c:pt>
                  <c:pt idx="7">
                    <c:v>80% Nyco</c:v>
                  </c:pt>
                  <c:pt idx="8">
                    <c:v>80% Nyco</c:v>
                  </c:pt>
                </c:lvl>
              </c:multiLvlStrCache>
            </c:multiLvlStrRef>
          </c:cat>
          <c:val>
            <c:numRef>
              <c:f>'Nycodenz w Urea'!$C$28:$K$28</c:f>
              <c:numCache>
                <c:formatCode>0.0000</c:formatCode>
                <c:ptCount val="9"/>
                <c:pt idx="0">
                  <c:v>1.4630666666666665</c:v>
                </c:pt>
                <c:pt idx="1">
                  <c:v>1.4681666666666666</c:v>
                </c:pt>
                <c:pt idx="2">
                  <c:v>1.4819666666666667</c:v>
                </c:pt>
                <c:pt idx="3">
                  <c:v>1.4883</c:v>
                </c:pt>
                <c:pt idx="4">
                  <c:v>1.4967666666666666</c:v>
                </c:pt>
                <c:pt idx="5">
                  <c:v>1.5045999999999999</c:v>
                </c:pt>
                <c:pt idx="6">
                  <c:v>1.5085</c:v>
                </c:pt>
                <c:pt idx="7">
                  <c:v>1.5183333333333333</c:v>
                </c:pt>
                <c:pt idx="8">
                  <c:v>1.5143333333333333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2-354C-BE1B-FFD88D01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911488"/>
        <c:axId val="1762823952"/>
      </c:lineChart>
      <c:catAx>
        <c:axId val="17629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823952"/>
        <c:crosses val="autoZero"/>
        <c:auto val="1"/>
        <c:lblAlgn val="ctr"/>
        <c:lblOffset val="100"/>
        <c:noMultiLvlLbl val="0"/>
      </c:catAx>
      <c:valAx>
        <c:axId val="1762823952"/>
        <c:scaling>
          <c:orientation val="minMax"/>
          <c:min val="1.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Refractive Index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4370333916593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91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02345257135696"/>
          <c:y val="6.8262284797265066E-2"/>
          <c:w val="0.79474744533510444"/>
          <c:h val="0.8636477289775283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729894973773527"/>
                  <c:y val="4.07314136154442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'Nycodenz w Urea'!$C$29:$J$29</c:f>
                <c:numCache>
                  <c:formatCode>General</c:formatCode>
                  <c:ptCount val="8"/>
                  <c:pt idx="0">
                    <c:v>1.9139836293274491E-3</c:v>
                  </c:pt>
                  <c:pt idx="1">
                    <c:v>1.5275252316517785E-4</c:v>
                  </c:pt>
                  <c:pt idx="2">
                    <c:v>1.5275252316517785E-4</c:v>
                  </c:pt>
                  <c:pt idx="3">
                    <c:v>4.3588989435401935E-4</c:v>
                  </c:pt>
                  <c:pt idx="4">
                    <c:v>1.5275252316517785E-4</c:v>
                  </c:pt>
                  <c:pt idx="5">
                    <c:v>1.9999999999997797E-4</c:v>
                  </c:pt>
                  <c:pt idx="6">
                    <c:v>0</c:v>
                  </c:pt>
                  <c:pt idx="7">
                    <c:v>2.5166114784233058E-4</c:v>
                  </c:pt>
                </c:numCache>
              </c:numRef>
            </c:plus>
            <c:minus>
              <c:numRef>
                <c:f>'Nycodenz w Urea'!$C$29:$J$29</c:f>
                <c:numCache>
                  <c:formatCode>General</c:formatCode>
                  <c:ptCount val="8"/>
                  <c:pt idx="0">
                    <c:v>1.9139836293274491E-3</c:v>
                  </c:pt>
                  <c:pt idx="1">
                    <c:v>1.5275252316517785E-4</c:v>
                  </c:pt>
                  <c:pt idx="2">
                    <c:v>1.5275252316517785E-4</c:v>
                  </c:pt>
                  <c:pt idx="3">
                    <c:v>4.3588989435401935E-4</c:v>
                  </c:pt>
                  <c:pt idx="4">
                    <c:v>1.5275252316517785E-4</c:v>
                  </c:pt>
                  <c:pt idx="5">
                    <c:v>1.9999999999997797E-4</c:v>
                  </c:pt>
                  <c:pt idx="6">
                    <c:v>0</c:v>
                  </c:pt>
                  <c:pt idx="7">
                    <c:v>2.5166114784233058E-4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'Nycodenz w Urea'!$C$28:$J$28</c:f>
              <c:numCache>
                <c:formatCode>0.0000</c:formatCode>
                <c:ptCount val="8"/>
                <c:pt idx="0">
                  <c:v>1.4630666666666665</c:v>
                </c:pt>
                <c:pt idx="1">
                  <c:v>1.4681666666666666</c:v>
                </c:pt>
                <c:pt idx="2">
                  <c:v>1.4819666666666667</c:v>
                </c:pt>
                <c:pt idx="3">
                  <c:v>1.4883</c:v>
                </c:pt>
                <c:pt idx="4">
                  <c:v>1.4967666666666666</c:v>
                </c:pt>
                <c:pt idx="5">
                  <c:v>1.5045999999999999</c:v>
                </c:pt>
                <c:pt idx="6">
                  <c:v>1.5085</c:v>
                </c:pt>
                <c:pt idx="7">
                  <c:v>1.5183333333333333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7B-C044-87EB-25F473271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938224"/>
        <c:axId val="396623104"/>
      </c:scatterChart>
      <c:valAx>
        <c:axId val="321938224"/>
        <c:scaling>
          <c:orientation val="minMax"/>
          <c:max val="9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623104"/>
        <c:crosses val="autoZero"/>
        <c:crossBetween val="midCat"/>
      </c:valAx>
      <c:valAx>
        <c:axId val="396623104"/>
        <c:scaling>
          <c:orientation val="minMax"/>
          <c:min val="1.4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3822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EZ View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'EZ vs RIMS - intensity'!$K$6:$K$10</c:f>
                <c:numCache>
                  <c:formatCode>General</c:formatCode>
                  <c:ptCount val="5"/>
                  <c:pt idx="0">
                    <c:v>196.07476150693134</c:v>
                  </c:pt>
                  <c:pt idx="1">
                    <c:v>41.812798279952595</c:v>
                  </c:pt>
                  <c:pt idx="2">
                    <c:v>68.105728344488995</c:v>
                  </c:pt>
                  <c:pt idx="3">
                    <c:v>75.468702342980066</c:v>
                  </c:pt>
                  <c:pt idx="4">
                    <c:v>168.80162410356132</c:v>
                  </c:pt>
                </c:numCache>
              </c:numRef>
            </c:plus>
            <c:minus>
              <c:numRef>
                <c:f>'EZ vs RIMS - intensity'!$K$6:$K$10</c:f>
                <c:numCache>
                  <c:formatCode>General</c:formatCode>
                  <c:ptCount val="5"/>
                  <c:pt idx="0">
                    <c:v>196.07476150693134</c:v>
                  </c:pt>
                  <c:pt idx="1">
                    <c:v>41.812798279952595</c:v>
                  </c:pt>
                  <c:pt idx="2">
                    <c:v>68.105728344488995</c:v>
                  </c:pt>
                  <c:pt idx="3">
                    <c:v>75.468702342980066</c:v>
                  </c:pt>
                  <c:pt idx="4">
                    <c:v>168.80162410356132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'EZ vs RIMS - intensity'!$I$6:$I$10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'EZ vs RIMS - intensity'!$J$6:$J$10</c:f>
              <c:numCache>
                <c:formatCode>0.00</c:formatCode>
                <c:ptCount val="5"/>
                <c:pt idx="0">
                  <c:v>1650.93</c:v>
                </c:pt>
                <c:pt idx="1">
                  <c:v>1700.3100000000002</c:v>
                </c:pt>
                <c:pt idx="2">
                  <c:v>1527.3733333333332</c:v>
                </c:pt>
                <c:pt idx="3">
                  <c:v>1697.1666666666667</c:v>
                </c:pt>
                <c:pt idx="4">
                  <c:v>1633.5900000000001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6347-A501-129C1402422E}"/>
            </c:ext>
          </c:extLst>
        </c:ser>
        <c:ser>
          <c:idx val="1"/>
          <c:order val="1"/>
          <c:tx>
            <c:v>RIMS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'EZ vs RIMS - intensity'!$M$6:$M$10</c:f>
                <c:numCache>
                  <c:formatCode>General</c:formatCode>
                  <c:ptCount val="5"/>
                  <c:pt idx="0">
                    <c:v>71.335377852320519</c:v>
                  </c:pt>
                  <c:pt idx="1">
                    <c:v>188.64375376177657</c:v>
                  </c:pt>
                  <c:pt idx="2">
                    <c:v>232.7627427231443</c:v>
                  </c:pt>
                  <c:pt idx="3">
                    <c:v>99.083715394273213</c:v>
                  </c:pt>
                  <c:pt idx="4">
                    <c:v>95.22467764888124</c:v>
                  </c:pt>
                </c:numCache>
              </c:numRef>
            </c:plus>
            <c:minus>
              <c:numRef>
                <c:f>'EZ vs RIMS - intensity'!$M$6:$M$10</c:f>
                <c:numCache>
                  <c:formatCode>General</c:formatCode>
                  <c:ptCount val="5"/>
                  <c:pt idx="0">
                    <c:v>71.335377852320519</c:v>
                  </c:pt>
                  <c:pt idx="1">
                    <c:v>188.64375376177657</c:v>
                  </c:pt>
                  <c:pt idx="2">
                    <c:v>232.7627427231443</c:v>
                  </c:pt>
                  <c:pt idx="3">
                    <c:v>99.083715394273213</c:v>
                  </c:pt>
                  <c:pt idx="4">
                    <c:v>95.22467764888124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'EZ vs RIMS - intensity'!$I$6:$I$10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'EZ vs RIMS - intensity'!$L$6:$L$10</c:f>
              <c:numCache>
                <c:formatCode>0.00</c:formatCode>
                <c:ptCount val="5"/>
                <c:pt idx="0">
                  <c:v>1596.2366666666667</c:v>
                </c:pt>
                <c:pt idx="1">
                  <c:v>1447.0133333333333</c:v>
                </c:pt>
                <c:pt idx="2">
                  <c:v>1395.4899999999998</c:v>
                </c:pt>
                <c:pt idx="3">
                  <c:v>1190.9576666666667</c:v>
                </c:pt>
                <c:pt idx="4">
                  <c:v>1098.7933333333333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9-6347-A501-129C14024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290512"/>
        <c:axId val="267291344"/>
      </c:barChart>
      <c:catAx>
        <c:axId val="26729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Imaging depth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291344"/>
        <c:crosses val="autoZero"/>
        <c:auto val="1"/>
        <c:lblAlgn val="ctr"/>
        <c:lblOffset val="100"/>
        <c:noMultiLvlLbl val="0"/>
      </c:catAx>
      <c:valAx>
        <c:axId val="26729134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fluorescence intensity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29051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'EZ - tracing'!$P$4</c:f>
              <c:strCache>
                <c:ptCount val="1"/>
                <c:pt idx="0">
                  <c:v>Day 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'EZ - tracing'!$P$14:$P$18</c:f>
                <c:numCache>
                  <c:formatCode>General</c:formatCode>
                  <c:ptCount val="5"/>
                  <c:pt idx="0">
                    <c:v>102.48697689625411</c:v>
                  </c:pt>
                  <c:pt idx="1">
                    <c:v>213.22246326548154</c:v>
                  </c:pt>
                  <c:pt idx="2">
                    <c:v>139.11123700957211</c:v>
                  </c:pt>
                  <c:pt idx="3">
                    <c:v>397.35776588401217</c:v>
                  </c:pt>
                  <c:pt idx="4">
                    <c:v>148.78907565185474</c:v>
                  </c:pt>
                </c:numCache>
              </c:numRef>
            </c:plus>
            <c:minus>
              <c:numRef>
                <c:f>'EZ - tracing'!$P$14:$P$18</c:f>
                <c:numCache>
                  <c:formatCode>General</c:formatCode>
                  <c:ptCount val="5"/>
                  <c:pt idx="0">
                    <c:v>102.48697689625411</c:v>
                  </c:pt>
                  <c:pt idx="1">
                    <c:v>213.22246326548154</c:v>
                  </c:pt>
                  <c:pt idx="2">
                    <c:v>139.11123700957211</c:v>
                  </c:pt>
                  <c:pt idx="3">
                    <c:v>397.35776588401217</c:v>
                  </c:pt>
                  <c:pt idx="4">
                    <c:v>148.78907565185474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'EZ - tracing'!$O$5:$O$9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'EZ - tracing'!$P$5:$P$9</c:f>
              <c:numCache>
                <c:formatCode>0.00</c:formatCode>
                <c:ptCount val="5"/>
                <c:pt idx="0">
                  <c:v>1553.2966666666669</c:v>
                </c:pt>
                <c:pt idx="1">
                  <c:v>1669.345</c:v>
                </c:pt>
                <c:pt idx="2">
                  <c:v>1477.7286666666666</c:v>
                </c:pt>
                <c:pt idx="3">
                  <c:v>1516.5583333333334</c:v>
                </c:pt>
                <c:pt idx="4">
                  <c:v>1471.6166666666668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F-AC4B-B38F-8EA529212DBC}"/>
            </c:ext>
          </c:extLst>
        </c:ser>
        <c:ser>
          <c:idx val="1"/>
          <c:order val="1"/>
          <c:tx>
            <c:strRef>
              <c:f>'EZ - tracing'!$Q$4</c:f>
              <c:strCache>
                <c:ptCount val="1"/>
                <c:pt idx="0">
                  <c:v>Day17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'EZ - tracing'!$Q$14:$Q$18</c:f>
                <c:numCache>
                  <c:formatCode>General</c:formatCode>
                  <c:ptCount val="5"/>
                  <c:pt idx="0">
                    <c:v>236.44417233954962</c:v>
                  </c:pt>
                  <c:pt idx="1">
                    <c:v>146.98212856103748</c:v>
                  </c:pt>
                  <c:pt idx="2">
                    <c:v>394.09676861569454</c:v>
                  </c:pt>
                  <c:pt idx="3">
                    <c:v>249.15602962802245</c:v>
                  </c:pt>
                  <c:pt idx="4">
                    <c:v>264.38227072177125</c:v>
                  </c:pt>
                </c:numCache>
              </c:numRef>
            </c:plus>
            <c:minus>
              <c:numRef>
                <c:f>'EZ - tracing'!$Q$14:$Q$18</c:f>
                <c:numCache>
                  <c:formatCode>General</c:formatCode>
                  <c:ptCount val="5"/>
                  <c:pt idx="0">
                    <c:v>236.44417233954962</c:v>
                  </c:pt>
                  <c:pt idx="1">
                    <c:v>146.98212856103748</c:v>
                  </c:pt>
                  <c:pt idx="2">
                    <c:v>394.09676861569454</c:v>
                  </c:pt>
                  <c:pt idx="3">
                    <c:v>249.15602962802245</c:v>
                  </c:pt>
                  <c:pt idx="4">
                    <c:v>264.38227072177125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'EZ - tracing'!$O$5:$O$9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'EZ - tracing'!$Q$5:$Q$9</c:f>
              <c:numCache>
                <c:formatCode>0.00</c:formatCode>
                <c:ptCount val="5"/>
                <c:pt idx="0">
                  <c:v>1697.823333333333</c:v>
                </c:pt>
                <c:pt idx="1">
                  <c:v>1832.0643333333335</c:v>
                </c:pt>
                <c:pt idx="2">
                  <c:v>1770.8333333333333</c:v>
                </c:pt>
                <c:pt idx="3">
                  <c:v>2086.85</c:v>
                </c:pt>
                <c:pt idx="4">
                  <c:v>1678.338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F-AC4B-B38F-8EA529212DBC}"/>
            </c:ext>
          </c:extLst>
        </c:ser>
        <c:ser>
          <c:idx val="2"/>
          <c:order val="2"/>
          <c:tx>
            <c:strRef>
              <c:f>'EZ - tracing'!$R$4</c:f>
              <c:strCache>
                <c:ptCount val="1"/>
                <c:pt idx="0">
                  <c:v>Day 43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'EZ - tracing'!$R$14:$R$18</c:f>
                <c:numCache>
                  <c:formatCode>General</c:formatCode>
                  <c:ptCount val="5"/>
                  <c:pt idx="0">
                    <c:v>102.33359191063963</c:v>
                  </c:pt>
                  <c:pt idx="1">
                    <c:v>122.34408322432267</c:v>
                  </c:pt>
                  <c:pt idx="2">
                    <c:v>131.43220952262814</c:v>
                  </c:pt>
                  <c:pt idx="3">
                    <c:v>617.82319971682296</c:v>
                  </c:pt>
                  <c:pt idx="4">
                    <c:v>492.55609389523715</c:v>
                  </c:pt>
                </c:numCache>
              </c:numRef>
            </c:plus>
            <c:minus>
              <c:numRef>
                <c:f>'EZ - tracing'!$R$14:$R$18</c:f>
                <c:numCache>
                  <c:formatCode>General</c:formatCode>
                  <c:ptCount val="5"/>
                  <c:pt idx="0">
                    <c:v>102.33359191063963</c:v>
                  </c:pt>
                  <c:pt idx="1">
                    <c:v>122.34408322432267</c:v>
                  </c:pt>
                  <c:pt idx="2">
                    <c:v>131.43220952262814</c:v>
                  </c:pt>
                  <c:pt idx="3">
                    <c:v>617.82319971682296</c:v>
                  </c:pt>
                  <c:pt idx="4">
                    <c:v>492.55609389523715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'EZ - tracing'!$O$5:$O$9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'EZ - tracing'!$R$5:$R$9</c:f>
              <c:numCache>
                <c:formatCode>0.00</c:formatCode>
                <c:ptCount val="5"/>
                <c:pt idx="0">
                  <c:v>1531.9133333333332</c:v>
                </c:pt>
                <c:pt idx="1">
                  <c:v>2023.29</c:v>
                </c:pt>
                <c:pt idx="2">
                  <c:v>1843.1299999999999</c:v>
                </c:pt>
                <c:pt idx="3">
                  <c:v>1804.6016666666665</c:v>
                </c:pt>
                <c:pt idx="4">
                  <c:v>2108.7066666666665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F-AC4B-B38F-8EA529212DBC}"/>
            </c:ext>
          </c:extLst>
        </c:ser>
        <c:ser>
          <c:idx val="3"/>
          <c:order val="3"/>
          <c:tx>
            <c:strRef>
              <c:f>'EZ - tracing'!$S$4</c:f>
              <c:strCache>
                <c:ptCount val="1"/>
                <c:pt idx="0">
                  <c:v>Day 70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'EZ - tracing'!$S$14:$S$18</c:f>
                <c:numCache>
                  <c:formatCode>General</c:formatCode>
                  <c:ptCount val="5"/>
                  <c:pt idx="0">
                    <c:v>629.74653103292337</c:v>
                  </c:pt>
                  <c:pt idx="1">
                    <c:v>46.387739849375414</c:v>
                  </c:pt>
                  <c:pt idx="2">
                    <c:v>76.371641333678298</c:v>
                  </c:pt>
                  <c:pt idx="3">
                    <c:v>260.26659455514721</c:v>
                  </c:pt>
                  <c:pt idx="4">
                    <c:v>521.1313347260301</c:v>
                  </c:pt>
                </c:numCache>
              </c:numRef>
            </c:plus>
            <c:minus>
              <c:numRef>
                <c:f>'EZ - tracing'!$S$14:$S$18</c:f>
                <c:numCache>
                  <c:formatCode>General</c:formatCode>
                  <c:ptCount val="5"/>
                  <c:pt idx="0">
                    <c:v>629.74653103292337</c:v>
                  </c:pt>
                  <c:pt idx="1">
                    <c:v>46.387739849375414</c:v>
                  </c:pt>
                  <c:pt idx="2">
                    <c:v>76.371641333678298</c:v>
                  </c:pt>
                  <c:pt idx="3">
                    <c:v>260.26659455514721</c:v>
                  </c:pt>
                  <c:pt idx="4">
                    <c:v>521.1313347260301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'EZ - tracing'!$O$5:$O$9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'EZ - tracing'!$S$5:$S$9</c:f>
              <c:numCache>
                <c:formatCode>0.00</c:formatCode>
                <c:ptCount val="5"/>
                <c:pt idx="0">
                  <c:v>1905.1139999999998</c:v>
                </c:pt>
                <c:pt idx="1">
                  <c:v>1660.8783333333333</c:v>
                </c:pt>
                <c:pt idx="2">
                  <c:v>1750.2300000000002</c:v>
                </c:pt>
                <c:pt idx="3">
                  <c:v>2161.5273333333334</c:v>
                </c:pt>
                <c:pt idx="4">
                  <c:v>1978.7066666666667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2F-AC4B-B38F-8EA52921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307776"/>
        <c:axId val="1213052656"/>
      </c:lineChart>
      <c:catAx>
        <c:axId val="17103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052656"/>
        <c:crosses val="autoZero"/>
        <c:auto val="1"/>
        <c:lblAlgn val="ctr"/>
        <c:lblOffset val="100"/>
        <c:noMultiLvlLbl val="0"/>
      </c:catAx>
      <c:valAx>
        <c:axId val="12130526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3077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819150</xdr:colOff>
      <xdr:row>0</xdr:row>
      <xdr:rowOff>196849</xdr:rowOff>
    </xdr:from>
    <xdr:to>
      <xdr:col>16</xdr:col>
      <xdr:colOff>488950</xdr:colOff>
      <xdr:row>12</xdr:row>
      <xdr:rowOff>186266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C86FE6-FBD8-9D40-9184-78872C19E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7559</xdr:colOff>
      <xdr:row>1</xdr:row>
      <xdr:rowOff>7560</xdr:rowOff>
    </xdr:from>
    <xdr:to>
      <xdr:col>22</xdr:col>
      <xdr:colOff>778932</xdr:colOff>
      <xdr:row>12</xdr:row>
      <xdr:rowOff>169333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3D46C0-689D-3A4F-A78E-651E327CC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823079</xdr:colOff>
      <xdr:row>14</xdr:row>
      <xdr:rowOff>19048</xdr:rowOff>
    </xdr:from>
    <xdr:to>
      <xdr:col>16</xdr:col>
      <xdr:colOff>466875</xdr:colOff>
      <xdr:row>32</xdr:row>
      <xdr:rowOff>33866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F41528-41ED-F740-9C3F-D9F58F7C4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8770</xdr:colOff>
      <xdr:row>14</xdr:row>
      <xdr:rowOff>37193</xdr:rowOff>
    </xdr:from>
    <xdr:to>
      <xdr:col>23</xdr:col>
      <xdr:colOff>16934</xdr:colOff>
      <xdr:row>29</xdr:row>
      <xdr:rowOff>135466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07EC0E-B94F-664A-83EB-05450B7F5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12</xdr:row>
      <xdr:rowOff>63500</xdr:rowOff>
    </xdr:from>
    <xdr:to>
      <xdr:col>10</xdr:col>
      <xdr:colOff>596900</xdr:colOff>
      <xdr:row>31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E7D081-3DB4-454D-B789-F6B7BFCEE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9</xdr:row>
      <xdr:rowOff>88900</xdr:rowOff>
    </xdr:from>
    <xdr:to>
      <xdr:col>11</xdr:col>
      <xdr:colOff>330200</xdr:colOff>
      <xdr:row>29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7B98BD-6D2E-38C4-DA0C-BD7AB32CD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9BCA-C2D6-EE4A-BAA1-369AA9ECEBD4}">
  <dimension ref="A1:P54"/>
  <sheetViews>
    <sheetView tabSelected="1" zoomScale="75" workbookViewId="0">
      <selection sqref="A1:K1"/>
    </sheetView>
  </sheetViews>
  <sheetFormatPr baseColWidth="10" defaultRowHeight="16" x14ac:dyDescent="0.2"/>
  <cols>
    <col min="4" max="4" width="11.6640625" bestFit="1" customWidth="1"/>
    <col min="13" max="13" width="17.6640625" customWidth="1"/>
    <col min="14" max="14" width="7.83203125" customWidth="1"/>
    <col min="16" max="16" width="17.1640625" customWidth="1"/>
  </cols>
  <sheetData>
    <row r="1" spans="1:11" ht="22" thickBot="1" x14ac:dyDescent="0.3">
      <c r="A1" s="73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ht="34" x14ac:dyDescent="0.2">
      <c r="A2" s="11" t="s">
        <v>9</v>
      </c>
      <c r="B2" s="12" t="s">
        <v>10</v>
      </c>
      <c r="C2" s="13" t="s">
        <v>11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4" t="s">
        <v>7</v>
      </c>
    </row>
    <row r="3" spans="1:11" x14ac:dyDescent="0.2">
      <c r="A3" s="15">
        <v>1</v>
      </c>
      <c r="B3" s="9">
        <v>1.3324</v>
      </c>
      <c r="C3" s="9">
        <v>1.3329</v>
      </c>
      <c r="D3" s="9">
        <v>1.3420000000000001</v>
      </c>
      <c r="E3" s="9">
        <v>1.3506</v>
      </c>
      <c r="F3" s="9">
        <v>1.3591</v>
      </c>
      <c r="G3" s="9">
        <v>1.367</v>
      </c>
      <c r="H3" s="9">
        <v>1.3755999999999999</v>
      </c>
      <c r="I3" s="9">
        <v>1.3828</v>
      </c>
      <c r="J3" s="9">
        <v>1.3925000000000001</v>
      </c>
      <c r="K3" s="16">
        <v>1.3996999999999999</v>
      </c>
    </row>
    <row r="4" spans="1:11" x14ac:dyDescent="0.2">
      <c r="A4" s="15">
        <v>2</v>
      </c>
      <c r="B4" s="9">
        <v>1.3322000000000001</v>
      </c>
      <c r="C4" s="9">
        <v>1.333</v>
      </c>
      <c r="D4" s="9">
        <v>1.3421000000000001</v>
      </c>
      <c r="E4" s="9">
        <v>1.3507</v>
      </c>
      <c r="F4" s="9">
        <v>1.3592</v>
      </c>
      <c r="G4" s="9">
        <v>1.367</v>
      </c>
      <c r="H4" s="9">
        <v>1.3755999999999999</v>
      </c>
      <c r="I4" s="9">
        <v>1.383</v>
      </c>
      <c r="J4" s="9">
        <v>1.3926000000000001</v>
      </c>
      <c r="K4" s="16">
        <v>1.3998999999999999</v>
      </c>
    </row>
    <row r="5" spans="1:11" ht="17" thickBot="1" x14ac:dyDescent="0.25">
      <c r="A5" s="24">
        <v>3</v>
      </c>
      <c r="B5" s="27">
        <v>1.3325</v>
      </c>
      <c r="C5" s="27">
        <v>1.333</v>
      </c>
      <c r="D5" s="27">
        <v>1.3421000000000001</v>
      </c>
      <c r="E5" s="27">
        <v>1.3506</v>
      </c>
      <c r="F5" s="27">
        <v>1.3592</v>
      </c>
      <c r="G5" s="27">
        <v>1.367</v>
      </c>
      <c r="H5" s="27">
        <v>1.3755999999999999</v>
      </c>
      <c r="I5" s="27">
        <v>1.3828</v>
      </c>
      <c r="J5" s="27">
        <v>1.3925000000000001</v>
      </c>
      <c r="K5" s="28">
        <v>1.4001999999999999</v>
      </c>
    </row>
    <row r="6" spans="1:11" ht="17" thickBo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9"/>
    </row>
    <row r="7" spans="1:11" ht="34" x14ac:dyDescent="0.2">
      <c r="A7" s="11" t="s">
        <v>12</v>
      </c>
      <c r="B7" s="12" t="s">
        <v>10</v>
      </c>
      <c r="C7" s="13" t="s">
        <v>11</v>
      </c>
      <c r="D7" s="29">
        <v>0.1</v>
      </c>
      <c r="E7" s="29">
        <v>0.2</v>
      </c>
      <c r="F7" s="29">
        <v>0.3</v>
      </c>
      <c r="G7" s="29">
        <v>0.4</v>
      </c>
      <c r="H7" s="29">
        <v>0.5</v>
      </c>
      <c r="I7" s="29">
        <v>0.6</v>
      </c>
      <c r="J7" s="29">
        <v>0.7</v>
      </c>
      <c r="K7" s="30">
        <v>0.8</v>
      </c>
    </row>
    <row r="8" spans="1:11" x14ac:dyDescent="0.2">
      <c r="A8" s="15">
        <v>1</v>
      </c>
      <c r="B8" s="7">
        <v>1.3325</v>
      </c>
      <c r="C8" s="7">
        <v>1.333</v>
      </c>
      <c r="D8" s="7">
        <v>1.3485</v>
      </c>
      <c r="E8" s="7">
        <v>1.3646</v>
      </c>
      <c r="F8" s="7">
        <v>1.3803000000000001</v>
      </c>
      <c r="G8" s="7">
        <v>1.3969</v>
      </c>
      <c r="H8" s="10">
        <v>1.4117</v>
      </c>
      <c r="I8" s="7">
        <v>1.4286000000000001</v>
      </c>
      <c r="J8" s="7">
        <v>1.4436</v>
      </c>
      <c r="K8" s="20">
        <v>1.4624999999999999</v>
      </c>
    </row>
    <row r="9" spans="1:11" x14ac:dyDescent="0.2">
      <c r="A9" s="15">
        <v>2</v>
      </c>
      <c r="B9" s="7">
        <v>1.3324</v>
      </c>
      <c r="C9" s="7">
        <v>1.333</v>
      </c>
      <c r="D9" s="7">
        <v>1.3484</v>
      </c>
      <c r="E9" s="7">
        <v>1.3645</v>
      </c>
      <c r="F9" s="7">
        <v>1.3801000000000001</v>
      </c>
      <c r="G9" s="7">
        <v>1.3967000000000001</v>
      </c>
      <c r="H9" s="7">
        <v>1.4115</v>
      </c>
      <c r="I9" s="7">
        <v>1.4295</v>
      </c>
      <c r="J9" s="7">
        <v>1.4433</v>
      </c>
      <c r="K9" s="20">
        <v>1.4652000000000001</v>
      </c>
    </row>
    <row r="10" spans="1:11" ht="17" thickBot="1" x14ac:dyDescent="0.25">
      <c r="A10" s="24">
        <v>3</v>
      </c>
      <c r="B10" s="31">
        <v>1.3324</v>
      </c>
      <c r="C10" s="31">
        <v>1.3329</v>
      </c>
      <c r="D10" s="31">
        <v>1.3484</v>
      </c>
      <c r="E10" s="31">
        <v>1.3645</v>
      </c>
      <c r="F10" s="31">
        <v>1.3802000000000001</v>
      </c>
      <c r="G10" s="31">
        <v>1.3966000000000001</v>
      </c>
      <c r="H10" s="31">
        <v>1.4125000000000001</v>
      </c>
      <c r="I10" s="31">
        <v>1.4308000000000001</v>
      </c>
      <c r="J10" s="31">
        <v>1.4435</v>
      </c>
      <c r="K10" s="32">
        <v>1.4615</v>
      </c>
    </row>
    <row r="11" spans="1:11" ht="17" thickBot="1" x14ac:dyDescent="0.25">
      <c r="A11" s="17"/>
      <c r="B11" s="21"/>
      <c r="C11" s="21"/>
      <c r="D11" s="21"/>
      <c r="E11" s="21"/>
      <c r="F11" s="21"/>
      <c r="G11" s="21"/>
      <c r="H11" s="21"/>
      <c r="I11" s="21"/>
      <c r="J11" s="21"/>
      <c r="K11" s="22"/>
    </row>
    <row r="12" spans="1:11" ht="34" x14ac:dyDescent="0.2">
      <c r="A12" s="33" t="s">
        <v>13</v>
      </c>
      <c r="B12" s="12" t="s">
        <v>10</v>
      </c>
      <c r="C12" s="13" t="s">
        <v>11</v>
      </c>
      <c r="D12" s="12" t="s">
        <v>0</v>
      </c>
      <c r="E12" s="12" t="s">
        <v>1</v>
      </c>
      <c r="F12" s="12" t="s">
        <v>2</v>
      </c>
      <c r="G12" s="12" t="s">
        <v>3</v>
      </c>
      <c r="H12" s="12" t="s">
        <v>4</v>
      </c>
      <c r="I12" s="12" t="s">
        <v>5</v>
      </c>
      <c r="J12" s="12" t="s">
        <v>6</v>
      </c>
      <c r="K12" s="14" t="s">
        <v>7</v>
      </c>
    </row>
    <row r="13" spans="1:11" x14ac:dyDescent="0.2">
      <c r="A13" s="15">
        <v>1</v>
      </c>
      <c r="B13" s="3">
        <v>1.3324</v>
      </c>
      <c r="C13" s="3">
        <v>1.333</v>
      </c>
      <c r="D13" s="3">
        <v>1.4682999999999999</v>
      </c>
      <c r="E13" s="3">
        <v>1.482</v>
      </c>
      <c r="F13" s="3">
        <v>1.4884999999999999</v>
      </c>
      <c r="G13" s="3">
        <v>1.4968999999999999</v>
      </c>
      <c r="H13" s="3">
        <v>1.5047999999999999</v>
      </c>
      <c r="I13" s="3">
        <v>1.5085</v>
      </c>
      <c r="J13" s="3">
        <v>1.5181</v>
      </c>
      <c r="K13" s="23">
        <v>1.5137</v>
      </c>
    </row>
    <row r="14" spans="1:11" x14ac:dyDescent="0.2">
      <c r="A14" s="15">
        <v>2</v>
      </c>
      <c r="B14" s="3">
        <v>1.3324</v>
      </c>
      <c r="C14" s="3">
        <v>1.333</v>
      </c>
      <c r="D14" s="3">
        <v>1.4681999999999999</v>
      </c>
      <c r="E14" s="3">
        <v>1.4821</v>
      </c>
      <c r="F14" s="3">
        <v>1.4885999999999999</v>
      </c>
      <c r="G14" s="3">
        <v>1.4965999999999999</v>
      </c>
      <c r="H14" s="3">
        <v>1.5044</v>
      </c>
      <c r="I14" s="3">
        <v>1.5085</v>
      </c>
      <c r="J14" s="3">
        <v>1.5183</v>
      </c>
      <c r="K14" s="23">
        <v>1.5148999999999999</v>
      </c>
    </row>
    <row r="15" spans="1:11" ht="17" thickBot="1" x14ac:dyDescent="0.25">
      <c r="A15" s="24">
        <v>3</v>
      </c>
      <c r="B15" s="25">
        <v>1.3324</v>
      </c>
      <c r="C15" s="25">
        <v>1.333</v>
      </c>
      <c r="D15" s="25">
        <v>1.468</v>
      </c>
      <c r="E15" s="25">
        <v>1.4818</v>
      </c>
      <c r="F15" s="25">
        <v>1.4878</v>
      </c>
      <c r="G15" s="25">
        <v>1.4967999999999999</v>
      </c>
      <c r="H15" s="25">
        <v>1.5045999999999999</v>
      </c>
      <c r="I15" s="25">
        <v>1.5085</v>
      </c>
      <c r="J15" s="25">
        <v>1.5185999999999999</v>
      </c>
      <c r="K15" s="26">
        <v>1.5144</v>
      </c>
    </row>
    <row r="16" spans="1:11" x14ac:dyDescent="0.2">
      <c r="K16" t="s">
        <v>14</v>
      </c>
    </row>
    <row r="18" spans="1:11" ht="34" x14ac:dyDescent="0.2">
      <c r="A18" s="3" t="s">
        <v>8</v>
      </c>
      <c r="B18" s="4" t="s">
        <v>10</v>
      </c>
      <c r="C18" s="5" t="s">
        <v>11</v>
      </c>
      <c r="D18" s="4" t="s">
        <v>0</v>
      </c>
      <c r="E18" s="4" t="s">
        <v>1</v>
      </c>
      <c r="F18" s="4" t="s">
        <v>2</v>
      </c>
      <c r="G18" s="4" t="s">
        <v>3</v>
      </c>
      <c r="H18" s="4" t="s">
        <v>4</v>
      </c>
      <c r="I18" s="4" t="s">
        <v>5</v>
      </c>
      <c r="J18" s="4" t="s">
        <v>6</v>
      </c>
      <c r="K18" s="4" t="s">
        <v>7</v>
      </c>
    </row>
    <row r="19" spans="1:11" x14ac:dyDescent="0.2">
      <c r="A19" s="3" t="s">
        <v>16</v>
      </c>
      <c r="B19" s="7">
        <f>AVERAGE(B3:B5)</f>
        <v>1.3323666666666667</v>
      </c>
      <c r="C19" s="7">
        <f t="shared" ref="C19:K19" si="0">AVERAGE(C3:C5)</f>
        <v>1.3329666666666666</v>
      </c>
      <c r="D19" s="7">
        <f t="shared" si="0"/>
        <v>1.3420666666666667</v>
      </c>
      <c r="E19" s="7">
        <f t="shared" si="0"/>
        <v>1.3506333333333334</v>
      </c>
      <c r="F19" s="7">
        <f t="shared" si="0"/>
        <v>1.3591666666666669</v>
      </c>
      <c r="G19" s="7">
        <f t="shared" si="0"/>
        <v>1.367</v>
      </c>
      <c r="H19" s="7">
        <f t="shared" si="0"/>
        <v>1.3755999999999997</v>
      </c>
      <c r="I19" s="7">
        <f t="shared" si="0"/>
        <v>1.3828666666666667</v>
      </c>
      <c r="J19" s="7">
        <f t="shared" si="0"/>
        <v>1.3925333333333334</v>
      </c>
      <c r="K19" s="7">
        <f t="shared" si="0"/>
        <v>1.3999333333333333</v>
      </c>
    </row>
    <row r="20" spans="1:11" x14ac:dyDescent="0.2">
      <c r="A20" s="3" t="s">
        <v>17</v>
      </c>
      <c r="B20" s="7">
        <f>STDEV(B3:B5)</f>
        <v>1.5275252316517785E-4</v>
      </c>
      <c r="C20" s="7">
        <f t="shared" ref="C20:K20" si="1">STDEV(C3:C5)</f>
        <v>5.7735026918956222E-5</v>
      </c>
      <c r="D20" s="7">
        <f t="shared" si="1"/>
        <v>5.7735026918956222E-5</v>
      </c>
      <c r="E20" s="7">
        <f t="shared" si="1"/>
        <v>5.7735026918956222E-5</v>
      </c>
      <c r="F20" s="7">
        <f t="shared" si="1"/>
        <v>5.7735026918956222E-5</v>
      </c>
      <c r="G20" s="7">
        <f t="shared" si="1"/>
        <v>0</v>
      </c>
      <c r="H20" s="7">
        <f t="shared" si="1"/>
        <v>2.7194799110210365E-16</v>
      </c>
      <c r="I20" s="7">
        <f t="shared" si="1"/>
        <v>1.1547005383791244E-4</v>
      </c>
      <c r="J20" s="7">
        <f t="shared" si="1"/>
        <v>5.7735026918956222E-5</v>
      </c>
      <c r="K20" s="7">
        <f t="shared" si="1"/>
        <v>2.5166114784233058E-4</v>
      </c>
    </row>
    <row r="21" spans="1:11" x14ac:dyDescent="0.2">
      <c r="B21" s="1"/>
    </row>
    <row r="22" spans="1:11" ht="34" x14ac:dyDescent="0.2">
      <c r="A22" s="3" t="s">
        <v>12</v>
      </c>
      <c r="B22" s="4" t="s">
        <v>10</v>
      </c>
      <c r="C22" s="5" t="s">
        <v>11</v>
      </c>
      <c r="D22" s="6">
        <v>0.1</v>
      </c>
      <c r="E22" s="6">
        <v>0.2</v>
      </c>
      <c r="F22" s="6">
        <v>0.3</v>
      </c>
      <c r="G22" s="6">
        <v>0.4</v>
      </c>
      <c r="H22" s="6">
        <v>0.5</v>
      </c>
      <c r="I22" s="6">
        <v>0.6</v>
      </c>
      <c r="J22" s="6">
        <v>0.7</v>
      </c>
      <c r="K22" s="6">
        <v>0.8</v>
      </c>
    </row>
    <row r="23" spans="1:11" x14ac:dyDescent="0.2">
      <c r="A23" s="3" t="s">
        <v>16</v>
      </c>
      <c r="B23" s="7">
        <f>AVERAGE(B8:B10)</f>
        <v>1.3324333333333334</v>
      </c>
      <c r="C23" s="7">
        <f t="shared" ref="C23:K23" si="2">AVERAGE(C8:C10)</f>
        <v>1.3329666666666666</v>
      </c>
      <c r="D23" s="7">
        <f t="shared" si="2"/>
        <v>1.3484333333333334</v>
      </c>
      <c r="E23" s="7">
        <f t="shared" si="2"/>
        <v>1.3645333333333334</v>
      </c>
      <c r="F23" s="7">
        <f t="shared" si="2"/>
        <v>1.3802000000000001</v>
      </c>
      <c r="G23" s="7">
        <f t="shared" si="2"/>
        <v>1.3967333333333334</v>
      </c>
      <c r="H23" s="7">
        <f t="shared" si="2"/>
        <v>1.4118999999999999</v>
      </c>
      <c r="I23" s="7">
        <f t="shared" si="2"/>
        <v>1.4296333333333333</v>
      </c>
      <c r="J23" s="7">
        <f t="shared" si="2"/>
        <v>1.4434666666666667</v>
      </c>
      <c r="K23" s="7">
        <f t="shared" si="2"/>
        <v>1.4630666666666665</v>
      </c>
    </row>
    <row r="24" spans="1:11" x14ac:dyDescent="0.2">
      <c r="A24" s="3" t="s">
        <v>17</v>
      </c>
      <c r="B24" s="7">
        <f>STDEV(B8:B10)</f>
        <v>5.7735026918956222E-5</v>
      </c>
      <c r="C24" s="7">
        <f t="shared" ref="C24:K24" si="3">STDEV(C8:C10)</f>
        <v>5.7735026918956222E-5</v>
      </c>
      <c r="D24" s="7">
        <f t="shared" si="3"/>
        <v>5.7735026918956222E-5</v>
      </c>
      <c r="E24" s="7">
        <f t="shared" si="3"/>
        <v>5.7735026918956222E-5</v>
      </c>
      <c r="F24" s="7">
        <f t="shared" si="3"/>
        <v>9.9999999999988987E-5</v>
      </c>
      <c r="G24" s="7">
        <f t="shared" si="3"/>
        <v>1.5275252316517785E-4</v>
      </c>
      <c r="H24" s="7">
        <f t="shared" si="3"/>
        <v>5.2915026221298574E-4</v>
      </c>
      <c r="I24" s="7">
        <f t="shared" si="3"/>
        <v>1.1060440015357993E-3</v>
      </c>
      <c r="J24" s="7">
        <f t="shared" si="3"/>
        <v>1.5275252316517785E-4</v>
      </c>
      <c r="K24" s="7">
        <f t="shared" si="3"/>
        <v>1.9139836293274491E-3</v>
      </c>
    </row>
    <row r="26" spans="1:11" x14ac:dyDescent="0.2">
      <c r="A26" s="3" t="s">
        <v>15</v>
      </c>
      <c r="B26" s="3"/>
      <c r="C26" s="8" t="s">
        <v>18</v>
      </c>
      <c r="D26" s="8" t="s">
        <v>18</v>
      </c>
      <c r="E26" s="8" t="s">
        <v>18</v>
      </c>
      <c r="F26" s="8" t="s">
        <v>18</v>
      </c>
      <c r="G26" s="8" t="s">
        <v>18</v>
      </c>
      <c r="H26" s="8" t="s">
        <v>18</v>
      </c>
      <c r="I26" s="8" t="s">
        <v>18</v>
      </c>
      <c r="J26" s="8" t="s">
        <v>18</v>
      </c>
      <c r="K26" s="8" t="s">
        <v>18</v>
      </c>
    </row>
    <row r="27" spans="1:11" x14ac:dyDescent="0.2">
      <c r="A27" s="3" t="s">
        <v>8</v>
      </c>
      <c r="B27" s="3" t="s">
        <v>10</v>
      </c>
      <c r="C27" s="3" t="s">
        <v>19</v>
      </c>
      <c r="D27" s="3" t="s">
        <v>20</v>
      </c>
      <c r="E27" s="3" t="s">
        <v>21</v>
      </c>
      <c r="F27" s="3" t="s">
        <v>22</v>
      </c>
      <c r="G27" s="3" t="s">
        <v>23</v>
      </c>
      <c r="H27" s="3" t="s">
        <v>24</v>
      </c>
      <c r="I27" s="3" t="s">
        <v>25</v>
      </c>
      <c r="J27" s="3" t="s">
        <v>26</v>
      </c>
      <c r="K27" s="3" t="s">
        <v>27</v>
      </c>
    </row>
    <row r="28" spans="1:11" x14ac:dyDescent="0.2">
      <c r="A28" s="3"/>
      <c r="B28" s="3">
        <v>1.3324</v>
      </c>
      <c r="C28" s="7">
        <v>1.4630666666666665</v>
      </c>
      <c r="D28" s="7">
        <v>1.4681666666666666</v>
      </c>
      <c r="E28" s="7">
        <v>1.4819666666666667</v>
      </c>
      <c r="F28" s="7">
        <v>1.4883</v>
      </c>
      <c r="G28" s="7">
        <v>1.4967666666666666</v>
      </c>
      <c r="H28" s="7">
        <v>1.5045999999999999</v>
      </c>
      <c r="I28" s="7">
        <v>1.5085</v>
      </c>
      <c r="J28" s="7">
        <v>1.5183333333333333</v>
      </c>
      <c r="K28" s="7">
        <v>1.5143333333333333</v>
      </c>
    </row>
    <row r="29" spans="1:11" x14ac:dyDescent="0.2">
      <c r="A29" s="3"/>
      <c r="B29" s="7">
        <v>0</v>
      </c>
      <c r="C29" s="7">
        <v>1.9139836293274491E-3</v>
      </c>
      <c r="D29" s="7">
        <v>1.5275252316517785E-4</v>
      </c>
      <c r="E29" s="7">
        <v>1.5275252316517785E-4</v>
      </c>
      <c r="F29" s="7">
        <v>4.3588989435401935E-4</v>
      </c>
      <c r="G29" s="7">
        <v>1.5275252316517785E-4</v>
      </c>
      <c r="H29" s="7">
        <v>1.9999999999997797E-4</v>
      </c>
      <c r="I29" s="7">
        <v>0</v>
      </c>
      <c r="J29" s="7">
        <v>2.5166114784233058E-4</v>
      </c>
      <c r="K29" s="7">
        <v>6.0277137733410438E-4</v>
      </c>
    </row>
    <row r="30" spans="1:11" x14ac:dyDescent="0.2">
      <c r="K30" t="s">
        <v>14</v>
      </c>
    </row>
    <row r="42" spans="6:16" x14ac:dyDescent="0.2">
      <c r="F42" s="1"/>
    </row>
    <row r="47" spans="6:16" x14ac:dyDescent="0.2">
      <c r="P47" s="1"/>
    </row>
    <row r="48" spans="6:16" x14ac:dyDescent="0.2">
      <c r="P48" s="1"/>
    </row>
    <row r="49" spans="3:16" x14ac:dyDescent="0.2">
      <c r="P49" s="1"/>
    </row>
    <row r="50" spans="3:16" x14ac:dyDescent="0.2">
      <c r="P50" s="1"/>
    </row>
    <row r="51" spans="3:16" x14ac:dyDescent="0.2">
      <c r="P51" s="1"/>
    </row>
    <row r="52" spans="3:16" x14ac:dyDescent="0.2">
      <c r="P52" s="1"/>
    </row>
    <row r="54" spans="3:16" x14ac:dyDescent="0.2">
      <c r="C54" s="2"/>
    </row>
  </sheetData>
  <mergeCells count="1">
    <mergeCell ref="A1:K1"/>
  </mergeCells>
  <pageMargins left="0.25" right="0.25" top="0.75" bottom="0.75" header="0.3" footer="0.3"/>
  <pageSetup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A737-E881-3244-873F-559EF887D640}">
  <dimension ref="A2:M19"/>
  <sheetViews>
    <sheetView workbookViewId="0">
      <selection activeCell="C21" sqref="C21"/>
    </sheetView>
  </sheetViews>
  <sheetFormatPr baseColWidth="10" defaultRowHeight="16" x14ac:dyDescent="0.2"/>
  <cols>
    <col min="1" max="1" width="13" customWidth="1"/>
  </cols>
  <sheetData>
    <row r="2" spans="1:13" ht="17" thickBot="1" x14ac:dyDescent="0.25"/>
    <row r="3" spans="1:13" ht="17" thickBot="1" x14ac:dyDescent="0.25">
      <c r="A3" s="76" t="s">
        <v>37</v>
      </c>
      <c r="B3" s="77"/>
      <c r="C3" s="77"/>
      <c r="D3" s="77"/>
      <c r="E3" s="77"/>
      <c r="F3" s="77"/>
      <c r="G3" s="78"/>
      <c r="I3" s="79"/>
      <c r="J3" s="80"/>
      <c r="K3" s="80"/>
      <c r="L3" s="80"/>
      <c r="M3" s="81"/>
    </row>
    <row r="4" spans="1:13" ht="17" thickBot="1" x14ac:dyDescent="0.25">
      <c r="A4" s="40" t="s">
        <v>28</v>
      </c>
      <c r="B4" s="82" t="s">
        <v>35</v>
      </c>
      <c r="C4" s="83"/>
      <c r="D4" s="84"/>
      <c r="E4" s="82" t="s">
        <v>36</v>
      </c>
      <c r="F4" s="83"/>
      <c r="G4" s="84"/>
      <c r="I4" s="34"/>
      <c r="J4" s="85" t="s">
        <v>35</v>
      </c>
      <c r="K4" s="84"/>
      <c r="L4" s="82" t="s">
        <v>36</v>
      </c>
      <c r="M4" s="84"/>
    </row>
    <row r="5" spans="1:13" ht="17" thickBot="1" x14ac:dyDescent="0.25">
      <c r="A5" s="40" t="s">
        <v>38</v>
      </c>
      <c r="B5" s="36" t="s">
        <v>32</v>
      </c>
      <c r="C5" s="37" t="s">
        <v>33</v>
      </c>
      <c r="D5" s="38" t="s">
        <v>34</v>
      </c>
      <c r="E5" s="36" t="s">
        <v>32</v>
      </c>
      <c r="F5" s="37" t="s">
        <v>33</v>
      </c>
      <c r="G5" s="38" t="s">
        <v>34</v>
      </c>
      <c r="I5" s="34" t="s">
        <v>38</v>
      </c>
      <c r="J5" s="36" t="s">
        <v>39</v>
      </c>
      <c r="K5" s="38" t="s">
        <v>17</v>
      </c>
      <c r="L5" s="39" t="s">
        <v>39</v>
      </c>
      <c r="M5" s="38" t="s">
        <v>17</v>
      </c>
    </row>
    <row r="6" spans="1:13" x14ac:dyDescent="0.2">
      <c r="A6" s="46">
        <v>1000</v>
      </c>
      <c r="B6" s="17">
        <v>1428.34</v>
      </c>
      <c r="C6" s="21">
        <v>1726.37</v>
      </c>
      <c r="D6" s="22">
        <v>1798.08</v>
      </c>
      <c r="E6" s="17">
        <v>1517.53</v>
      </c>
      <c r="F6" s="21">
        <v>1614.55</v>
      </c>
      <c r="G6" s="22">
        <v>1656.63</v>
      </c>
      <c r="I6" s="41">
        <v>1000</v>
      </c>
      <c r="J6" s="70">
        <f>AVERAGE(B6:D6)</f>
        <v>1650.93</v>
      </c>
      <c r="K6" s="49">
        <f>STDEV(B6:D6)</f>
        <v>196.07476150693134</v>
      </c>
      <c r="L6" s="47">
        <f>AVERAGE(E6:G6)</f>
        <v>1596.2366666666667</v>
      </c>
      <c r="M6" s="49">
        <f>STDEV(E6:G6)</f>
        <v>71.335377852320519</v>
      </c>
    </row>
    <row r="7" spans="1:13" x14ac:dyDescent="0.2">
      <c r="A7" s="53">
        <v>2000</v>
      </c>
      <c r="B7" s="17">
        <v>1663.87</v>
      </c>
      <c r="C7" s="21">
        <v>1691.1</v>
      </c>
      <c r="D7" s="22">
        <v>1745.96</v>
      </c>
      <c r="E7" s="17">
        <v>1359.83</v>
      </c>
      <c r="F7" s="21">
        <v>1317.73</v>
      </c>
      <c r="G7" s="22">
        <v>1663.48</v>
      </c>
      <c r="I7" s="50">
        <v>2000</v>
      </c>
      <c r="J7" s="71">
        <f>AVERAGE(B7:D7)</f>
        <v>1700.3100000000002</v>
      </c>
      <c r="K7" s="56">
        <f>STDEV(B7:D7)</f>
        <v>41.812798279952595</v>
      </c>
      <c r="L7" s="54">
        <f>AVERAGE(E7:G7)</f>
        <v>1447.0133333333333</v>
      </c>
      <c r="M7" s="56">
        <f>STDEV(E7:G7)</f>
        <v>188.64375376177657</v>
      </c>
    </row>
    <row r="8" spans="1:13" x14ac:dyDescent="0.2">
      <c r="A8" s="53">
        <v>3000</v>
      </c>
      <c r="B8" s="17">
        <v>1605.81</v>
      </c>
      <c r="C8" s="21">
        <v>1493.07</v>
      </c>
      <c r="D8" s="22">
        <v>1483.24</v>
      </c>
      <c r="E8" s="17">
        <v>1242.6099999999999</v>
      </c>
      <c r="F8" s="21">
        <v>1280.49</v>
      </c>
      <c r="G8" s="22">
        <v>1663.37</v>
      </c>
      <c r="I8" s="50">
        <v>3000</v>
      </c>
      <c r="J8" s="71">
        <f>AVERAGE(B8:D8)</f>
        <v>1527.3733333333332</v>
      </c>
      <c r="K8" s="56">
        <f>STDEV(B8:D8)</f>
        <v>68.105728344488995</v>
      </c>
      <c r="L8" s="54">
        <f>AVERAGE(E8:G8)</f>
        <v>1395.4899999999998</v>
      </c>
      <c r="M8" s="56">
        <f>STDEV(E8:G8)</f>
        <v>232.7627427231443</v>
      </c>
    </row>
    <row r="9" spans="1:13" x14ac:dyDescent="0.2">
      <c r="A9" s="53">
        <v>4000</v>
      </c>
      <c r="B9" s="17">
        <v>1775.34</v>
      </c>
      <c r="C9" s="21">
        <v>1624.73</v>
      </c>
      <c r="D9" s="22">
        <v>1691.43</v>
      </c>
      <c r="E9" s="17">
        <v>1207.8330000000001</v>
      </c>
      <c r="F9" s="21">
        <v>1084.52</v>
      </c>
      <c r="G9" s="22">
        <v>1280.52</v>
      </c>
      <c r="I9" s="50">
        <v>4000</v>
      </c>
      <c r="J9" s="71">
        <f>AVERAGE(B9:D9)</f>
        <v>1697.1666666666667</v>
      </c>
      <c r="K9" s="56">
        <f>STDEV(B9:D9)</f>
        <v>75.468702342980066</v>
      </c>
      <c r="L9" s="54">
        <f>AVERAGE(E9:G9)</f>
        <v>1190.9576666666667</v>
      </c>
      <c r="M9" s="56">
        <f>STDEV(E9:G9)</f>
        <v>99.083715394273213</v>
      </c>
    </row>
    <row r="10" spans="1:13" ht="17" thickBot="1" x14ac:dyDescent="0.25">
      <c r="A10" s="60">
        <v>5000</v>
      </c>
      <c r="B10" s="64">
        <v>1822.38</v>
      </c>
      <c r="C10" s="65">
        <v>1581.18</v>
      </c>
      <c r="D10" s="66">
        <v>1497.21</v>
      </c>
      <c r="E10" s="64">
        <v>1042.04</v>
      </c>
      <c r="F10" s="65">
        <v>1208.73</v>
      </c>
      <c r="G10" s="66">
        <v>1045.6099999999999</v>
      </c>
      <c r="I10" s="57">
        <v>5000</v>
      </c>
      <c r="J10" s="72">
        <f>AVERAGE(B10:D10)</f>
        <v>1633.5900000000001</v>
      </c>
      <c r="K10" s="63">
        <f>STDEV(B10:D10)</f>
        <v>168.80162410356132</v>
      </c>
      <c r="L10" s="61">
        <f>AVERAGE(E10:G10)</f>
        <v>1098.7933333333333</v>
      </c>
      <c r="M10" s="63">
        <f>STDEV(E10:G10)</f>
        <v>95.22467764888124</v>
      </c>
    </row>
    <row r="19" spans="2:7" x14ac:dyDescent="0.2">
      <c r="B19" s="86"/>
      <c r="C19" s="86"/>
      <c r="D19" s="86"/>
      <c r="E19" s="86"/>
      <c r="F19" s="86"/>
      <c r="G19" s="86"/>
    </row>
  </sheetData>
  <mergeCells count="8">
    <mergeCell ref="B19:D19"/>
    <mergeCell ref="E19:G19"/>
    <mergeCell ref="A3:G3"/>
    <mergeCell ref="I3:M3"/>
    <mergeCell ref="B4:D4"/>
    <mergeCell ref="E4:G4"/>
    <mergeCell ref="J4:K4"/>
    <mergeCell ref="L4:M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0E562-5D40-6241-AA2F-01B679797F57}">
  <dimension ref="A1:S18"/>
  <sheetViews>
    <sheetView topLeftCell="C1" workbookViewId="0">
      <selection activeCell="O4" sqref="O4:S9"/>
    </sheetView>
  </sheetViews>
  <sheetFormatPr baseColWidth="10" defaultRowHeight="16" x14ac:dyDescent="0.2"/>
  <cols>
    <col min="1" max="1" width="15.6640625" customWidth="1"/>
  </cols>
  <sheetData>
    <row r="1" spans="1:19" ht="17" thickBot="1" x14ac:dyDescent="0.25"/>
    <row r="2" spans="1:19" ht="17" thickBot="1" x14ac:dyDescent="0.25">
      <c r="A2" s="90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O2" s="79" t="s">
        <v>43</v>
      </c>
      <c r="P2" s="80"/>
      <c r="Q2" s="80"/>
      <c r="R2" s="80"/>
      <c r="S2" s="81"/>
    </row>
    <row r="3" spans="1:19" ht="17" thickBot="1" x14ac:dyDescent="0.25">
      <c r="A3" s="34" t="s">
        <v>28</v>
      </c>
      <c r="B3" s="92" t="s">
        <v>29</v>
      </c>
      <c r="C3" s="88"/>
      <c r="D3" s="89"/>
      <c r="E3" s="92" t="s">
        <v>30</v>
      </c>
      <c r="F3" s="88"/>
      <c r="G3" s="89"/>
      <c r="H3" s="87" t="s">
        <v>31</v>
      </c>
      <c r="I3" s="88"/>
      <c r="J3" s="89"/>
      <c r="K3" s="87" t="s">
        <v>40</v>
      </c>
      <c r="L3" s="88"/>
      <c r="M3" s="89"/>
      <c r="O3" s="35"/>
      <c r="P3" s="98"/>
      <c r="Q3" s="98"/>
      <c r="R3" s="98"/>
      <c r="S3" s="99"/>
    </row>
    <row r="4" spans="1:19" ht="17" thickBot="1" x14ac:dyDescent="0.25">
      <c r="A4" s="34" t="s">
        <v>38</v>
      </c>
      <c r="B4" s="36" t="s">
        <v>32</v>
      </c>
      <c r="C4" s="37" t="s">
        <v>33</v>
      </c>
      <c r="D4" s="38" t="s">
        <v>34</v>
      </c>
      <c r="E4" s="36" t="s">
        <v>32</v>
      </c>
      <c r="F4" s="37" t="s">
        <v>33</v>
      </c>
      <c r="G4" s="38" t="s">
        <v>34</v>
      </c>
      <c r="H4" s="39" t="s">
        <v>32</v>
      </c>
      <c r="I4" s="37" t="s">
        <v>33</v>
      </c>
      <c r="J4" s="38" t="s">
        <v>34</v>
      </c>
      <c r="K4" s="69" t="s">
        <v>32</v>
      </c>
      <c r="L4" s="67" t="s">
        <v>33</v>
      </c>
      <c r="M4" s="68" t="s">
        <v>34</v>
      </c>
      <c r="O4" s="40" t="s">
        <v>38</v>
      </c>
      <c r="P4" s="98" t="s">
        <v>29</v>
      </c>
      <c r="Q4" s="98" t="s">
        <v>42</v>
      </c>
      <c r="R4" s="98" t="s">
        <v>31</v>
      </c>
      <c r="S4" s="99" t="s">
        <v>40</v>
      </c>
    </row>
    <row r="5" spans="1:19" x14ac:dyDescent="0.2">
      <c r="A5" s="41">
        <v>1000</v>
      </c>
      <c r="B5" s="42">
        <v>1669.52</v>
      </c>
      <c r="C5" s="43">
        <v>1475.88</v>
      </c>
      <c r="D5" s="44">
        <v>1514.49</v>
      </c>
      <c r="E5" s="42">
        <v>1425.33</v>
      </c>
      <c r="F5" s="43">
        <v>1848.78</v>
      </c>
      <c r="G5" s="44">
        <v>1819.36</v>
      </c>
      <c r="H5" s="45">
        <v>1450.41</v>
      </c>
      <c r="I5" s="43">
        <v>1498.57</v>
      </c>
      <c r="J5" s="93">
        <v>1646.76</v>
      </c>
      <c r="K5" s="11">
        <v>1380.5719999999999</v>
      </c>
      <c r="L5" s="96">
        <v>2603.5300000000002</v>
      </c>
      <c r="M5" s="97">
        <v>1731.24</v>
      </c>
      <c r="O5" s="46">
        <v>1000</v>
      </c>
      <c r="P5" s="100">
        <f>AVERAGE(B5:D5)</f>
        <v>1553.2966666666669</v>
      </c>
      <c r="Q5" s="101">
        <f>AVERAGE(E5:G5)</f>
        <v>1697.823333333333</v>
      </c>
      <c r="R5" s="101">
        <f>AVERAGE(H5:J5)</f>
        <v>1531.9133333333332</v>
      </c>
      <c r="S5" s="102">
        <f>AVERAGE(K5:M5)</f>
        <v>1905.1139999999998</v>
      </c>
    </row>
    <row r="6" spans="1:19" x14ac:dyDescent="0.2">
      <c r="A6" s="50">
        <v>2000</v>
      </c>
      <c r="B6" s="15">
        <v>1832.376</v>
      </c>
      <c r="C6" s="3">
        <v>1428.05</v>
      </c>
      <c r="D6" s="51">
        <v>1747.6089999999999</v>
      </c>
      <c r="E6" s="15">
        <v>1970.47</v>
      </c>
      <c r="F6" s="3">
        <v>1677.7929999999999</v>
      </c>
      <c r="G6" s="51">
        <v>1847.93</v>
      </c>
      <c r="H6" s="52">
        <v>2153.4299999999998</v>
      </c>
      <c r="I6" s="3">
        <v>1910.62</v>
      </c>
      <c r="J6" s="94">
        <v>2005.82</v>
      </c>
      <c r="K6" s="15">
        <v>1710.4749999999999</v>
      </c>
      <c r="L6" s="3">
        <v>1618.56</v>
      </c>
      <c r="M6" s="51">
        <v>1653.6</v>
      </c>
      <c r="O6" s="53">
        <v>2000</v>
      </c>
      <c r="P6" s="70">
        <f t="shared" ref="P6:P9" si="0">AVERAGE(B6:D6)</f>
        <v>1669.345</v>
      </c>
      <c r="Q6" s="48">
        <f t="shared" ref="Q6:Q9" si="1">AVERAGE(E6:G6)</f>
        <v>1832.0643333333335</v>
      </c>
      <c r="R6" s="48">
        <f t="shared" ref="R6:R9" si="2">AVERAGE(H6:J6)</f>
        <v>2023.29</v>
      </c>
      <c r="S6" s="49">
        <f t="shared" ref="S6:S9" si="3">AVERAGE(K6:M6)</f>
        <v>1660.8783333333333</v>
      </c>
    </row>
    <row r="7" spans="1:19" x14ac:dyDescent="0.2">
      <c r="A7" s="50">
        <v>3000</v>
      </c>
      <c r="B7" s="15">
        <v>1597.1690000000001</v>
      </c>
      <c r="C7" s="3">
        <v>1324.99</v>
      </c>
      <c r="D7" s="51">
        <v>1511.027</v>
      </c>
      <c r="E7" s="15">
        <v>2208.87</v>
      </c>
      <c r="F7" s="3">
        <v>1658.61</v>
      </c>
      <c r="G7" s="51">
        <v>1445.02</v>
      </c>
      <c r="H7" s="52">
        <v>1988.14</v>
      </c>
      <c r="I7" s="3">
        <v>1809.4</v>
      </c>
      <c r="J7" s="94">
        <v>1731.85</v>
      </c>
      <c r="K7" s="15">
        <v>1819.73</v>
      </c>
      <c r="L7" s="3">
        <v>1762.49</v>
      </c>
      <c r="M7" s="51">
        <v>1668.47</v>
      </c>
      <c r="O7" s="53">
        <v>3000</v>
      </c>
      <c r="P7" s="70">
        <f t="shared" si="0"/>
        <v>1477.7286666666666</v>
      </c>
      <c r="Q7" s="48">
        <f t="shared" si="1"/>
        <v>1770.8333333333333</v>
      </c>
      <c r="R7" s="48">
        <f t="shared" si="2"/>
        <v>1843.1299999999999</v>
      </c>
      <c r="S7" s="49">
        <f t="shared" si="3"/>
        <v>1750.2300000000002</v>
      </c>
    </row>
    <row r="8" spans="1:19" x14ac:dyDescent="0.2">
      <c r="A8" s="50">
        <v>4000</v>
      </c>
      <c r="B8" s="15">
        <v>1973.595</v>
      </c>
      <c r="C8" s="3">
        <v>1323.13</v>
      </c>
      <c r="D8" s="51">
        <v>1252.95</v>
      </c>
      <c r="E8" s="15">
        <v>2352.75</v>
      </c>
      <c r="F8" s="3">
        <v>2049.04</v>
      </c>
      <c r="G8" s="51">
        <v>1858.76</v>
      </c>
      <c r="H8" s="52">
        <v>2516.6849999999999</v>
      </c>
      <c r="I8" s="3">
        <v>1486.09</v>
      </c>
      <c r="J8" s="94">
        <v>1411.03</v>
      </c>
      <c r="K8" s="15">
        <v>2145.5819999999999</v>
      </c>
      <c r="L8" s="3">
        <v>1909.6</v>
      </c>
      <c r="M8" s="51">
        <v>2429.4</v>
      </c>
      <c r="O8" s="53">
        <v>4000</v>
      </c>
      <c r="P8" s="70">
        <f t="shared" si="0"/>
        <v>1516.5583333333334</v>
      </c>
      <c r="Q8" s="48">
        <f t="shared" si="1"/>
        <v>2086.85</v>
      </c>
      <c r="R8" s="48">
        <f t="shared" si="2"/>
        <v>1804.6016666666665</v>
      </c>
      <c r="S8" s="49">
        <f t="shared" si="3"/>
        <v>2161.5273333333334</v>
      </c>
    </row>
    <row r="9" spans="1:19" ht="17" thickBot="1" x14ac:dyDescent="0.25">
      <c r="A9" s="57">
        <v>5000</v>
      </c>
      <c r="B9" s="24">
        <v>1564.94</v>
      </c>
      <c r="C9" s="25">
        <v>1549.88</v>
      </c>
      <c r="D9" s="58">
        <v>1300.03</v>
      </c>
      <c r="E9" s="24">
        <v>1974.35</v>
      </c>
      <c r="F9" s="25">
        <v>1465.674</v>
      </c>
      <c r="G9" s="58">
        <v>1594.99</v>
      </c>
      <c r="H9" s="59">
        <v>2523.65</v>
      </c>
      <c r="I9" s="25">
        <v>2238.1</v>
      </c>
      <c r="J9" s="95">
        <v>1564.37</v>
      </c>
      <c r="K9" s="24">
        <v>1428.18</v>
      </c>
      <c r="L9" s="25">
        <v>2464.37</v>
      </c>
      <c r="M9" s="58">
        <v>2043.57</v>
      </c>
      <c r="O9" s="60">
        <v>5000</v>
      </c>
      <c r="P9" s="103">
        <f t="shared" si="0"/>
        <v>1471.6166666666668</v>
      </c>
      <c r="Q9" s="104">
        <f t="shared" si="1"/>
        <v>1678.338</v>
      </c>
      <c r="R9" s="104">
        <f t="shared" si="2"/>
        <v>2108.7066666666665</v>
      </c>
      <c r="S9" s="105">
        <f t="shared" si="3"/>
        <v>1978.7066666666667</v>
      </c>
    </row>
    <row r="10" spans="1:19" ht="17" thickBot="1" x14ac:dyDescent="0.25"/>
    <row r="11" spans="1:19" ht="17" thickBot="1" x14ac:dyDescent="0.25">
      <c r="O11" s="79" t="s">
        <v>44</v>
      </c>
      <c r="P11" s="80"/>
      <c r="Q11" s="80"/>
      <c r="R11" s="80"/>
      <c r="S11" s="81"/>
    </row>
    <row r="12" spans="1:19" ht="17" thickBot="1" x14ac:dyDescent="0.25">
      <c r="O12" s="35"/>
      <c r="P12" s="98"/>
      <c r="Q12" s="98"/>
      <c r="R12" s="98"/>
      <c r="S12" s="99"/>
    </row>
    <row r="13" spans="1:19" ht="17" thickBot="1" x14ac:dyDescent="0.25">
      <c r="O13" s="40" t="s">
        <v>38</v>
      </c>
      <c r="P13" s="106" t="s">
        <v>29</v>
      </c>
      <c r="Q13" s="106" t="s">
        <v>42</v>
      </c>
      <c r="R13" s="106" t="s">
        <v>31</v>
      </c>
      <c r="S13" s="107" t="s">
        <v>40</v>
      </c>
    </row>
    <row r="14" spans="1:19" x14ac:dyDescent="0.2">
      <c r="O14" s="41">
        <v>1000</v>
      </c>
      <c r="P14" s="100">
        <f>STDEV(B5:D5)</f>
        <v>102.48697689625411</v>
      </c>
      <c r="Q14" s="101">
        <f>STDEV(E5:G5)</f>
        <v>236.44417233954962</v>
      </c>
      <c r="R14" s="101">
        <f>STDEV(H5:J5)</f>
        <v>102.33359191063963</v>
      </c>
      <c r="S14" s="102">
        <f>STDEV(K5:M5)</f>
        <v>629.74653103292337</v>
      </c>
    </row>
    <row r="15" spans="1:19" x14ac:dyDescent="0.2">
      <c r="O15" s="50">
        <v>2000</v>
      </c>
      <c r="P15" s="71">
        <f t="shared" ref="P15:P18" si="4">STDEV(B6:D6)</f>
        <v>213.22246326548154</v>
      </c>
      <c r="Q15" s="55">
        <f t="shared" ref="Q15:Q18" si="5">STDEV(E6:G6)</f>
        <v>146.98212856103748</v>
      </c>
      <c r="R15" s="55">
        <f t="shared" ref="R15:R18" si="6">STDEV(H6:J6)</f>
        <v>122.34408322432267</v>
      </c>
      <c r="S15" s="56">
        <f t="shared" ref="S15:S18" si="7">STDEV(K6:M6)</f>
        <v>46.387739849375414</v>
      </c>
    </row>
    <row r="16" spans="1:19" x14ac:dyDescent="0.2">
      <c r="O16" s="50">
        <v>3000</v>
      </c>
      <c r="P16" s="71">
        <f t="shared" si="4"/>
        <v>139.11123700957211</v>
      </c>
      <c r="Q16" s="55">
        <f t="shared" si="5"/>
        <v>394.09676861569454</v>
      </c>
      <c r="R16" s="55">
        <f t="shared" si="6"/>
        <v>131.43220952262814</v>
      </c>
      <c r="S16" s="56">
        <f t="shared" si="7"/>
        <v>76.371641333678298</v>
      </c>
    </row>
    <row r="17" spans="15:19" x14ac:dyDescent="0.2">
      <c r="O17" s="50">
        <v>4000</v>
      </c>
      <c r="P17" s="71">
        <f t="shared" si="4"/>
        <v>397.35776588401217</v>
      </c>
      <c r="Q17" s="55">
        <f t="shared" si="5"/>
        <v>249.15602962802245</v>
      </c>
      <c r="R17" s="55">
        <f t="shared" si="6"/>
        <v>617.82319971682296</v>
      </c>
      <c r="S17" s="56">
        <f t="shared" si="7"/>
        <v>260.26659455514721</v>
      </c>
    </row>
    <row r="18" spans="15:19" ht="17" thickBot="1" x14ac:dyDescent="0.25">
      <c r="O18" s="57">
        <v>5000</v>
      </c>
      <c r="P18" s="72">
        <f t="shared" si="4"/>
        <v>148.78907565185474</v>
      </c>
      <c r="Q18" s="62">
        <f t="shared" si="5"/>
        <v>264.38227072177125</v>
      </c>
      <c r="R18" s="62">
        <f t="shared" si="6"/>
        <v>492.55609389523715</v>
      </c>
      <c r="S18" s="63">
        <f t="shared" si="7"/>
        <v>521.1313347260301</v>
      </c>
    </row>
  </sheetData>
  <mergeCells count="7">
    <mergeCell ref="O11:S11"/>
    <mergeCell ref="H3:J3"/>
    <mergeCell ref="K3:M3"/>
    <mergeCell ref="A2:M2"/>
    <mergeCell ref="O2:S2"/>
    <mergeCell ref="B3:D3"/>
    <mergeCell ref="E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Nycodenz w Urea</vt:lpstr>
      <vt:lpstr>EZ vs RIMS - intensity</vt:lpstr>
      <vt:lpstr>EZ - tracing</vt:lpstr>
      <vt:lpstr>'Nycodenz w Urea'!Print_Area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2022-02-01T12:58:47Z</dcterms:created>
  <dcterms:modified xsi:type="dcterms:W3CDTF">2022-07-18T14:31:17Z</dcterms:modified>
</cp:coreProperties>
</file>