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d/Documents/CantleyLab/Manuscripts/2021-Coagulation factors spike/eLife/Coagulation factors cleave spike eLife final mods/"/>
    </mc:Choice>
  </mc:AlternateContent>
  <xr:revisionPtr revIDLastSave="0" documentId="13_ncr:1_{4126EA2D-CA60-BA42-8693-B1C8EAA44E5B}" xr6:coauthVersionLast="47" xr6:coauthVersionMax="47" xr10:uidLastSave="{00000000-0000-0000-0000-000000000000}"/>
  <bookViews>
    <workbookView xWindow="20100" yWindow="-18700" windowWidth="28040" windowHeight="16640" xr2:uid="{E527F1A6-6718-2748-8863-864876B05DB2}"/>
  </bookViews>
  <sheets>
    <sheet name="Figure 3A" sheetId="1" r:id="rId1"/>
    <sheet name="Figure 3B" sheetId="3" r:id="rId2"/>
    <sheet name="Figure 3C" sheetId="2" r:id="rId3"/>
    <sheet name="Figure 3D" sheetId="4" r:id="rId4"/>
    <sheet name="Figure 3E" sheetId="5" r:id="rId5"/>
    <sheet name="Figure 3F" sheetId="6" r:id="rId6"/>
    <sheet name="Figure 3G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H4" i="5"/>
  <c r="H3" i="5"/>
  <c r="G4" i="6"/>
  <c r="G5" i="6"/>
  <c r="G3" i="6"/>
  <c r="I4" i="7"/>
  <c r="I5" i="7"/>
  <c r="I6" i="7"/>
  <c r="I7" i="7"/>
  <c r="I8" i="7"/>
  <c r="I3" i="7"/>
  <c r="F5" i="3"/>
  <c r="F4" i="3"/>
  <c r="F3" i="3"/>
  <c r="F4" i="1"/>
  <c r="F5" i="1"/>
  <c r="F3" i="1"/>
  <c r="G4" i="4"/>
  <c r="F4" i="4"/>
  <c r="F3" i="4"/>
  <c r="G4" i="2"/>
  <c r="F4" i="2"/>
  <c r="F3" i="2"/>
</calcChain>
</file>

<file path=xl/sharedStrings.xml><?xml version="1.0" encoding="utf-8"?>
<sst xmlns="http://schemas.openxmlformats.org/spreadsheetml/2006/main" count="147" uniqueCount="37">
  <si>
    <t>replicate 1</t>
  </si>
  <si>
    <t>replicate 2</t>
  </si>
  <si>
    <t>replicate 3</t>
  </si>
  <si>
    <t>mean</t>
  </si>
  <si>
    <t>p-value*</t>
  </si>
  <si>
    <t>significant</t>
  </si>
  <si>
    <t>VEH</t>
  </si>
  <si>
    <t>FXa</t>
  </si>
  <si>
    <t>THRB</t>
  </si>
  <si>
    <t>*</t>
  </si>
  <si>
    <t>FXa (125nM)</t>
  </si>
  <si>
    <t>FXa (250nM)</t>
  </si>
  <si>
    <t>EGPN-GFP</t>
  </si>
  <si>
    <t>EGPN-TMPRSS2</t>
  </si>
  <si>
    <t>Buffer</t>
  </si>
  <si>
    <t>replicate 4</t>
  </si>
  <si>
    <t>NA</t>
  </si>
  <si>
    <t>ns</t>
  </si>
  <si>
    <t>replicate 5</t>
  </si>
  <si>
    <t>replicate 6</t>
  </si>
  <si>
    <t>Overexpression</t>
  </si>
  <si>
    <t>Exogenous Protease</t>
  </si>
  <si>
    <t>Compare to</t>
  </si>
  <si>
    <t>EGPN-GFP+Buffer</t>
  </si>
  <si>
    <t>EGPN-TMPRSS2+Buffer</t>
  </si>
  <si>
    <t>A549-ACE2 HIV-1/SARS-CoV-2</t>
  </si>
  <si>
    <t>Calu3 HIV-1/SARS-CoV-2</t>
  </si>
  <si>
    <t>Calu3 rVSVdG/SARS-CoV-2</t>
  </si>
  <si>
    <t>Neon Green (Fraction Area)</t>
  </si>
  <si>
    <t>NanoLuciferase Luminescence</t>
  </si>
  <si>
    <t>Calu3 rVSVdG/SARS-CoV</t>
  </si>
  <si>
    <t>Calu3 rVSVdG/VSV G</t>
  </si>
  <si>
    <t>Vero HIV-1/SARS-CoV-2</t>
  </si>
  <si>
    <t>*2-tailed, unpaired t-test, with respect to vehicle</t>
  </si>
  <si>
    <t>4 biological replicates</t>
  </si>
  <si>
    <t>6 biological replicates</t>
  </si>
  <si>
    <t>5 biological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</si>
</sst>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0" fillId="0" borderId="0" xfId="0" applyNumberFormat="1" applyFont="1"/>
    <xf numFmtId="165" fontId="2" fillId="0" borderId="0" xfId="0" applyNumberFormat="1" applyFont="1"/>
    <xf numFmtId="11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2" fontId="5" fillId="0" borderId="0" xfId="0" applyNumberFormat="1" applyFont="1"/>
    <xf numFmtId="2" fontId="4" fillId="0" borderId="0" xfId="0" applyNumberFormat="1" applyFont="1"/>
    <xf numFmtId="11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165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92C5-E909-6141-80C0-DAD2545E3A62}">
  <dimension ref="A1:H27"/>
  <sheetViews>
    <sheetView tabSelected="1" workbookViewId="0"/>
  </sheetViews>
  <sheetFormatPr baseColWidth="10" defaultRowHeight="16" x14ac:dyDescent="0.2"/>
  <cols>
    <col min="1" max="1" width="24.1640625" bestFit="1" customWidth="1"/>
  </cols>
  <sheetData>
    <row r="1" spans="1:8" x14ac:dyDescent="0.2">
      <c r="A1" s="17" t="s">
        <v>27</v>
      </c>
    </row>
    <row r="2" spans="1:8" x14ac:dyDescent="0.2">
      <c r="A2" s="17" t="s">
        <v>28</v>
      </c>
      <c r="B2" s="2" t="s">
        <v>0</v>
      </c>
      <c r="C2" s="2" t="s">
        <v>1</v>
      </c>
      <c r="D2" s="2" t="s">
        <v>2</v>
      </c>
      <c r="E2" s="2" t="s">
        <v>15</v>
      </c>
      <c r="F2" s="2" t="s">
        <v>3</v>
      </c>
      <c r="G2" s="2" t="s">
        <v>4</v>
      </c>
      <c r="H2" s="2" t="s">
        <v>5</v>
      </c>
    </row>
    <row r="3" spans="1:8" x14ac:dyDescent="0.2">
      <c r="A3" s="2" t="s">
        <v>6</v>
      </c>
      <c r="B3" s="4">
        <v>7.5484469999999998E-2</v>
      </c>
      <c r="C3" s="4">
        <v>8.0067529999999998E-2</v>
      </c>
      <c r="D3" s="4">
        <v>7.2985820000000007E-2</v>
      </c>
      <c r="E3" s="4">
        <v>8.0982700000000005E-2</v>
      </c>
      <c r="F3" s="6">
        <f>AVERAGE(B3:E3)</f>
        <v>7.7380130000000005E-2</v>
      </c>
      <c r="G3" s="2" t="s">
        <v>16</v>
      </c>
      <c r="H3" s="2" t="s">
        <v>16</v>
      </c>
    </row>
    <row r="4" spans="1:8" x14ac:dyDescent="0.2">
      <c r="A4" s="2" t="s">
        <v>7</v>
      </c>
      <c r="B4" s="4">
        <v>0.11754497999999999</v>
      </c>
      <c r="C4" s="4">
        <v>0.11735292999999999</v>
      </c>
      <c r="D4" s="4">
        <v>0.12856982</v>
      </c>
      <c r="E4" s="4">
        <v>0.13189368000000001</v>
      </c>
      <c r="F4" s="6">
        <f t="shared" ref="F4:F5" si="0">AVERAGE(B4:E4)</f>
        <v>0.1238403525</v>
      </c>
      <c r="G4" s="3">
        <v>3.3000000000000003E-5</v>
      </c>
      <c r="H4" s="2" t="s">
        <v>9</v>
      </c>
    </row>
    <row r="5" spans="1:8" x14ac:dyDescent="0.2">
      <c r="A5" s="2" t="s">
        <v>8</v>
      </c>
      <c r="B5" s="4">
        <v>0.10384317999999999</v>
      </c>
      <c r="C5" s="4">
        <v>0.11198518</v>
      </c>
      <c r="D5" s="4">
        <v>0.11044523000000001</v>
      </c>
      <c r="E5" s="4">
        <v>9.0303460000000002E-2</v>
      </c>
      <c r="F5" s="6">
        <f t="shared" si="0"/>
        <v>0.1041442625</v>
      </c>
      <c r="G5" s="3">
        <v>2.3140000000000001E-3</v>
      </c>
      <c r="H5" s="2" t="s">
        <v>9</v>
      </c>
    </row>
    <row r="8" spans="1:8" x14ac:dyDescent="0.2">
      <c r="B8" s="1"/>
      <c r="C8" s="1"/>
      <c r="D8" s="1"/>
    </row>
    <row r="9" spans="1:8" x14ac:dyDescent="0.2">
      <c r="B9" s="1"/>
      <c r="C9" s="1"/>
      <c r="D9" s="1"/>
    </row>
    <row r="10" spans="1:8" x14ac:dyDescent="0.2">
      <c r="B10" s="1"/>
      <c r="C10" s="1"/>
      <c r="D10" s="1"/>
    </row>
    <row r="11" spans="1:8" x14ac:dyDescent="0.2">
      <c r="B11" s="1"/>
      <c r="C11" s="1"/>
      <c r="D11" s="1"/>
    </row>
    <row r="12" spans="1:8" x14ac:dyDescent="0.2">
      <c r="B12" s="1"/>
      <c r="C12" s="1"/>
      <c r="D12" s="1"/>
    </row>
    <row r="13" spans="1:8" x14ac:dyDescent="0.2">
      <c r="B13" s="1"/>
      <c r="C13" s="1"/>
      <c r="D13" s="1"/>
    </row>
    <row r="26" spans="1:1" x14ac:dyDescent="0.2">
      <c r="A26" t="s">
        <v>33</v>
      </c>
    </row>
    <row r="27" spans="1:1" x14ac:dyDescent="0.2">
      <c r="A27" t="s">
        <v>34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376E-13B6-8D4A-B307-3ECA2C680C20}">
  <dimension ref="A1:H27"/>
  <sheetViews>
    <sheetView workbookViewId="0"/>
  </sheetViews>
  <sheetFormatPr baseColWidth="10" defaultRowHeight="16" x14ac:dyDescent="0.2"/>
  <sheetData>
    <row r="1" spans="1:8" x14ac:dyDescent="0.2">
      <c r="A1" s="17" t="s">
        <v>27</v>
      </c>
    </row>
    <row r="2" spans="1:8" ht="17" customHeight="1" x14ac:dyDescent="0.2">
      <c r="A2" s="17" t="s">
        <v>29</v>
      </c>
      <c r="B2" s="2" t="s">
        <v>0</v>
      </c>
      <c r="C2" s="2" t="s">
        <v>1</v>
      </c>
      <c r="D2" s="2" t="s">
        <v>2</v>
      </c>
      <c r="E2" s="2" t="s">
        <v>15</v>
      </c>
      <c r="F2" s="2" t="s">
        <v>3</v>
      </c>
      <c r="G2" s="2" t="s">
        <v>4</v>
      </c>
      <c r="H2" s="2" t="s">
        <v>5</v>
      </c>
    </row>
    <row r="3" spans="1:8" x14ac:dyDescent="0.2">
      <c r="A3" s="2" t="s">
        <v>6</v>
      </c>
      <c r="B3" s="5">
        <v>0.96305227000000004</v>
      </c>
      <c r="C3" s="5">
        <v>0.96110494999999996</v>
      </c>
      <c r="D3" s="5">
        <v>0.98659805</v>
      </c>
      <c r="E3" s="5">
        <v>1.0892447300000001</v>
      </c>
      <c r="F3" s="6">
        <f>AVERAGE(B3:E3)</f>
        <v>1</v>
      </c>
      <c r="G3" s="2" t="s">
        <v>16</v>
      </c>
      <c r="H3" s="2" t="s">
        <v>16</v>
      </c>
    </row>
    <row r="4" spans="1:8" x14ac:dyDescent="0.2">
      <c r="A4" s="2" t="s">
        <v>7</v>
      </c>
      <c r="B4" s="5">
        <v>1.3215954999999999</v>
      </c>
      <c r="C4" s="5">
        <v>1.50448125</v>
      </c>
      <c r="D4" s="5">
        <v>1.60092996</v>
      </c>
      <c r="E4" s="5">
        <v>1.5564438</v>
      </c>
      <c r="F4" s="6">
        <f t="shared" ref="F4:F5" si="0">AVERAGE(B4:E4)</f>
        <v>1.4958626275</v>
      </c>
      <c r="G4" s="3">
        <v>3.5100000000000002E-4</v>
      </c>
      <c r="H4" s="2" t="s">
        <v>9</v>
      </c>
    </row>
    <row r="5" spans="1:8" x14ac:dyDescent="0.2">
      <c r="A5" s="2" t="s">
        <v>8</v>
      </c>
      <c r="B5" s="5">
        <v>1.2961347700000001</v>
      </c>
      <c r="C5" s="5">
        <v>1.37704812</v>
      </c>
      <c r="D5" s="5">
        <v>1.4051735999999999</v>
      </c>
      <c r="E5" s="5">
        <v>1.3084228099999999</v>
      </c>
      <c r="F5" s="6">
        <f t="shared" si="0"/>
        <v>1.3466948249999999</v>
      </c>
      <c r="G5" s="3">
        <v>1.34E-4</v>
      </c>
      <c r="H5" s="2" t="s">
        <v>9</v>
      </c>
    </row>
    <row r="26" spans="1:1" x14ac:dyDescent="0.2">
      <c r="A26" t="s">
        <v>33</v>
      </c>
    </row>
    <row r="27" spans="1:1" x14ac:dyDescent="0.2">
      <c r="A27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7D06-B9EC-D94D-B570-CEDB212C9A71}">
  <dimension ref="A1:H27"/>
  <sheetViews>
    <sheetView workbookViewId="0"/>
  </sheetViews>
  <sheetFormatPr baseColWidth="10" defaultRowHeight="16" x14ac:dyDescent="0.2"/>
  <sheetData>
    <row r="1" spans="1:8" x14ac:dyDescent="0.2">
      <c r="A1" s="17" t="s">
        <v>30</v>
      </c>
    </row>
    <row r="2" spans="1:8" x14ac:dyDescent="0.2">
      <c r="A2" s="17" t="s">
        <v>29</v>
      </c>
      <c r="B2" t="s">
        <v>0</v>
      </c>
      <c r="C2" t="s">
        <v>1</v>
      </c>
      <c r="D2" t="s">
        <v>2</v>
      </c>
      <c r="E2" t="s">
        <v>15</v>
      </c>
      <c r="F2" t="s">
        <v>3</v>
      </c>
      <c r="G2" t="s">
        <v>4</v>
      </c>
      <c r="H2" t="s">
        <v>5</v>
      </c>
    </row>
    <row r="3" spans="1:8" x14ac:dyDescent="0.2">
      <c r="A3" t="s">
        <v>14</v>
      </c>
      <c r="B3" s="1">
        <v>1.33288706</v>
      </c>
      <c r="C3" s="1">
        <v>0.91661234999999996</v>
      </c>
      <c r="D3" s="1">
        <v>0.83216188000000002</v>
      </c>
      <c r="E3" s="1">
        <v>0.91833871</v>
      </c>
      <c r="F3">
        <f>AVERAGE(B3:E3)</f>
        <v>1</v>
      </c>
      <c r="G3" t="s">
        <v>16</v>
      </c>
      <c r="H3" t="s">
        <v>16</v>
      </c>
    </row>
    <row r="4" spans="1:8" x14ac:dyDescent="0.2">
      <c r="A4" t="s">
        <v>7</v>
      </c>
      <c r="B4" s="1">
        <v>1.19406228</v>
      </c>
      <c r="C4" s="1">
        <v>1.3386063500000001</v>
      </c>
      <c r="D4" s="1">
        <v>1.95013535</v>
      </c>
      <c r="E4" s="1">
        <v>1.49579862</v>
      </c>
      <c r="F4">
        <f>AVERAGE(B4:E4)</f>
        <v>1.4946506500000001</v>
      </c>
      <c r="G4">
        <f>_xlfn.T.TEST(B3:E3,B4:E4,2,2)</f>
        <v>4.7365618900135333E-2</v>
      </c>
      <c r="H4" t="s">
        <v>9</v>
      </c>
    </row>
    <row r="10" spans="1:8" x14ac:dyDescent="0.2">
      <c r="B10" s="1"/>
      <c r="C10" s="1"/>
    </row>
    <row r="11" spans="1:8" x14ac:dyDescent="0.2">
      <c r="B11" s="1"/>
      <c r="C11" s="1"/>
    </row>
    <row r="12" spans="1:8" x14ac:dyDescent="0.2">
      <c r="B12" s="1"/>
      <c r="C12" s="1"/>
    </row>
    <row r="13" spans="1:8" x14ac:dyDescent="0.2">
      <c r="B13" s="1"/>
      <c r="C13" s="1"/>
    </row>
    <row r="26" spans="1:1" x14ac:dyDescent="0.2">
      <c r="A26" t="s">
        <v>33</v>
      </c>
    </row>
    <row r="27" spans="1:1" x14ac:dyDescent="0.2">
      <c r="A27" t="s">
        <v>34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04F9-C50C-064B-A480-9FF19289D9C9}">
  <dimension ref="A1:H27"/>
  <sheetViews>
    <sheetView workbookViewId="0"/>
  </sheetViews>
  <sheetFormatPr baseColWidth="10" defaultRowHeight="16" x14ac:dyDescent="0.2"/>
  <sheetData>
    <row r="1" spans="1:8" x14ac:dyDescent="0.2">
      <c r="A1" s="17" t="s">
        <v>31</v>
      </c>
    </row>
    <row r="2" spans="1:8" x14ac:dyDescent="0.2">
      <c r="A2" s="17" t="s">
        <v>29</v>
      </c>
      <c r="B2" t="s">
        <v>0</v>
      </c>
      <c r="C2" t="s">
        <v>1</v>
      </c>
      <c r="D2" t="s">
        <v>2</v>
      </c>
      <c r="E2" t="s">
        <v>15</v>
      </c>
      <c r="F2" t="s">
        <v>3</v>
      </c>
      <c r="G2" t="s">
        <v>4</v>
      </c>
      <c r="H2" t="s">
        <v>5</v>
      </c>
    </row>
    <row r="3" spans="1:8" x14ac:dyDescent="0.2">
      <c r="A3" t="s">
        <v>6</v>
      </c>
      <c r="B3" s="1">
        <v>1.0792460800000001</v>
      </c>
      <c r="C3" s="1">
        <v>0.97803720000000005</v>
      </c>
      <c r="D3" s="1">
        <v>0.87765879999999996</v>
      </c>
      <c r="E3" s="1">
        <v>1.0650579200000001</v>
      </c>
      <c r="F3">
        <f>AVERAGE(B3:E3)</f>
        <v>1</v>
      </c>
      <c r="G3" t="s">
        <v>16</v>
      </c>
      <c r="H3" t="s">
        <v>16</v>
      </c>
    </row>
    <row r="4" spans="1:8" x14ac:dyDescent="0.2">
      <c r="A4" t="s">
        <v>7</v>
      </c>
      <c r="B4" s="1">
        <v>1.09627187</v>
      </c>
      <c r="C4" s="1">
        <v>1.0745166900000001</v>
      </c>
      <c r="D4" s="1">
        <v>1.1208646799999999</v>
      </c>
      <c r="E4" s="1">
        <v>0.99222535999999995</v>
      </c>
      <c r="F4">
        <f>AVERAGE(B4:E4)</f>
        <v>1.0709696499999999</v>
      </c>
      <c r="G4">
        <f>_xlfn.T.TEST(B3:E3,B4:E4,2,2)</f>
        <v>0.23861741155023874</v>
      </c>
      <c r="H4" t="s">
        <v>17</v>
      </c>
    </row>
    <row r="7" spans="1:8" x14ac:dyDescent="0.2">
      <c r="B7" s="1"/>
      <c r="C7" s="1"/>
    </row>
    <row r="8" spans="1:8" x14ac:dyDescent="0.2">
      <c r="B8" s="1"/>
      <c r="C8" s="1"/>
    </row>
    <row r="9" spans="1:8" x14ac:dyDescent="0.2">
      <c r="B9" s="1"/>
      <c r="C9" s="1"/>
    </row>
    <row r="10" spans="1:8" x14ac:dyDescent="0.2">
      <c r="B10" s="1"/>
      <c r="C10" s="1"/>
    </row>
    <row r="26" spans="1:1" x14ac:dyDescent="0.2">
      <c r="A26" t="s">
        <v>33</v>
      </c>
    </row>
    <row r="27" spans="1:1" x14ac:dyDescent="0.2">
      <c r="A27" t="s">
        <v>34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CDD6-05BE-9A40-B647-656C8CCCDC29}">
  <dimension ref="A1:J27"/>
  <sheetViews>
    <sheetView workbookViewId="0"/>
  </sheetViews>
  <sheetFormatPr baseColWidth="10" defaultRowHeight="16" x14ac:dyDescent="0.2"/>
  <cols>
    <col min="1" max="1" width="11.83203125" style="9" customWidth="1"/>
    <col min="2" max="16384" width="10.83203125" style="9"/>
  </cols>
  <sheetData>
    <row r="1" spans="1:10" x14ac:dyDescent="0.2">
      <c r="A1" s="9" t="s">
        <v>26</v>
      </c>
    </row>
    <row r="2" spans="1:10" x14ac:dyDescent="0.2">
      <c r="A2" s="17" t="s">
        <v>29</v>
      </c>
      <c r="B2" s="9" t="s">
        <v>0</v>
      </c>
      <c r="C2" s="9" t="s">
        <v>1</v>
      </c>
      <c r="D2" s="9" t="s">
        <v>2</v>
      </c>
      <c r="E2" s="9" t="s">
        <v>15</v>
      </c>
      <c r="F2" s="9" t="s">
        <v>18</v>
      </c>
      <c r="G2" s="9" t="s">
        <v>19</v>
      </c>
      <c r="H2" s="9" t="s">
        <v>3</v>
      </c>
      <c r="I2" s="9" t="s">
        <v>4</v>
      </c>
      <c r="J2" s="9" t="s">
        <v>5</v>
      </c>
    </row>
    <row r="3" spans="1:10" x14ac:dyDescent="0.2">
      <c r="A3" s="9" t="s">
        <v>6</v>
      </c>
      <c r="B3" s="7">
        <v>0.925987</v>
      </c>
      <c r="C3" s="7">
        <v>1.4044099999999999</v>
      </c>
      <c r="D3" s="7">
        <v>0.93802700000000006</v>
      </c>
      <c r="E3" s="7">
        <v>0.85769499999999999</v>
      </c>
      <c r="F3" s="7">
        <v>0.95672299999999999</v>
      </c>
      <c r="G3" s="7">
        <v>0.917157</v>
      </c>
      <c r="H3" s="16">
        <f>AVERAGE(B3:F3)</f>
        <v>1.0165684000000001</v>
      </c>
      <c r="I3" s="9" t="s">
        <v>16</v>
      </c>
      <c r="J3" s="9" t="s">
        <v>16</v>
      </c>
    </row>
    <row r="4" spans="1:10" x14ac:dyDescent="0.2">
      <c r="A4" s="9" t="s">
        <v>10</v>
      </c>
      <c r="B4" s="7">
        <v>1.4733019999999999</v>
      </c>
      <c r="C4" s="7">
        <v>1.8680019999999999</v>
      </c>
      <c r="D4" s="7">
        <v>1.594025</v>
      </c>
      <c r="E4" s="7">
        <v>1.376728</v>
      </c>
      <c r="F4" s="7">
        <v>1.920409</v>
      </c>
      <c r="G4" s="7">
        <v>1.8228569999999999</v>
      </c>
      <c r="H4" s="16">
        <f t="shared" ref="H4:H5" si="0">AVERAGE(B4:F4)</f>
        <v>1.6464932000000001</v>
      </c>
      <c r="I4" s="8">
        <v>2.72E-4</v>
      </c>
      <c r="J4" s="9" t="s">
        <v>9</v>
      </c>
    </row>
    <row r="5" spans="1:10" x14ac:dyDescent="0.2">
      <c r="A5" s="9" t="s">
        <v>11</v>
      </c>
      <c r="B5" s="7">
        <v>2.284195</v>
      </c>
      <c r="C5" s="7">
        <v>3.048146</v>
      </c>
      <c r="D5" s="7">
        <v>2.1195339999999998</v>
      </c>
      <c r="E5" s="7">
        <v>1.576058</v>
      </c>
      <c r="F5" s="7">
        <v>2.0563500000000001</v>
      </c>
      <c r="G5" s="7">
        <v>2.08507</v>
      </c>
      <c r="H5" s="16">
        <f t="shared" si="0"/>
        <v>2.2168565999999998</v>
      </c>
      <c r="I5" s="8">
        <v>2.22E-4</v>
      </c>
      <c r="J5" s="9" t="s">
        <v>9</v>
      </c>
    </row>
    <row r="9" spans="1:10" x14ac:dyDescent="0.2">
      <c r="B9" s="14"/>
      <c r="C9" s="14"/>
      <c r="D9" s="14"/>
    </row>
    <row r="10" spans="1:10" x14ac:dyDescent="0.2">
      <c r="B10" s="14"/>
      <c r="C10" s="14"/>
      <c r="D10" s="14"/>
    </row>
    <row r="11" spans="1:10" x14ac:dyDescent="0.2">
      <c r="B11" s="1"/>
      <c r="C11" s="1"/>
      <c r="D11" s="1"/>
    </row>
    <row r="12" spans="1:10" x14ac:dyDescent="0.2">
      <c r="B12" s="1"/>
      <c r="C12" s="1"/>
      <c r="D12" s="1"/>
    </row>
    <row r="13" spans="1:10" x14ac:dyDescent="0.2">
      <c r="B13" s="1"/>
      <c r="C13" s="1"/>
      <c r="D13" s="1"/>
    </row>
    <row r="14" spans="1:10" x14ac:dyDescent="0.2">
      <c r="B14" s="1"/>
      <c r="C14" s="1"/>
      <c r="D14" s="1"/>
    </row>
    <row r="15" spans="1:10" x14ac:dyDescent="0.2">
      <c r="B15" s="1"/>
      <c r="C15" s="1"/>
      <c r="D15" s="1"/>
    </row>
    <row r="16" spans="1:10" x14ac:dyDescent="0.2">
      <c r="B16" s="1"/>
      <c r="C16" s="1"/>
      <c r="D16" s="1"/>
    </row>
    <row r="26" spans="1:1" x14ac:dyDescent="0.2">
      <c r="A26" t="s">
        <v>33</v>
      </c>
    </row>
    <row r="27" spans="1:1" x14ac:dyDescent="0.2">
      <c r="A27" t="s">
        <v>35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7422-FEC0-D243-9973-080E420ECE2E}">
  <dimension ref="A1:I27"/>
  <sheetViews>
    <sheetView workbookViewId="0"/>
  </sheetViews>
  <sheetFormatPr baseColWidth="10" defaultRowHeight="16" x14ac:dyDescent="0.2"/>
  <cols>
    <col min="1" max="1" width="11.83203125" style="9" customWidth="1"/>
    <col min="2" max="16384" width="10.83203125" style="9"/>
  </cols>
  <sheetData>
    <row r="1" spans="1:9" x14ac:dyDescent="0.2">
      <c r="A1" s="9" t="s">
        <v>25</v>
      </c>
    </row>
    <row r="2" spans="1:9" x14ac:dyDescent="0.2">
      <c r="A2" s="17" t="s">
        <v>29</v>
      </c>
      <c r="B2" s="9" t="s">
        <v>0</v>
      </c>
      <c r="C2" s="9" t="s">
        <v>1</v>
      </c>
      <c r="D2" s="9" t="s">
        <v>2</v>
      </c>
      <c r="E2" s="9" t="s">
        <v>15</v>
      </c>
      <c r="F2" s="9" t="s">
        <v>18</v>
      </c>
      <c r="G2" s="9" t="s">
        <v>3</v>
      </c>
      <c r="H2" s="9" t="s">
        <v>4</v>
      </c>
      <c r="I2" s="9" t="s">
        <v>5</v>
      </c>
    </row>
    <row r="3" spans="1:9" x14ac:dyDescent="0.2">
      <c r="A3" s="9" t="s">
        <v>6</v>
      </c>
      <c r="B3" s="15">
        <v>0.71419140999999997</v>
      </c>
      <c r="C3" s="15">
        <v>1.32676248</v>
      </c>
      <c r="D3" s="15">
        <v>0.89090429000000004</v>
      </c>
      <c r="E3" s="15">
        <v>1.07738051</v>
      </c>
      <c r="F3" s="15">
        <v>0.99076131000000001</v>
      </c>
      <c r="G3" s="16">
        <f>AVERAGE(B3:F3)</f>
        <v>1</v>
      </c>
      <c r="H3" s="9" t="s">
        <v>16</v>
      </c>
      <c r="I3" s="9" t="s">
        <v>16</v>
      </c>
    </row>
    <row r="4" spans="1:9" x14ac:dyDescent="0.2">
      <c r="A4" s="9" t="s">
        <v>10</v>
      </c>
      <c r="B4" s="15">
        <v>0.94261348</v>
      </c>
      <c r="C4" s="15">
        <v>1.1145228700000001</v>
      </c>
      <c r="D4" s="15">
        <v>1.5569218</v>
      </c>
      <c r="E4" s="15">
        <v>1.9677288799999999</v>
      </c>
      <c r="F4" s="15">
        <v>1.04862905</v>
      </c>
      <c r="G4" s="16">
        <f t="shared" ref="G4:G5" si="0">AVERAGE(B4:F4)</f>
        <v>1.326083216</v>
      </c>
      <c r="H4" s="13">
        <v>0.17100799999999999</v>
      </c>
      <c r="I4" s="9" t="s">
        <v>17</v>
      </c>
    </row>
    <row r="5" spans="1:9" x14ac:dyDescent="0.2">
      <c r="A5" s="9" t="s">
        <v>11</v>
      </c>
      <c r="B5" s="15">
        <v>1.76234271</v>
      </c>
      <c r="C5" s="15">
        <v>1.82908779</v>
      </c>
      <c r="D5" s="15">
        <v>1.7477845700000001</v>
      </c>
      <c r="E5" s="15">
        <v>2.5703802699999998</v>
      </c>
      <c r="F5" s="15">
        <v>1.8665254899999999</v>
      </c>
      <c r="G5" s="16">
        <f t="shared" si="0"/>
        <v>1.955224166</v>
      </c>
      <c r="H5" s="13">
        <v>8.7799999999999998E-4</v>
      </c>
      <c r="I5" s="9" t="s">
        <v>9</v>
      </c>
    </row>
    <row r="9" spans="1:9" x14ac:dyDescent="0.2">
      <c r="B9" s="14"/>
      <c r="C9" s="14"/>
      <c r="D9" s="14"/>
    </row>
    <row r="10" spans="1:9" x14ac:dyDescent="0.2">
      <c r="B10" s="14"/>
      <c r="C10" s="14"/>
      <c r="D10" s="14"/>
    </row>
    <row r="11" spans="1:9" x14ac:dyDescent="0.2">
      <c r="B11" s="14"/>
      <c r="C11" s="14"/>
      <c r="D11" s="14"/>
    </row>
    <row r="12" spans="1:9" x14ac:dyDescent="0.2">
      <c r="B12" s="14"/>
      <c r="C12" s="14"/>
      <c r="D12" s="14"/>
    </row>
    <row r="13" spans="1:9" x14ac:dyDescent="0.2">
      <c r="B13" s="14"/>
      <c r="C13" s="14"/>
      <c r="D13" s="14"/>
    </row>
    <row r="26" spans="1:1" x14ac:dyDescent="0.2">
      <c r="A26" s="17" t="s">
        <v>33</v>
      </c>
    </row>
    <row r="27" spans="1:1" x14ac:dyDescent="0.2">
      <c r="A27" s="17" t="s">
        <v>36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B82F-A299-E840-B0AF-7E6355D270D1}">
  <dimension ref="A1:L27"/>
  <sheetViews>
    <sheetView workbookViewId="0"/>
  </sheetViews>
  <sheetFormatPr baseColWidth="10" defaultRowHeight="16" x14ac:dyDescent="0.2"/>
  <cols>
    <col min="1" max="1" width="14.33203125" style="9" bestFit="1" customWidth="1"/>
    <col min="2" max="2" width="10.83203125" style="9"/>
    <col min="3" max="5" width="11" style="9" bestFit="1" customWidth="1"/>
    <col min="6" max="8" width="12.1640625" style="9" bestFit="1" customWidth="1"/>
    <col min="9" max="9" width="11" style="9" bestFit="1" customWidth="1"/>
    <col min="10" max="10" width="20.6640625" style="9" bestFit="1" customWidth="1"/>
    <col min="11" max="16384" width="10.83203125" style="9"/>
  </cols>
  <sheetData>
    <row r="1" spans="1:12" x14ac:dyDescent="0.2">
      <c r="A1" s="9" t="s">
        <v>32</v>
      </c>
    </row>
    <row r="2" spans="1:12" ht="34" x14ac:dyDescent="0.2">
      <c r="A2" s="9" t="s">
        <v>20</v>
      </c>
      <c r="B2" s="10" t="s">
        <v>21</v>
      </c>
      <c r="C2" s="9" t="s">
        <v>0</v>
      </c>
      <c r="D2" s="9" t="s">
        <v>1</v>
      </c>
      <c r="E2" s="9" t="s">
        <v>2</v>
      </c>
      <c r="F2" s="9" t="s">
        <v>15</v>
      </c>
      <c r="G2" s="9" t="s">
        <v>18</v>
      </c>
      <c r="H2" s="9" t="s">
        <v>19</v>
      </c>
      <c r="I2" s="9" t="s">
        <v>3</v>
      </c>
      <c r="J2" s="9" t="s">
        <v>22</v>
      </c>
      <c r="K2" s="9" t="s">
        <v>4</v>
      </c>
      <c r="L2" s="9" t="s">
        <v>5</v>
      </c>
    </row>
    <row r="3" spans="1:12" x14ac:dyDescent="0.2">
      <c r="A3" s="9" t="s">
        <v>12</v>
      </c>
      <c r="B3" s="9" t="s">
        <v>14</v>
      </c>
      <c r="C3" s="11">
        <v>1.129748</v>
      </c>
      <c r="D3" s="11">
        <v>0.99889099999999997</v>
      </c>
      <c r="E3" s="11">
        <v>1.014694</v>
      </c>
      <c r="F3" s="11">
        <v>0.69281999999999999</v>
      </c>
      <c r="G3" s="11">
        <v>1.0551710000000001</v>
      </c>
      <c r="H3" s="11">
        <v>1.1086780000000001</v>
      </c>
      <c r="I3" s="12">
        <f>AVERAGE(C3:H3)</f>
        <v>1.0000003333333332</v>
      </c>
      <c r="J3" s="12" t="s">
        <v>16</v>
      </c>
      <c r="K3" s="9" t="s">
        <v>16</v>
      </c>
      <c r="L3" s="9" t="s">
        <v>16</v>
      </c>
    </row>
    <row r="4" spans="1:12" x14ac:dyDescent="0.2">
      <c r="A4" s="9" t="s">
        <v>12</v>
      </c>
      <c r="B4" s="9" t="s">
        <v>10</v>
      </c>
      <c r="C4" s="11">
        <v>0.48599900000000001</v>
      </c>
      <c r="D4" s="11">
        <v>0.99334599999999995</v>
      </c>
      <c r="E4" s="11">
        <v>1.1264209999999999</v>
      </c>
      <c r="F4" s="11">
        <v>1.814805</v>
      </c>
      <c r="G4" s="11">
        <v>1.625173</v>
      </c>
      <c r="H4" s="11">
        <v>1.058775</v>
      </c>
      <c r="I4" s="12">
        <f t="shared" ref="I4:I8" si="0">AVERAGE(C4:H4)</f>
        <v>1.1840865</v>
      </c>
      <c r="J4" s="12" t="s">
        <v>23</v>
      </c>
      <c r="K4" s="13">
        <v>0.39040000000000002</v>
      </c>
      <c r="L4" s="9" t="s">
        <v>17</v>
      </c>
    </row>
    <row r="5" spans="1:12" x14ac:dyDescent="0.2">
      <c r="A5" s="9" t="s">
        <v>12</v>
      </c>
      <c r="B5" s="9" t="s">
        <v>11</v>
      </c>
      <c r="C5" s="11">
        <v>2.305517</v>
      </c>
      <c r="D5" s="11">
        <v>2.0815079999999999</v>
      </c>
      <c r="E5" s="11">
        <v>1.697255</v>
      </c>
      <c r="F5" s="11">
        <v>2.2911009999999998</v>
      </c>
      <c r="G5" s="11">
        <v>1.6315500000000001</v>
      </c>
      <c r="H5" s="11">
        <v>1.8630439999999999</v>
      </c>
      <c r="I5" s="12">
        <f t="shared" si="0"/>
        <v>1.9783291666666667</v>
      </c>
      <c r="J5" s="12" t="s">
        <v>23</v>
      </c>
      <c r="K5" s="13">
        <v>2.9E-5</v>
      </c>
      <c r="L5" s="9" t="s">
        <v>9</v>
      </c>
    </row>
    <row r="6" spans="1:12" x14ac:dyDescent="0.2">
      <c r="A6" s="9" t="s">
        <v>13</v>
      </c>
      <c r="B6" s="9" t="s">
        <v>14</v>
      </c>
      <c r="C6" s="11">
        <v>1.708345</v>
      </c>
      <c r="D6" s="11">
        <v>1.964791</v>
      </c>
      <c r="E6" s="11">
        <v>2.9223729999999999</v>
      </c>
      <c r="F6" s="11">
        <v>2.7751589999999999</v>
      </c>
      <c r="G6" s="11">
        <v>1.5372889999999999</v>
      </c>
      <c r="H6" s="11">
        <v>4.2400890000000002</v>
      </c>
      <c r="I6" s="12">
        <f t="shared" si="0"/>
        <v>2.5246743333333335</v>
      </c>
      <c r="J6" s="12" t="s">
        <v>23</v>
      </c>
      <c r="K6" s="13">
        <v>4.4879999999999998E-3</v>
      </c>
      <c r="L6" s="9" t="s">
        <v>9</v>
      </c>
    </row>
    <row r="7" spans="1:12" x14ac:dyDescent="0.2">
      <c r="A7" s="9" t="s">
        <v>13</v>
      </c>
      <c r="B7" s="9" t="s">
        <v>10</v>
      </c>
      <c r="C7" s="11">
        <v>2.1045189999999998</v>
      </c>
      <c r="D7" s="11">
        <v>3.436096</v>
      </c>
      <c r="E7" s="11">
        <v>8.7435539999999996</v>
      </c>
      <c r="F7" s="11">
        <v>23.923760000000001</v>
      </c>
      <c r="G7" s="11">
        <v>11.764900000000001</v>
      </c>
      <c r="H7" s="11">
        <v>12.22789</v>
      </c>
      <c r="I7" s="12">
        <f t="shared" si="0"/>
        <v>10.366786500000002</v>
      </c>
      <c r="J7" s="12" t="s">
        <v>24</v>
      </c>
      <c r="K7" s="13">
        <v>3.5643000000000001E-2</v>
      </c>
      <c r="L7" s="9" t="s">
        <v>9</v>
      </c>
    </row>
    <row r="8" spans="1:12" x14ac:dyDescent="0.2">
      <c r="A8" s="9" t="s">
        <v>13</v>
      </c>
      <c r="B8" s="9" t="s">
        <v>11</v>
      </c>
      <c r="C8" s="11">
        <v>4.0055449999999997</v>
      </c>
      <c r="D8" s="11">
        <v>3.9561959999999998</v>
      </c>
      <c r="E8" s="11">
        <v>5.0174659999999998</v>
      </c>
      <c r="F8" s="11">
        <v>10.637370000000001</v>
      </c>
      <c r="G8" s="11">
        <v>19.051010000000002</v>
      </c>
      <c r="H8" s="11">
        <v>9.3227060000000002</v>
      </c>
      <c r="I8" s="12">
        <f t="shared" si="0"/>
        <v>8.6650488333333318</v>
      </c>
      <c r="J8" s="12" t="s">
        <v>24</v>
      </c>
      <c r="K8" s="13">
        <v>2.9062000000000001E-2</v>
      </c>
      <c r="L8" s="9" t="s">
        <v>9</v>
      </c>
    </row>
    <row r="14" spans="1:12" x14ac:dyDescent="0.2">
      <c r="D14" s="14"/>
      <c r="E14" s="14"/>
      <c r="F14" s="14"/>
      <c r="G14" s="14"/>
      <c r="H14" s="14"/>
      <c r="I14" s="14"/>
      <c r="J14" s="14"/>
    </row>
    <row r="15" spans="1:12" x14ac:dyDescent="0.2">
      <c r="D15" s="14"/>
      <c r="E15" s="14"/>
      <c r="F15" s="14"/>
      <c r="G15" s="14"/>
      <c r="H15" s="14"/>
      <c r="I15" s="14"/>
      <c r="J15" s="14"/>
    </row>
    <row r="16" spans="1:12" x14ac:dyDescent="0.2">
      <c r="D16" s="14"/>
      <c r="E16" s="14"/>
      <c r="F16" s="14"/>
      <c r="G16" s="14"/>
      <c r="H16" s="14"/>
      <c r="I16" s="14"/>
      <c r="J16" s="14"/>
    </row>
    <row r="17" spans="1:10" x14ac:dyDescent="0.2">
      <c r="D17" s="14"/>
      <c r="E17" s="14"/>
      <c r="F17" s="14"/>
      <c r="G17" s="14"/>
      <c r="H17" s="14"/>
      <c r="I17" s="14"/>
      <c r="J17" s="14"/>
    </row>
    <row r="18" spans="1:10" x14ac:dyDescent="0.2">
      <c r="D18" s="14"/>
      <c r="E18" s="14"/>
      <c r="F18" s="14"/>
      <c r="G18" s="14"/>
      <c r="H18" s="14"/>
      <c r="I18" s="14"/>
      <c r="J18" s="14"/>
    </row>
    <row r="19" spans="1:10" x14ac:dyDescent="0.2">
      <c r="D19" s="14"/>
      <c r="E19" s="14"/>
      <c r="F19" s="14"/>
      <c r="G19" s="14"/>
      <c r="H19" s="14"/>
      <c r="I19" s="14"/>
      <c r="J19" s="14"/>
    </row>
    <row r="26" spans="1:10" x14ac:dyDescent="0.2">
      <c r="A26" s="17" t="s">
        <v>33</v>
      </c>
    </row>
    <row r="27" spans="1:10" x14ac:dyDescent="0.2">
      <c r="A27" s="17" t="s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3A</vt:lpstr>
      <vt:lpstr>Figure 3B</vt:lpstr>
      <vt:lpstr>Figure 3C</vt:lpstr>
      <vt:lpstr>Figure 3D</vt:lpstr>
      <vt:lpstr>Figure 3E</vt:lpstr>
      <vt:lpstr>Figure 3F</vt:lpstr>
      <vt:lpstr>Figure 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Kastenhuber</dc:creator>
  <cp:lastModifiedBy>Edward Kastenhuber</cp:lastModifiedBy>
  <dcterms:created xsi:type="dcterms:W3CDTF">2022-02-28T20:19:08Z</dcterms:created>
  <dcterms:modified xsi:type="dcterms:W3CDTF">2022-03-01T17:47:45Z</dcterms:modified>
</cp:coreProperties>
</file>