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d/Documents/CantleyLab/Manuscripts/2021-Coagulation factors spike/eLife/Coagulation factors cleave spike eLife final mods/"/>
    </mc:Choice>
  </mc:AlternateContent>
  <xr:revisionPtr revIDLastSave="0" documentId="13_ncr:1_{82980D52-460B-B840-B986-7C3984804689}" xr6:coauthVersionLast="47" xr6:coauthVersionMax="47" xr10:uidLastSave="{00000000-0000-0000-0000-000000000000}"/>
  <bookViews>
    <workbookView xWindow="500" yWindow="500" windowWidth="28040" windowHeight="16940" activeTab="7" xr2:uid="{9D137D2A-DEA1-AC43-8BDE-8363519FFA50}"/>
  </bookViews>
  <sheets>
    <sheet name="Figure 4A" sheetId="1" r:id="rId1"/>
    <sheet name="Figure 4B" sheetId="4" r:id="rId2"/>
    <sheet name="Figure 4C" sheetId="3" r:id="rId3"/>
    <sheet name="Figure 4D" sheetId="2" r:id="rId4"/>
    <sheet name="Figure 4E" sheetId="5" r:id="rId5"/>
    <sheet name="Figure 4F" sheetId="6" r:id="rId6"/>
    <sheet name="Figure 4G" sheetId="7" r:id="rId7"/>
    <sheet name="Figure 4H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8" l="1"/>
  <c r="K5" i="8"/>
  <c r="L8" i="8"/>
  <c r="M8" i="8" s="1"/>
  <c r="K8" i="8"/>
  <c r="M7" i="8"/>
  <c r="K7" i="8"/>
  <c r="L6" i="8"/>
  <c r="M6" i="8" s="1"/>
  <c r="K6" i="8"/>
  <c r="L5" i="8"/>
  <c r="M5" i="8" s="1"/>
  <c r="K4" i="8"/>
  <c r="F6" i="8"/>
  <c r="F7" i="8"/>
  <c r="F8" i="8"/>
  <c r="F5" i="8"/>
  <c r="E5" i="8"/>
  <c r="E6" i="8"/>
  <c r="E7" i="8"/>
  <c r="E8" i="8"/>
  <c r="E4" i="8"/>
  <c r="G8" i="8"/>
  <c r="G7" i="8"/>
  <c r="G6" i="8"/>
  <c r="G5" i="8"/>
  <c r="R8" i="7"/>
  <c r="S8" i="7" s="1"/>
  <c r="Q8" i="7"/>
  <c r="S7" i="7"/>
  <c r="R7" i="7"/>
  <c r="Q7" i="7"/>
  <c r="R6" i="7"/>
  <c r="S6" i="7" s="1"/>
  <c r="Q6" i="7"/>
  <c r="R5" i="7"/>
  <c r="S5" i="7" s="1"/>
  <c r="Q5" i="7"/>
  <c r="S4" i="7"/>
  <c r="Q4" i="7"/>
  <c r="I8" i="7"/>
  <c r="J8" i="7" s="1"/>
  <c r="I6" i="7"/>
  <c r="I7" i="7"/>
  <c r="I5" i="7"/>
  <c r="J5" i="7"/>
  <c r="J6" i="7"/>
  <c r="J4" i="7"/>
  <c r="H5" i="7"/>
  <c r="H6" i="7"/>
  <c r="H7" i="7"/>
  <c r="H8" i="7"/>
  <c r="H4" i="7"/>
  <c r="J7" i="7"/>
  <c r="W9" i="6"/>
  <c r="X8" i="6"/>
  <c r="Y8" i="6" s="1"/>
  <c r="W8" i="6"/>
  <c r="X7" i="6"/>
  <c r="Y7" i="6" s="1"/>
  <c r="W7" i="6"/>
  <c r="Y6" i="6"/>
  <c r="X6" i="6"/>
  <c r="W6" i="6"/>
  <c r="X5" i="6"/>
  <c r="Y5" i="6" s="1"/>
  <c r="W5" i="6"/>
  <c r="X4" i="6"/>
  <c r="Y4" i="6" s="1"/>
  <c r="W4" i="6"/>
  <c r="Q9" i="6"/>
  <c r="R8" i="6"/>
  <c r="S8" i="6" s="1"/>
  <c r="Q8" i="6"/>
  <c r="R7" i="6"/>
  <c r="S7" i="6" s="1"/>
  <c r="Q7" i="6"/>
  <c r="S6" i="6"/>
  <c r="R6" i="6"/>
  <c r="Q6" i="6"/>
  <c r="R5" i="6"/>
  <c r="S5" i="6" s="1"/>
  <c r="Q5" i="6"/>
  <c r="R4" i="6"/>
  <c r="S4" i="6" s="1"/>
  <c r="Q4" i="6"/>
  <c r="K9" i="6"/>
  <c r="L8" i="6"/>
  <c r="M8" i="6" s="1"/>
  <c r="K8" i="6"/>
  <c r="L7" i="6"/>
  <c r="M7" i="6" s="1"/>
  <c r="K7" i="6"/>
  <c r="M6" i="6"/>
  <c r="L6" i="6"/>
  <c r="K6" i="6"/>
  <c r="L5" i="6"/>
  <c r="M5" i="6" s="1"/>
  <c r="K5" i="6"/>
  <c r="L4" i="6"/>
  <c r="M4" i="6" s="1"/>
  <c r="K4" i="6"/>
  <c r="F5" i="6"/>
  <c r="F6" i="6"/>
  <c r="F7" i="6"/>
  <c r="F8" i="6"/>
  <c r="G8" i="6" s="1"/>
  <c r="F4" i="6"/>
  <c r="E9" i="6"/>
  <c r="E8" i="6"/>
  <c r="G7" i="6"/>
  <c r="E7" i="6"/>
  <c r="G6" i="6"/>
  <c r="E6" i="6"/>
  <c r="G5" i="6"/>
  <c r="E5" i="6"/>
  <c r="G4" i="6"/>
  <c r="E4" i="6"/>
  <c r="W13" i="5"/>
  <c r="X8" i="5"/>
  <c r="Y8" i="5" s="1"/>
  <c r="W8" i="5"/>
  <c r="X7" i="5"/>
  <c r="Y7" i="5" s="1"/>
  <c r="W7" i="5"/>
  <c r="Y6" i="5"/>
  <c r="X6" i="5"/>
  <c r="W6" i="5"/>
  <c r="X5" i="5"/>
  <c r="Y5" i="5" s="1"/>
  <c r="W5" i="5"/>
  <c r="X4" i="5"/>
  <c r="Y4" i="5" s="1"/>
  <c r="W4" i="5"/>
  <c r="Q13" i="5"/>
  <c r="R8" i="5"/>
  <c r="S8" i="5" s="1"/>
  <c r="Q8" i="5"/>
  <c r="R7" i="5"/>
  <c r="S7" i="5" s="1"/>
  <c r="Q7" i="5"/>
  <c r="S6" i="5"/>
  <c r="R6" i="5"/>
  <c r="Q6" i="5"/>
  <c r="R5" i="5"/>
  <c r="S5" i="5" s="1"/>
  <c r="Q5" i="5"/>
  <c r="R4" i="5"/>
  <c r="S4" i="5" s="1"/>
  <c r="Q4" i="5"/>
  <c r="K13" i="5"/>
  <c r="L8" i="5"/>
  <c r="M8" i="5" s="1"/>
  <c r="K8" i="5"/>
  <c r="L7" i="5"/>
  <c r="M7" i="5" s="1"/>
  <c r="K7" i="5"/>
  <c r="M6" i="5"/>
  <c r="L6" i="5"/>
  <c r="K6" i="5"/>
  <c r="L5" i="5"/>
  <c r="M5" i="5" s="1"/>
  <c r="K5" i="5"/>
  <c r="L4" i="5"/>
  <c r="M4" i="5" s="1"/>
  <c r="K4" i="5"/>
  <c r="G5" i="5"/>
  <c r="G6" i="5"/>
  <c r="G7" i="5"/>
  <c r="G8" i="5"/>
  <c r="G4" i="5"/>
  <c r="F5" i="5"/>
  <c r="F6" i="5"/>
  <c r="F7" i="5"/>
  <c r="F8" i="5"/>
  <c r="F4" i="5"/>
  <c r="E5" i="5"/>
  <c r="E6" i="5"/>
  <c r="E7" i="5"/>
  <c r="E8" i="5"/>
  <c r="E13" i="5"/>
  <c r="E4" i="5"/>
  <c r="G14" i="4"/>
  <c r="F14" i="4"/>
  <c r="G13" i="4"/>
  <c r="F13" i="4"/>
  <c r="G12" i="4"/>
  <c r="F12" i="4"/>
  <c r="G11" i="4"/>
  <c r="F11" i="4"/>
  <c r="F10" i="4"/>
  <c r="G8" i="4"/>
  <c r="F8" i="4"/>
  <c r="G7" i="4"/>
  <c r="F7" i="4"/>
  <c r="G6" i="4"/>
  <c r="F6" i="4"/>
  <c r="G5" i="4"/>
  <c r="F5" i="4"/>
  <c r="F4" i="4"/>
  <c r="G14" i="1"/>
  <c r="F14" i="1"/>
  <c r="G13" i="1"/>
  <c r="F13" i="1"/>
  <c r="G12" i="1"/>
  <c r="F12" i="1"/>
  <c r="G11" i="1"/>
  <c r="F11" i="1"/>
  <c r="F10" i="1"/>
  <c r="G8" i="1"/>
  <c r="F8" i="1"/>
  <c r="G7" i="1"/>
  <c r="F7" i="1"/>
  <c r="G6" i="1"/>
  <c r="F6" i="1"/>
  <c r="G5" i="1"/>
  <c r="F5" i="1"/>
  <c r="F4" i="1"/>
  <c r="G14" i="2"/>
  <c r="F14" i="2"/>
  <c r="G13" i="2"/>
  <c r="F13" i="2"/>
  <c r="G12" i="2"/>
  <c r="F12" i="2"/>
  <c r="G11" i="2"/>
  <c r="F11" i="2"/>
  <c r="F10" i="2"/>
  <c r="G8" i="2"/>
  <c r="F8" i="2"/>
  <c r="G7" i="2"/>
  <c r="F7" i="2"/>
  <c r="G6" i="2"/>
  <c r="F6" i="2"/>
  <c r="G5" i="2"/>
  <c r="F5" i="2"/>
  <c r="F4" i="2"/>
  <c r="G12" i="3"/>
  <c r="G13" i="3"/>
  <c r="G14" i="3"/>
  <c r="G11" i="3"/>
  <c r="G6" i="3"/>
  <c r="G7" i="3"/>
  <c r="G8" i="3"/>
  <c r="G5" i="3"/>
  <c r="F5" i="3"/>
  <c r="F6" i="3"/>
  <c r="F7" i="3"/>
  <c r="F8" i="3"/>
  <c r="F10" i="3"/>
  <c r="F11" i="3"/>
  <c r="F12" i="3"/>
  <c r="F13" i="3"/>
  <c r="F14" i="3"/>
  <c r="F4" i="3"/>
</calcChain>
</file>

<file path=xl/sharedStrings.xml><?xml version="1.0" encoding="utf-8"?>
<sst xmlns="http://schemas.openxmlformats.org/spreadsheetml/2006/main" count="324" uniqueCount="36">
  <si>
    <t>TMPRSS2</t>
  </si>
  <si>
    <t>Peptide</t>
  </si>
  <si>
    <t>Drug</t>
  </si>
  <si>
    <t>replicate 1</t>
  </si>
  <si>
    <t>replicate 2</t>
  </si>
  <si>
    <t>replicate 3</t>
  </si>
  <si>
    <t>mean</t>
  </si>
  <si>
    <t>p-value</t>
  </si>
  <si>
    <t>significant</t>
  </si>
  <si>
    <t>p-value*</t>
  </si>
  <si>
    <t>SARS-CoV-2 S1/S2</t>
  </si>
  <si>
    <t>Vehicle</t>
  </si>
  <si>
    <t>Camostat</t>
  </si>
  <si>
    <t>Nafamostat</t>
  </si>
  <si>
    <t>Otamixaban</t>
  </si>
  <si>
    <t>Dabigatran</t>
  </si>
  <si>
    <t>SARS-CoV-2 S2'</t>
  </si>
  <si>
    <t>Factor Xa</t>
  </si>
  <si>
    <t>Thrombin</t>
  </si>
  <si>
    <t>Human Airway Trypsin-like Protease</t>
  </si>
  <si>
    <t>V0 (µM/s)</t>
  </si>
  <si>
    <t>NA</t>
  </si>
  <si>
    <t>ns</t>
  </si>
  <si>
    <t>*</t>
  </si>
  <si>
    <t>[I] µM</t>
  </si>
  <si>
    <t>Relative Activity</t>
  </si>
  <si>
    <t>ND</t>
  </si>
  <si>
    <t>ND=not determined</t>
  </si>
  <si>
    <t>FXa</t>
  </si>
  <si>
    <t>Buffer</t>
  </si>
  <si>
    <t>[Nafamostat] (µM)</t>
  </si>
  <si>
    <t>Calu3 rVSVdG/SARS-CoV-2</t>
  </si>
  <si>
    <t>Calu3 HIV-1/SARS-CoV-2</t>
  </si>
  <si>
    <t>replicate 4</t>
  </si>
  <si>
    <t>replicate 5</t>
  </si>
  <si>
    <t>replicate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</si>
</sst>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00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1" fontId="2" fillId="0" borderId="0" xfId="0" applyNumberFormat="1" applyFont="1"/>
    <xf numFmtId="1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72" fontId="2" fillId="0" borderId="0" xfId="0" applyNumberFormat="1" applyFont="1"/>
    <xf numFmtId="11" fontId="4" fillId="0" borderId="0" xfId="0" applyNumberFormat="1" applyFont="1"/>
    <xf numFmtId="17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ECBB-1993-C041-9D29-04EA22BF8629}">
  <dimension ref="A1:N14"/>
  <sheetViews>
    <sheetView workbookViewId="0"/>
  </sheetViews>
  <sheetFormatPr baseColWidth="10" defaultRowHeight="16" x14ac:dyDescent="0.2"/>
  <cols>
    <col min="1" max="1" width="16.5" bestFit="1" customWidth="1"/>
  </cols>
  <sheetData>
    <row r="1" spans="1:14" x14ac:dyDescent="0.2">
      <c r="A1" t="s">
        <v>0</v>
      </c>
    </row>
    <row r="2" spans="1:14" x14ac:dyDescent="0.2">
      <c r="A2" t="s">
        <v>20</v>
      </c>
    </row>
    <row r="3" spans="1:14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8</v>
      </c>
    </row>
    <row r="4" spans="1:14" x14ac:dyDescent="0.2">
      <c r="A4" t="s">
        <v>10</v>
      </c>
      <c r="B4" t="s">
        <v>11</v>
      </c>
      <c r="C4" s="2">
        <v>3.2291600000000002E-4</v>
      </c>
      <c r="D4" s="2">
        <v>2.9871900000000002E-4</v>
      </c>
      <c r="E4" s="2">
        <v>2.9269000000000002E-4</v>
      </c>
      <c r="F4" s="3">
        <f>AVERAGE(C4:E4)</f>
        <v>3.0477500000000002E-4</v>
      </c>
      <c r="G4" t="s">
        <v>21</v>
      </c>
      <c r="H4" t="s">
        <v>21</v>
      </c>
      <c r="J4" s="1"/>
      <c r="K4" s="1"/>
      <c r="L4" s="1"/>
      <c r="M4" s="1"/>
      <c r="N4" s="1"/>
    </row>
    <row r="5" spans="1:14" x14ac:dyDescent="0.2">
      <c r="A5" t="s">
        <v>10</v>
      </c>
      <c r="B5" t="s">
        <v>12</v>
      </c>
      <c r="C5" s="2">
        <v>8.0656100000000002E-6</v>
      </c>
      <c r="D5" s="2">
        <v>2.9152800000000001E-6</v>
      </c>
      <c r="E5" s="2">
        <v>6.8994999999999998E-6</v>
      </c>
      <c r="F5" s="3">
        <f t="shared" ref="F5:F14" si="0">AVERAGE(C5:E5)</f>
        <v>5.9601300000000003E-6</v>
      </c>
      <c r="G5" s="3">
        <f>_xlfn.T.TEST(C$4:E$4,C5:E5,2,2)</f>
        <v>5.7549312811241386E-6</v>
      </c>
      <c r="H5" t="s">
        <v>23</v>
      </c>
      <c r="J5" s="1"/>
      <c r="K5" s="1"/>
      <c r="L5" s="1"/>
      <c r="M5" s="1"/>
      <c r="N5" s="1"/>
    </row>
    <row r="6" spans="1:14" x14ac:dyDescent="0.2">
      <c r="A6" t="s">
        <v>10</v>
      </c>
      <c r="B6" t="s">
        <v>13</v>
      </c>
      <c r="C6" s="2">
        <v>7.57973E-6</v>
      </c>
      <c r="D6" s="2">
        <v>6.4136199999999996E-6</v>
      </c>
      <c r="E6" s="2">
        <v>5.6362000000000003E-6</v>
      </c>
      <c r="F6" s="3">
        <f t="shared" si="0"/>
        <v>6.5431833333333344E-6</v>
      </c>
      <c r="G6" s="3">
        <f t="shared" ref="G6:G8" si="1">_xlfn.T.TEST(C$4:E$4,C6:E6,2,2)</f>
        <v>5.5248963404752813E-6</v>
      </c>
      <c r="H6" t="s">
        <v>23</v>
      </c>
      <c r="J6" s="1"/>
      <c r="K6" s="1"/>
      <c r="L6" s="1"/>
      <c r="M6" s="1"/>
      <c r="N6" s="1"/>
    </row>
    <row r="7" spans="1:14" x14ac:dyDescent="0.2">
      <c r="A7" t="s">
        <v>10</v>
      </c>
      <c r="B7" t="s">
        <v>14</v>
      </c>
      <c r="C7" s="2">
        <v>2.7014900000000001E-5</v>
      </c>
      <c r="D7" s="2">
        <v>2.81811E-5</v>
      </c>
      <c r="E7" s="2">
        <v>2.4683000000000001E-5</v>
      </c>
      <c r="F7" s="3">
        <f t="shared" si="0"/>
        <v>2.6626333333333336E-5</v>
      </c>
      <c r="G7" s="3">
        <f t="shared" si="1"/>
        <v>7.4207663098473233E-6</v>
      </c>
      <c r="H7" t="s">
        <v>23</v>
      </c>
    </row>
    <row r="8" spans="1:14" x14ac:dyDescent="0.2">
      <c r="A8" t="s">
        <v>10</v>
      </c>
      <c r="B8" t="s">
        <v>15</v>
      </c>
      <c r="C8" s="2">
        <v>2.4459200000000002E-4</v>
      </c>
      <c r="D8" s="2">
        <v>2.63541E-4</v>
      </c>
      <c r="E8" s="2">
        <v>1.7812000000000001E-4</v>
      </c>
      <c r="F8" s="3">
        <f t="shared" si="0"/>
        <v>2.2875100000000002E-4</v>
      </c>
      <c r="G8" s="3">
        <f t="shared" si="1"/>
        <v>5.0600747787962544E-2</v>
      </c>
      <c r="H8" t="s">
        <v>22</v>
      </c>
    </row>
    <row r="9" spans="1:14" x14ac:dyDescent="0.2">
      <c r="F9" s="3"/>
    </row>
    <row r="10" spans="1:14" x14ac:dyDescent="0.2">
      <c r="A10" t="s">
        <v>16</v>
      </c>
      <c r="B10" t="s">
        <v>11</v>
      </c>
      <c r="C10" s="1">
        <v>8.3765799999999997E-5</v>
      </c>
      <c r="D10" s="1">
        <v>8.4640400000000004E-5</v>
      </c>
      <c r="E10" s="1">
        <v>9.1637000000000004E-5</v>
      </c>
      <c r="F10" s="3">
        <f t="shared" si="0"/>
        <v>8.6681066666666673E-5</v>
      </c>
      <c r="G10" t="s">
        <v>21</v>
      </c>
      <c r="H10" t="s">
        <v>21</v>
      </c>
      <c r="I10" s="1"/>
      <c r="J10" s="1"/>
      <c r="K10" s="1"/>
      <c r="L10" s="1"/>
    </row>
    <row r="11" spans="1:14" x14ac:dyDescent="0.2">
      <c r="A11" t="s">
        <v>16</v>
      </c>
      <c r="B11" t="s">
        <v>12</v>
      </c>
      <c r="C11" s="1">
        <v>1.2147000000000001E-5</v>
      </c>
      <c r="D11" s="1">
        <v>1.2632900000000001E-5</v>
      </c>
      <c r="E11" s="1">
        <v>1.2439000000000001E-5</v>
      </c>
      <c r="F11" s="3">
        <f t="shared" si="0"/>
        <v>1.2406300000000002E-5</v>
      </c>
      <c r="G11" s="3">
        <f>_xlfn.T.TEST(C$10:E$10,C11:E11,2,2)</f>
        <v>7.5799521091491787E-6</v>
      </c>
      <c r="H11" t="s">
        <v>23</v>
      </c>
      <c r="I11" s="1"/>
      <c r="J11" s="1"/>
      <c r="K11" s="1"/>
      <c r="L11" s="1"/>
    </row>
    <row r="12" spans="1:14" x14ac:dyDescent="0.2">
      <c r="A12" t="s">
        <v>16</v>
      </c>
      <c r="B12" t="s">
        <v>13</v>
      </c>
      <c r="C12" s="1">
        <v>1.3799E-5</v>
      </c>
      <c r="D12" s="1">
        <v>1.14668E-5</v>
      </c>
      <c r="E12" s="1">
        <v>1.7102999999999999E-5</v>
      </c>
      <c r="F12" s="3">
        <f t="shared" si="0"/>
        <v>1.4122933333333333E-5</v>
      </c>
      <c r="G12" s="3">
        <f t="shared" ref="G12:G14" si="2">_xlfn.T.TEST(C$10:E$10,C12:E12,2,2)</f>
        <v>1.6870353831837178E-5</v>
      </c>
      <c r="H12" t="s">
        <v>23</v>
      </c>
      <c r="I12" s="1"/>
      <c r="J12" s="1"/>
      <c r="K12" s="1"/>
      <c r="L12" s="1"/>
    </row>
    <row r="13" spans="1:14" x14ac:dyDescent="0.2">
      <c r="A13" t="s">
        <v>16</v>
      </c>
      <c r="B13" t="s">
        <v>14</v>
      </c>
      <c r="C13" s="1">
        <v>1.7686E-5</v>
      </c>
      <c r="D13" s="1">
        <v>1.7200199999999998E-5</v>
      </c>
      <c r="E13" s="1">
        <v>2.0213000000000001E-5</v>
      </c>
      <c r="F13" s="3">
        <f t="shared" si="0"/>
        <v>1.8366399999999997E-5</v>
      </c>
      <c r="G13" s="3">
        <f t="shared" si="2"/>
        <v>1.3655884403407185E-5</v>
      </c>
      <c r="H13" t="s">
        <v>23</v>
      </c>
    </row>
    <row r="14" spans="1:14" x14ac:dyDescent="0.2">
      <c r="A14" t="s">
        <v>16</v>
      </c>
      <c r="B14" t="s">
        <v>15</v>
      </c>
      <c r="C14" s="1">
        <v>6.88007E-5</v>
      </c>
      <c r="D14" s="1">
        <v>7.1910300000000002E-5</v>
      </c>
      <c r="E14" s="1">
        <v>7.7741E-5</v>
      </c>
      <c r="F14" s="3">
        <f t="shared" si="0"/>
        <v>7.2817333333333338E-5</v>
      </c>
      <c r="G14" s="3">
        <f t="shared" si="2"/>
        <v>1.8542966058441857E-2</v>
      </c>
      <c r="H14" t="s">
        <v>23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F378-64AC-C648-BA11-17A3B4F239B8}">
  <dimension ref="A1:N14"/>
  <sheetViews>
    <sheetView workbookViewId="0"/>
  </sheetViews>
  <sheetFormatPr baseColWidth="10" defaultRowHeight="16" x14ac:dyDescent="0.2"/>
  <cols>
    <col min="1" max="1" width="16.5" bestFit="1" customWidth="1"/>
  </cols>
  <sheetData>
    <row r="1" spans="1:14" x14ac:dyDescent="0.2">
      <c r="A1" t="s">
        <v>19</v>
      </c>
    </row>
    <row r="3" spans="1:14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8</v>
      </c>
    </row>
    <row r="4" spans="1:14" x14ac:dyDescent="0.2">
      <c r="A4" t="s">
        <v>10</v>
      </c>
      <c r="B4" t="s">
        <v>11</v>
      </c>
      <c r="C4" s="2">
        <v>8.9300000000000004E-3</v>
      </c>
      <c r="D4" s="2">
        <v>9.1299999999999992E-3</v>
      </c>
      <c r="E4" s="2">
        <v>7.5900000000000004E-3</v>
      </c>
      <c r="F4" s="3">
        <f>AVERAGE(C4:E4)</f>
        <v>8.5500000000000003E-3</v>
      </c>
      <c r="G4" s="3" t="s">
        <v>21</v>
      </c>
      <c r="H4" t="s">
        <v>21</v>
      </c>
      <c r="J4" s="1"/>
      <c r="K4" s="1"/>
      <c r="L4" s="1"/>
      <c r="M4" s="1"/>
      <c r="N4" s="1"/>
    </row>
    <row r="5" spans="1:14" x14ac:dyDescent="0.2">
      <c r="A5" t="s">
        <v>10</v>
      </c>
      <c r="B5" t="s">
        <v>12</v>
      </c>
      <c r="C5" s="2">
        <v>0</v>
      </c>
      <c r="D5" s="2">
        <v>0</v>
      </c>
      <c r="E5" s="2">
        <v>0</v>
      </c>
      <c r="F5" s="3">
        <f t="shared" ref="F5:F14" si="0">AVERAGE(C5:E5)</f>
        <v>0</v>
      </c>
      <c r="G5" s="3">
        <f>_xlfn.T.TEST(C$4:E$4,C5:E5,2,2)</f>
        <v>6.0051950542461397E-5</v>
      </c>
      <c r="H5" t="s">
        <v>23</v>
      </c>
      <c r="J5" s="1"/>
      <c r="K5" s="1"/>
      <c r="L5" s="1"/>
      <c r="M5" s="1"/>
      <c r="N5" s="1"/>
    </row>
    <row r="6" spans="1:14" x14ac:dyDescent="0.2">
      <c r="A6" t="s">
        <v>10</v>
      </c>
      <c r="B6" t="s">
        <v>13</v>
      </c>
      <c r="C6" s="2">
        <v>0</v>
      </c>
      <c r="D6" s="2">
        <v>0</v>
      </c>
      <c r="E6" s="2">
        <v>0</v>
      </c>
      <c r="F6" s="3">
        <f t="shared" si="0"/>
        <v>0</v>
      </c>
      <c r="G6" s="3">
        <f t="shared" ref="G6:G8" si="1">_xlfn.T.TEST(C$4:E$4,C6:E6,2,2)</f>
        <v>6.0051950542461397E-5</v>
      </c>
      <c r="H6" t="s">
        <v>23</v>
      </c>
      <c r="J6" s="1"/>
      <c r="K6" s="1"/>
      <c r="L6" s="1"/>
      <c r="M6" s="1"/>
      <c r="N6" s="1"/>
    </row>
    <row r="7" spans="1:14" x14ac:dyDescent="0.2">
      <c r="A7" t="s">
        <v>10</v>
      </c>
      <c r="B7" t="s">
        <v>14</v>
      </c>
      <c r="C7" s="2">
        <v>8.2500000000000004E-3</v>
      </c>
      <c r="D7" s="2">
        <v>8.2299999999999995E-3</v>
      </c>
      <c r="E7" s="2">
        <v>7.2399999999999999E-3</v>
      </c>
      <c r="F7" s="3">
        <f t="shared" si="0"/>
        <v>7.9066666666666677E-3</v>
      </c>
      <c r="G7" s="3">
        <f t="shared" si="1"/>
        <v>0.33483969252198359</v>
      </c>
      <c r="H7" t="s">
        <v>22</v>
      </c>
    </row>
    <row r="8" spans="1:14" x14ac:dyDescent="0.2">
      <c r="A8" t="s">
        <v>10</v>
      </c>
      <c r="B8" t="s">
        <v>15</v>
      </c>
      <c r="C8" s="2">
        <v>2.47E-3</v>
      </c>
      <c r="D8" s="2">
        <v>2.4399999999999999E-3</v>
      </c>
      <c r="E8" s="2">
        <v>2.2799999999999999E-3</v>
      </c>
      <c r="F8" s="3">
        <f t="shared" si="0"/>
        <v>2.3966666666666663E-3</v>
      </c>
      <c r="G8" s="3">
        <f t="shared" si="1"/>
        <v>2.2597224207618737E-4</v>
      </c>
      <c r="H8" t="s">
        <v>23</v>
      </c>
    </row>
    <row r="9" spans="1:14" x14ac:dyDescent="0.2">
      <c r="C9" s="3"/>
      <c r="D9" s="3"/>
      <c r="E9" s="3"/>
      <c r="F9" s="3"/>
      <c r="G9" s="3"/>
    </row>
    <row r="10" spans="1:14" x14ac:dyDescent="0.2">
      <c r="A10" t="s">
        <v>16</v>
      </c>
      <c r="B10" t="s">
        <v>11</v>
      </c>
      <c r="C10" s="2">
        <v>4.9793000000000005E-4</v>
      </c>
      <c r="D10" s="2">
        <v>2.6159799999999998E-4</v>
      </c>
      <c r="E10" s="2">
        <v>2.8753999999999997E-4</v>
      </c>
      <c r="F10" s="3">
        <f t="shared" si="0"/>
        <v>3.4902266666666663E-4</v>
      </c>
      <c r="G10" s="3" t="s">
        <v>21</v>
      </c>
      <c r="H10" t="s">
        <v>21</v>
      </c>
      <c r="I10" s="1"/>
      <c r="J10" s="1"/>
      <c r="K10" s="1"/>
      <c r="L10" s="1"/>
    </row>
    <row r="11" spans="1:14" x14ac:dyDescent="0.2">
      <c r="A11" t="s">
        <v>16</v>
      </c>
      <c r="B11" t="s">
        <v>12</v>
      </c>
      <c r="C11" s="2">
        <v>0</v>
      </c>
      <c r="D11" s="2">
        <v>0</v>
      </c>
      <c r="E11" s="2">
        <v>1.0689E-6</v>
      </c>
      <c r="F11" s="3">
        <f t="shared" si="0"/>
        <v>3.5630000000000003E-7</v>
      </c>
      <c r="G11" s="3">
        <f>_xlfn.T.TEST(C$10:E$10,C11:E11,2,2)</f>
        <v>9.5936113753240636E-3</v>
      </c>
      <c r="H11" t="s">
        <v>23</v>
      </c>
      <c r="I11" s="1"/>
      <c r="J11" s="1"/>
      <c r="K11" s="1"/>
      <c r="L11" s="1"/>
    </row>
    <row r="12" spans="1:14" x14ac:dyDescent="0.2">
      <c r="A12" t="s">
        <v>16</v>
      </c>
      <c r="B12" t="s">
        <v>13</v>
      </c>
      <c r="C12" s="2">
        <v>9.0373700000000005E-6</v>
      </c>
      <c r="D12" s="2">
        <v>9.7176100000000006E-6</v>
      </c>
      <c r="E12" s="2">
        <v>1.0301E-5</v>
      </c>
      <c r="F12" s="3">
        <f t="shared" si="0"/>
        <v>9.685326666666666E-6</v>
      </c>
      <c r="G12" s="3">
        <f t="shared" ref="G12:G14" si="2">_xlfn.T.TEST(C$10:E$10,C12:E12,2,2)</f>
        <v>1.0539039936184144E-2</v>
      </c>
      <c r="H12" t="s">
        <v>23</v>
      </c>
      <c r="I12" s="1"/>
      <c r="J12" s="1"/>
      <c r="K12" s="1"/>
      <c r="L12" s="1"/>
    </row>
    <row r="13" spans="1:14" x14ac:dyDescent="0.2">
      <c r="A13" t="s">
        <v>16</v>
      </c>
      <c r="B13" t="s">
        <v>14</v>
      </c>
      <c r="C13" s="2">
        <v>3.58191E-4</v>
      </c>
      <c r="D13" s="2">
        <v>2.1903499999999999E-4</v>
      </c>
      <c r="E13" s="2">
        <v>2.3992999999999999E-4</v>
      </c>
      <c r="F13" s="3">
        <f t="shared" si="0"/>
        <v>2.7238533333333331E-4</v>
      </c>
      <c r="G13" s="3">
        <f t="shared" si="2"/>
        <v>0.42551583279348643</v>
      </c>
      <c r="H13" t="s">
        <v>22</v>
      </c>
    </row>
    <row r="14" spans="1:14" x14ac:dyDescent="0.2">
      <c r="A14" t="s">
        <v>16</v>
      </c>
      <c r="B14" t="s">
        <v>15</v>
      </c>
      <c r="C14" s="2">
        <v>6.1901200000000003E-5</v>
      </c>
      <c r="D14" s="2">
        <v>4.8199299999999998E-5</v>
      </c>
      <c r="E14" s="2">
        <v>3.7316E-5</v>
      </c>
      <c r="F14" s="3">
        <f t="shared" si="0"/>
        <v>4.9138833333333331E-5</v>
      </c>
      <c r="G14" s="3">
        <f t="shared" si="2"/>
        <v>1.6270513899725177E-2</v>
      </c>
      <c r="H14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0FF3-276E-4E44-9030-6591F4421E59}">
  <dimension ref="A1:H14"/>
  <sheetViews>
    <sheetView workbookViewId="0"/>
  </sheetViews>
  <sheetFormatPr baseColWidth="10" defaultRowHeight="16" x14ac:dyDescent="0.2"/>
  <cols>
    <col min="1" max="1" width="16.5" bestFit="1" customWidth="1"/>
  </cols>
  <sheetData>
    <row r="1" spans="1:8" x14ac:dyDescent="0.2">
      <c r="A1" t="s">
        <v>17</v>
      </c>
    </row>
    <row r="3" spans="1:8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8</v>
      </c>
    </row>
    <row r="4" spans="1:8" x14ac:dyDescent="0.2">
      <c r="A4" t="s">
        <v>10</v>
      </c>
      <c r="B4" t="s">
        <v>11</v>
      </c>
      <c r="C4" s="2">
        <v>1.5886000000000001E-2</v>
      </c>
      <c r="D4" s="2">
        <v>1.6785999999999999E-2</v>
      </c>
      <c r="E4" s="2">
        <v>1.6892000000000001E-2</v>
      </c>
      <c r="F4" s="3">
        <f>AVERAGE(C4:E4)</f>
        <v>1.6521333333333332E-2</v>
      </c>
      <c r="G4" t="s">
        <v>21</v>
      </c>
      <c r="H4" t="s">
        <v>21</v>
      </c>
    </row>
    <row r="5" spans="1:8" x14ac:dyDescent="0.2">
      <c r="A5" t="s">
        <v>10</v>
      </c>
      <c r="B5" t="s">
        <v>12</v>
      </c>
      <c r="C5" s="2">
        <v>1.4482E-2</v>
      </c>
      <c r="D5" s="2">
        <v>1.5177E-2</v>
      </c>
      <c r="E5" s="2">
        <v>1.5042E-2</v>
      </c>
      <c r="F5" s="3">
        <f t="shared" ref="F5:F14" si="0">AVERAGE(C5:E5)</f>
        <v>1.4900333333333333E-2</v>
      </c>
      <c r="G5" s="3">
        <f>_xlfn.T.TEST(C$4:E$4,C5:E5,2,2)</f>
        <v>1.3410771864668745E-2</v>
      </c>
      <c r="H5" t="s">
        <v>23</v>
      </c>
    </row>
    <row r="6" spans="1:8" x14ac:dyDescent="0.2">
      <c r="A6" t="s">
        <v>10</v>
      </c>
      <c r="B6" t="s">
        <v>13</v>
      </c>
      <c r="C6" s="2">
        <v>5.352E-3</v>
      </c>
      <c r="D6" s="2">
        <v>6.8230000000000001E-3</v>
      </c>
      <c r="E6" s="2">
        <v>6.5900000000000004E-3</v>
      </c>
      <c r="F6" s="3">
        <f t="shared" si="0"/>
        <v>6.2550000000000001E-3</v>
      </c>
      <c r="G6" s="3">
        <f t="shared" ref="G6:G8" si="1">_xlfn.T.TEST(C$4:E$4,C6:E6,2,2)</f>
        <v>5.0976326168903797E-5</v>
      </c>
      <c r="H6" t="s">
        <v>23</v>
      </c>
    </row>
    <row r="7" spans="1:8" x14ac:dyDescent="0.2">
      <c r="A7" t="s">
        <v>10</v>
      </c>
      <c r="B7" t="s">
        <v>14</v>
      </c>
      <c r="C7" s="2">
        <v>1.6699999999999999E-4</v>
      </c>
      <c r="D7" s="2">
        <v>1.75E-4</v>
      </c>
      <c r="E7" s="2">
        <v>1.7799999999999999E-4</v>
      </c>
      <c r="F7" s="3">
        <f t="shared" si="0"/>
        <v>1.7333333333333331E-4</v>
      </c>
      <c r="G7" s="3">
        <f t="shared" si="1"/>
        <v>8.6934221958242116E-7</v>
      </c>
      <c r="H7" t="s">
        <v>23</v>
      </c>
    </row>
    <row r="8" spans="1:8" x14ac:dyDescent="0.2">
      <c r="A8" t="s">
        <v>10</v>
      </c>
      <c r="B8" t="s">
        <v>15</v>
      </c>
      <c r="C8" s="2">
        <v>1.395E-3</v>
      </c>
      <c r="D8" s="2">
        <v>1.4289999999999999E-3</v>
      </c>
      <c r="E8" s="2">
        <v>1.4239999999999999E-3</v>
      </c>
      <c r="F8" s="3">
        <f t="shared" si="0"/>
        <v>1.4159999999999999E-3</v>
      </c>
      <c r="G8" s="3">
        <f t="shared" si="1"/>
        <v>1.1945479510140819E-6</v>
      </c>
      <c r="H8" t="s">
        <v>23</v>
      </c>
    </row>
    <row r="9" spans="1:8" x14ac:dyDescent="0.2">
      <c r="C9" s="3"/>
      <c r="D9" s="3"/>
      <c r="E9" s="3"/>
      <c r="F9" s="3"/>
    </row>
    <row r="10" spans="1:8" x14ac:dyDescent="0.2">
      <c r="A10" t="s">
        <v>16</v>
      </c>
      <c r="B10" t="s">
        <v>11</v>
      </c>
      <c r="C10" s="2">
        <v>1.1E-4</v>
      </c>
      <c r="D10" s="2">
        <v>1.03E-4</v>
      </c>
      <c r="E10" s="2">
        <v>8.7200000000000005E-5</v>
      </c>
      <c r="F10" s="3">
        <f t="shared" si="0"/>
        <v>1.0006666666666668E-4</v>
      </c>
      <c r="G10" t="s">
        <v>21</v>
      </c>
      <c r="H10" t="s">
        <v>21</v>
      </c>
    </row>
    <row r="11" spans="1:8" x14ac:dyDescent="0.2">
      <c r="A11" t="s">
        <v>16</v>
      </c>
      <c r="B11" t="s">
        <v>12</v>
      </c>
      <c r="C11" s="2">
        <v>9.87E-5</v>
      </c>
      <c r="D11" s="2">
        <v>1.0399999999999999E-4</v>
      </c>
      <c r="E11" s="2">
        <v>9.2499999999999999E-5</v>
      </c>
      <c r="F11" s="3">
        <f t="shared" si="0"/>
        <v>9.8400000000000007E-5</v>
      </c>
      <c r="G11" s="3">
        <f>_xlfn.T.TEST(C$10:E$10,C11:E11,2,2)</f>
        <v>0.83540470085277851</v>
      </c>
      <c r="H11" t="s">
        <v>22</v>
      </c>
    </row>
    <row r="12" spans="1:8" x14ac:dyDescent="0.2">
      <c r="A12" t="s">
        <v>16</v>
      </c>
      <c r="B12" t="s">
        <v>13</v>
      </c>
      <c r="C12" s="2">
        <v>0</v>
      </c>
      <c r="D12" s="2">
        <v>7.0500000000000003E-6</v>
      </c>
      <c r="E12" s="2">
        <v>0</v>
      </c>
      <c r="F12" s="3">
        <f t="shared" si="0"/>
        <v>2.3499999999999999E-6</v>
      </c>
      <c r="G12" s="3">
        <f t="shared" ref="G12:G14" si="2">_xlfn.T.TEST(C$10:E$10,C12:E12,2,2)</f>
        <v>1.6519697629974517E-4</v>
      </c>
      <c r="H12" t="s">
        <v>23</v>
      </c>
    </row>
    <row r="13" spans="1:8" x14ac:dyDescent="0.2">
      <c r="A13" t="s">
        <v>16</v>
      </c>
      <c r="B13" t="s">
        <v>14</v>
      </c>
      <c r="C13" s="2">
        <v>5.5500000000000001E-5</v>
      </c>
      <c r="D13" s="2">
        <v>5.1999999999999997E-5</v>
      </c>
      <c r="E13" s="2">
        <v>5.9899999999999999E-5</v>
      </c>
      <c r="F13" s="3">
        <f t="shared" si="0"/>
        <v>5.5800000000000001E-5</v>
      </c>
      <c r="G13" s="3">
        <f t="shared" si="2"/>
        <v>3.4067647378805566E-3</v>
      </c>
      <c r="H13" t="s">
        <v>23</v>
      </c>
    </row>
    <row r="14" spans="1:8" x14ac:dyDescent="0.2">
      <c r="A14" t="s">
        <v>16</v>
      </c>
      <c r="B14" t="s">
        <v>15</v>
      </c>
      <c r="C14" s="2">
        <v>3.0000000000000001E-5</v>
      </c>
      <c r="D14" s="2">
        <v>2.8200000000000001E-5</v>
      </c>
      <c r="E14" s="2">
        <v>3.1699999999999998E-5</v>
      </c>
      <c r="F14" s="3">
        <f t="shared" si="0"/>
        <v>2.9966666666666669E-5</v>
      </c>
      <c r="G14" s="3">
        <f t="shared" si="2"/>
        <v>5.0481437079600818E-4</v>
      </c>
      <c r="H14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E696-2811-4E4C-8808-D82FAA3C35AE}">
  <dimension ref="A1:H14"/>
  <sheetViews>
    <sheetView workbookViewId="0"/>
  </sheetViews>
  <sheetFormatPr baseColWidth="10" defaultRowHeight="16" x14ac:dyDescent="0.2"/>
  <cols>
    <col min="1" max="1" width="16.5" bestFit="1" customWidth="1"/>
  </cols>
  <sheetData>
    <row r="1" spans="1:8" x14ac:dyDescent="0.2">
      <c r="A1" t="s">
        <v>18</v>
      </c>
    </row>
    <row r="3" spans="1:8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8</v>
      </c>
    </row>
    <row r="4" spans="1:8" x14ac:dyDescent="0.2">
      <c r="A4" t="s">
        <v>10</v>
      </c>
      <c r="B4" t="s">
        <v>11</v>
      </c>
      <c r="C4" s="1">
        <v>5.5859999999999998E-3</v>
      </c>
      <c r="D4" s="1">
        <v>5.6129999999999999E-3</v>
      </c>
      <c r="E4" s="1">
        <v>5.4689999999999999E-3</v>
      </c>
      <c r="F4" s="3">
        <f>AVERAGE(C4:E4)</f>
        <v>5.556000000000001E-3</v>
      </c>
      <c r="G4" t="s">
        <v>21</v>
      </c>
      <c r="H4" t="s">
        <v>21</v>
      </c>
    </row>
    <row r="5" spans="1:8" x14ac:dyDescent="0.2">
      <c r="A5" t="s">
        <v>10</v>
      </c>
      <c r="B5" t="s">
        <v>12</v>
      </c>
      <c r="C5" s="1">
        <v>1.15E-4</v>
      </c>
      <c r="D5" s="1">
        <v>1.0900000000000001E-4</v>
      </c>
      <c r="E5" s="1">
        <v>5.38E-5</v>
      </c>
      <c r="F5" s="3">
        <f t="shared" ref="F5:F14" si="0">AVERAGE(C5:E5)</f>
        <v>9.2600000000000015E-5</v>
      </c>
      <c r="G5" s="3">
        <f>_xlfn.T.TEST(C$4:E$4,C5:E5,2,2)</f>
        <v>3.6615437172792495E-8</v>
      </c>
      <c r="H5" t="s">
        <v>23</v>
      </c>
    </row>
    <row r="6" spans="1:8" x14ac:dyDescent="0.2">
      <c r="A6" t="s">
        <v>10</v>
      </c>
      <c r="B6" t="s">
        <v>13</v>
      </c>
      <c r="C6" s="1">
        <v>0</v>
      </c>
      <c r="D6" s="1">
        <v>0</v>
      </c>
      <c r="E6" s="1">
        <v>0</v>
      </c>
      <c r="F6" s="3">
        <f t="shared" si="0"/>
        <v>0</v>
      </c>
      <c r="G6" s="3">
        <f t="shared" ref="G6:G8" si="1">_xlfn.T.TEST(C$4:E$4,C6:E6,2,2)</f>
        <v>2.4006211828744379E-8</v>
      </c>
      <c r="H6" t="s">
        <v>23</v>
      </c>
    </row>
    <row r="7" spans="1:8" x14ac:dyDescent="0.2">
      <c r="A7" t="s">
        <v>10</v>
      </c>
      <c r="B7" t="s">
        <v>14</v>
      </c>
      <c r="C7" s="1">
        <v>1.505E-3</v>
      </c>
      <c r="D7" s="1">
        <v>1.5380000000000001E-3</v>
      </c>
      <c r="E7" s="1">
        <v>1.4779999999999999E-3</v>
      </c>
      <c r="F7" s="3">
        <f t="shared" si="0"/>
        <v>1.5069999999999999E-3</v>
      </c>
      <c r="G7" s="3">
        <f t="shared" si="1"/>
        <v>1.1331046165008247E-7</v>
      </c>
      <c r="H7" t="s">
        <v>23</v>
      </c>
    </row>
    <row r="8" spans="1:8" x14ac:dyDescent="0.2">
      <c r="A8" t="s">
        <v>10</v>
      </c>
      <c r="B8" t="s">
        <v>15</v>
      </c>
      <c r="C8" s="1">
        <v>0</v>
      </c>
      <c r="D8" s="1">
        <v>0</v>
      </c>
      <c r="E8" s="1">
        <v>0</v>
      </c>
      <c r="F8" s="3">
        <f t="shared" si="0"/>
        <v>0</v>
      </c>
      <c r="G8" s="3">
        <f t="shared" si="1"/>
        <v>2.4006211828744379E-8</v>
      </c>
      <c r="H8" t="s">
        <v>23</v>
      </c>
    </row>
    <row r="9" spans="1:8" x14ac:dyDescent="0.2">
      <c r="F9" s="3"/>
    </row>
    <row r="10" spans="1:8" x14ac:dyDescent="0.2">
      <c r="A10" t="s">
        <v>16</v>
      </c>
      <c r="B10" t="s">
        <v>11</v>
      </c>
      <c r="C10" s="1">
        <v>6.2699999999999995E-4</v>
      </c>
      <c r="D10" s="1">
        <v>6.4499999999999996E-4</v>
      </c>
      <c r="E10" s="1">
        <v>6.3199999999999997E-4</v>
      </c>
      <c r="F10" s="3">
        <f t="shared" si="0"/>
        <v>6.3466666666666663E-4</v>
      </c>
      <c r="G10" t="s">
        <v>21</v>
      </c>
      <c r="H10" t="s">
        <v>21</v>
      </c>
    </row>
    <row r="11" spans="1:8" x14ac:dyDescent="0.2">
      <c r="A11" t="s">
        <v>16</v>
      </c>
      <c r="B11" t="s">
        <v>12</v>
      </c>
      <c r="C11" s="1">
        <v>0</v>
      </c>
      <c r="D11" s="1">
        <v>0</v>
      </c>
      <c r="E11" s="1">
        <v>0</v>
      </c>
      <c r="F11" s="3">
        <f t="shared" si="0"/>
        <v>0</v>
      </c>
      <c r="G11" s="3">
        <f>_xlfn.T.TEST(C$10:E$10,C11:E11,2,2)</f>
        <v>3.061090567027946E-8</v>
      </c>
      <c r="H11" t="s">
        <v>23</v>
      </c>
    </row>
    <row r="12" spans="1:8" x14ac:dyDescent="0.2">
      <c r="A12" t="s">
        <v>16</v>
      </c>
      <c r="B12" t="s">
        <v>13</v>
      </c>
      <c r="C12" s="1">
        <v>1.3200000000000001E-5</v>
      </c>
      <c r="D12" s="1">
        <v>0</v>
      </c>
      <c r="E12" s="1">
        <v>0</v>
      </c>
      <c r="F12" s="3">
        <f t="shared" si="0"/>
        <v>4.4000000000000002E-6</v>
      </c>
      <c r="G12" s="3">
        <f t="shared" ref="G12:G14" si="2">_xlfn.T.TEST(C$10:E$10,C12:E12,2,2)</f>
        <v>8.8039018954944201E-8</v>
      </c>
      <c r="H12" t="s">
        <v>23</v>
      </c>
    </row>
    <row r="13" spans="1:8" x14ac:dyDescent="0.2">
      <c r="A13" t="s">
        <v>16</v>
      </c>
      <c r="B13" t="s">
        <v>14</v>
      </c>
      <c r="C13" s="1">
        <v>1E-4</v>
      </c>
      <c r="D13" s="1">
        <v>7.6699999999999994E-5</v>
      </c>
      <c r="E13" s="1">
        <v>1E-4</v>
      </c>
      <c r="F13" s="3">
        <f t="shared" si="0"/>
        <v>9.223333333333333E-5</v>
      </c>
      <c r="G13" s="3">
        <f t="shared" si="2"/>
        <v>5.4907808803450388E-7</v>
      </c>
      <c r="H13" t="s">
        <v>23</v>
      </c>
    </row>
    <row r="14" spans="1:8" x14ac:dyDescent="0.2">
      <c r="A14" t="s">
        <v>16</v>
      </c>
      <c r="B14" t="s">
        <v>15</v>
      </c>
      <c r="C14" s="1">
        <v>0</v>
      </c>
      <c r="D14" s="1">
        <v>0</v>
      </c>
      <c r="E14" s="1">
        <v>0</v>
      </c>
      <c r="F14" s="3">
        <f t="shared" si="0"/>
        <v>0</v>
      </c>
      <c r="G14" s="3">
        <f t="shared" si="2"/>
        <v>3.061090567027946E-8</v>
      </c>
      <c r="H14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7FB3-21F9-584B-AD9D-3E216235B70A}">
  <dimension ref="A1:Y24"/>
  <sheetViews>
    <sheetView workbookViewId="0">
      <selection activeCell="E3" sqref="E3:G13"/>
    </sheetView>
  </sheetViews>
  <sheetFormatPr baseColWidth="10" defaultRowHeight="16" x14ac:dyDescent="0.2"/>
  <cols>
    <col min="1" max="1" width="17.5" bestFit="1" customWidth="1"/>
  </cols>
  <sheetData>
    <row r="1" spans="1:25" x14ac:dyDescent="0.2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" x14ac:dyDescent="0.2">
      <c r="A2" s="7" t="s">
        <v>25</v>
      </c>
      <c r="B2" s="8" t="s">
        <v>12</v>
      </c>
      <c r="C2" s="8"/>
      <c r="D2" s="8"/>
      <c r="E2" s="8"/>
      <c r="F2" s="8"/>
      <c r="G2" s="8"/>
      <c r="H2" s="8" t="s">
        <v>13</v>
      </c>
      <c r="I2" s="8"/>
      <c r="J2" s="8"/>
      <c r="K2" s="8"/>
      <c r="L2" s="8"/>
      <c r="M2" s="8"/>
      <c r="N2" s="8" t="s">
        <v>14</v>
      </c>
      <c r="O2" s="8"/>
      <c r="P2" s="8"/>
      <c r="Q2" s="8"/>
      <c r="R2" s="8"/>
      <c r="S2" s="8"/>
      <c r="T2" s="8" t="s">
        <v>15</v>
      </c>
      <c r="U2" s="8"/>
      <c r="V2" s="8"/>
      <c r="W2" s="8"/>
      <c r="X2" s="8"/>
      <c r="Y2" s="8"/>
    </row>
    <row r="3" spans="1:25" x14ac:dyDescent="0.2">
      <c r="A3" s="9" t="s">
        <v>24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3</v>
      </c>
      <c r="O3" s="9" t="s">
        <v>4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3</v>
      </c>
      <c r="U3" s="9" t="s">
        <v>4</v>
      </c>
      <c r="V3" s="9" t="s">
        <v>5</v>
      </c>
      <c r="W3" s="9" t="s">
        <v>6</v>
      </c>
      <c r="X3" s="9" t="s">
        <v>7</v>
      </c>
      <c r="Y3" s="9" t="s">
        <v>8</v>
      </c>
    </row>
    <row r="4" spans="1:25" x14ac:dyDescent="0.2">
      <c r="A4" s="10">
        <v>10</v>
      </c>
      <c r="B4" s="10">
        <v>0.85748617999999999</v>
      </c>
      <c r="C4" s="10">
        <v>0.86421532999999995</v>
      </c>
      <c r="D4" s="10">
        <v>0.89233357000000002</v>
      </c>
      <c r="E4" s="10">
        <f>AVERAGE(B4:D4)</f>
        <v>0.87134502666666658</v>
      </c>
      <c r="F4" s="13">
        <f>_xlfn.T.TEST(B4:D4,B$13:D$13,2,2)</f>
        <v>6.4002573607600344E-4</v>
      </c>
      <c r="G4" s="10" t="str">
        <f>IF(F4&lt;0.05,"*","ns")</f>
        <v>*</v>
      </c>
      <c r="H4" s="10">
        <v>0.28799185999999999</v>
      </c>
      <c r="I4" s="10">
        <v>0.30910787000000001</v>
      </c>
      <c r="J4" s="10">
        <v>0.25212008000000002</v>
      </c>
      <c r="K4" s="10">
        <f>AVERAGE(H4:J4)</f>
        <v>0.28307327000000004</v>
      </c>
      <c r="L4" s="13">
        <f>_xlfn.T.TEST(H4:J4,H$13:J$13,2,2)</f>
        <v>3.4026343571193595E-6</v>
      </c>
      <c r="M4" s="10" t="str">
        <f>IF(L4&lt;0.05,"*","ns")</f>
        <v>*</v>
      </c>
      <c r="N4" s="10">
        <v>1.5540750000000001E-2</v>
      </c>
      <c r="O4" s="10">
        <v>1.41745E-2</v>
      </c>
      <c r="P4" s="10">
        <v>1.181163E-2</v>
      </c>
      <c r="Q4" s="10">
        <f>AVERAGE(N4:P4)</f>
        <v>1.3842293333333333E-2</v>
      </c>
      <c r="R4" s="10">
        <f>_xlfn.T.TEST(N4:P4,N$13:P$13,2,2)</f>
        <v>1.4556559415158378E-6</v>
      </c>
      <c r="S4" s="10" t="str">
        <f>IF(R4&lt;0.05,"*","ns")</f>
        <v>*</v>
      </c>
      <c r="T4" s="10">
        <v>0.20201168999999999</v>
      </c>
      <c r="U4" s="10">
        <v>0.19978198</v>
      </c>
      <c r="V4" s="10">
        <v>0.19270636999999999</v>
      </c>
      <c r="W4" s="10">
        <f>AVERAGE(T4:V4)</f>
        <v>0.19816668000000001</v>
      </c>
      <c r="X4" s="13">
        <f>_xlfn.T.TEST(T4:V4,T$13:V$13,2,2)</f>
        <v>3.5900853831162275E-6</v>
      </c>
      <c r="Y4" s="10" t="str">
        <f>IF(X4&lt;0.05,"*","ns")</f>
        <v>*</v>
      </c>
    </row>
    <row r="5" spans="1:25" x14ac:dyDescent="0.2">
      <c r="A5" s="10">
        <v>3.3333333000000001</v>
      </c>
      <c r="B5" s="10">
        <v>0.96539293000000004</v>
      </c>
      <c r="C5" s="10">
        <v>0.95169429999999999</v>
      </c>
      <c r="D5" s="10">
        <v>0.98654169999999997</v>
      </c>
      <c r="E5" s="10">
        <f t="shared" ref="E5:E13" si="0">AVERAGE(B5:D5)</f>
        <v>0.96787630999999996</v>
      </c>
      <c r="F5" s="13">
        <f t="shared" ref="F5:F8" si="1">_xlfn.T.TEST(B5:D5,B$13:D$13,2,2)</f>
        <v>6.7175063204198263E-2</v>
      </c>
      <c r="G5" s="10" t="str">
        <f t="shared" ref="G5:G8" si="2">IF(F5&lt;0.05,"*","ns")</f>
        <v>ns</v>
      </c>
      <c r="H5" s="10">
        <v>0.64874491000000001</v>
      </c>
      <c r="I5" s="10">
        <v>0.69555630999999996</v>
      </c>
      <c r="J5" s="10">
        <v>0.62279512000000004</v>
      </c>
      <c r="K5" s="10">
        <f t="shared" ref="K5:K8" si="3">AVERAGE(H5:J5)</f>
        <v>0.65569877999999993</v>
      </c>
      <c r="L5" s="13">
        <f t="shared" ref="L5:L8" si="4">_xlfn.T.TEST(H5:J5,H$13:J$13,2,2)</f>
        <v>1.3190252824441659E-4</v>
      </c>
      <c r="M5" s="10" t="str">
        <f t="shared" ref="M5:M8" si="5">IF(L5&lt;0.05,"*","ns")</f>
        <v>*</v>
      </c>
      <c r="N5" s="10">
        <v>1.5976089999999998E-2</v>
      </c>
      <c r="O5" s="10">
        <v>1.541754E-2</v>
      </c>
      <c r="P5" s="10">
        <v>1.106416E-2</v>
      </c>
      <c r="Q5" s="10">
        <f t="shared" ref="Q5:Q8" si="6">AVERAGE(N5:P5)</f>
        <v>1.4152596666666665E-2</v>
      </c>
      <c r="R5" s="10">
        <f t="shared" ref="R5:R8" si="7">_xlfn.T.TEST(N5:P5,N$13:P$13,2,2)</f>
        <v>1.4649209573861628E-6</v>
      </c>
      <c r="S5" s="10" t="str">
        <f t="shared" ref="S5:S8" si="8">IF(R5&lt;0.05,"*","ns")</f>
        <v>*</v>
      </c>
      <c r="T5" s="10">
        <v>0.44594192999999999</v>
      </c>
      <c r="U5" s="10">
        <v>0.42780696000000001</v>
      </c>
      <c r="V5" s="10">
        <v>0.42007729999999999</v>
      </c>
      <c r="W5" s="10">
        <f t="shared" ref="W5:W8" si="9">AVERAGE(T5:V5)</f>
        <v>0.43127539666666664</v>
      </c>
      <c r="X5" s="13">
        <f t="shared" ref="X5:X8" si="10">_xlfn.T.TEST(T5:V5,T$13:V$13,2,2)</f>
        <v>1.7123053156390966E-5</v>
      </c>
      <c r="Y5" s="10" t="str">
        <f t="shared" ref="Y5:Y8" si="11">IF(X5&lt;0.05,"*","ns")</f>
        <v>*</v>
      </c>
    </row>
    <row r="6" spans="1:25" x14ac:dyDescent="0.2">
      <c r="A6" s="10">
        <v>1.1111111</v>
      </c>
      <c r="B6" s="10">
        <v>0.97740928000000005</v>
      </c>
      <c r="C6" s="10">
        <v>1.0168228800000001</v>
      </c>
      <c r="D6" s="10">
        <v>0.99879837000000005</v>
      </c>
      <c r="E6" s="10">
        <f t="shared" si="0"/>
        <v>0.99767684333333351</v>
      </c>
      <c r="F6" s="13">
        <f t="shared" si="1"/>
        <v>0.87527359325248555</v>
      </c>
      <c r="G6" s="10" t="str">
        <f t="shared" si="2"/>
        <v>ns</v>
      </c>
      <c r="H6" s="10">
        <v>0.95683514000000003</v>
      </c>
      <c r="I6" s="10">
        <v>0.92172659000000001</v>
      </c>
      <c r="J6" s="10">
        <v>0.88839891000000004</v>
      </c>
      <c r="K6" s="10">
        <f t="shared" si="3"/>
        <v>0.92232021333333325</v>
      </c>
      <c r="L6" s="13">
        <f t="shared" si="4"/>
        <v>2.5631854718114459E-2</v>
      </c>
      <c r="M6" s="10" t="str">
        <f t="shared" si="5"/>
        <v>*</v>
      </c>
      <c r="N6" s="10">
        <v>1.572693E-2</v>
      </c>
      <c r="O6" s="10">
        <v>1.64744E-2</v>
      </c>
      <c r="P6" s="10">
        <v>1.367619E-2</v>
      </c>
      <c r="Q6" s="10">
        <f t="shared" si="6"/>
        <v>1.5292506666666665E-2</v>
      </c>
      <c r="R6" s="10">
        <f t="shared" si="7"/>
        <v>1.4612712755194309E-6</v>
      </c>
      <c r="S6" s="10" t="str">
        <f t="shared" si="8"/>
        <v>*</v>
      </c>
      <c r="T6" s="10">
        <v>0.75274998000000004</v>
      </c>
      <c r="U6" s="10">
        <v>0.72866911000000001</v>
      </c>
      <c r="V6" s="10">
        <v>0.71796649999999995</v>
      </c>
      <c r="W6" s="10">
        <f t="shared" si="9"/>
        <v>0.73312853000000011</v>
      </c>
      <c r="X6" s="13">
        <f t="shared" si="10"/>
        <v>3.9843441769492685E-4</v>
      </c>
      <c r="Y6" s="10" t="str">
        <f t="shared" si="11"/>
        <v>*</v>
      </c>
    </row>
    <row r="7" spans="1:25" x14ac:dyDescent="0.2">
      <c r="A7" s="10">
        <v>0.37037039999999999</v>
      </c>
      <c r="B7" s="10">
        <v>1.00192261</v>
      </c>
      <c r="C7" s="10">
        <v>1.0271569300000001</v>
      </c>
      <c r="D7" s="10">
        <v>0.99711607999999996</v>
      </c>
      <c r="E7" s="10">
        <f t="shared" si="0"/>
        <v>1.0087318733333335</v>
      </c>
      <c r="F7" s="13">
        <f t="shared" si="1"/>
        <v>0.51515877647032338</v>
      </c>
      <c r="G7" s="10" t="str">
        <f t="shared" si="2"/>
        <v>ns</v>
      </c>
      <c r="H7" s="10">
        <v>1.00161126</v>
      </c>
      <c r="I7" s="10">
        <v>1.0033921299999999</v>
      </c>
      <c r="J7" s="10">
        <v>0.95530868000000002</v>
      </c>
      <c r="K7" s="10">
        <f t="shared" si="3"/>
        <v>0.98677068999999984</v>
      </c>
      <c r="L7" s="13">
        <f t="shared" si="4"/>
        <v>0.52354863604992374</v>
      </c>
      <c r="M7" s="10" t="str">
        <f t="shared" si="5"/>
        <v>ns</v>
      </c>
      <c r="N7" s="10">
        <v>1.7032950000000002E-2</v>
      </c>
      <c r="O7" s="10">
        <v>1.7468290000000001E-2</v>
      </c>
      <c r="P7" s="10">
        <v>1.3552979999999999E-2</v>
      </c>
      <c r="Q7" s="10">
        <f t="shared" si="6"/>
        <v>1.6018073333333334E-2</v>
      </c>
      <c r="R7" s="10">
        <f t="shared" si="7"/>
        <v>1.4706830270747283E-6</v>
      </c>
      <c r="S7" s="10" t="str">
        <f t="shared" si="8"/>
        <v>*</v>
      </c>
      <c r="T7" s="10">
        <v>0.98850461000000001</v>
      </c>
      <c r="U7" s="10">
        <v>0.98136953999999998</v>
      </c>
      <c r="V7" s="10">
        <v>0.96442373999999997</v>
      </c>
      <c r="W7" s="10">
        <f t="shared" si="9"/>
        <v>0.97809929666666662</v>
      </c>
      <c r="X7" s="13">
        <f t="shared" si="10"/>
        <v>0.40001262427622919</v>
      </c>
      <c r="Y7" s="10" t="str">
        <f t="shared" si="11"/>
        <v>ns</v>
      </c>
    </row>
    <row r="8" spans="1:25" x14ac:dyDescent="0.2">
      <c r="A8" s="10">
        <v>0.12345680000000001</v>
      </c>
      <c r="B8" s="10">
        <v>1.01441961</v>
      </c>
      <c r="C8" s="10">
        <v>1.0136986299999999</v>
      </c>
      <c r="D8" s="10">
        <v>1.0098533999999999</v>
      </c>
      <c r="E8" s="10">
        <f t="shared" si="0"/>
        <v>1.0126572133333334</v>
      </c>
      <c r="F8" s="13">
        <f t="shared" si="1"/>
        <v>0.19189072004381924</v>
      </c>
      <c r="G8" s="10" t="str">
        <f t="shared" si="2"/>
        <v>ns</v>
      </c>
      <c r="H8" s="10">
        <v>1.0367198099999999</v>
      </c>
      <c r="I8" s="10">
        <v>1.02527137</v>
      </c>
      <c r="J8" s="10">
        <v>1.00873474</v>
      </c>
      <c r="K8" s="10">
        <f t="shared" si="3"/>
        <v>1.0235753066666666</v>
      </c>
      <c r="L8" s="13">
        <f t="shared" si="4"/>
        <v>0.15137925568524857</v>
      </c>
      <c r="M8" s="10" t="str">
        <f t="shared" si="5"/>
        <v>ns</v>
      </c>
      <c r="N8" s="10">
        <v>2.0699100000000002E-2</v>
      </c>
      <c r="O8" s="10">
        <v>2.343433E-2</v>
      </c>
      <c r="P8" s="10">
        <v>1.951903E-2</v>
      </c>
      <c r="Q8" s="10">
        <f t="shared" si="6"/>
        <v>2.1217486666666664E-2</v>
      </c>
      <c r="R8" s="10">
        <f t="shared" si="7"/>
        <v>1.5009413158211484E-6</v>
      </c>
      <c r="S8" s="10" t="str">
        <f t="shared" si="8"/>
        <v>*</v>
      </c>
      <c r="T8" s="10">
        <v>1.0539094200000001</v>
      </c>
      <c r="U8" s="10">
        <v>0.99742344999999999</v>
      </c>
      <c r="V8" s="10">
        <v>1.0090179399999999</v>
      </c>
      <c r="W8" s="10">
        <f t="shared" si="9"/>
        <v>1.0201169366666667</v>
      </c>
      <c r="X8" s="13">
        <f t="shared" si="10"/>
        <v>0.51307143101464037</v>
      </c>
      <c r="Y8" s="10" t="str">
        <f t="shared" si="11"/>
        <v>ns</v>
      </c>
    </row>
    <row r="9" spans="1:25" x14ac:dyDescent="0.2">
      <c r="A9" s="10">
        <v>4.1152263000000001E-2</v>
      </c>
      <c r="B9" s="10" t="s">
        <v>26</v>
      </c>
      <c r="C9" s="10" t="s">
        <v>26</v>
      </c>
      <c r="D9" s="10" t="s">
        <v>26</v>
      </c>
      <c r="E9" s="10"/>
      <c r="F9" s="10"/>
      <c r="G9" s="10"/>
      <c r="H9" s="10" t="s">
        <v>26</v>
      </c>
      <c r="I9" s="10" t="s">
        <v>26</v>
      </c>
      <c r="J9" s="10" t="s">
        <v>26</v>
      </c>
      <c r="K9" s="10"/>
      <c r="L9" s="10"/>
      <c r="M9" s="10"/>
      <c r="N9" s="10">
        <v>7.0854089999999995E-2</v>
      </c>
      <c r="O9" s="10">
        <v>5.6858220000000001E-2</v>
      </c>
      <c r="P9" s="10">
        <v>5.5072290000000003E-2</v>
      </c>
      <c r="Q9" s="10"/>
      <c r="R9" s="10"/>
      <c r="S9" s="10"/>
      <c r="T9" s="10" t="s">
        <v>26</v>
      </c>
      <c r="U9" s="10" t="s">
        <v>26</v>
      </c>
      <c r="V9" s="10" t="s">
        <v>26</v>
      </c>
      <c r="W9" s="10"/>
      <c r="X9" s="10"/>
      <c r="Y9" s="10"/>
    </row>
    <row r="10" spans="1:25" x14ac:dyDescent="0.2">
      <c r="A10" s="10">
        <v>1.3717421E-2</v>
      </c>
      <c r="B10" s="10" t="s">
        <v>26</v>
      </c>
      <c r="C10" s="10" t="s">
        <v>26</v>
      </c>
      <c r="D10" s="10" t="s">
        <v>26</v>
      </c>
      <c r="E10" s="10"/>
      <c r="F10" s="10"/>
      <c r="G10" s="10"/>
      <c r="H10" s="10" t="s">
        <v>26</v>
      </c>
      <c r="I10" s="10" t="s">
        <v>26</v>
      </c>
      <c r="J10" s="10" t="s">
        <v>26</v>
      </c>
      <c r="K10" s="10"/>
      <c r="L10" s="10"/>
      <c r="M10" s="10"/>
      <c r="N10" s="10">
        <v>0.15727129000000001</v>
      </c>
      <c r="O10" s="10">
        <v>0.14710242000000001</v>
      </c>
      <c r="P10" s="10">
        <v>0.14225488999999999</v>
      </c>
      <c r="Q10" s="10"/>
      <c r="R10" s="10"/>
      <c r="S10" s="10"/>
      <c r="T10" s="10" t="s">
        <v>26</v>
      </c>
      <c r="U10" s="10" t="s">
        <v>26</v>
      </c>
      <c r="V10" s="10" t="s">
        <v>26</v>
      </c>
      <c r="W10" s="10"/>
      <c r="X10" s="10"/>
      <c r="Y10" s="10"/>
    </row>
    <row r="11" spans="1:25" x14ac:dyDescent="0.2">
      <c r="A11" s="10">
        <v>4.572474E-3</v>
      </c>
      <c r="B11" s="10" t="s">
        <v>26</v>
      </c>
      <c r="C11" s="10" t="s">
        <v>26</v>
      </c>
      <c r="D11" s="10" t="s">
        <v>26</v>
      </c>
      <c r="E11" s="10"/>
      <c r="F11" s="10"/>
      <c r="G11" s="10"/>
      <c r="H11" s="10" t="s">
        <v>26</v>
      </c>
      <c r="I11" s="10" t="s">
        <v>26</v>
      </c>
      <c r="J11" s="10" t="s">
        <v>26</v>
      </c>
      <c r="K11" s="10"/>
      <c r="L11" s="10"/>
      <c r="M11" s="10"/>
      <c r="N11" s="10">
        <v>0.35791519999999999</v>
      </c>
      <c r="O11" s="10">
        <v>0.37850808000000002</v>
      </c>
      <c r="P11" s="10">
        <v>0.34989672999999999</v>
      </c>
      <c r="Q11" s="10"/>
      <c r="R11" s="10"/>
      <c r="S11" s="10"/>
      <c r="T11" s="10" t="s">
        <v>26</v>
      </c>
      <c r="U11" s="10" t="s">
        <v>26</v>
      </c>
      <c r="V11" s="10" t="s">
        <v>26</v>
      </c>
      <c r="W11" s="10"/>
      <c r="X11" s="10"/>
      <c r="Y11" s="10"/>
    </row>
    <row r="12" spans="1:25" x14ac:dyDescent="0.2">
      <c r="A12" s="10">
        <v>1.5241580000000001E-3</v>
      </c>
      <c r="B12" s="10" t="s">
        <v>26</v>
      </c>
      <c r="C12" s="10" t="s">
        <v>26</v>
      </c>
      <c r="D12" s="10" t="s">
        <v>26</v>
      </c>
      <c r="E12" s="10"/>
      <c r="F12" s="10"/>
      <c r="G12" s="10"/>
      <c r="H12" s="10" t="s">
        <v>26</v>
      </c>
      <c r="I12" s="10" t="s">
        <v>26</v>
      </c>
      <c r="J12" s="10" t="s">
        <v>26</v>
      </c>
      <c r="K12" s="10"/>
      <c r="L12" s="10"/>
      <c r="M12" s="10"/>
      <c r="N12" s="10">
        <v>0.53960637</v>
      </c>
      <c r="O12" s="10">
        <v>0.53596160999999998</v>
      </c>
      <c r="P12" s="10">
        <v>0.51154173000000003</v>
      </c>
      <c r="Q12" s="10"/>
      <c r="R12" s="10"/>
      <c r="S12" s="10"/>
      <c r="T12" s="10" t="s">
        <v>26</v>
      </c>
      <c r="U12" s="10" t="s">
        <v>26</v>
      </c>
      <c r="V12" s="10" t="s">
        <v>26</v>
      </c>
      <c r="W12" s="10"/>
      <c r="X12" s="10"/>
      <c r="Y12" s="10"/>
    </row>
    <row r="13" spans="1:25" x14ac:dyDescent="0.2">
      <c r="A13" s="10">
        <v>0</v>
      </c>
      <c r="B13" s="10">
        <v>1.01033405</v>
      </c>
      <c r="C13" s="10">
        <v>0.98437876000000002</v>
      </c>
      <c r="D13" s="10">
        <v>1.00528719</v>
      </c>
      <c r="E13" s="10">
        <f t="shared" si="0"/>
        <v>1</v>
      </c>
      <c r="F13" s="10" t="s">
        <v>21</v>
      </c>
      <c r="G13" s="10" t="s">
        <v>21</v>
      </c>
      <c r="H13" s="10">
        <v>1.01204206</v>
      </c>
      <c r="I13" s="10">
        <v>1.0089891499999999</v>
      </c>
      <c r="J13" s="10">
        <v>0.97896879000000003</v>
      </c>
      <c r="K13" s="10">
        <f t="shared" ref="K13" si="12">AVERAGE(H13:J13)</f>
        <v>1</v>
      </c>
      <c r="L13" s="10" t="s">
        <v>21</v>
      </c>
      <c r="M13" s="10" t="s">
        <v>21</v>
      </c>
      <c r="N13" s="10">
        <v>1.0301907400000001</v>
      </c>
      <c r="O13" s="10">
        <v>1.0123314299999999</v>
      </c>
      <c r="P13" s="10">
        <v>0.95747782999999997</v>
      </c>
      <c r="Q13" s="10">
        <f t="shared" ref="Q13" si="13">AVERAGE(N13:P13)</f>
        <v>1</v>
      </c>
      <c r="R13" s="10" t="s">
        <v>21</v>
      </c>
      <c r="S13" s="10" t="s">
        <v>21</v>
      </c>
      <c r="T13" s="10">
        <v>1.0122881800000001</v>
      </c>
      <c r="U13" s="10">
        <v>1.0307204400000001</v>
      </c>
      <c r="V13" s="10">
        <v>0.95699137999999995</v>
      </c>
      <c r="W13" s="10">
        <f t="shared" ref="W13" si="14">AVERAGE(T13:V13)</f>
        <v>1</v>
      </c>
      <c r="X13" s="10" t="s">
        <v>21</v>
      </c>
      <c r="Y13" s="10" t="s">
        <v>21</v>
      </c>
    </row>
    <row r="17" spans="1:1" x14ac:dyDescent="0.2">
      <c r="A17" t="s">
        <v>27</v>
      </c>
    </row>
    <row r="24" spans="1:1" ht="17" customHeight="1" x14ac:dyDescent="0.2"/>
  </sheetData>
  <mergeCells count="4">
    <mergeCell ref="B2:G2"/>
    <mergeCell ref="H2:M2"/>
    <mergeCell ref="N2:S2"/>
    <mergeCell ref="T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ED7C-5AE1-FF41-B09B-613E58236A53}">
  <dimension ref="A1:Y12"/>
  <sheetViews>
    <sheetView workbookViewId="0"/>
  </sheetViews>
  <sheetFormatPr baseColWidth="10" defaultRowHeight="16" x14ac:dyDescent="0.2"/>
  <cols>
    <col min="1" max="1" width="14.33203125" style="6" bestFit="1" customWidth="1"/>
    <col min="2" max="16384" width="10.83203125" style="6"/>
  </cols>
  <sheetData>
    <row r="1" spans="1:25" x14ac:dyDescent="0.2">
      <c r="A1" s="6" t="s">
        <v>18</v>
      </c>
    </row>
    <row r="2" spans="1:25" x14ac:dyDescent="0.2">
      <c r="A2" s="6" t="s">
        <v>25</v>
      </c>
      <c r="B2" s="5" t="s">
        <v>12</v>
      </c>
      <c r="C2" s="5"/>
      <c r="D2" s="5"/>
      <c r="E2" s="5"/>
      <c r="F2" s="5"/>
      <c r="G2" s="5"/>
      <c r="H2" s="5" t="s">
        <v>13</v>
      </c>
      <c r="I2" s="5"/>
      <c r="J2" s="5"/>
      <c r="K2" s="5"/>
      <c r="L2" s="5"/>
      <c r="M2" s="5"/>
      <c r="N2" s="5" t="s">
        <v>14</v>
      </c>
      <c r="O2" s="5"/>
      <c r="P2" s="5"/>
      <c r="Q2" s="5"/>
      <c r="R2" s="5"/>
      <c r="S2" s="5"/>
      <c r="T2" s="5" t="s">
        <v>15</v>
      </c>
      <c r="U2" s="5"/>
      <c r="V2" s="5"/>
      <c r="W2" s="5"/>
      <c r="X2" s="5"/>
      <c r="Y2" s="5"/>
    </row>
    <row r="3" spans="1:25" x14ac:dyDescent="0.2">
      <c r="A3" s="4" t="s">
        <v>24</v>
      </c>
      <c r="B3" s="4" t="s">
        <v>3</v>
      </c>
      <c r="C3" s="4" t="s">
        <v>4</v>
      </c>
      <c r="D3" s="4" t="s">
        <v>5</v>
      </c>
      <c r="E3" s="9" t="s">
        <v>6</v>
      </c>
      <c r="F3" s="9" t="s">
        <v>7</v>
      </c>
      <c r="G3" s="9" t="s">
        <v>8</v>
      </c>
      <c r="H3" s="4" t="s">
        <v>3</v>
      </c>
      <c r="I3" s="4" t="s">
        <v>4</v>
      </c>
      <c r="J3" s="4" t="s">
        <v>5</v>
      </c>
      <c r="K3" s="9" t="s">
        <v>6</v>
      </c>
      <c r="L3" s="9" t="s">
        <v>7</v>
      </c>
      <c r="M3" s="9" t="s">
        <v>8</v>
      </c>
      <c r="N3" s="4" t="s">
        <v>3</v>
      </c>
      <c r="O3" s="4" t="s">
        <v>4</v>
      </c>
      <c r="P3" s="4" t="s">
        <v>5</v>
      </c>
      <c r="Q3" s="9" t="s">
        <v>6</v>
      </c>
      <c r="R3" s="9" t="s">
        <v>7</v>
      </c>
      <c r="S3" s="9" t="s">
        <v>8</v>
      </c>
      <c r="T3" s="4" t="s">
        <v>3</v>
      </c>
      <c r="U3" s="4" t="s">
        <v>4</v>
      </c>
      <c r="V3" s="4" t="s">
        <v>5</v>
      </c>
      <c r="W3" s="9" t="s">
        <v>6</v>
      </c>
      <c r="X3" s="9" t="s">
        <v>7</v>
      </c>
      <c r="Y3" s="9" t="s">
        <v>8</v>
      </c>
    </row>
    <row r="4" spans="1:25" x14ac:dyDescent="0.2">
      <c r="A4" s="1">
        <v>10</v>
      </c>
      <c r="B4" s="1">
        <v>8.1000000000000003E-2</v>
      </c>
      <c r="C4" s="1">
        <v>7.9600000000000004E-2</v>
      </c>
      <c r="D4" s="1">
        <v>7.6999999999999999E-2</v>
      </c>
      <c r="E4" s="10">
        <f>AVERAGE(B4:D4)</f>
        <v>7.9200000000000007E-2</v>
      </c>
      <c r="F4" s="13">
        <f>_xlfn.T.TEST(B4:D4,B$9:D$9,2,2)</f>
        <v>5.6350411503497348E-8</v>
      </c>
      <c r="G4" s="10" t="str">
        <f>IF(F4&lt;0.05,"*","ns")</f>
        <v>*</v>
      </c>
      <c r="H4" s="1">
        <v>3.3399999999999999E-2</v>
      </c>
      <c r="I4" s="1">
        <v>2.9600000000000001E-2</v>
      </c>
      <c r="J4" s="1">
        <v>1.9400000000000001E-2</v>
      </c>
      <c r="K4" s="10">
        <f>AVERAGE(H4:J4)</f>
        <v>2.7466666666666667E-2</v>
      </c>
      <c r="L4" s="13">
        <f>_xlfn.T.TEST(H4:J4,H$9:J$9,2,2)</f>
        <v>3.1196382792784327E-6</v>
      </c>
      <c r="M4" s="10" t="str">
        <f>IF(L4&lt;0.05,"*","ns")</f>
        <v>*</v>
      </c>
      <c r="N4" s="1">
        <v>0.374</v>
      </c>
      <c r="O4" s="1">
        <v>0.39300000000000002</v>
      </c>
      <c r="P4" s="1">
        <v>0.36</v>
      </c>
      <c r="Q4" s="10">
        <f>AVERAGE(N4:P4)</f>
        <v>0.37566666666666665</v>
      </c>
      <c r="R4" s="13">
        <f>_xlfn.T.TEST(N4:P4,N$9:P$9,2,2)</f>
        <v>1.549690894574323E-6</v>
      </c>
      <c r="S4" s="10" t="str">
        <f>IF(R4&lt;0.05,"*","ns")</f>
        <v>*</v>
      </c>
      <c r="T4" s="1">
        <v>1.41E-2</v>
      </c>
      <c r="U4" s="1">
        <v>1.2699999999999999E-2</v>
      </c>
      <c r="V4" s="1">
        <v>1.24E-2</v>
      </c>
      <c r="W4" s="10">
        <f>AVERAGE(T4:V4)</f>
        <v>1.3066666666666666E-2</v>
      </c>
      <c r="X4" s="13">
        <f>_xlfn.T.TEST(T4:V4,T$9:V$9,2,2)</f>
        <v>5.0826034366937774E-7</v>
      </c>
      <c r="Y4" s="10" t="str">
        <f>IF(X4&lt;0.05,"*","ns")</f>
        <v>*</v>
      </c>
    </row>
    <row r="5" spans="1:25" x14ac:dyDescent="0.2">
      <c r="A5" s="1">
        <v>3.3333330000000001</v>
      </c>
      <c r="B5" s="1">
        <v>0.15</v>
      </c>
      <c r="C5" s="1">
        <v>0.15</v>
      </c>
      <c r="D5" s="1">
        <v>0.14899999999999999</v>
      </c>
      <c r="E5" s="10">
        <f t="shared" ref="E5:E13" si="0">AVERAGE(B5:D5)</f>
        <v>0.14966666666666664</v>
      </c>
      <c r="F5" s="13">
        <f t="shared" ref="F5:F8" si="1">_xlfn.T.TEST(B5:D5,B$9:D$9,2,2)</f>
        <v>7.5091269510689866E-8</v>
      </c>
      <c r="G5" s="10" t="str">
        <f t="shared" ref="G5:G8" si="2">IF(F5&lt;0.05,"*","ns")</f>
        <v>*</v>
      </c>
      <c r="H5" s="1">
        <v>5.57E-2</v>
      </c>
      <c r="I5" s="1">
        <v>5.3600000000000002E-2</v>
      </c>
      <c r="J5" s="1">
        <v>4.19E-2</v>
      </c>
      <c r="K5" s="10">
        <f t="shared" ref="K5:K8" si="3">AVERAGE(H5:J5)</f>
        <v>5.04E-2</v>
      </c>
      <c r="L5" s="13">
        <f t="shared" ref="L5:L8" si="4">_xlfn.T.TEST(H5:J5,H$9:J$9,2,2)</f>
        <v>3.4406573893144058E-6</v>
      </c>
      <c r="M5" s="10" t="str">
        <f t="shared" ref="M5:M8" si="5">IF(L5&lt;0.05,"*","ns")</f>
        <v>*</v>
      </c>
      <c r="N5" s="1">
        <v>0.59499999999999997</v>
      </c>
      <c r="O5" s="1">
        <v>0.71599999999999997</v>
      </c>
      <c r="P5" s="1">
        <v>0.60499999999999998</v>
      </c>
      <c r="Q5" s="10">
        <f t="shared" ref="Q5:Q8" si="6">AVERAGE(N5:P5)</f>
        <v>0.6386666666666666</v>
      </c>
      <c r="R5" s="13">
        <f t="shared" ref="R5:R8" si="7">_xlfn.T.TEST(N5:P5,N$9:P$9,2,2)</f>
        <v>8.4516420745115708E-4</v>
      </c>
      <c r="S5" s="10" t="str">
        <f t="shared" ref="S5:S8" si="8">IF(R5&lt;0.05,"*","ns")</f>
        <v>*</v>
      </c>
      <c r="T5" s="1">
        <v>1.35E-2</v>
      </c>
      <c r="U5" s="1">
        <v>1.37E-2</v>
      </c>
      <c r="V5" s="1">
        <v>1.3299999999999999E-2</v>
      </c>
      <c r="W5" s="10">
        <f t="shared" ref="W5:W8" si="9">AVERAGE(T5:V5)</f>
        <v>1.35E-2</v>
      </c>
      <c r="X5" s="13">
        <f t="shared" ref="X5:X8" si="10">_xlfn.T.TEST(T5:V5,T$9:V$9,2,2)</f>
        <v>5.0821678333668041E-7</v>
      </c>
      <c r="Y5" s="10" t="str">
        <f t="shared" ref="Y5:Y8" si="11">IF(X5&lt;0.05,"*","ns")</f>
        <v>*</v>
      </c>
    </row>
    <row r="6" spans="1:25" x14ac:dyDescent="0.2">
      <c r="A6" s="1">
        <v>1.111111</v>
      </c>
      <c r="B6" s="1">
        <v>0.35099999999999998</v>
      </c>
      <c r="C6" s="1">
        <v>0.35899999999999999</v>
      </c>
      <c r="D6" s="1">
        <v>0.35</v>
      </c>
      <c r="E6" s="10">
        <f t="shared" si="0"/>
        <v>0.35333333333333333</v>
      </c>
      <c r="F6" s="13">
        <f t="shared" si="1"/>
        <v>2.7039208129896981E-7</v>
      </c>
      <c r="G6" s="10" t="str">
        <f t="shared" si="2"/>
        <v>*</v>
      </c>
      <c r="H6" s="1">
        <v>0.108</v>
      </c>
      <c r="I6" s="1">
        <v>0.105</v>
      </c>
      <c r="J6" s="1">
        <v>9.4899999999999998E-2</v>
      </c>
      <c r="K6" s="10">
        <f t="shared" si="3"/>
        <v>0.10263333333333334</v>
      </c>
      <c r="L6" s="13">
        <f t="shared" si="4"/>
        <v>4.2769738058282826E-6</v>
      </c>
      <c r="M6" s="10" t="str">
        <f t="shared" si="5"/>
        <v>*</v>
      </c>
      <c r="N6" s="1">
        <v>0.83699999999999997</v>
      </c>
      <c r="O6" s="1">
        <v>0.79600000000000004</v>
      </c>
      <c r="P6" s="1">
        <v>0.81799999999999995</v>
      </c>
      <c r="Q6" s="10">
        <f t="shared" si="6"/>
        <v>0.81700000000000006</v>
      </c>
      <c r="R6" s="13">
        <f t="shared" si="7"/>
        <v>3.1344049214670377E-4</v>
      </c>
      <c r="S6" s="10" t="str">
        <f t="shared" si="8"/>
        <v>*</v>
      </c>
      <c r="T6" s="1">
        <v>1.2500000000000001E-2</v>
      </c>
      <c r="U6" s="1">
        <v>1.29E-2</v>
      </c>
      <c r="V6" s="1">
        <v>1.32E-2</v>
      </c>
      <c r="W6" s="10">
        <f t="shared" si="9"/>
        <v>1.2866666666666665E-2</v>
      </c>
      <c r="X6" s="13">
        <f t="shared" si="10"/>
        <v>5.0701353329707006E-7</v>
      </c>
      <c r="Y6" s="10" t="str">
        <f t="shared" si="11"/>
        <v>*</v>
      </c>
    </row>
    <row r="7" spans="1:25" x14ac:dyDescent="0.2">
      <c r="A7" s="1">
        <v>0.37036999999999998</v>
      </c>
      <c r="B7" s="1">
        <v>0.69199999999999995</v>
      </c>
      <c r="C7" s="1">
        <v>0.69899999999999995</v>
      </c>
      <c r="D7" s="1">
        <v>0.64700000000000002</v>
      </c>
      <c r="E7" s="10">
        <f t="shared" si="0"/>
        <v>0.67933333333333346</v>
      </c>
      <c r="F7" s="13">
        <f t="shared" si="1"/>
        <v>6.5790264905858349E-5</v>
      </c>
      <c r="G7" s="10" t="str">
        <f t="shared" si="2"/>
        <v>*</v>
      </c>
      <c r="H7" s="1">
        <v>0.159</v>
      </c>
      <c r="I7" s="1">
        <v>0.155</v>
      </c>
      <c r="J7" s="1">
        <v>0.14199999999999999</v>
      </c>
      <c r="K7" s="10">
        <f t="shared" si="3"/>
        <v>0.152</v>
      </c>
      <c r="L7" s="13">
        <f t="shared" si="4"/>
        <v>5.5264156995146204E-6</v>
      </c>
      <c r="M7" s="10" t="str">
        <f t="shared" si="5"/>
        <v>*</v>
      </c>
      <c r="N7" s="1">
        <v>1.06</v>
      </c>
      <c r="O7" s="1">
        <v>1.1200000000000001</v>
      </c>
      <c r="P7" s="1">
        <v>0.94799999999999995</v>
      </c>
      <c r="Q7" s="10">
        <f t="shared" si="6"/>
        <v>1.0426666666666666</v>
      </c>
      <c r="R7" s="13">
        <f t="shared" si="7"/>
        <v>0.45031443423785317</v>
      </c>
      <c r="S7" s="10" t="str">
        <f t="shared" si="8"/>
        <v>ns</v>
      </c>
      <c r="T7" s="1">
        <v>1.52E-2</v>
      </c>
      <c r="U7" s="1">
        <v>1.3299999999999999E-2</v>
      </c>
      <c r="V7" s="1">
        <v>1.35E-2</v>
      </c>
      <c r="W7" s="10">
        <f t="shared" si="9"/>
        <v>1.3999999999999999E-2</v>
      </c>
      <c r="X7" s="13">
        <f t="shared" si="10"/>
        <v>5.1050675245487645E-7</v>
      </c>
      <c r="Y7" s="10" t="str">
        <f t="shared" si="11"/>
        <v>*</v>
      </c>
    </row>
    <row r="8" spans="1:25" x14ac:dyDescent="0.2">
      <c r="A8" s="1">
        <v>0.123457</v>
      </c>
      <c r="B8" s="1">
        <v>0.92</v>
      </c>
      <c r="C8" s="1">
        <v>0.88600000000000001</v>
      </c>
      <c r="D8" s="1">
        <v>0.76500000000000001</v>
      </c>
      <c r="E8" s="10">
        <f t="shared" si="0"/>
        <v>0.8570000000000001</v>
      </c>
      <c r="F8" s="13">
        <f t="shared" si="1"/>
        <v>3.966859407174686E-2</v>
      </c>
      <c r="G8" s="10" t="str">
        <f t="shared" si="2"/>
        <v>*</v>
      </c>
      <c r="H8" s="1">
        <v>0.441</v>
      </c>
      <c r="I8" s="1">
        <v>0.498</v>
      </c>
      <c r="J8" s="1">
        <v>0.51200000000000001</v>
      </c>
      <c r="K8" s="10">
        <f t="shared" si="3"/>
        <v>0.48366666666666669</v>
      </c>
      <c r="L8" s="13">
        <f t="shared" si="4"/>
        <v>1.0584349824814462E-4</v>
      </c>
      <c r="M8" s="10" t="str">
        <f t="shared" si="5"/>
        <v>*</v>
      </c>
      <c r="N8" s="1">
        <v>1.1100000000000001</v>
      </c>
      <c r="O8" s="1">
        <v>1.05</v>
      </c>
      <c r="P8" s="1">
        <v>1.1100000000000001</v>
      </c>
      <c r="Q8" s="10">
        <f t="shared" si="6"/>
        <v>1.0900000000000001</v>
      </c>
      <c r="R8" s="13">
        <f t="shared" si="7"/>
        <v>1.596046455820295E-2</v>
      </c>
      <c r="S8" s="10" t="str">
        <f t="shared" si="8"/>
        <v>*</v>
      </c>
      <c r="T8" s="1">
        <v>3.4500000000000003E-2</v>
      </c>
      <c r="U8" s="1">
        <v>3.3000000000000002E-2</v>
      </c>
      <c r="V8" s="1">
        <v>1.9699999999999999E-2</v>
      </c>
      <c r="W8" s="10">
        <f t="shared" si="9"/>
        <v>2.9066666666666668E-2</v>
      </c>
      <c r="X8" s="13">
        <f t="shared" si="10"/>
        <v>6.2937489162553577E-7</v>
      </c>
      <c r="Y8" s="10" t="str">
        <f t="shared" si="11"/>
        <v>*</v>
      </c>
    </row>
    <row r="9" spans="1:25" x14ac:dyDescent="0.2">
      <c r="A9" s="1">
        <v>0</v>
      </c>
      <c r="B9" s="1">
        <v>1.01</v>
      </c>
      <c r="C9" s="1">
        <v>1.01</v>
      </c>
      <c r="D9" s="1">
        <v>0.98299999999999998</v>
      </c>
      <c r="E9" s="10">
        <f>AVERAGE(B9:D9)</f>
        <v>1.0010000000000001</v>
      </c>
      <c r="F9" s="10" t="s">
        <v>21</v>
      </c>
      <c r="G9" s="10" t="s">
        <v>21</v>
      </c>
      <c r="H9" s="1">
        <v>1.01</v>
      </c>
      <c r="I9" s="1">
        <v>1.04</v>
      </c>
      <c r="J9" s="1">
        <v>0.95199999999999996</v>
      </c>
      <c r="K9" s="10">
        <f>AVERAGE(H9:J9)</f>
        <v>1.0006666666666666</v>
      </c>
      <c r="L9" s="10" t="s">
        <v>21</v>
      </c>
      <c r="M9" s="10" t="s">
        <v>21</v>
      </c>
      <c r="N9" s="1">
        <v>1.01</v>
      </c>
      <c r="O9" s="1">
        <v>0.97899999999999998</v>
      </c>
      <c r="P9" s="1">
        <v>1.01</v>
      </c>
      <c r="Q9" s="10">
        <f>AVERAGE(N9:P9)</f>
        <v>0.99966666666666659</v>
      </c>
      <c r="R9" s="10" t="s">
        <v>21</v>
      </c>
      <c r="S9" s="10" t="s">
        <v>21</v>
      </c>
      <c r="T9" s="1">
        <v>1.03</v>
      </c>
      <c r="U9" s="1">
        <v>0.996</v>
      </c>
      <c r="V9" s="1">
        <v>0.97199999999999998</v>
      </c>
      <c r="W9" s="10">
        <f>AVERAGE(T9:V9)</f>
        <v>0.9993333333333333</v>
      </c>
      <c r="X9" s="10" t="s">
        <v>21</v>
      </c>
      <c r="Y9" s="10" t="s">
        <v>21</v>
      </c>
    </row>
    <row r="10" spans="1:25" x14ac:dyDescent="0.2">
      <c r="E10" s="10"/>
      <c r="F10" s="10"/>
      <c r="G10" s="10"/>
    </row>
    <row r="11" spans="1:25" x14ac:dyDescent="0.2">
      <c r="E11" s="10"/>
      <c r="F11" s="10"/>
      <c r="G11" s="10"/>
    </row>
    <row r="12" spans="1:25" x14ac:dyDescent="0.2">
      <c r="E12" s="10"/>
      <c r="F12" s="10"/>
      <c r="G12" s="10"/>
    </row>
  </sheetData>
  <mergeCells count="4">
    <mergeCell ref="B2:G2"/>
    <mergeCell ref="H2:M2"/>
    <mergeCell ref="N2:S2"/>
    <mergeCell ref="T2:Y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48DE-A792-6B44-881D-36F886C38584}">
  <dimension ref="A1:S13"/>
  <sheetViews>
    <sheetView workbookViewId="0">
      <selection activeCell="H3" sqref="H3:J8"/>
    </sheetView>
  </sheetViews>
  <sheetFormatPr baseColWidth="10" defaultRowHeight="16" x14ac:dyDescent="0.2"/>
  <cols>
    <col min="1" max="1" width="17.33203125" bestFit="1" customWidth="1"/>
  </cols>
  <sheetData>
    <row r="1" spans="1:19" x14ac:dyDescent="0.2">
      <c r="A1" s="11" t="s">
        <v>31</v>
      </c>
    </row>
    <row r="2" spans="1:19" x14ac:dyDescent="0.2">
      <c r="B2" s="5" t="s">
        <v>28</v>
      </c>
      <c r="C2" s="5"/>
      <c r="D2" s="5"/>
      <c r="E2" s="5"/>
      <c r="F2" s="5"/>
      <c r="G2" s="5"/>
      <c r="H2" s="5"/>
      <c r="I2" s="5"/>
      <c r="J2" s="5"/>
      <c r="K2" s="5" t="s">
        <v>29</v>
      </c>
      <c r="L2" s="5"/>
      <c r="M2" s="5"/>
      <c r="N2" s="5"/>
      <c r="O2" s="5"/>
      <c r="P2" s="5"/>
      <c r="Q2" s="5"/>
      <c r="R2" s="5"/>
      <c r="S2" s="5"/>
    </row>
    <row r="3" spans="1:19" x14ac:dyDescent="0.2">
      <c r="A3" s="4" t="s">
        <v>30</v>
      </c>
      <c r="B3" s="4" t="s">
        <v>3</v>
      </c>
      <c r="C3" s="4" t="s">
        <v>4</v>
      </c>
      <c r="D3" s="4" t="s">
        <v>5</v>
      </c>
      <c r="E3" s="4" t="s">
        <v>33</v>
      </c>
      <c r="F3" s="4" t="s">
        <v>34</v>
      </c>
      <c r="G3" s="4" t="s">
        <v>35</v>
      </c>
      <c r="H3" s="9" t="s">
        <v>6</v>
      </c>
      <c r="I3" s="9" t="s">
        <v>7</v>
      </c>
      <c r="J3" s="9" t="s">
        <v>8</v>
      </c>
      <c r="K3" s="4" t="s">
        <v>3</v>
      </c>
      <c r="L3" s="4" t="s">
        <v>4</v>
      </c>
      <c r="M3" s="4" t="s">
        <v>5</v>
      </c>
      <c r="N3" s="4" t="s">
        <v>33</v>
      </c>
      <c r="O3" s="4" t="s">
        <v>34</v>
      </c>
      <c r="P3" s="4" t="s">
        <v>35</v>
      </c>
      <c r="Q3" s="9" t="s">
        <v>6</v>
      </c>
      <c r="R3" s="9" t="s">
        <v>7</v>
      </c>
      <c r="S3" s="9" t="s">
        <v>8</v>
      </c>
    </row>
    <row r="4" spans="1:19" x14ac:dyDescent="0.2">
      <c r="A4" s="1">
        <v>0</v>
      </c>
      <c r="B4" s="1">
        <v>2.838292</v>
      </c>
      <c r="C4" s="1">
        <v>2.7100930000000001</v>
      </c>
      <c r="D4" s="1">
        <v>3.9549919999999998</v>
      </c>
      <c r="E4" s="1">
        <v>2.654798</v>
      </c>
      <c r="F4" s="1">
        <v>7.1133810000000004</v>
      </c>
      <c r="G4" s="1">
        <v>2.1168689999999999</v>
      </c>
      <c r="H4" s="10">
        <f>AVERAGE(B4:G4)</f>
        <v>3.5647375000000001</v>
      </c>
      <c r="I4" s="13" t="s">
        <v>21</v>
      </c>
      <c r="J4" s="10" t="str">
        <f>IF(I4&lt;0.05,"*","ns")</f>
        <v>ns</v>
      </c>
      <c r="K4" s="1">
        <v>1.042403</v>
      </c>
      <c r="L4" s="1">
        <v>0.91112599999999999</v>
      </c>
      <c r="M4" s="1">
        <v>1.5641400000000001</v>
      </c>
      <c r="N4" s="1">
        <v>0.802732</v>
      </c>
      <c r="O4" s="1">
        <v>0.84790900000000002</v>
      </c>
      <c r="P4" s="1">
        <v>0.83169000000000004</v>
      </c>
      <c r="Q4" s="10">
        <f>AVERAGE(K4:P4)</f>
        <v>1</v>
      </c>
      <c r="R4" s="13" t="s">
        <v>21</v>
      </c>
      <c r="S4" s="10" t="str">
        <f>IF(R4&lt;0.05,"*","ns")</f>
        <v>ns</v>
      </c>
    </row>
    <row r="5" spans="1:19" x14ac:dyDescent="0.2">
      <c r="A5" s="1">
        <v>0.92</v>
      </c>
      <c r="B5" s="1">
        <v>0.24109</v>
      </c>
      <c r="C5" s="1">
        <v>3.8700999999999999E-2</v>
      </c>
      <c r="D5" s="1">
        <v>0.28214600000000001</v>
      </c>
      <c r="E5" s="1">
        <v>3.3454999999999999E-2</v>
      </c>
      <c r="F5" s="1">
        <v>3.1447999999999997E-2</v>
      </c>
      <c r="G5" s="1">
        <v>1.2766E-2</v>
      </c>
      <c r="H5" s="10">
        <f t="shared" ref="H5:H8" si="0">AVERAGE(B5:G5)</f>
        <v>0.10660100000000002</v>
      </c>
      <c r="I5" s="13">
        <f>_xlfn.T.TEST(B5:G5,B$4:G$4,2,2)</f>
        <v>9.8956440352048554E-4</v>
      </c>
      <c r="J5" s="10" t="str">
        <f>IF(I5&lt;0.05,"*","ns")</f>
        <v>*</v>
      </c>
      <c r="K5" s="1">
        <v>3.3829999999999999E-2</v>
      </c>
      <c r="L5" s="1">
        <v>1.4399E-2</v>
      </c>
      <c r="M5" s="1">
        <v>1.9404000000000001E-2</v>
      </c>
      <c r="N5" s="1">
        <v>5.5669999999999999E-3</v>
      </c>
      <c r="O5" s="1">
        <v>5.0049999999999999E-3</v>
      </c>
      <c r="P5" s="1">
        <v>1.2980999999999999E-2</v>
      </c>
      <c r="Q5" s="10">
        <f t="shared" ref="Q5:Q8" si="1">AVERAGE(K5:P5)</f>
        <v>1.5197666666666665E-2</v>
      </c>
      <c r="R5" s="13">
        <f>_xlfn.T.TEST(K5:P5,K$4:P$4,2,2)</f>
        <v>8.2140349419411384E-6</v>
      </c>
      <c r="S5" s="10" t="str">
        <f>IF(R5&lt;0.05,"*","ns")</f>
        <v>*</v>
      </c>
    </row>
    <row r="6" spans="1:19" x14ac:dyDescent="0.2">
      <c r="A6" s="1">
        <v>2.77</v>
      </c>
      <c r="B6" s="1">
        <v>3.4043999999999998E-2</v>
      </c>
      <c r="C6" s="1">
        <v>1.5041000000000001E-2</v>
      </c>
      <c r="D6" s="1">
        <v>2.6950999999999999E-2</v>
      </c>
      <c r="E6" s="1">
        <v>1.4692999999999999E-2</v>
      </c>
      <c r="F6" s="1">
        <v>7.3627999999999999E-2</v>
      </c>
      <c r="G6" s="1">
        <v>1.9269999999999999E-2</v>
      </c>
      <c r="H6" s="10">
        <f t="shared" si="0"/>
        <v>3.0604499999999996E-2</v>
      </c>
      <c r="I6" s="13">
        <f t="shared" ref="I6:I8" si="2">_xlfn.T.TEST(B6:G6,B$4:G$4,2,2)</f>
        <v>8.3584218543549416E-4</v>
      </c>
      <c r="J6" s="10" t="str">
        <f t="shared" ref="J5:J8" si="3">IF(I6&lt;0.05,"*","ns")</f>
        <v>*</v>
      </c>
      <c r="K6" s="1">
        <v>5.1390000000000003E-3</v>
      </c>
      <c r="L6" s="1">
        <v>4.036E-2</v>
      </c>
      <c r="M6" s="1">
        <v>4.2290000000000001E-3</v>
      </c>
      <c r="N6" s="1">
        <v>4.8180000000000002E-3</v>
      </c>
      <c r="O6" s="1">
        <v>4.7369999999999999E-3</v>
      </c>
      <c r="P6" s="1">
        <v>6.3429999999999997E-3</v>
      </c>
      <c r="Q6" s="10">
        <f t="shared" si="1"/>
        <v>1.0937666666666665E-2</v>
      </c>
      <c r="R6" s="13">
        <f t="shared" ref="R6:R8" si="4">_xlfn.T.TEST(K6:P6,K$4:P$4,2,2)</f>
        <v>7.9459134971134217E-6</v>
      </c>
      <c r="S6" s="10" t="str">
        <f t="shared" ref="S6:S8" si="5">IF(R6&lt;0.05,"*","ns")</f>
        <v>*</v>
      </c>
    </row>
    <row r="7" spans="1:19" x14ac:dyDescent="0.2">
      <c r="A7" s="1">
        <v>8.33</v>
      </c>
      <c r="B7" s="1">
        <v>3.9128999999999997E-2</v>
      </c>
      <c r="C7" s="1">
        <v>1.6888E-2</v>
      </c>
      <c r="D7" s="1">
        <v>1.9029000000000001E-2</v>
      </c>
      <c r="E7" s="1">
        <v>1.464E-2</v>
      </c>
      <c r="F7" s="1">
        <v>1.8145999999999999E-2</v>
      </c>
      <c r="G7" s="1">
        <v>1.6112000000000001E-2</v>
      </c>
      <c r="H7" s="10">
        <f t="shared" si="0"/>
        <v>2.0657333333333333E-2</v>
      </c>
      <c r="I7" s="13">
        <f t="shared" si="2"/>
        <v>8.1887828402172269E-4</v>
      </c>
      <c r="J7" s="10" t="str">
        <f t="shared" si="3"/>
        <v>*</v>
      </c>
      <c r="K7" s="1">
        <v>3.2919999999999998E-3</v>
      </c>
      <c r="L7" s="1">
        <v>5.4330000000000003E-3</v>
      </c>
      <c r="M7" s="1">
        <v>5.2989999999999999E-3</v>
      </c>
      <c r="N7" s="1">
        <v>5.3800000000000002E-3</v>
      </c>
      <c r="O7" s="1">
        <v>5.1650000000000003E-3</v>
      </c>
      <c r="P7" s="1">
        <v>5.5399999999999998E-3</v>
      </c>
      <c r="Q7" s="10">
        <f t="shared" si="1"/>
        <v>5.0181666666666664E-3</v>
      </c>
      <c r="R7" s="13">
        <f t="shared" si="4"/>
        <v>7.454513103600638E-6</v>
      </c>
      <c r="S7" s="10" t="str">
        <f t="shared" si="5"/>
        <v>*</v>
      </c>
    </row>
    <row r="8" spans="1:19" x14ac:dyDescent="0.2">
      <c r="A8" s="1">
        <v>25</v>
      </c>
      <c r="B8" s="1">
        <v>5.0263000000000002E-2</v>
      </c>
      <c r="C8" s="1">
        <v>1.3328E-2</v>
      </c>
      <c r="D8" s="1">
        <v>1.7905000000000001E-2</v>
      </c>
      <c r="E8" s="1">
        <v>1.5523E-2</v>
      </c>
      <c r="F8" s="1">
        <v>1.5443E-2</v>
      </c>
      <c r="G8" s="1">
        <v>1.2605999999999999E-2</v>
      </c>
      <c r="H8" s="10">
        <f t="shared" si="0"/>
        <v>2.0844666666666668E-2</v>
      </c>
      <c r="I8" s="13">
        <f>_xlfn.T.TEST(B8:G8,B$4:G$4,2,2)</f>
        <v>8.192973446395004E-4</v>
      </c>
      <c r="J8" s="10" t="str">
        <f t="shared" si="3"/>
        <v>*</v>
      </c>
      <c r="K8" s="1">
        <v>6.0489999999999997E-3</v>
      </c>
      <c r="L8" s="1">
        <v>4.2290000000000001E-3</v>
      </c>
      <c r="M8" s="1">
        <v>4.2550000000000001E-3</v>
      </c>
      <c r="N8" s="1">
        <v>5.1919999999999996E-3</v>
      </c>
      <c r="O8" s="1">
        <v>6.3429999999999997E-3</v>
      </c>
      <c r="P8" s="1">
        <v>6.156E-3</v>
      </c>
      <c r="Q8" s="10">
        <f t="shared" si="1"/>
        <v>5.3706666666666668E-3</v>
      </c>
      <c r="R8" s="13">
        <f>_xlfn.T.TEST(K8:P8,K$4:P$4,2,2)</f>
        <v>7.4780441558315911E-6</v>
      </c>
      <c r="S8" s="10" t="str">
        <f t="shared" si="5"/>
        <v>*</v>
      </c>
    </row>
    <row r="9" spans="1:19" x14ac:dyDescent="0.2">
      <c r="H9" s="10"/>
      <c r="I9" s="10"/>
      <c r="J9" s="10"/>
    </row>
    <row r="10" spans="1:19" x14ac:dyDescent="0.2">
      <c r="H10" s="10"/>
      <c r="I10" s="10"/>
      <c r="J10" s="10"/>
    </row>
    <row r="11" spans="1:19" x14ac:dyDescent="0.2">
      <c r="H11" s="10"/>
      <c r="I11" s="10"/>
      <c r="J11" s="10"/>
    </row>
    <row r="12" spans="1:19" x14ac:dyDescent="0.2">
      <c r="H12" s="10"/>
      <c r="I12" s="10"/>
      <c r="J12" s="10"/>
    </row>
    <row r="13" spans="1:19" x14ac:dyDescent="0.2">
      <c r="H13" s="10"/>
      <c r="I13" s="10"/>
      <c r="J13" s="10"/>
    </row>
  </sheetData>
  <mergeCells count="2">
    <mergeCell ref="B2:J2"/>
    <mergeCell ref="K2:S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A6EB-D23B-AA45-B1F5-7FD860B5D683}">
  <dimension ref="A1:M8"/>
  <sheetViews>
    <sheetView tabSelected="1" workbookViewId="0">
      <selection activeCell="M5" sqref="M5"/>
    </sheetView>
  </sheetViews>
  <sheetFormatPr baseColWidth="10" defaultRowHeight="16" x14ac:dyDescent="0.2"/>
  <cols>
    <col min="1" max="1" width="21.6640625" bestFit="1" customWidth="1"/>
  </cols>
  <sheetData>
    <row r="1" spans="1:13" x14ac:dyDescent="0.2">
      <c r="A1" s="7" t="s">
        <v>32</v>
      </c>
    </row>
    <row r="2" spans="1:13" x14ac:dyDescent="0.2">
      <c r="B2" s="5" t="s">
        <v>28</v>
      </c>
      <c r="C2" s="5"/>
      <c r="D2" s="5"/>
      <c r="E2" s="5"/>
      <c r="F2" s="5"/>
      <c r="G2" s="5"/>
      <c r="H2" s="5" t="s">
        <v>29</v>
      </c>
      <c r="I2" s="5"/>
      <c r="J2" s="5"/>
      <c r="K2" s="5"/>
      <c r="L2" s="5"/>
      <c r="M2" s="5"/>
    </row>
    <row r="3" spans="1:13" x14ac:dyDescent="0.2">
      <c r="A3" s="4" t="s">
        <v>30</v>
      </c>
      <c r="B3" s="4" t="s">
        <v>3</v>
      </c>
      <c r="C3" s="4" t="s">
        <v>4</v>
      </c>
      <c r="D3" s="4" t="s">
        <v>5</v>
      </c>
      <c r="E3" s="9" t="s">
        <v>6</v>
      </c>
      <c r="F3" s="9" t="s">
        <v>7</v>
      </c>
      <c r="G3" s="9" t="s">
        <v>8</v>
      </c>
      <c r="H3" s="4" t="s">
        <v>3</v>
      </c>
      <c r="I3" s="4" t="s">
        <v>4</v>
      </c>
      <c r="J3" s="4" t="s">
        <v>5</v>
      </c>
      <c r="K3" s="9" t="s">
        <v>6</v>
      </c>
      <c r="L3" s="9" t="s">
        <v>7</v>
      </c>
      <c r="M3" s="9" t="s">
        <v>8</v>
      </c>
    </row>
    <row r="4" spans="1:13" x14ac:dyDescent="0.2">
      <c r="A4" s="1">
        <v>0</v>
      </c>
      <c r="B4" s="12">
        <v>2.3014990000000002</v>
      </c>
      <c r="C4" s="12">
        <v>2.4596659999999999</v>
      </c>
      <c r="D4" s="12">
        <v>2.8880349999999999</v>
      </c>
      <c r="E4" s="14">
        <f>AVERAGE(B4:D4)</f>
        <v>2.5497333333333336</v>
      </c>
      <c r="F4" s="13" t="s">
        <v>21</v>
      </c>
      <c r="G4" s="10" t="s">
        <v>21</v>
      </c>
      <c r="H4" s="12">
        <v>0.97671799999999998</v>
      </c>
      <c r="I4" s="12">
        <v>1.0871170000000001</v>
      </c>
      <c r="J4" s="12">
        <v>0.93616500000000002</v>
      </c>
      <c r="K4" s="14">
        <f>AVERAGE(H4:J4)</f>
        <v>1</v>
      </c>
      <c r="L4" s="13" t="s">
        <v>21</v>
      </c>
      <c r="M4" s="10" t="s">
        <v>21</v>
      </c>
    </row>
    <row r="5" spans="1:13" x14ac:dyDescent="0.2">
      <c r="A5" s="1">
        <v>0.92</v>
      </c>
      <c r="B5" s="12">
        <v>0.161688</v>
      </c>
      <c r="C5" s="12">
        <v>0.20749600000000001</v>
      </c>
      <c r="D5" s="12">
        <v>0.24271899999999999</v>
      </c>
      <c r="E5" s="14">
        <f t="shared" ref="E5:E8" si="0">AVERAGE(B5:D5)</f>
        <v>0.20396766666666666</v>
      </c>
      <c r="F5" s="13">
        <f>_xlfn.T.TEST(B$4:D$4,B5:D5,2,2)</f>
        <v>1.8636531713511905E-4</v>
      </c>
      <c r="G5" s="10" t="str">
        <f>IF(F5&lt;0.05,"*","ns")</f>
        <v>*</v>
      </c>
      <c r="H5" s="12">
        <v>0.106381</v>
      </c>
      <c r="I5" s="12">
        <v>6.5060999999999994E-2</v>
      </c>
      <c r="J5" s="12">
        <v>0.122776</v>
      </c>
      <c r="K5" s="14">
        <f>AVERAGE(H5:J5)</f>
        <v>9.8072666666666655E-2</v>
      </c>
      <c r="L5" s="13">
        <f>_xlfn.T.TEST(H$4:J$4,H5:J5,2,2)</f>
        <v>4.8266414783783575E-5</v>
      </c>
      <c r="M5" s="10" t="str">
        <f>IF(L5&lt;0.05,"*","ns")</f>
        <v>*</v>
      </c>
    </row>
    <row r="6" spans="1:13" x14ac:dyDescent="0.2">
      <c r="A6" s="1">
        <v>2.77</v>
      </c>
      <c r="B6" s="12">
        <v>0.224221</v>
      </c>
      <c r="C6" s="12">
        <v>0.207959</v>
      </c>
      <c r="D6" s="12">
        <v>0.28255999999999998</v>
      </c>
      <c r="E6" s="14">
        <f t="shared" si="0"/>
        <v>0.23824666666666663</v>
      </c>
      <c r="F6" s="13">
        <f t="shared" ref="F6:F8" si="1">_xlfn.T.TEST(B$4:D$4,B6:D6,2,2)</f>
        <v>1.9698764847168719E-4</v>
      </c>
      <c r="G6" s="10" t="str">
        <f t="shared" ref="G6:G8" si="2">IF(F6&lt;0.05,"*","ns")</f>
        <v>*</v>
      </c>
      <c r="H6" s="12">
        <v>6.2639E-2</v>
      </c>
      <c r="I6" s="12">
        <v>6.9942000000000004E-2</v>
      </c>
      <c r="J6" s="12">
        <v>0.14419000000000001</v>
      </c>
      <c r="K6" s="14">
        <f t="shared" ref="K5:K8" si="3">AVERAGE(H6:J6)</f>
        <v>9.2256999999999992E-2</v>
      </c>
      <c r="L6" s="13">
        <f t="shared" ref="L6:L8" si="4">_xlfn.T.TEST(H$4:J$4,H6:J6,2,2)</f>
        <v>6.364367689286034E-5</v>
      </c>
      <c r="M6" s="10" t="str">
        <f t="shared" ref="M6:M8" si="5">IF(L6&lt;0.05,"*","ns")</f>
        <v>*</v>
      </c>
    </row>
    <row r="7" spans="1:13" x14ac:dyDescent="0.2">
      <c r="A7" s="1">
        <v>8.33</v>
      </c>
      <c r="B7" s="12">
        <v>0.25452900000000001</v>
      </c>
      <c r="C7" s="12">
        <v>0.21190000000000001</v>
      </c>
      <c r="D7" s="12">
        <v>0.28117799999999998</v>
      </c>
      <c r="E7" s="14">
        <f t="shared" si="0"/>
        <v>0.2492023333333333</v>
      </c>
      <c r="F7" s="13">
        <f t="shared" si="1"/>
        <v>1.9936018232600284E-4</v>
      </c>
      <c r="G7" s="10" t="str">
        <f t="shared" si="2"/>
        <v>*</v>
      </c>
      <c r="H7" s="12">
        <v>7.1831999999999993E-2</v>
      </c>
      <c r="I7" s="12">
        <v>8.5185999999999998E-2</v>
      </c>
      <c r="J7" s="12">
        <v>8.3586999999999995E-2</v>
      </c>
      <c r="K7" s="14">
        <f t="shared" si="3"/>
        <v>8.0201666666666657E-2</v>
      </c>
      <c r="L7" s="13">
        <f>_xlfn.T.TEST(H$4:J$4,H7:J7,2,2)</f>
        <v>3.4737097735484117E-5</v>
      </c>
      <c r="M7" s="10" t="str">
        <f t="shared" si="5"/>
        <v>*</v>
      </c>
    </row>
    <row r="8" spans="1:13" x14ac:dyDescent="0.2">
      <c r="A8" s="1">
        <v>25</v>
      </c>
      <c r="B8" s="12">
        <v>0.18021699999999999</v>
      </c>
      <c r="C8" s="12">
        <v>0.22880900000000001</v>
      </c>
      <c r="D8" s="12">
        <v>0.34320400000000001</v>
      </c>
      <c r="E8" s="14">
        <f t="shared" si="0"/>
        <v>0.25074333333333332</v>
      </c>
      <c r="F8" s="13">
        <f t="shared" si="1"/>
        <v>2.2488414977371165E-4</v>
      </c>
      <c r="G8" s="10" t="str">
        <f t="shared" si="2"/>
        <v>*</v>
      </c>
      <c r="H8" s="12">
        <v>6.4251000000000003E-2</v>
      </c>
      <c r="I8" s="12">
        <v>8.1170999999999993E-2</v>
      </c>
      <c r="J8" s="12">
        <v>9.4142000000000003E-2</v>
      </c>
      <c r="K8" s="14">
        <f t="shared" si="3"/>
        <v>7.9854666666666671E-2</v>
      </c>
      <c r="L8" s="13">
        <f t="shared" si="4"/>
        <v>3.6628089234018729E-5</v>
      </c>
      <c r="M8" s="10" t="str">
        <f t="shared" si="5"/>
        <v>*</v>
      </c>
    </row>
  </sheetData>
  <mergeCells count="2">
    <mergeCell ref="B2:G2"/>
    <mergeCell ref="H2:M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4A</vt:lpstr>
      <vt:lpstr>Figure 4B</vt:lpstr>
      <vt:lpstr>Figure 4C</vt:lpstr>
      <vt:lpstr>Figure 4D</vt:lpstr>
      <vt:lpstr>Figure 4E</vt:lpstr>
      <vt:lpstr>Figure 4F</vt:lpstr>
      <vt:lpstr>Figure 4G</vt:lpstr>
      <vt:lpstr>Figure 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Kastenhuber</dc:creator>
  <cp:lastModifiedBy>Edward Kastenhuber</cp:lastModifiedBy>
  <dcterms:created xsi:type="dcterms:W3CDTF">2022-02-28T22:05:20Z</dcterms:created>
  <dcterms:modified xsi:type="dcterms:W3CDTF">2022-02-28T23:15:28Z</dcterms:modified>
</cp:coreProperties>
</file>