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ichung/Desktop/2023 elife submission/Table &amp; Figure/"/>
    </mc:Choice>
  </mc:AlternateContent>
  <xr:revisionPtr revIDLastSave="0" documentId="13_ncr:1_{2EFED470-FAAD-8A43-B143-95729125C6E9}" xr6:coauthVersionLast="47" xr6:coauthVersionMax="47" xr10:uidLastSave="{00000000-0000-0000-0000-000000000000}"/>
  <bookViews>
    <workbookView xWindow="-71800" yWindow="3960" windowWidth="39260" windowHeight="24860" activeTab="2" xr2:uid="{6C68D14D-B006-364D-A495-9261EBFB867F}"/>
  </bookViews>
  <sheets>
    <sheet name="Fig 2A" sheetId="1" r:id="rId1"/>
    <sheet name="Fig 2B" sheetId="2" r:id="rId2"/>
    <sheet name="Fig 2 - S1" sheetId="4" r:id="rId3"/>
    <sheet name="Fig 2 - S2" sheetId="3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N75" i="3"/>
  <c r="M75" i="3"/>
  <c r="L75" i="3"/>
  <c r="K75" i="3"/>
  <c r="I75" i="3"/>
  <c r="N73" i="3"/>
  <c r="M73" i="3"/>
  <c r="L73" i="3"/>
  <c r="K73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M257" i="2"/>
  <c r="L257" i="2"/>
  <c r="E257" i="2"/>
  <c r="M256" i="2"/>
  <c r="L256" i="2"/>
  <c r="E256" i="2"/>
  <c r="M255" i="2"/>
  <c r="L255" i="2"/>
  <c r="E255" i="2"/>
  <c r="M254" i="2"/>
  <c r="L254" i="2"/>
  <c r="E254" i="2"/>
  <c r="M253" i="2"/>
  <c r="L253" i="2"/>
  <c r="E253" i="2"/>
  <c r="M252" i="2"/>
  <c r="L252" i="2"/>
  <c r="E252" i="2"/>
  <c r="M251" i="2"/>
  <c r="L251" i="2"/>
  <c r="E251" i="2"/>
  <c r="M250" i="2"/>
  <c r="L250" i="2"/>
  <c r="E250" i="2"/>
  <c r="M249" i="2"/>
  <c r="L249" i="2"/>
  <c r="E249" i="2"/>
  <c r="M248" i="2"/>
  <c r="L248" i="2"/>
  <c r="E248" i="2"/>
  <c r="M247" i="2"/>
  <c r="L247" i="2"/>
  <c r="E247" i="2"/>
  <c r="M246" i="2"/>
  <c r="L246" i="2"/>
  <c r="E246" i="2"/>
  <c r="M245" i="2"/>
  <c r="L245" i="2"/>
  <c r="E245" i="2"/>
  <c r="M244" i="2"/>
  <c r="L244" i="2"/>
  <c r="E244" i="2"/>
  <c r="M243" i="2"/>
  <c r="L243" i="2"/>
  <c r="E243" i="2"/>
  <c r="M242" i="2"/>
  <c r="L242" i="2"/>
  <c r="E242" i="2"/>
  <c r="M241" i="2"/>
  <c r="L241" i="2"/>
  <c r="E241" i="2"/>
  <c r="M240" i="2"/>
  <c r="L240" i="2"/>
  <c r="E240" i="2"/>
  <c r="M239" i="2"/>
  <c r="L239" i="2"/>
  <c r="E239" i="2"/>
  <c r="M238" i="2"/>
  <c r="L238" i="2"/>
  <c r="E238" i="2"/>
  <c r="M237" i="2"/>
  <c r="L237" i="2"/>
  <c r="E237" i="2"/>
  <c r="M236" i="2"/>
  <c r="L236" i="2"/>
  <c r="E236" i="2"/>
  <c r="M235" i="2"/>
  <c r="L235" i="2"/>
  <c r="E235" i="2"/>
  <c r="M234" i="2"/>
  <c r="L234" i="2"/>
  <c r="E234" i="2"/>
  <c r="M233" i="2"/>
  <c r="L233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AN83" i="2"/>
  <c r="E83" i="2"/>
  <c r="E82" i="2"/>
  <c r="AN81" i="2"/>
  <c r="E81" i="2"/>
  <c r="AN80" i="2"/>
  <c r="E80" i="2"/>
  <c r="E79" i="2"/>
  <c r="AN78" i="2"/>
  <c r="E78" i="2"/>
  <c r="AN77" i="2"/>
  <c r="E77" i="2"/>
  <c r="E76" i="2"/>
  <c r="AN75" i="2"/>
  <c r="E75" i="2"/>
  <c r="AN74" i="2"/>
  <c r="E74" i="2"/>
  <c r="E73" i="2"/>
  <c r="AN72" i="2"/>
  <c r="E72" i="2"/>
  <c r="AN71" i="2"/>
  <c r="E71" i="2"/>
  <c r="E70" i="2"/>
  <c r="AN69" i="2"/>
  <c r="E69" i="2"/>
  <c r="AN68" i="2"/>
  <c r="E68" i="2"/>
  <c r="E67" i="2"/>
  <c r="AN66" i="2"/>
  <c r="E66" i="2"/>
  <c r="AN65" i="2"/>
  <c r="E65" i="2"/>
  <c r="E64" i="2"/>
  <c r="AN63" i="2"/>
  <c r="E63" i="2"/>
  <c r="AN62" i="2"/>
  <c r="E62" i="2"/>
  <c r="E61" i="2"/>
  <c r="AN60" i="2"/>
  <c r="E60" i="2"/>
  <c r="AN59" i="2"/>
  <c r="E59" i="2"/>
  <c r="E58" i="2"/>
  <c r="AN57" i="2"/>
  <c r="E57" i="2"/>
  <c r="AN56" i="2"/>
  <c r="E56" i="2"/>
  <c r="E55" i="2"/>
  <c r="AN54" i="2"/>
  <c r="E54" i="2"/>
  <c r="AN53" i="2"/>
  <c r="E53" i="2"/>
  <c r="E52" i="2"/>
  <c r="AN51" i="2"/>
  <c r="E51" i="2"/>
  <c r="AN50" i="2"/>
  <c r="E50" i="2"/>
  <c r="E49" i="2"/>
  <c r="AN48" i="2"/>
  <c r="E48" i="2"/>
  <c r="AN47" i="2"/>
  <c r="E47" i="2"/>
  <c r="E46" i="2"/>
  <c r="AN45" i="2"/>
  <c r="E45" i="2"/>
  <c r="AN44" i="2"/>
  <c r="E44" i="2"/>
  <c r="E43" i="2"/>
  <c r="AN42" i="2"/>
  <c r="E42" i="2"/>
  <c r="AN41" i="2"/>
  <c r="E41" i="2"/>
  <c r="E40" i="2"/>
  <c r="AN39" i="2"/>
  <c r="E39" i="2"/>
  <c r="AN38" i="2"/>
  <c r="E38" i="2"/>
  <c r="E37" i="2"/>
  <c r="AN36" i="2"/>
  <c r="E36" i="2"/>
  <c r="AN35" i="2"/>
  <c r="E35" i="2"/>
  <c r="E34" i="2"/>
  <c r="AN33" i="2"/>
  <c r="E33" i="2"/>
  <c r="AN32" i="2"/>
  <c r="E32" i="2"/>
  <c r="E31" i="2"/>
  <c r="AN30" i="2"/>
  <c r="E30" i="2"/>
  <c r="AN29" i="2"/>
  <c r="E29" i="2"/>
  <c r="E28" i="2"/>
  <c r="AN27" i="2"/>
  <c r="E27" i="2"/>
  <c r="AN26" i="2"/>
  <c r="E26" i="2"/>
  <c r="E25" i="2"/>
  <c r="AN24" i="2"/>
  <c r="E24" i="2"/>
  <c r="AN23" i="2"/>
  <c r="AM23" i="2"/>
  <c r="E23" i="2"/>
  <c r="AC22" i="2"/>
  <c r="E22" i="2"/>
  <c r="AN21" i="2"/>
  <c r="AM21" i="2"/>
  <c r="E21" i="2"/>
  <c r="E20" i="2"/>
  <c r="E19" i="2"/>
  <c r="E18" i="2"/>
  <c r="E17" i="2"/>
  <c r="E16" i="2"/>
  <c r="E15" i="2"/>
  <c r="E14" i="2"/>
  <c r="E13" i="2"/>
  <c r="E12" i="2"/>
  <c r="E11" i="2"/>
  <c r="T10" i="2"/>
  <c r="AE21" i="2" s="1"/>
  <c r="E10" i="2"/>
  <c r="T9" i="2"/>
  <c r="I9" i="2"/>
  <c r="E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T8" i="2"/>
  <c r="I8" i="2"/>
  <c r="E8" i="2"/>
  <c r="T7" i="2"/>
  <c r="W8" i="2" s="1"/>
  <c r="I7" i="2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AN83" i="1"/>
  <c r="E83" i="1"/>
  <c r="E82" i="1"/>
  <c r="AN81" i="1"/>
  <c r="E81" i="1"/>
  <c r="AN80" i="1"/>
  <c r="E80" i="1"/>
  <c r="E79" i="1"/>
  <c r="AN78" i="1"/>
  <c r="E78" i="1"/>
  <c r="AN77" i="1"/>
  <c r="E77" i="1"/>
  <c r="E76" i="1"/>
  <c r="AN75" i="1"/>
  <c r="E75" i="1"/>
  <c r="AN74" i="1"/>
  <c r="E74" i="1"/>
  <c r="E73" i="1"/>
  <c r="AN72" i="1"/>
  <c r="E72" i="1"/>
  <c r="AN71" i="1"/>
  <c r="E71" i="1"/>
  <c r="E70" i="1"/>
  <c r="AN69" i="1"/>
  <c r="E69" i="1"/>
  <c r="AN68" i="1"/>
  <c r="E68" i="1"/>
  <c r="E67" i="1"/>
  <c r="AN66" i="1"/>
  <c r="E66" i="1"/>
  <c r="AN65" i="1"/>
  <c r="E65" i="1"/>
  <c r="E64" i="1"/>
  <c r="AN63" i="1"/>
  <c r="E63" i="1"/>
  <c r="AN62" i="1"/>
  <c r="E62" i="1"/>
  <c r="E61" i="1"/>
  <c r="AN60" i="1"/>
  <c r="E60" i="1"/>
  <c r="AN59" i="1"/>
  <c r="E59" i="1"/>
  <c r="E58" i="1"/>
  <c r="AN57" i="1"/>
  <c r="E57" i="1"/>
  <c r="AN56" i="1"/>
  <c r="E56" i="1"/>
  <c r="E55" i="1"/>
  <c r="AN54" i="1"/>
  <c r="E54" i="1"/>
  <c r="AN53" i="1"/>
  <c r="E53" i="1"/>
  <c r="E52" i="1"/>
  <c r="AN51" i="1"/>
  <c r="E51" i="1"/>
  <c r="AN50" i="1"/>
  <c r="E50" i="1"/>
  <c r="E49" i="1"/>
  <c r="AN48" i="1"/>
  <c r="E48" i="1"/>
  <c r="AN47" i="1"/>
  <c r="E47" i="1"/>
  <c r="E46" i="1"/>
  <c r="AN45" i="1"/>
  <c r="E45" i="1"/>
  <c r="AN44" i="1"/>
  <c r="E44" i="1"/>
  <c r="E43" i="1"/>
  <c r="AN42" i="1"/>
  <c r="E42" i="1"/>
  <c r="AN41" i="1"/>
  <c r="E41" i="1"/>
  <c r="E40" i="1"/>
  <c r="AN39" i="1"/>
  <c r="E39" i="1"/>
  <c r="AN38" i="1"/>
  <c r="E38" i="1"/>
  <c r="E37" i="1"/>
  <c r="AN36" i="1"/>
  <c r="E36" i="1"/>
  <c r="AN35" i="1"/>
  <c r="E35" i="1"/>
  <c r="E34" i="1"/>
  <c r="AN33" i="1"/>
  <c r="E33" i="1"/>
  <c r="AN32" i="1"/>
  <c r="E32" i="1"/>
  <c r="E31" i="1"/>
  <c r="AN30" i="1"/>
  <c r="E30" i="1"/>
  <c r="AN29" i="1"/>
  <c r="E29" i="1"/>
  <c r="E28" i="1"/>
  <c r="AN27" i="1"/>
  <c r="E27" i="1"/>
  <c r="AN26" i="1"/>
  <c r="E26" i="1"/>
  <c r="E25" i="1"/>
  <c r="AN24" i="1"/>
  <c r="E24" i="1"/>
  <c r="AN23" i="1"/>
  <c r="AM23" i="1"/>
  <c r="E23" i="1"/>
  <c r="E22" i="1"/>
  <c r="AN21" i="1"/>
  <c r="AM21" i="1"/>
  <c r="T21" i="1"/>
  <c r="T22" i="1" s="1"/>
  <c r="E21" i="1"/>
  <c r="E20" i="1"/>
  <c r="E19" i="1"/>
  <c r="E18" i="1"/>
  <c r="E17" i="1"/>
  <c r="E16" i="1"/>
  <c r="E15" i="1"/>
  <c r="E14" i="1"/>
  <c r="E13" i="1"/>
  <c r="E12" i="1"/>
  <c r="E11" i="1"/>
  <c r="T10" i="1"/>
  <c r="E10" i="1"/>
  <c r="T9" i="1"/>
  <c r="I9" i="1"/>
  <c r="E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T8" i="1"/>
  <c r="I8" i="1"/>
  <c r="E8" i="1"/>
  <c r="T7" i="1"/>
  <c r="W11" i="1" s="1"/>
  <c r="I7" i="1"/>
  <c r="W11" i="2" l="1"/>
  <c r="AC21" i="2"/>
  <c r="T21" i="2"/>
  <c r="T24" i="2"/>
  <c r="W22" i="1"/>
  <c r="V22" i="1"/>
  <c r="T23" i="1"/>
  <c r="V21" i="1"/>
  <c r="AL22" i="1"/>
  <c r="AN22" i="1" s="1"/>
  <c r="AK22" i="1"/>
  <c r="AM22" i="1" s="1"/>
  <c r="Z21" i="1"/>
  <c r="W23" i="1"/>
  <c r="Y21" i="1"/>
  <c r="Y22" i="1" s="1"/>
  <c r="W21" i="1"/>
  <c r="AB21" i="1"/>
  <c r="AB22" i="1"/>
  <c r="AC21" i="1"/>
  <c r="AC22" i="1"/>
  <c r="AF21" i="1"/>
  <c r="AE21" i="1"/>
  <c r="T24" i="1"/>
  <c r="W8" i="1"/>
  <c r="T27" i="2" l="1"/>
  <c r="T22" i="2"/>
  <c r="Z21" i="2"/>
  <c r="AS19" i="2"/>
  <c r="AS22" i="2" s="1"/>
  <c r="AS25" i="2" s="1"/>
  <c r="AS28" i="2" s="1"/>
  <c r="AS31" i="2" s="1"/>
  <c r="AS34" i="2" s="1"/>
  <c r="AS37" i="2" s="1"/>
  <c r="AS40" i="2" s="1"/>
  <c r="AS43" i="2" s="1"/>
  <c r="AS46" i="2" s="1"/>
  <c r="AS49" i="2" s="1"/>
  <c r="Y21" i="2"/>
  <c r="W21" i="2"/>
  <c r="AL22" i="2"/>
  <c r="AN22" i="2" s="1"/>
  <c r="AS21" i="2"/>
  <c r="AS24" i="2" s="1"/>
  <c r="AS27" i="2" s="1"/>
  <c r="AS30" i="2" s="1"/>
  <c r="AS33" i="2" s="1"/>
  <c r="AS36" i="2" s="1"/>
  <c r="AS39" i="2" s="1"/>
  <c r="AS42" i="2" s="1"/>
  <c r="AS45" i="2" s="1"/>
  <c r="AS48" i="2" s="1"/>
  <c r="AS51" i="2" s="1"/>
  <c r="V21" i="2"/>
  <c r="AK22" i="2"/>
  <c r="AM22" i="2" s="1"/>
  <c r="W23" i="2"/>
  <c r="AB22" i="2"/>
  <c r="AF21" i="2"/>
  <c r="AS20" i="2"/>
  <c r="AS23" i="2" s="1"/>
  <c r="AS26" i="2" s="1"/>
  <c r="AS29" i="2" s="1"/>
  <c r="AS32" i="2" s="1"/>
  <c r="AS35" i="2" s="1"/>
  <c r="AS38" i="2" s="1"/>
  <c r="AS41" i="2" s="1"/>
  <c r="AS44" i="2" s="1"/>
  <c r="AS47" i="2" s="1"/>
  <c r="AS50" i="2" s="1"/>
  <c r="AB21" i="2"/>
  <c r="W24" i="2"/>
  <c r="AI25" i="2" s="1"/>
  <c r="AK26" i="2"/>
  <c r="AM26" i="2" s="1"/>
  <c r="AL25" i="2"/>
  <c r="AN25" i="2" s="1"/>
  <c r="AE24" i="2"/>
  <c r="T25" i="2"/>
  <c r="Z24" i="2"/>
  <c r="AF25" i="2"/>
  <c r="Y24" i="2"/>
  <c r="AB24" i="2" s="1"/>
  <c r="AE25" i="2"/>
  <c r="V24" i="2"/>
  <c r="AK24" i="2"/>
  <c r="AK26" i="1"/>
  <c r="AM26" i="1" s="1"/>
  <c r="AL25" i="1"/>
  <c r="AN25" i="1" s="1"/>
  <c r="Z24" i="1"/>
  <c r="V24" i="1"/>
  <c r="AK24" i="1"/>
  <c r="AK25" i="1"/>
  <c r="AM25" i="1" s="1"/>
  <c r="T25" i="1"/>
  <c r="Y24" i="1"/>
  <c r="AB24" i="1" s="1"/>
  <c r="W24" i="1"/>
  <c r="AI25" i="1" s="1"/>
  <c r="AE25" i="1"/>
  <c r="Y23" i="1"/>
  <c r="Z23" i="1"/>
  <c r="V23" i="1"/>
  <c r="T27" i="1"/>
  <c r="AF25" i="1"/>
  <c r="AM24" i="2" l="1"/>
  <c r="AH24" i="2"/>
  <c r="AC24" i="2"/>
  <c r="AC25" i="2"/>
  <c r="T23" i="2"/>
  <c r="Y22" i="2"/>
  <c r="V22" i="2"/>
  <c r="W22" i="2"/>
  <c r="AH25" i="2"/>
  <c r="AB25" i="2"/>
  <c r="W25" i="2"/>
  <c r="V25" i="2"/>
  <c r="T26" i="2"/>
  <c r="Z25" i="2"/>
  <c r="Y25" i="2"/>
  <c r="AK29" i="2"/>
  <c r="AM29" i="2" s="1"/>
  <c r="AL28" i="2"/>
  <c r="AN28" i="2" s="1"/>
  <c r="T28" i="2"/>
  <c r="Z27" i="2"/>
  <c r="Y27" i="2"/>
  <c r="AB27" i="2" s="1"/>
  <c r="AF28" i="2"/>
  <c r="W27" i="2"/>
  <c r="AI28" i="2" s="1"/>
  <c r="AE28" i="2"/>
  <c r="V27" i="2"/>
  <c r="AK27" i="2"/>
  <c r="T30" i="2"/>
  <c r="AK25" i="2"/>
  <c r="AM25" i="2" s="1"/>
  <c r="AF24" i="2"/>
  <c r="W25" i="1"/>
  <c r="T26" i="1"/>
  <c r="Z25" i="1"/>
  <c r="Y25" i="1"/>
  <c r="V25" i="1"/>
  <c r="AE24" i="1"/>
  <c r="T28" i="1"/>
  <c r="W27" i="1"/>
  <c r="AI28" i="1" s="1"/>
  <c r="Z27" i="1"/>
  <c r="AF27" i="1" s="1"/>
  <c r="AL28" i="1"/>
  <c r="AN28" i="1" s="1"/>
  <c r="Y27" i="1"/>
  <c r="AB27" i="1" s="1"/>
  <c r="V27" i="1"/>
  <c r="AK29" i="1"/>
  <c r="AM29" i="1" s="1"/>
  <c r="AF28" i="1"/>
  <c r="AK27" i="1"/>
  <c r="AK28" i="1" s="1"/>
  <c r="AM28" i="1" s="1"/>
  <c r="T30" i="1"/>
  <c r="AE28" i="1"/>
  <c r="AM24" i="1"/>
  <c r="AH24" i="1"/>
  <c r="AH25" i="1"/>
  <c r="AB25" i="1"/>
  <c r="AC24" i="1"/>
  <c r="AC25" i="1"/>
  <c r="AF24" i="1"/>
  <c r="AE27" i="2" l="1"/>
  <c r="AC28" i="2"/>
  <c r="AC27" i="2"/>
  <c r="V28" i="2"/>
  <c r="W28" i="2"/>
  <c r="T29" i="2"/>
  <c r="Z28" i="2"/>
  <c r="Y28" i="2"/>
  <c r="W30" i="2"/>
  <c r="AI31" i="2" s="1"/>
  <c r="AK31" i="2"/>
  <c r="AM31" i="2" s="1"/>
  <c r="T31" i="2"/>
  <c r="Z30" i="2"/>
  <c r="AF31" i="2"/>
  <c r="Y30" i="2"/>
  <c r="AB30" i="2" s="1"/>
  <c r="AE31" i="2"/>
  <c r="V30" i="2"/>
  <c r="AK30" i="2"/>
  <c r="AL31" i="2"/>
  <c r="AN31" i="2" s="1"/>
  <c r="AF30" i="2"/>
  <c r="AE30" i="2"/>
  <c r="AK32" i="2"/>
  <c r="AM32" i="2" s="1"/>
  <c r="T33" i="2"/>
  <c r="AF27" i="2"/>
  <c r="AM27" i="2"/>
  <c r="AH27" i="2"/>
  <c r="AK28" i="2"/>
  <c r="AM28" i="2" s="1"/>
  <c r="AH28" i="2"/>
  <c r="AB28" i="2"/>
  <c r="Z23" i="2"/>
  <c r="Y23" i="2"/>
  <c r="V23" i="2"/>
  <c r="Z26" i="2"/>
  <c r="Y26" i="2"/>
  <c r="W26" i="2"/>
  <c r="V26" i="2"/>
  <c r="Y30" i="1"/>
  <c r="AB30" i="1" s="1"/>
  <c r="AK30" i="1"/>
  <c r="AK31" i="1" s="1"/>
  <c r="AM31" i="1" s="1"/>
  <c r="W30" i="1"/>
  <c r="AI31" i="1" s="1"/>
  <c r="T31" i="1"/>
  <c r="V30" i="1"/>
  <c r="AL31" i="1"/>
  <c r="AN31" i="1" s="1"/>
  <c r="AK32" i="1"/>
  <c r="AM32" i="1" s="1"/>
  <c r="AE31" i="1"/>
  <c r="Z30" i="1"/>
  <c r="T33" i="1"/>
  <c r="AF30" i="1"/>
  <c r="AF31" i="1"/>
  <c r="AH28" i="1"/>
  <c r="AB28" i="1"/>
  <c r="W26" i="1"/>
  <c r="Z26" i="1"/>
  <c r="Y26" i="1"/>
  <c r="V26" i="1"/>
  <c r="AC28" i="1"/>
  <c r="AC27" i="1"/>
  <c r="AE27" i="1"/>
  <c r="T29" i="1"/>
  <c r="Z28" i="1"/>
  <c r="Y28" i="1"/>
  <c r="W28" i="1"/>
  <c r="V28" i="1"/>
  <c r="AM27" i="1"/>
  <c r="AH27" i="1"/>
  <c r="AE30" i="1" l="1"/>
  <c r="AM30" i="2"/>
  <c r="AH30" i="2"/>
  <c r="AH31" i="2"/>
  <c r="AB31" i="2"/>
  <c r="Y29" i="2"/>
  <c r="Z29" i="2"/>
  <c r="W29" i="2"/>
  <c r="V29" i="2"/>
  <c r="T32" i="2"/>
  <c r="Z31" i="2"/>
  <c r="Y31" i="2"/>
  <c r="W31" i="2"/>
  <c r="V31" i="2"/>
  <c r="AK34" i="2"/>
  <c r="AM34" i="2" s="1"/>
  <c r="Z33" i="2"/>
  <c r="AF33" i="2" s="1"/>
  <c r="Y33" i="2"/>
  <c r="AB33" i="2" s="1"/>
  <c r="AF34" i="2"/>
  <c r="W33" i="2"/>
  <c r="AI34" i="2" s="1"/>
  <c r="AE34" i="2"/>
  <c r="V33" i="2"/>
  <c r="AK33" i="2"/>
  <c r="T34" i="2"/>
  <c r="AK35" i="2"/>
  <c r="AM35" i="2" s="1"/>
  <c r="AL34" i="2"/>
  <c r="AN34" i="2" s="1"/>
  <c r="AE33" i="2"/>
  <c r="T36" i="2"/>
  <c r="AC30" i="2"/>
  <c r="AC31" i="2"/>
  <c r="AH31" i="1"/>
  <c r="AB31" i="1"/>
  <c r="Y29" i="1"/>
  <c r="Z29" i="1"/>
  <c r="V29" i="1"/>
  <c r="W29" i="1"/>
  <c r="Z31" i="1"/>
  <c r="T32" i="1"/>
  <c r="V31" i="1"/>
  <c r="W31" i="1"/>
  <c r="Y31" i="1"/>
  <c r="V33" i="1"/>
  <c r="AK35" i="1"/>
  <c r="AM35" i="1" s="1"/>
  <c r="AL34" i="1"/>
  <c r="AN34" i="1" s="1"/>
  <c r="Y33" i="1"/>
  <c r="AB33" i="1" s="1"/>
  <c r="W33" i="1"/>
  <c r="AI34" i="1" s="1"/>
  <c r="T34" i="1"/>
  <c r="AK33" i="1"/>
  <c r="AE34" i="1"/>
  <c r="Z33" i="1"/>
  <c r="AF33" i="1" s="1"/>
  <c r="AF34" i="1"/>
  <c r="T36" i="1"/>
  <c r="AM30" i="1"/>
  <c r="AH30" i="1"/>
  <c r="AC30" i="1"/>
  <c r="AC31" i="1"/>
  <c r="W36" i="2" l="1"/>
  <c r="AI37" i="2" s="1"/>
  <c r="Z36" i="2"/>
  <c r="AF37" i="2"/>
  <c r="Y36" i="2"/>
  <c r="AB36" i="2" s="1"/>
  <c r="AE37" i="2"/>
  <c r="V36" i="2"/>
  <c r="AK36" i="2"/>
  <c r="AF36" i="2"/>
  <c r="AK38" i="2"/>
  <c r="AM38" i="2" s="1"/>
  <c r="AL37" i="2"/>
  <c r="AN37" i="2" s="1"/>
  <c r="T37" i="2"/>
  <c r="T39" i="2"/>
  <c r="V34" i="2"/>
  <c r="T35" i="2"/>
  <c r="Z34" i="2"/>
  <c r="Y34" i="2"/>
  <c r="W34" i="2"/>
  <c r="AH34" i="2"/>
  <c r="AB34" i="2"/>
  <c r="Z32" i="2"/>
  <c r="Y32" i="2"/>
  <c r="W32" i="2"/>
  <c r="V32" i="2"/>
  <c r="AC34" i="2"/>
  <c r="AC33" i="2"/>
  <c r="AM33" i="2"/>
  <c r="AH33" i="2"/>
  <c r="AM33" i="1"/>
  <c r="AH33" i="1"/>
  <c r="AK34" i="1"/>
  <c r="AM34" i="1" s="1"/>
  <c r="V32" i="1"/>
  <c r="Z32" i="1"/>
  <c r="W32" i="1"/>
  <c r="Y32" i="1"/>
  <c r="Z34" i="1"/>
  <c r="Y34" i="1"/>
  <c r="W34" i="1"/>
  <c r="V34" i="1"/>
  <c r="T35" i="1"/>
  <c r="AK38" i="1"/>
  <c r="AM38" i="1" s="1"/>
  <c r="AL37" i="1"/>
  <c r="AN37" i="1" s="1"/>
  <c r="T37" i="1"/>
  <c r="Z36" i="1"/>
  <c r="Y36" i="1"/>
  <c r="AB36" i="1" s="1"/>
  <c r="W36" i="1"/>
  <c r="AI37" i="1" s="1"/>
  <c r="V36" i="1"/>
  <c r="AF37" i="1"/>
  <c r="AK36" i="1"/>
  <c r="AK37" i="1" s="1"/>
  <c r="AM37" i="1" s="1"/>
  <c r="T39" i="1"/>
  <c r="AE37" i="1"/>
  <c r="AE33" i="1"/>
  <c r="AH34" i="1"/>
  <c r="AB34" i="1"/>
  <c r="AC33" i="1"/>
  <c r="AC34" i="1"/>
  <c r="AM36" i="2" l="1"/>
  <c r="AH36" i="2"/>
  <c r="Y35" i="2"/>
  <c r="Z35" i="2"/>
  <c r="W35" i="2"/>
  <c r="V35" i="2"/>
  <c r="AB37" i="2"/>
  <c r="AH37" i="2"/>
  <c r="AK40" i="2"/>
  <c r="AM40" i="2" s="1"/>
  <c r="W39" i="2"/>
  <c r="AI40" i="2" s="1"/>
  <c r="AE40" i="2"/>
  <c r="V39" i="2"/>
  <c r="AK39" i="2"/>
  <c r="AK41" i="2"/>
  <c r="AM41" i="2" s="1"/>
  <c r="AL40" i="2"/>
  <c r="AN40" i="2" s="1"/>
  <c r="T40" i="2"/>
  <c r="Z39" i="2"/>
  <c r="AF39" i="2" s="1"/>
  <c r="Y39" i="2"/>
  <c r="AB39" i="2" s="1"/>
  <c r="AF40" i="2"/>
  <c r="T42" i="2"/>
  <c r="T38" i="2"/>
  <c r="Z37" i="2"/>
  <c r="Y37" i="2"/>
  <c r="W37" i="2"/>
  <c r="V37" i="2"/>
  <c r="AK37" i="2"/>
  <c r="AM37" i="2" s="1"/>
  <c r="AC36" i="2"/>
  <c r="AC37" i="2"/>
  <c r="AE36" i="2"/>
  <c r="AE36" i="1"/>
  <c r="AC36" i="1"/>
  <c r="AC37" i="1"/>
  <c r="Z37" i="1"/>
  <c r="W37" i="1"/>
  <c r="V37" i="1"/>
  <c r="Y37" i="1"/>
  <c r="T38" i="1"/>
  <c r="AK41" i="1"/>
  <c r="AM41" i="1" s="1"/>
  <c r="AL40" i="1"/>
  <c r="AN40" i="1" s="1"/>
  <c r="T40" i="1"/>
  <c r="Z39" i="1"/>
  <c r="Y39" i="1"/>
  <c r="AB39" i="1" s="1"/>
  <c r="AK39" i="1"/>
  <c r="W39" i="1"/>
  <c r="AI40" i="1" s="1"/>
  <c r="V39" i="1"/>
  <c r="AE40" i="1"/>
  <c r="AF40" i="1"/>
  <c r="T42" i="1"/>
  <c r="AF39" i="1"/>
  <c r="AF36" i="1"/>
  <c r="W35" i="1"/>
  <c r="V35" i="1"/>
  <c r="Y35" i="1"/>
  <c r="Z35" i="1"/>
  <c r="AH37" i="1"/>
  <c r="AB37" i="1"/>
  <c r="AM36" i="1"/>
  <c r="AH36" i="1"/>
  <c r="AC39" i="2" l="1"/>
  <c r="AC40" i="2"/>
  <c r="V40" i="2"/>
  <c r="T41" i="2"/>
  <c r="Z40" i="2"/>
  <c r="Y40" i="2"/>
  <c r="W40" i="2"/>
  <c r="W38" i="2"/>
  <c r="V38" i="2"/>
  <c r="Z38" i="2"/>
  <c r="Y38" i="2"/>
  <c r="AM39" i="2"/>
  <c r="AH39" i="2"/>
  <c r="AE39" i="2"/>
  <c r="AB40" i="2"/>
  <c r="AH40" i="2"/>
  <c r="W42" i="2"/>
  <c r="AI43" i="2" s="1"/>
  <c r="V42" i="2"/>
  <c r="AK42" i="2"/>
  <c r="AK43" i="2" s="1"/>
  <c r="AM43" i="2" s="1"/>
  <c r="AF42" i="2"/>
  <c r="AK44" i="2"/>
  <c r="AM44" i="2" s="1"/>
  <c r="AL43" i="2"/>
  <c r="AN43" i="2" s="1"/>
  <c r="T43" i="2"/>
  <c r="AF43" i="2"/>
  <c r="Z42" i="2"/>
  <c r="Y42" i="2"/>
  <c r="AB42" i="2" s="1"/>
  <c r="AE43" i="2"/>
  <c r="T45" i="2"/>
  <c r="AE39" i="1"/>
  <c r="Z38" i="1"/>
  <c r="Y38" i="1"/>
  <c r="W38" i="1"/>
  <c r="V38" i="1"/>
  <c r="AB40" i="1"/>
  <c r="AH40" i="1"/>
  <c r="AM39" i="1"/>
  <c r="AH39" i="1"/>
  <c r="AK40" i="1"/>
  <c r="AM40" i="1" s="1"/>
  <c r="AC39" i="1"/>
  <c r="AC40" i="1"/>
  <c r="T43" i="1"/>
  <c r="Z42" i="1"/>
  <c r="Y42" i="1"/>
  <c r="AB42" i="1" s="1"/>
  <c r="W42" i="1"/>
  <c r="AI43" i="1" s="1"/>
  <c r="V42" i="1"/>
  <c r="AK44" i="1"/>
  <c r="AM44" i="1" s="1"/>
  <c r="AK42" i="1"/>
  <c r="AL43" i="1"/>
  <c r="AN43" i="1" s="1"/>
  <c r="T45" i="1"/>
  <c r="AE43" i="1"/>
  <c r="AF43" i="1"/>
  <c r="W40" i="1"/>
  <c r="Z40" i="1"/>
  <c r="T41" i="1"/>
  <c r="Y40" i="1"/>
  <c r="V40" i="1"/>
  <c r="AE42" i="2" l="1"/>
  <c r="T44" i="2"/>
  <c r="Z43" i="2"/>
  <c r="Y43" i="2"/>
  <c r="W43" i="2"/>
  <c r="V43" i="2"/>
  <c r="Y41" i="2"/>
  <c r="V41" i="2"/>
  <c r="Z41" i="2"/>
  <c r="W41" i="2"/>
  <c r="AE46" i="2"/>
  <c r="AK45" i="2"/>
  <c r="AK46" i="2" s="1"/>
  <c r="AM46" i="2" s="1"/>
  <c r="T46" i="2"/>
  <c r="Z45" i="2"/>
  <c r="AF45" i="2" s="1"/>
  <c r="AL46" i="2"/>
  <c r="AN46" i="2" s="1"/>
  <c r="Y45" i="2"/>
  <c r="AB45" i="2" s="1"/>
  <c r="W45" i="2"/>
  <c r="AI46" i="2" s="1"/>
  <c r="AK47" i="2"/>
  <c r="AM47" i="2" s="1"/>
  <c r="V45" i="2"/>
  <c r="T48" i="2"/>
  <c r="AF46" i="2"/>
  <c r="AM42" i="2"/>
  <c r="AH42" i="2"/>
  <c r="AB43" i="2"/>
  <c r="AH43" i="2"/>
  <c r="AC42" i="2"/>
  <c r="AC43" i="2"/>
  <c r="Z41" i="1"/>
  <c r="Y41" i="1"/>
  <c r="W41" i="1"/>
  <c r="V41" i="1"/>
  <c r="AM42" i="1"/>
  <c r="AH42" i="1"/>
  <c r="AB43" i="1"/>
  <c r="AH43" i="1"/>
  <c r="AK47" i="1"/>
  <c r="AM47" i="1" s="1"/>
  <c r="AK46" i="1"/>
  <c r="AM46" i="1" s="1"/>
  <c r="T46" i="1"/>
  <c r="Z45" i="1"/>
  <c r="Y45" i="1"/>
  <c r="AB45" i="1" s="1"/>
  <c r="W45" i="1"/>
  <c r="AI46" i="1" s="1"/>
  <c r="V45" i="1"/>
  <c r="AK45" i="1"/>
  <c r="AL46" i="1"/>
  <c r="AN46" i="1" s="1"/>
  <c r="AE46" i="1"/>
  <c r="AF46" i="1"/>
  <c r="AF45" i="1"/>
  <c r="T48" i="1"/>
  <c r="AC43" i="1"/>
  <c r="AC42" i="1"/>
  <c r="AF42" i="1"/>
  <c r="T44" i="1"/>
  <c r="Z43" i="1"/>
  <c r="Y43" i="1"/>
  <c r="W43" i="1"/>
  <c r="V43" i="1"/>
  <c r="AK43" i="1"/>
  <c r="AM43" i="1" s="1"/>
  <c r="AE42" i="1"/>
  <c r="AB46" i="2" l="1"/>
  <c r="AH46" i="2"/>
  <c r="AC45" i="2"/>
  <c r="AC46" i="2"/>
  <c r="AE45" i="2"/>
  <c r="V46" i="2"/>
  <c r="Y46" i="2"/>
  <c r="T47" i="2"/>
  <c r="Z46" i="2"/>
  <c r="W46" i="2"/>
  <c r="AM45" i="2"/>
  <c r="AH45" i="2"/>
  <c r="W48" i="2"/>
  <c r="AI49" i="2" s="1"/>
  <c r="AK50" i="2"/>
  <c r="AM50" i="2" s="1"/>
  <c r="AL49" i="2"/>
  <c r="AN49" i="2" s="1"/>
  <c r="Y48" i="2"/>
  <c r="AB48" i="2" s="1"/>
  <c r="V48" i="2"/>
  <c r="AE49" i="2"/>
  <c r="AK48" i="2"/>
  <c r="AF48" i="2"/>
  <c r="Z48" i="2"/>
  <c r="T49" i="2"/>
  <c r="AF49" i="2"/>
  <c r="T51" i="2"/>
  <c r="Z44" i="2"/>
  <c r="Y44" i="2"/>
  <c r="W44" i="2"/>
  <c r="V44" i="2"/>
  <c r="Y44" i="1"/>
  <c r="W44" i="1"/>
  <c r="V44" i="1"/>
  <c r="Z44" i="1"/>
  <c r="AM45" i="1"/>
  <c r="AH45" i="1"/>
  <c r="AB46" i="1"/>
  <c r="AH46" i="1"/>
  <c r="AE45" i="1"/>
  <c r="AC45" i="1"/>
  <c r="AC46" i="1"/>
  <c r="AL49" i="1"/>
  <c r="AN49" i="1" s="1"/>
  <c r="T49" i="1"/>
  <c r="Z48" i="1"/>
  <c r="AF48" i="1" s="1"/>
  <c r="AK50" i="1"/>
  <c r="AM50" i="1" s="1"/>
  <c r="Y48" i="1"/>
  <c r="AB48" i="1" s="1"/>
  <c r="W48" i="1"/>
  <c r="AI49" i="1" s="1"/>
  <c r="AK48" i="1"/>
  <c r="V48" i="1"/>
  <c r="AF49" i="1"/>
  <c r="AE49" i="1"/>
  <c r="T51" i="1"/>
  <c r="Y46" i="1"/>
  <c r="V46" i="1"/>
  <c r="T47" i="1"/>
  <c r="W46" i="1"/>
  <c r="Z46" i="1"/>
  <c r="AM48" i="2" l="1"/>
  <c r="AH48" i="2"/>
  <c r="Y47" i="2"/>
  <c r="W47" i="2"/>
  <c r="V47" i="2"/>
  <c r="Z47" i="2"/>
  <c r="AH49" i="2"/>
  <c r="AB49" i="2"/>
  <c r="AL52" i="2"/>
  <c r="AN52" i="2" s="1"/>
  <c r="T52" i="2"/>
  <c r="Z51" i="2"/>
  <c r="Y51" i="2"/>
  <c r="AB51" i="2" s="1"/>
  <c r="W51" i="2"/>
  <c r="AI52" i="2" s="1"/>
  <c r="AK53" i="2"/>
  <c r="AM53" i="2" s="1"/>
  <c r="V51" i="2"/>
  <c r="AF52" i="2"/>
  <c r="AE52" i="2"/>
  <c r="AK51" i="2"/>
  <c r="AF51" i="2"/>
  <c r="T54" i="2"/>
  <c r="AE48" i="2"/>
  <c r="V49" i="2"/>
  <c r="T50" i="2"/>
  <c r="Z49" i="2"/>
  <c r="Y49" i="2"/>
  <c r="W49" i="2"/>
  <c r="AK49" i="2"/>
  <c r="AM49" i="2" s="1"/>
  <c r="AC48" i="2"/>
  <c r="AC49" i="2"/>
  <c r="AM48" i="1"/>
  <c r="AH48" i="1"/>
  <c r="Z47" i="1"/>
  <c r="Y47" i="1"/>
  <c r="W47" i="1"/>
  <c r="V47" i="1"/>
  <c r="V49" i="1"/>
  <c r="Y49" i="1"/>
  <c r="W49" i="1"/>
  <c r="T50" i="1"/>
  <c r="Z49" i="1"/>
  <c r="AE48" i="1"/>
  <c r="AC49" i="1"/>
  <c r="AC48" i="1"/>
  <c r="AK49" i="1"/>
  <c r="AM49" i="1" s="1"/>
  <c r="AB49" i="1"/>
  <c r="AH49" i="1"/>
  <c r="Z51" i="1"/>
  <c r="AF51" i="1" s="1"/>
  <c r="AL52" i="1"/>
  <c r="AN52" i="1" s="1"/>
  <c r="AK53" i="1"/>
  <c r="AM53" i="1" s="1"/>
  <c r="T52" i="1"/>
  <c r="AK51" i="1"/>
  <c r="Y51" i="1"/>
  <c r="AB51" i="1" s="1"/>
  <c r="W51" i="1"/>
  <c r="AI52" i="1" s="1"/>
  <c r="V51" i="1"/>
  <c r="AF52" i="1"/>
  <c r="AE52" i="1"/>
  <c r="AE51" i="1"/>
  <c r="T54" i="1"/>
  <c r="AH51" i="2" l="1"/>
  <c r="AM51" i="2"/>
  <c r="AK52" i="2"/>
  <c r="AM52" i="2" s="1"/>
  <c r="AB52" i="2"/>
  <c r="AH52" i="2"/>
  <c r="Z50" i="2"/>
  <c r="Y50" i="2"/>
  <c r="W50" i="2"/>
  <c r="V50" i="2"/>
  <c r="Z54" i="2"/>
  <c r="AK55" i="2"/>
  <c r="AM55" i="2" s="1"/>
  <c r="AK54" i="2"/>
  <c r="AF54" i="2"/>
  <c r="AF55" i="2" s="1"/>
  <c r="W54" i="2"/>
  <c r="AI55" i="2" s="1"/>
  <c r="AL55" i="2"/>
  <c r="AN55" i="2" s="1"/>
  <c r="T55" i="2"/>
  <c r="Y54" i="2"/>
  <c r="AB54" i="2" s="1"/>
  <c r="V54" i="2"/>
  <c r="AK56" i="2"/>
  <c r="AM56" i="2" s="1"/>
  <c r="T57" i="2"/>
  <c r="AC52" i="2"/>
  <c r="AC51" i="2"/>
  <c r="AE51" i="2"/>
  <c r="AE54" i="2" s="1"/>
  <c r="AE55" i="2" s="1"/>
  <c r="V52" i="2"/>
  <c r="Y52" i="2"/>
  <c r="W52" i="2"/>
  <c r="T53" i="2"/>
  <c r="Z52" i="2"/>
  <c r="Z50" i="1"/>
  <c r="Y50" i="1"/>
  <c r="W50" i="1"/>
  <c r="V50" i="1"/>
  <c r="AC52" i="1"/>
  <c r="AC51" i="1"/>
  <c r="AB52" i="1"/>
  <c r="AH52" i="1"/>
  <c r="AM51" i="1"/>
  <c r="AH51" i="1"/>
  <c r="Z52" i="1"/>
  <c r="Y52" i="1"/>
  <c r="W52" i="1"/>
  <c r="V52" i="1"/>
  <c r="T53" i="1"/>
  <c r="W54" i="1"/>
  <c r="AI55" i="1" s="1"/>
  <c r="AK54" i="1"/>
  <c r="AL55" i="1"/>
  <c r="AN55" i="1" s="1"/>
  <c r="AK55" i="1"/>
  <c r="AM55" i="1" s="1"/>
  <c r="Z54" i="1"/>
  <c r="Y54" i="1"/>
  <c r="AB54" i="1" s="1"/>
  <c r="V54" i="1"/>
  <c r="AK56" i="1"/>
  <c r="AM56" i="1" s="1"/>
  <c r="T55" i="1"/>
  <c r="T57" i="1"/>
  <c r="AE54" i="1"/>
  <c r="AE55" i="1" s="1"/>
  <c r="AF54" i="1"/>
  <c r="AF55" i="1" s="1"/>
  <c r="AK52" i="1"/>
  <c r="AM52" i="1" s="1"/>
  <c r="AB55" i="2" l="1"/>
  <c r="AH55" i="2"/>
  <c r="W55" i="2"/>
  <c r="T56" i="2"/>
  <c r="Z55" i="2"/>
  <c r="Y55" i="2"/>
  <c r="V55" i="2"/>
  <c r="Z53" i="2"/>
  <c r="Y53" i="2"/>
  <c r="W53" i="2"/>
  <c r="V53" i="2"/>
  <c r="AC54" i="2"/>
  <c r="AC55" i="2"/>
  <c r="AM54" i="2"/>
  <c r="AH54" i="2"/>
  <c r="W57" i="2"/>
  <c r="AI58" i="2" s="1"/>
  <c r="AL58" i="2"/>
  <c r="AN58" i="2" s="1"/>
  <c r="T58" i="2"/>
  <c r="Z57" i="2"/>
  <c r="AE57" i="2"/>
  <c r="AE58" i="2" s="1"/>
  <c r="AK58" i="2"/>
  <c r="AM58" i="2" s="1"/>
  <c r="Y57" i="2"/>
  <c r="AB57" i="2" s="1"/>
  <c r="AK59" i="2"/>
  <c r="AM59" i="2" s="1"/>
  <c r="V57" i="2"/>
  <c r="AK57" i="2"/>
  <c r="T60" i="2"/>
  <c r="AF57" i="2"/>
  <c r="AF58" i="2" s="1"/>
  <c r="AC54" i="1"/>
  <c r="AC55" i="1"/>
  <c r="AM54" i="1"/>
  <c r="AH54" i="1"/>
  <c r="AK57" i="1"/>
  <c r="V57" i="1"/>
  <c r="AK58" i="1"/>
  <c r="AM58" i="1" s="1"/>
  <c r="Z57" i="1"/>
  <c r="Y57" i="1"/>
  <c r="AB57" i="1" s="1"/>
  <c r="W57" i="1"/>
  <c r="AI58" i="1" s="1"/>
  <c r="AK59" i="1"/>
  <c r="AM59" i="1" s="1"/>
  <c r="T58" i="1"/>
  <c r="AL58" i="1"/>
  <c r="AN58" i="1" s="1"/>
  <c r="AE57" i="1"/>
  <c r="AE58" i="1" s="1"/>
  <c r="T60" i="1"/>
  <c r="AF57" i="1"/>
  <c r="AF58" i="1"/>
  <c r="W53" i="1"/>
  <c r="Y53" i="1"/>
  <c r="V53" i="1"/>
  <c r="Z53" i="1"/>
  <c r="T56" i="1"/>
  <c r="Z55" i="1"/>
  <c r="Y55" i="1"/>
  <c r="W55" i="1"/>
  <c r="V55" i="1"/>
  <c r="AB55" i="1"/>
  <c r="AH55" i="1"/>
  <c r="AM57" i="2" l="1"/>
  <c r="AH57" i="2"/>
  <c r="W56" i="2"/>
  <c r="Z56" i="2"/>
  <c r="Y56" i="2"/>
  <c r="V56" i="2"/>
  <c r="AK60" i="2"/>
  <c r="AK61" i="2"/>
  <c r="AM61" i="2" s="1"/>
  <c r="AE60" i="2"/>
  <c r="AE61" i="2" s="1"/>
  <c r="W60" i="2"/>
  <c r="AI61" i="2" s="1"/>
  <c r="Z60" i="2"/>
  <c r="AL61" i="2"/>
  <c r="AN61" i="2" s="1"/>
  <c r="T61" i="2"/>
  <c r="Y60" i="2"/>
  <c r="AB60" i="2" s="1"/>
  <c r="V60" i="2"/>
  <c r="AK62" i="2"/>
  <c r="AM62" i="2" s="1"/>
  <c r="AF60" i="2"/>
  <c r="AF61" i="2" s="1"/>
  <c r="T63" i="2"/>
  <c r="AH58" i="2"/>
  <c r="AB58" i="2"/>
  <c r="AC58" i="2"/>
  <c r="AC57" i="2"/>
  <c r="T59" i="2"/>
  <c r="Y58" i="2"/>
  <c r="V58" i="2"/>
  <c r="Z58" i="2"/>
  <c r="W58" i="2"/>
  <c r="AC57" i="1"/>
  <c r="AC58" i="1"/>
  <c r="Y60" i="1"/>
  <c r="AB60" i="1" s="1"/>
  <c r="W60" i="1"/>
  <c r="AI61" i="1" s="1"/>
  <c r="V60" i="1"/>
  <c r="AK60" i="1"/>
  <c r="Z60" i="1"/>
  <c r="T61" i="1"/>
  <c r="AK62" i="1"/>
  <c r="AM62" i="1" s="1"/>
  <c r="AL61" i="1"/>
  <c r="AN61" i="1" s="1"/>
  <c r="AE60" i="1"/>
  <c r="AE61" i="1" s="1"/>
  <c r="AK61" i="1"/>
  <c r="AM61" i="1" s="1"/>
  <c r="AF60" i="1"/>
  <c r="AF61" i="1" s="1"/>
  <c r="T63" i="1"/>
  <c r="AH58" i="1"/>
  <c r="AB58" i="1"/>
  <c r="AM57" i="1"/>
  <c r="AH57" i="1"/>
  <c r="V56" i="1"/>
  <c r="Z56" i="1"/>
  <c r="W56" i="1"/>
  <c r="Y56" i="1"/>
  <c r="T59" i="1"/>
  <c r="Z58" i="1"/>
  <c r="Y58" i="1"/>
  <c r="W58" i="1"/>
  <c r="V58" i="1"/>
  <c r="AM60" i="2" l="1"/>
  <c r="AH60" i="2"/>
  <c r="AB61" i="2"/>
  <c r="AH61" i="2"/>
  <c r="Z59" i="2"/>
  <c r="Y59" i="2"/>
  <c r="W59" i="2"/>
  <c r="V59" i="2"/>
  <c r="T62" i="2"/>
  <c r="Z61" i="2"/>
  <c r="Y61" i="2"/>
  <c r="W61" i="2"/>
  <c r="V61" i="2"/>
  <c r="AC60" i="2"/>
  <c r="AC61" i="2"/>
  <c r="V63" i="2"/>
  <c r="AL64" i="2"/>
  <c r="AN64" i="2" s="1"/>
  <c r="T64" i="2"/>
  <c r="Z63" i="2"/>
  <c r="AK64" i="2"/>
  <c r="AM64" i="2" s="1"/>
  <c r="Y63" i="2"/>
  <c r="AB63" i="2" s="1"/>
  <c r="W63" i="2"/>
  <c r="AI64" i="2" s="1"/>
  <c r="AK65" i="2"/>
  <c r="AM65" i="2" s="1"/>
  <c r="AK63" i="2"/>
  <c r="AE63" i="2"/>
  <c r="AE64" i="2" s="1"/>
  <c r="AF63" i="2"/>
  <c r="T66" i="2"/>
  <c r="AF64" i="2"/>
  <c r="Y61" i="1"/>
  <c r="T62" i="1"/>
  <c r="Z61" i="1"/>
  <c r="W61" i="1"/>
  <c r="V61" i="1"/>
  <c r="AC61" i="1"/>
  <c r="AC60" i="1"/>
  <c r="AM60" i="1"/>
  <c r="AH60" i="1"/>
  <c r="W59" i="1"/>
  <c r="V59" i="1"/>
  <c r="Z59" i="1"/>
  <c r="Y59" i="1"/>
  <c r="AK64" i="1"/>
  <c r="AM64" i="1" s="1"/>
  <c r="AL64" i="1"/>
  <c r="AN64" i="1" s="1"/>
  <c r="T64" i="1"/>
  <c r="Z63" i="1"/>
  <c r="AK65" i="1"/>
  <c r="AM65" i="1" s="1"/>
  <c r="Y63" i="1"/>
  <c r="AB63" i="1" s="1"/>
  <c r="W63" i="1"/>
  <c r="AI64" i="1" s="1"/>
  <c r="V63" i="1"/>
  <c r="AF63" i="1"/>
  <c r="AF64" i="1" s="1"/>
  <c r="AK63" i="1"/>
  <c r="AE63" i="1"/>
  <c r="T66" i="1"/>
  <c r="AE64" i="1"/>
  <c r="AB61" i="1"/>
  <c r="AH61" i="1"/>
  <c r="AC64" i="2" l="1"/>
  <c r="AC63" i="2"/>
  <c r="Z62" i="2"/>
  <c r="Y62" i="2"/>
  <c r="W62" i="2"/>
  <c r="V62" i="2"/>
  <c r="AK67" i="2"/>
  <c r="AM67" i="2" s="1"/>
  <c r="AK68" i="2"/>
  <c r="AM68" i="2" s="1"/>
  <c r="Y66" i="2"/>
  <c r="AB66" i="2" s="1"/>
  <c r="AK66" i="2"/>
  <c r="V66" i="2"/>
  <c r="AL67" i="2"/>
  <c r="AN67" i="2" s="1"/>
  <c r="Z66" i="2"/>
  <c r="AF66" i="2"/>
  <c r="AE66" i="2"/>
  <c r="AE67" i="2" s="1"/>
  <c r="T67" i="2"/>
  <c r="W66" i="2"/>
  <c r="AI67" i="2" s="1"/>
  <c r="T69" i="2"/>
  <c r="AF67" i="2"/>
  <c r="Y64" i="2"/>
  <c r="W64" i="2"/>
  <c r="V64" i="2"/>
  <c r="T65" i="2"/>
  <c r="Z64" i="2"/>
  <c r="AH64" i="2"/>
  <c r="AB64" i="2"/>
  <c r="AM63" i="2"/>
  <c r="AH63" i="2"/>
  <c r="AC63" i="1"/>
  <c r="AC64" i="1"/>
  <c r="Z66" i="1"/>
  <c r="AL67" i="1"/>
  <c r="AN67" i="1" s="1"/>
  <c r="AK68" i="1"/>
  <c r="AM68" i="1" s="1"/>
  <c r="AK67" i="1"/>
  <c r="AM67" i="1" s="1"/>
  <c r="T67" i="1"/>
  <c r="Y66" i="1"/>
  <c r="AB66" i="1" s="1"/>
  <c r="W66" i="1"/>
  <c r="AI67" i="1" s="1"/>
  <c r="V66" i="1"/>
  <c r="AK66" i="1"/>
  <c r="T69" i="1"/>
  <c r="AF66" i="1"/>
  <c r="AE66" i="1"/>
  <c r="AE67" i="1" s="1"/>
  <c r="AF67" i="1"/>
  <c r="V64" i="1"/>
  <c r="W64" i="1"/>
  <c r="Z64" i="1"/>
  <c r="Y64" i="1"/>
  <c r="T65" i="1"/>
  <c r="AM63" i="1"/>
  <c r="AH63" i="1"/>
  <c r="Z62" i="1"/>
  <c r="Y62" i="1"/>
  <c r="W62" i="1"/>
  <c r="V62" i="1"/>
  <c r="AH64" i="1"/>
  <c r="AB64" i="1"/>
  <c r="AM66" i="2" l="1"/>
  <c r="AH66" i="2"/>
  <c r="Z69" i="2"/>
  <c r="AL70" i="2"/>
  <c r="AN70" i="2" s="1"/>
  <c r="V69" i="2"/>
  <c r="AK71" i="2"/>
  <c r="AM71" i="2" s="1"/>
  <c r="AK69" i="2"/>
  <c r="AF69" i="2"/>
  <c r="AF70" i="2" s="1"/>
  <c r="AE69" i="2"/>
  <c r="AE70" i="2" s="1"/>
  <c r="T70" i="2"/>
  <c r="Y69" i="2"/>
  <c r="AB69" i="2" s="1"/>
  <c r="W69" i="2"/>
  <c r="AI70" i="2" s="1"/>
  <c r="AK70" i="2"/>
  <c r="AM70" i="2" s="1"/>
  <c r="T72" i="2"/>
  <c r="V67" i="2"/>
  <c r="T68" i="2"/>
  <c r="W67" i="2"/>
  <c r="Z67" i="2"/>
  <c r="Y67" i="2"/>
  <c r="W65" i="2"/>
  <c r="V65" i="2"/>
  <c r="Z65" i="2"/>
  <c r="Y65" i="2"/>
  <c r="AC66" i="2"/>
  <c r="AC67" i="2"/>
  <c r="AB67" i="2"/>
  <c r="AH67" i="2"/>
  <c r="AB67" i="1"/>
  <c r="AH67" i="1"/>
  <c r="Y67" i="1"/>
  <c r="W67" i="1"/>
  <c r="V67" i="1"/>
  <c r="T68" i="1"/>
  <c r="Z67" i="1"/>
  <c r="W69" i="1"/>
  <c r="AI70" i="1" s="1"/>
  <c r="AL70" i="1"/>
  <c r="AN70" i="1" s="1"/>
  <c r="AK71" i="1"/>
  <c r="AM71" i="1" s="1"/>
  <c r="AK70" i="1"/>
  <c r="AM70" i="1" s="1"/>
  <c r="T70" i="1"/>
  <c r="V69" i="1"/>
  <c r="AK69" i="1"/>
  <c r="Z69" i="1"/>
  <c r="Y69" i="1"/>
  <c r="AB69" i="1" s="1"/>
  <c r="AE69" i="1"/>
  <c r="T72" i="1"/>
  <c r="AE70" i="1"/>
  <c r="AF69" i="1"/>
  <c r="AF70" i="1" s="1"/>
  <c r="AC66" i="1"/>
  <c r="AC67" i="1"/>
  <c r="Z65" i="1"/>
  <c r="Y65" i="1"/>
  <c r="W65" i="1"/>
  <c r="V65" i="1"/>
  <c r="AM66" i="1"/>
  <c r="AH66" i="1"/>
  <c r="Z68" i="2" l="1"/>
  <c r="Y68" i="2"/>
  <c r="W68" i="2"/>
  <c r="V68" i="2"/>
  <c r="AM69" i="2"/>
  <c r="AH69" i="2"/>
  <c r="W72" i="2"/>
  <c r="AI73" i="2" s="1"/>
  <c r="Y72" i="2"/>
  <c r="AB72" i="2" s="1"/>
  <c r="AK74" i="2"/>
  <c r="AM74" i="2" s="1"/>
  <c r="AK72" i="2"/>
  <c r="Z72" i="2"/>
  <c r="T73" i="2"/>
  <c r="V72" i="2"/>
  <c r="AL73" i="2"/>
  <c r="AN73" i="2" s="1"/>
  <c r="AK73" i="2"/>
  <c r="AM73" i="2" s="1"/>
  <c r="T75" i="2"/>
  <c r="AE72" i="2"/>
  <c r="AE73" i="2" s="1"/>
  <c r="AF72" i="2"/>
  <c r="AF73" i="2" s="1"/>
  <c r="AH70" i="2"/>
  <c r="AB70" i="2"/>
  <c r="AC70" i="2"/>
  <c r="AC69" i="2"/>
  <c r="V70" i="2"/>
  <c r="T71" i="2"/>
  <c r="Z70" i="2"/>
  <c r="Y70" i="2"/>
  <c r="W70" i="2"/>
  <c r="AC70" i="1"/>
  <c r="AC69" i="1"/>
  <c r="AK72" i="1"/>
  <c r="Y72" i="1"/>
  <c r="AB72" i="1" s="1"/>
  <c r="T73" i="1"/>
  <c r="AK74" i="1"/>
  <c r="AM74" i="1" s="1"/>
  <c r="AL73" i="1"/>
  <c r="AN73" i="1" s="1"/>
  <c r="Z72" i="1"/>
  <c r="AK73" i="1"/>
  <c r="AM73" i="1" s="1"/>
  <c r="W72" i="1"/>
  <c r="AI73" i="1" s="1"/>
  <c r="V72" i="1"/>
  <c r="AE73" i="1"/>
  <c r="T75" i="1"/>
  <c r="AE72" i="1"/>
  <c r="AF72" i="1"/>
  <c r="AF73" i="1" s="1"/>
  <c r="W68" i="1"/>
  <c r="Z68" i="1"/>
  <c r="V68" i="1"/>
  <c r="Y68" i="1"/>
  <c r="T71" i="1"/>
  <c r="Z70" i="1"/>
  <c r="Y70" i="1"/>
  <c r="W70" i="1"/>
  <c r="V70" i="1"/>
  <c r="AM69" i="1"/>
  <c r="AH69" i="1"/>
  <c r="AB70" i="1"/>
  <c r="AH70" i="1"/>
  <c r="W71" i="2" l="1"/>
  <c r="V71" i="2"/>
  <c r="Z71" i="2"/>
  <c r="Y71" i="2"/>
  <c r="AK75" i="2"/>
  <c r="AK77" i="2"/>
  <c r="AM77" i="2" s="1"/>
  <c r="AK76" i="2"/>
  <c r="AM76" i="2" s="1"/>
  <c r="T76" i="2"/>
  <c r="Z75" i="2"/>
  <c r="Y75" i="2"/>
  <c r="AB75" i="2" s="1"/>
  <c r="W75" i="2"/>
  <c r="AI76" i="2" s="1"/>
  <c r="V75" i="2"/>
  <c r="AL76" i="2"/>
  <c r="AN76" i="2" s="1"/>
  <c r="AF75" i="2"/>
  <c r="AF76" i="2" s="1"/>
  <c r="T78" i="2"/>
  <c r="AE75" i="2"/>
  <c r="AE76" i="2"/>
  <c r="AH73" i="2"/>
  <c r="AB73" i="2"/>
  <c r="T74" i="2"/>
  <c r="W73" i="2"/>
  <c r="Z73" i="2"/>
  <c r="Y73" i="2"/>
  <c r="V73" i="2"/>
  <c r="AC73" i="2"/>
  <c r="AC72" i="2"/>
  <c r="AH72" i="2"/>
  <c r="AM72" i="2"/>
  <c r="W75" i="1"/>
  <c r="AI76" i="1" s="1"/>
  <c r="V75" i="1"/>
  <c r="AK75" i="1"/>
  <c r="AL76" i="1"/>
  <c r="AN76" i="1" s="1"/>
  <c r="T76" i="1"/>
  <c r="AK77" i="1"/>
  <c r="AM77" i="1" s="1"/>
  <c r="Z75" i="1"/>
  <c r="AK76" i="1"/>
  <c r="AM76" i="1" s="1"/>
  <c r="Y75" i="1"/>
  <c r="AB75" i="1" s="1"/>
  <c r="AF75" i="1"/>
  <c r="AF76" i="1"/>
  <c r="T78" i="1"/>
  <c r="AE75" i="1"/>
  <c r="AE76" i="1"/>
  <c r="AM72" i="1"/>
  <c r="AH72" i="1"/>
  <c r="W71" i="1"/>
  <c r="Z71" i="1"/>
  <c r="Y71" i="1"/>
  <c r="V71" i="1"/>
  <c r="AH73" i="1"/>
  <c r="AB73" i="1"/>
  <c r="AC73" i="1"/>
  <c r="AC72" i="1"/>
  <c r="T74" i="1"/>
  <c r="Z73" i="1"/>
  <c r="Y73" i="1"/>
  <c r="W73" i="1"/>
  <c r="V73" i="1"/>
  <c r="AC76" i="2" l="1"/>
  <c r="AC75" i="2"/>
  <c r="Z76" i="2"/>
  <c r="T77" i="2"/>
  <c r="Y76" i="2"/>
  <c r="W76" i="2"/>
  <c r="V76" i="2"/>
  <c r="Z78" i="2"/>
  <c r="Y78" i="2"/>
  <c r="AB78" i="2" s="1"/>
  <c r="T79" i="2"/>
  <c r="W78" i="2"/>
  <c r="AI79" i="2" s="1"/>
  <c r="AL79" i="2"/>
  <c r="AN79" i="2" s="1"/>
  <c r="V78" i="2"/>
  <c r="AK79" i="2"/>
  <c r="AM79" i="2" s="1"/>
  <c r="AK80" i="2"/>
  <c r="AM80" i="2" s="1"/>
  <c r="AK78" i="2"/>
  <c r="AF79" i="2"/>
  <c r="AE78" i="2"/>
  <c r="T81" i="2"/>
  <c r="AE79" i="2"/>
  <c r="AF78" i="2"/>
  <c r="AM75" i="2"/>
  <c r="AH75" i="2"/>
  <c r="AH76" i="2"/>
  <c r="AB76" i="2"/>
  <c r="Y74" i="2"/>
  <c r="Z74" i="2"/>
  <c r="W74" i="2"/>
  <c r="V74" i="2"/>
  <c r="AH76" i="1"/>
  <c r="AB76" i="1"/>
  <c r="AM75" i="1"/>
  <c r="AH75" i="1"/>
  <c r="AK79" i="1"/>
  <c r="AM79" i="1" s="1"/>
  <c r="AL79" i="1"/>
  <c r="AN79" i="1" s="1"/>
  <c r="T79" i="1"/>
  <c r="Z78" i="1"/>
  <c r="AK80" i="1"/>
  <c r="AM80" i="1" s="1"/>
  <c r="Y78" i="1"/>
  <c r="AB78" i="1" s="1"/>
  <c r="W78" i="1"/>
  <c r="AI79" i="1" s="1"/>
  <c r="V78" i="1"/>
  <c r="AK78" i="1"/>
  <c r="AE78" i="1"/>
  <c r="T81" i="1"/>
  <c r="AE79" i="1"/>
  <c r="AF78" i="1"/>
  <c r="AF79" i="1" s="1"/>
  <c r="AC76" i="1"/>
  <c r="AC75" i="1"/>
  <c r="V74" i="1"/>
  <c r="Z74" i="1"/>
  <c r="Y74" i="1"/>
  <c r="W74" i="1"/>
  <c r="Y76" i="1"/>
  <c r="T77" i="1"/>
  <c r="V76" i="1"/>
  <c r="W76" i="1"/>
  <c r="Z76" i="1"/>
  <c r="Y79" i="2" l="1"/>
  <c r="W79" i="2"/>
  <c r="T80" i="2"/>
  <c r="Z79" i="2"/>
  <c r="V79" i="2"/>
  <c r="AK82" i="2"/>
  <c r="AM82" i="2" s="1"/>
  <c r="W81" i="2"/>
  <c r="AI82" i="2" s="1"/>
  <c r="Z81" i="2"/>
  <c r="Y81" i="2"/>
  <c r="AB81" i="2" s="1"/>
  <c r="AE82" i="2"/>
  <c r="T82" i="2"/>
  <c r="V81" i="2"/>
  <c r="AF81" i="2"/>
  <c r="AL82" i="2"/>
  <c r="AN82" i="2" s="1"/>
  <c r="AK83" i="2"/>
  <c r="AM83" i="2" s="1"/>
  <c r="AF82" i="2"/>
  <c r="AK81" i="2"/>
  <c r="AE81" i="2"/>
  <c r="AC79" i="2"/>
  <c r="AC78" i="2"/>
  <c r="AM78" i="2"/>
  <c r="AH78" i="2"/>
  <c r="W77" i="2"/>
  <c r="V77" i="2"/>
  <c r="Z77" i="2"/>
  <c r="Y77" i="2"/>
  <c r="AH79" i="2"/>
  <c r="AB79" i="2"/>
  <c r="AC79" i="1"/>
  <c r="AC78" i="1"/>
  <c r="V79" i="1"/>
  <c r="Z79" i="1"/>
  <c r="Y79" i="1"/>
  <c r="W79" i="1"/>
  <c r="T80" i="1"/>
  <c r="Y77" i="1"/>
  <c r="W77" i="1"/>
  <c r="V77" i="1"/>
  <c r="Z77" i="1"/>
  <c r="Z81" i="1"/>
  <c r="AL82" i="1"/>
  <c r="AN82" i="1" s="1"/>
  <c r="AK83" i="1"/>
  <c r="AM83" i="1" s="1"/>
  <c r="AK82" i="1"/>
  <c r="AM82" i="1" s="1"/>
  <c r="T82" i="1"/>
  <c r="Y81" i="1"/>
  <c r="AB81" i="1" s="1"/>
  <c r="W81" i="1"/>
  <c r="AI82" i="1" s="1"/>
  <c r="AK81" i="1"/>
  <c r="V81" i="1"/>
  <c r="AF81" i="1"/>
  <c r="AF82" i="1" s="1"/>
  <c r="AE81" i="1"/>
  <c r="AE82" i="1" s="1"/>
  <c r="AM78" i="1"/>
  <c r="AH78" i="1"/>
  <c r="AH79" i="1"/>
  <c r="AB79" i="1"/>
  <c r="AC82" i="2" l="1"/>
  <c r="AC81" i="2"/>
  <c r="AM81" i="2"/>
  <c r="AH81" i="2"/>
  <c r="V80" i="2"/>
  <c r="W80" i="2"/>
  <c r="Z80" i="2"/>
  <c r="Y80" i="2"/>
  <c r="AB82" i="2"/>
  <c r="AH82" i="2"/>
  <c r="V82" i="2"/>
  <c r="T83" i="2"/>
  <c r="Z82" i="2"/>
  <c r="Y82" i="2"/>
  <c r="W82" i="2"/>
  <c r="AH82" i="1"/>
  <c r="AB82" i="1"/>
  <c r="AM81" i="1"/>
  <c r="AH81" i="1"/>
  <c r="Z80" i="1"/>
  <c r="Y80" i="1"/>
  <c r="W80" i="1"/>
  <c r="V80" i="1"/>
  <c r="W82" i="1"/>
  <c r="V82" i="1"/>
  <c r="Z82" i="1"/>
  <c r="Y82" i="1"/>
  <c r="T83" i="1"/>
  <c r="AC82" i="1"/>
  <c r="AC81" i="1"/>
  <c r="Z83" i="2" l="1"/>
  <c r="Y83" i="2"/>
  <c r="W83" i="2"/>
  <c r="V83" i="2"/>
  <c r="W83" i="1"/>
  <c r="Z83" i="1"/>
  <c r="Y83" i="1"/>
  <c r="V83" i="1"/>
</calcChain>
</file>

<file path=xl/sharedStrings.xml><?xml version="1.0" encoding="utf-8"?>
<sst xmlns="http://schemas.openxmlformats.org/spreadsheetml/2006/main" count="3638" uniqueCount="1168">
  <si>
    <t>SIZE - for producing conventional triangular diagrams</t>
  </si>
  <si>
    <t>Data entry area</t>
  </si>
  <si>
    <t>Plotting parameters area</t>
  </si>
  <si>
    <r>
      <t xml:space="preserve">Calculations area: do not change values </t>
    </r>
    <r>
      <rPr>
        <sz val="10"/>
        <rFont val="Arial"/>
        <family val="2"/>
      </rPr>
      <t>(workings in red, output in blue)</t>
    </r>
  </si>
  <si>
    <t>Error messages</t>
  </si>
  <si>
    <t>Sample</t>
  </si>
  <si>
    <t>Proportion in class (%)</t>
  </si>
  <si>
    <t>Printer correction:</t>
  </si>
  <si>
    <t>Graph co-ordinates</t>
  </si>
  <si>
    <t>Plotting parameter summary</t>
  </si>
  <si>
    <t>Triangle outline</t>
  </si>
  <si>
    <t>no.</t>
  </si>
  <si>
    <t>Class 1</t>
  </si>
  <si>
    <t>Class 2</t>
  </si>
  <si>
    <t>Class 3</t>
  </si>
  <si>
    <t>Tick interval (0 - 0.5):</t>
  </si>
  <si>
    <t>x</t>
  </si>
  <si>
    <t>y</t>
  </si>
  <si>
    <t xml:space="preserve">Printer correction: </t>
  </si>
  <si>
    <t>Tick length (0 - 0.2):</t>
  </si>
  <si>
    <t xml:space="preserve">Tick interval: </t>
  </si>
  <si>
    <t>Plot  lines? (Y or N):</t>
  </si>
  <si>
    <t xml:space="preserve">Tick length: </t>
  </si>
  <si>
    <t xml:space="preserve">Plot  lines?: </t>
  </si>
  <si>
    <t xml:space="preserve">Tick </t>
  </si>
  <si>
    <t>Left axis ticks</t>
  </si>
  <si>
    <t>Right axis ticks</t>
  </si>
  <si>
    <t>Left axis lines</t>
  </si>
  <si>
    <t>Right axis lines</t>
  </si>
  <si>
    <t>Bottom axis lines</t>
  </si>
  <si>
    <t>Bottom axis ticks</t>
  </si>
  <si>
    <t>position</t>
  </si>
  <si>
    <t>x-calc</t>
  </si>
  <si>
    <t>y-calc</t>
  </si>
  <si>
    <t>Islands (Benn Torres)</t>
  </si>
  <si>
    <t>adm AFR (TGP)</t>
  </si>
  <si>
    <t>NAM (Reich)</t>
  </si>
  <si>
    <t>adm NAM (1KGP)</t>
  </si>
  <si>
    <t>Kalinago</t>
  </si>
  <si>
    <t>To expand the number of clasts, copy the contents of columns A-J into the rows below.</t>
  </si>
  <si>
    <t>report</t>
  </si>
  <si>
    <t>iid</t>
  </si>
  <si>
    <t>fid_iid</t>
  </si>
  <si>
    <t>AFR</t>
  </si>
  <si>
    <t>EAS</t>
  </si>
  <si>
    <t>EUR</t>
  </si>
  <si>
    <t>NAM</t>
  </si>
  <si>
    <t>amr/(amr+afr)</t>
  </si>
  <si>
    <t>C</t>
  </si>
  <si>
    <t>84_325</t>
  </si>
  <si>
    <t>88_158</t>
  </si>
  <si>
    <t>57_108</t>
  </si>
  <si>
    <t>168_312</t>
  </si>
  <si>
    <t>248_446</t>
  </si>
  <si>
    <t>106_195</t>
  </si>
  <si>
    <t>43_87</t>
  </si>
  <si>
    <t>68_121</t>
  </si>
  <si>
    <t>59_306</t>
  </si>
  <si>
    <t>31_10</t>
  </si>
  <si>
    <t>54_147</t>
  </si>
  <si>
    <t>96_464</t>
  </si>
  <si>
    <t>86_334</t>
  </si>
  <si>
    <t>60_308</t>
  </si>
  <si>
    <t>66_237</t>
  </si>
  <si>
    <t>119_219</t>
  </si>
  <si>
    <t>10_20</t>
  </si>
  <si>
    <t>65_230</t>
  </si>
  <si>
    <t>85_432</t>
  </si>
  <si>
    <t>92_389</t>
  </si>
  <si>
    <t>52_102</t>
  </si>
  <si>
    <t>61_198</t>
  </si>
  <si>
    <t>102_190</t>
  </si>
  <si>
    <t>39_53</t>
  </si>
  <si>
    <t>70_126</t>
  </si>
  <si>
    <t>28_442</t>
  </si>
  <si>
    <t>80_303</t>
  </si>
  <si>
    <t>77_380</t>
  </si>
  <si>
    <t>26_56</t>
  </si>
  <si>
    <t>72_256</t>
  </si>
  <si>
    <t>204_383</t>
  </si>
  <si>
    <t>211_391</t>
  </si>
  <si>
    <t>69_245</t>
  </si>
  <si>
    <t>40_58</t>
  </si>
  <si>
    <t>87_336</t>
  </si>
  <si>
    <t>158_288</t>
  </si>
  <si>
    <t>60_189</t>
  </si>
  <si>
    <t>36_27</t>
  </si>
  <si>
    <t>91_456</t>
  </si>
  <si>
    <t>249_448</t>
  </si>
  <si>
    <t>93_167</t>
  </si>
  <si>
    <t>46_94</t>
  </si>
  <si>
    <t>60_111</t>
  </si>
  <si>
    <t>189_350</t>
  </si>
  <si>
    <t>29_142</t>
  </si>
  <si>
    <t>64_117</t>
  </si>
  <si>
    <t>173_323</t>
  </si>
  <si>
    <t>29_61</t>
  </si>
  <si>
    <t>240_431</t>
  </si>
  <si>
    <t>112_206</t>
  </si>
  <si>
    <t>261_277</t>
  </si>
  <si>
    <t>95_399</t>
  </si>
  <si>
    <t>151_275</t>
  </si>
  <si>
    <t>75_376</t>
  </si>
  <si>
    <t>229_420</t>
  </si>
  <si>
    <t>64_318</t>
  </si>
  <si>
    <t>56_160</t>
  </si>
  <si>
    <t>75_272</t>
  </si>
  <si>
    <t>260_18</t>
  </si>
  <si>
    <t>42_82</t>
  </si>
  <si>
    <t>101_186</t>
  </si>
  <si>
    <t>2_8</t>
  </si>
  <si>
    <t>44_86</t>
  </si>
  <si>
    <t>1_2</t>
  </si>
  <si>
    <t>84_412</t>
  </si>
  <si>
    <t>58_109</t>
  </si>
  <si>
    <t>90_369</t>
  </si>
  <si>
    <t>24_123</t>
  </si>
  <si>
    <t>70_246</t>
  </si>
  <si>
    <t>190_351</t>
  </si>
  <si>
    <t>58_172</t>
  </si>
  <si>
    <t>262_368</t>
  </si>
  <si>
    <t>'Carib'</t>
  </si>
  <si>
    <t>n=72</t>
  </si>
  <si>
    <t>AMR</t>
  </si>
  <si>
    <t>M</t>
  </si>
  <si>
    <t>20_89</t>
  </si>
  <si>
    <t>'Mixed'</t>
  </si>
  <si>
    <t>n=36</t>
  </si>
  <si>
    <t>43_83</t>
  </si>
  <si>
    <t>49_130</t>
  </si>
  <si>
    <t>grand total</t>
  </si>
  <si>
    <t>n=458</t>
  </si>
  <si>
    <t>156_286</t>
  </si>
  <si>
    <t>86_433</t>
  </si>
  <si>
    <t>63_212</t>
  </si>
  <si>
    <t>46_267</t>
  </si>
  <si>
    <t>61_310</t>
  </si>
  <si>
    <t>259_17</t>
  </si>
  <si>
    <t>164_295</t>
  </si>
  <si>
    <t>62_205</t>
  </si>
  <si>
    <t>227_417</t>
  </si>
  <si>
    <t>8_39</t>
  </si>
  <si>
    <t>163_294</t>
  </si>
  <si>
    <t>157_287</t>
  </si>
  <si>
    <t>19_329</t>
  </si>
  <si>
    <t>89_159</t>
  </si>
  <si>
    <t>88_358</t>
  </si>
  <si>
    <t>74_372</t>
  </si>
  <si>
    <t>120_220</t>
  </si>
  <si>
    <t>176_327</t>
  </si>
  <si>
    <t>131_235</t>
  </si>
  <si>
    <t>54_104</t>
  </si>
  <si>
    <t>207_386</t>
  </si>
  <si>
    <t>57_161</t>
  </si>
  <si>
    <t>45_92</t>
  </si>
  <si>
    <t>206_385</t>
  </si>
  <si>
    <t>89_361</t>
  </si>
  <si>
    <t>1_3</t>
  </si>
  <si>
    <t>300_197</t>
  </si>
  <si>
    <t>68_242</t>
  </si>
  <si>
    <t>154_283</t>
  </si>
  <si>
    <t>78_284</t>
  </si>
  <si>
    <t>15_232</t>
  </si>
  <si>
    <t>198_365</t>
  </si>
  <si>
    <t>75_138</t>
  </si>
  <si>
    <t>IID</t>
  </si>
  <si>
    <t>PC1</t>
  </si>
  <si>
    <t>CSA</t>
  </si>
  <si>
    <t>nAFR/ME</t>
  </si>
  <si>
    <t>OCE</t>
  </si>
  <si>
    <t>POP</t>
  </si>
  <si>
    <t>cluster</t>
  </si>
  <si>
    <t>BIAK_454</t>
  </si>
  <si>
    <t>BIAK</t>
  </si>
  <si>
    <t>BIAK_455</t>
  </si>
  <si>
    <t>BIAK_457</t>
  </si>
  <si>
    <t>BIAK_458</t>
  </si>
  <si>
    <t>BIAK_459</t>
  </si>
  <si>
    <t>BIAK_460</t>
  </si>
  <si>
    <t>BIAK_461</t>
  </si>
  <si>
    <t>BIAK_464</t>
  </si>
  <si>
    <t>BIAK_465</t>
  </si>
  <si>
    <t>BIAK_466</t>
  </si>
  <si>
    <t>BIAK_469</t>
  </si>
  <si>
    <t>BIAK_470</t>
  </si>
  <si>
    <t>BIAK_472</t>
  </si>
  <si>
    <t>BIAK_473</t>
  </si>
  <si>
    <t>BIAK_475</t>
  </si>
  <si>
    <t>BIAK_479</t>
  </si>
  <si>
    <t>BIAK_985</t>
  </si>
  <si>
    <t>BIAK_986</t>
  </si>
  <si>
    <t>BIAK_1086</t>
  </si>
  <si>
    <t>BIAK_1090</t>
  </si>
  <si>
    <t>BIAK_1094</t>
  </si>
  <si>
    <t>KENYA_1405</t>
  </si>
  <si>
    <t>KENYA</t>
  </si>
  <si>
    <t>KENYA_1406</t>
  </si>
  <si>
    <t>KENYA_1408</t>
  </si>
  <si>
    <t>KENYA_1411</t>
  </si>
  <si>
    <t>KENYA_1412</t>
  </si>
  <si>
    <t>KENYA_1414</t>
  </si>
  <si>
    <t>KENYA_1415</t>
  </si>
  <si>
    <t>KENYA_1416</t>
  </si>
  <si>
    <t>KENYA_1417</t>
  </si>
  <si>
    <t>KENYA_1418</t>
  </si>
  <si>
    <t>KENYA_1419</t>
  </si>
  <si>
    <t>MAND_904</t>
  </si>
  <si>
    <t>MAND</t>
  </si>
  <si>
    <t>MAND_905</t>
  </si>
  <si>
    <t>s</t>
  </si>
  <si>
    <t>MAND_906</t>
  </si>
  <si>
    <t>MAND_907</t>
  </si>
  <si>
    <t>MAND_908</t>
  </si>
  <si>
    <t>MAND_909</t>
  </si>
  <si>
    <t>MAND_910</t>
  </si>
  <si>
    <t>MAND_911</t>
  </si>
  <si>
    <t>MAND_912</t>
  </si>
  <si>
    <t>MAND_913</t>
  </si>
  <si>
    <t>MAND_914</t>
  </si>
  <si>
    <t>MAND_915</t>
  </si>
  <si>
    <t>MAND_917</t>
  </si>
  <si>
    <t>MAND_918</t>
  </si>
  <si>
    <t>MAND_1199</t>
  </si>
  <si>
    <t>MAND_1200</t>
  </si>
  <si>
    <t>MAND_1201</t>
  </si>
  <si>
    <t>MAND_1202</t>
  </si>
  <si>
    <t>MAND_1283</t>
  </si>
  <si>
    <t>MAND_1284</t>
  </si>
  <si>
    <t>MAND_1285</t>
  </si>
  <si>
    <t>MAND_1286</t>
  </si>
  <si>
    <t>MBUT_449</t>
  </si>
  <si>
    <t>MBUT</t>
  </si>
  <si>
    <t>MBUT_450</t>
  </si>
  <si>
    <t>MBUT_456</t>
  </si>
  <si>
    <t>MBUT_462</t>
  </si>
  <si>
    <t>MBUT_463</t>
  </si>
  <si>
    <t>MBUT_467</t>
  </si>
  <si>
    <t>MBUT_471</t>
  </si>
  <si>
    <t>MBUT_474</t>
  </si>
  <si>
    <t>MBUT_476</t>
  </si>
  <si>
    <t>MBUT_478</t>
  </si>
  <si>
    <t>MBUT_982</t>
  </si>
  <si>
    <t>MBUT_984</t>
  </si>
  <si>
    <t>MBUT_1081</t>
  </si>
  <si>
    <t>SABANT_993</t>
  </si>
  <si>
    <t>SABANT</t>
  </si>
  <si>
    <t>SABANT_994</t>
  </si>
  <si>
    <t>SABANT_1028</t>
  </si>
  <si>
    <t>SABANT_1030</t>
  </si>
  <si>
    <t>SABANT_1031</t>
  </si>
  <si>
    <t>SABANT_1033</t>
  </si>
  <si>
    <t>SABANT_1034</t>
  </si>
  <si>
    <t>SABANT_1035</t>
  </si>
  <si>
    <t>SAN_991</t>
  </si>
  <si>
    <t>SAN</t>
  </si>
  <si>
    <t>SAN_992</t>
  </si>
  <si>
    <t>SAN_1029</t>
  </si>
  <si>
    <t>SAN_1032</t>
  </si>
  <si>
    <t>SAN_1036</t>
  </si>
  <si>
    <t>YOR_920</t>
  </si>
  <si>
    <t>YOR</t>
  </si>
  <si>
    <t>YOR_924</t>
  </si>
  <si>
    <t>YOR_925</t>
  </si>
  <si>
    <t>YOR_926</t>
  </si>
  <si>
    <t>YOR_927</t>
  </si>
  <si>
    <t>YOR_928</t>
  </si>
  <si>
    <t>YOR_929</t>
  </si>
  <si>
    <t>YOR_930</t>
  </si>
  <si>
    <t>YOR_931</t>
  </si>
  <si>
    <t>YOR_932</t>
  </si>
  <si>
    <t>YOR_933</t>
  </si>
  <si>
    <t>YOR_934</t>
  </si>
  <si>
    <t>YOR_935</t>
  </si>
  <si>
    <t>YOR_936</t>
  </si>
  <si>
    <t>YOR_937</t>
  </si>
  <si>
    <t>YOR_938</t>
  </si>
  <si>
    <t>YOR_939</t>
  </si>
  <si>
    <t>YOR_940</t>
  </si>
  <si>
    <t>YOR_941</t>
  </si>
  <si>
    <t>YOR_942</t>
  </si>
  <si>
    <t>YOR_943</t>
  </si>
  <si>
    <t>COL_702</t>
  </si>
  <si>
    <t>COL</t>
  </si>
  <si>
    <t>COL_703</t>
  </si>
  <si>
    <t>COL_704</t>
  </si>
  <si>
    <t>COL_706</t>
  </si>
  <si>
    <t>COL_708</t>
  </si>
  <si>
    <t>COL_710</t>
  </si>
  <si>
    <t>COL_970</t>
  </si>
  <si>
    <t>KAR_995</t>
  </si>
  <si>
    <t>KAR</t>
  </si>
  <si>
    <t>KAR_998</t>
  </si>
  <si>
    <t>KAR_999</t>
  </si>
  <si>
    <t>KAR_1001</t>
  </si>
  <si>
    <t>KAR_1003</t>
  </si>
  <si>
    <t>KAR_1006</t>
  </si>
  <si>
    <t>KAR_1009</t>
  </si>
  <si>
    <t>KAR_1010</t>
  </si>
  <si>
    <t>KAR_1012</t>
  </si>
  <si>
    <t>KAR_1013</t>
  </si>
  <si>
    <t>KAR_1014</t>
  </si>
  <si>
    <t>KAR_1015</t>
  </si>
  <si>
    <t>KAR_1018</t>
  </si>
  <si>
    <t>KAR_1019</t>
  </si>
  <si>
    <t>MAYA_854</t>
  </si>
  <si>
    <t>MAYA</t>
  </si>
  <si>
    <t>MAYA_855</t>
  </si>
  <si>
    <t>MAYA_856</t>
  </si>
  <si>
    <t>MAYA_857</t>
  </si>
  <si>
    <t>MAYA_858</t>
  </si>
  <si>
    <t>MAYA_859</t>
  </si>
  <si>
    <t>MAYA_860</t>
  </si>
  <si>
    <t>MAYA_861</t>
  </si>
  <si>
    <t>MAYA_862</t>
  </si>
  <si>
    <t>MAYA_863</t>
  </si>
  <si>
    <t>MAYA_864</t>
  </si>
  <si>
    <t>MAYA_865</t>
  </si>
  <si>
    <t>MAYA_868</t>
  </si>
  <si>
    <t>MAYA_869</t>
  </si>
  <si>
    <t>MAYA_870</t>
  </si>
  <si>
    <t>MAYA_871</t>
  </si>
  <si>
    <t>MAYA_872</t>
  </si>
  <si>
    <t>MAYA_873</t>
  </si>
  <si>
    <t>MAYA_875</t>
  </si>
  <si>
    <t>MAYA_876</t>
  </si>
  <si>
    <t>MAYA_877</t>
  </si>
  <si>
    <t>PIMA_1037</t>
  </si>
  <si>
    <t>PIMA</t>
  </si>
  <si>
    <t>PIMA_1041</t>
  </si>
  <si>
    <t>PIMA_1043</t>
  </si>
  <si>
    <t>PIMA_1044</t>
  </si>
  <si>
    <t>PIMA_1047</t>
  </si>
  <si>
    <t>PIMA_1050</t>
  </si>
  <si>
    <t>PIMA_1051</t>
  </si>
  <si>
    <t>PIMA_1053</t>
  </si>
  <si>
    <t>PIMA_1055</t>
  </si>
  <si>
    <t>PIMA_1056</t>
  </si>
  <si>
    <t>PIMA_1057</t>
  </si>
  <si>
    <t>PIMA_1058</t>
  </si>
  <si>
    <t>PIMA_1059</t>
  </si>
  <si>
    <t>PIMA_1060</t>
  </si>
  <si>
    <t>SUR_832</t>
  </si>
  <si>
    <t>SUR</t>
  </si>
  <si>
    <t>SUR_837</t>
  </si>
  <si>
    <t>SUR_838</t>
  </si>
  <si>
    <t>SUR_843</t>
  </si>
  <si>
    <t>SUR_845</t>
  </si>
  <si>
    <t>SUR_846</t>
  </si>
  <si>
    <t>SUR_849</t>
  </si>
  <si>
    <t>SUR_852</t>
  </si>
  <si>
    <t>BALO_52</t>
  </si>
  <si>
    <t>BALO</t>
  </si>
  <si>
    <t>BALO_54</t>
  </si>
  <si>
    <t>BALO_56</t>
  </si>
  <si>
    <t>BALO_57</t>
  </si>
  <si>
    <t>BALO_58</t>
  </si>
  <si>
    <t>BALO_60</t>
  </si>
  <si>
    <t>BALO_62</t>
  </si>
  <si>
    <t>BALO_64</t>
  </si>
  <si>
    <t>BALO_66</t>
  </si>
  <si>
    <t>BALO_68</t>
  </si>
  <si>
    <t>BALO_70</t>
  </si>
  <si>
    <t>BALO_72</t>
  </si>
  <si>
    <t>BALO_74</t>
  </si>
  <si>
    <t>BALO_76</t>
  </si>
  <si>
    <t>BALO_78</t>
  </si>
  <si>
    <t>BALO_80</t>
  </si>
  <si>
    <t>BALO_82</t>
  </si>
  <si>
    <t>BALO_86</t>
  </si>
  <si>
    <t>BALO_88</t>
  </si>
  <si>
    <t>BALO_90</t>
  </si>
  <si>
    <t>BALO_92</t>
  </si>
  <si>
    <t>BALO_94</t>
  </si>
  <si>
    <t>BALO_96</t>
  </si>
  <si>
    <t>BALO_98</t>
  </si>
  <si>
    <t>BRAH_1</t>
  </si>
  <si>
    <t>BRAH</t>
  </si>
  <si>
    <t>BRAH_3</t>
  </si>
  <si>
    <t>BRAH_5</t>
  </si>
  <si>
    <t>BRAH_7</t>
  </si>
  <si>
    <t>BRAH_9</t>
  </si>
  <si>
    <t>BRAH_11</t>
  </si>
  <si>
    <t>BRAH_13</t>
  </si>
  <si>
    <t>BRAH_15</t>
  </si>
  <si>
    <t>BRAH_17</t>
  </si>
  <si>
    <t>BRAH_19</t>
  </si>
  <si>
    <t>BRAH_21</t>
  </si>
  <si>
    <t>BRAH_23</t>
  </si>
  <si>
    <t>BRAH_25</t>
  </si>
  <si>
    <t>BRAH_27</t>
  </si>
  <si>
    <t>BRAH_29</t>
  </si>
  <si>
    <t>BRAH_31</t>
  </si>
  <si>
    <t>BRAH_33</t>
  </si>
  <si>
    <t>BRAH_35</t>
  </si>
  <si>
    <t>BRAH_37</t>
  </si>
  <si>
    <t>BRAH_39</t>
  </si>
  <si>
    <t>BRAH_41</t>
  </si>
  <si>
    <t>BRAH_43</t>
  </si>
  <si>
    <t>BRAH_45</t>
  </si>
  <si>
    <t>BRAH_47</t>
  </si>
  <si>
    <t>BRAH_49</t>
  </si>
  <si>
    <t>BUR_336</t>
  </si>
  <si>
    <t>BUR</t>
  </si>
  <si>
    <t>BUR_338</t>
  </si>
  <si>
    <t>BUR_341</t>
  </si>
  <si>
    <t>BUR_346</t>
  </si>
  <si>
    <t>BUR_351</t>
  </si>
  <si>
    <t>BUR_356</t>
  </si>
  <si>
    <t>BUR_359</t>
  </si>
  <si>
    <t>BUR_364</t>
  </si>
  <si>
    <t>BUR_371</t>
  </si>
  <si>
    <t>BUR_372</t>
  </si>
  <si>
    <t>BUR_376</t>
  </si>
  <si>
    <t>BUR_382</t>
  </si>
  <si>
    <t>BUR_388</t>
  </si>
  <si>
    <t>BUR_392</t>
  </si>
  <si>
    <t>BUR_397</t>
  </si>
  <si>
    <t>BUR_402</t>
  </si>
  <si>
    <t>BUR_407</t>
  </si>
  <si>
    <t>BUR_412</t>
  </si>
  <si>
    <t>BUR_417</t>
  </si>
  <si>
    <t>BUR_423</t>
  </si>
  <si>
    <t>BUR_428</t>
  </si>
  <si>
    <t>BUR_433</t>
  </si>
  <si>
    <t>BUR_438</t>
  </si>
  <si>
    <t>BUR_444</t>
  </si>
  <si>
    <t>BUR_445</t>
  </si>
  <si>
    <t>HAZ_99</t>
  </si>
  <si>
    <t>HAZ</t>
  </si>
  <si>
    <t>HAZ_100</t>
  </si>
  <si>
    <t>HAZ_102</t>
  </si>
  <si>
    <t>HAZ_103</t>
  </si>
  <si>
    <t>HAZ_104</t>
  </si>
  <si>
    <t>HAZ_105</t>
  </si>
  <si>
    <t>HAZ_106</t>
  </si>
  <si>
    <t>HAZ_108</t>
  </si>
  <si>
    <t>HAZ_109</t>
  </si>
  <si>
    <t>HAZ_110</t>
  </si>
  <si>
    <t>HAZ_112</t>
  </si>
  <si>
    <t>HAZ_115</t>
  </si>
  <si>
    <t>HAZ_116</t>
  </si>
  <si>
    <t>HAZ_118</t>
  </si>
  <si>
    <t>HAZ_119</t>
  </si>
  <si>
    <t>HAZ_120</t>
  </si>
  <si>
    <t>HAZ_121</t>
  </si>
  <si>
    <t>HAZ_122</t>
  </si>
  <si>
    <t>HAZ_124</t>
  </si>
  <si>
    <t>HAZ_125</t>
  </si>
  <si>
    <t>HAZ_127</t>
  </si>
  <si>
    <t>HAZ_129</t>
  </si>
  <si>
    <t>KAL_267</t>
  </si>
  <si>
    <t>KAL</t>
  </si>
  <si>
    <t>KAL_274</t>
  </si>
  <si>
    <t>KAL_277</t>
  </si>
  <si>
    <t>KAL_279</t>
  </si>
  <si>
    <t>KAL_281</t>
  </si>
  <si>
    <t>KAL_285</t>
  </si>
  <si>
    <t>KAL_286</t>
  </si>
  <si>
    <t>KAL_288</t>
  </si>
  <si>
    <t>KAL_290</t>
  </si>
  <si>
    <t>KAL_298</t>
  </si>
  <si>
    <t>KAL_302</t>
  </si>
  <si>
    <t>KAL_304</t>
  </si>
  <si>
    <t>KAL_307</t>
  </si>
  <si>
    <t>KAL_309</t>
  </si>
  <si>
    <t>KAL_311</t>
  </si>
  <si>
    <t>KAL_313</t>
  </si>
  <si>
    <t>KAL_315</t>
  </si>
  <si>
    <t>KAL_319</t>
  </si>
  <si>
    <t>KAL_323</t>
  </si>
  <si>
    <t>KAL_326</t>
  </si>
  <si>
    <t>KAL_328</t>
  </si>
  <si>
    <t>KAL_330</t>
  </si>
  <si>
    <t>KAL_333</t>
  </si>
  <si>
    <t>MAK_130</t>
  </si>
  <si>
    <t>MAK</t>
  </si>
  <si>
    <t>MAK_131</t>
  </si>
  <si>
    <t>MAK_133</t>
  </si>
  <si>
    <t>MAK_134</t>
  </si>
  <si>
    <t>MAK_135</t>
  </si>
  <si>
    <t>MAK_136</t>
  </si>
  <si>
    <t>MAK_137</t>
  </si>
  <si>
    <t>MAK_139</t>
  </si>
  <si>
    <t>MAK_140</t>
  </si>
  <si>
    <t>MAK_141</t>
  </si>
  <si>
    <t>MAK_143</t>
  </si>
  <si>
    <t>MAK_144</t>
  </si>
  <si>
    <t>MAK_145</t>
  </si>
  <si>
    <t>MAK_146</t>
  </si>
  <si>
    <t>MAK_148</t>
  </si>
  <si>
    <t>MAK_149</t>
  </si>
  <si>
    <t>MAK_150</t>
  </si>
  <si>
    <t>MAK_151</t>
  </si>
  <si>
    <t>MAK_153</t>
  </si>
  <si>
    <t>MAK_154</t>
  </si>
  <si>
    <t>MAK_155</t>
  </si>
  <si>
    <t>MAK_157</t>
  </si>
  <si>
    <t>MAK_158</t>
  </si>
  <si>
    <t>MAK_160</t>
  </si>
  <si>
    <t>MAK_161</t>
  </si>
  <si>
    <t>PATH_213</t>
  </si>
  <si>
    <t>PATH</t>
  </si>
  <si>
    <t>PATH_214</t>
  </si>
  <si>
    <t>PATH_216</t>
  </si>
  <si>
    <t>PATH_218</t>
  </si>
  <si>
    <t>PATH_222</t>
  </si>
  <si>
    <t>PATH_224</t>
  </si>
  <si>
    <t>PATH_226</t>
  </si>
  <si>
    <t>PATH_228</t>
  </si>
  <si>
    <t>PATH_230</t>
  </si>
  <si>
    <t>PATH_232</t>
  </si>
  <si>
    <t>PATH_234</t>
  </si>
  <si>
    <t>PATH_237</t>
  </si>
  <si>
    <t>PATH_239</t>
  </si>
  <si>
    <t>PATH_241</t>
  </si>
  <si>
    <t>PATH_243</t>
  </si>
  <si>
    <t>PATH_244</t>
  </si>
  <si>
    <t>PATH_251</t>
  </si>
  <si>
    <t>PATH_254</t>
  </si>
  <si>
    <t>PATH_258</t>
  </si>
  <si>
    <t>PATH_259</t>
  </si>
  <si>
    <t>PATH_262</t>
  </si>
  <si>
    <t>PATH_264</t>
  </si>
  <si>
    <t>SIND_163</t>
  </si>
  <si>
    <t>SIND</t>
  </si>
  <si>
    <t>SIND_165</t>
  </si>
  <si>
    <t>SIND_167</t>
  </si>
  <si>
    <t>SIND_169</t>
  </si>
  <si>
    <t>SIND_171</t>
  </si>
  <si>
    <t>SIND_173</t>
  </si>
  <si>
    <t>SIND_175</t>
  </si>
  <si>
    <t>SIND_177</t>
  </si>
  <si>
    <t>SIND_179</t>
  </si>
  <si>
    <t>SIND_181</t>
  </si>
  <si>
    <t>SIND_183</t>
  </si>
  <si>
    <t>SIND_185</t>
  </si>
  <si>
    <t>SIND_187</t>
  </si>
  <si>
    <t>SIND_189</t>
  </si>
  <si>
    <t>SIND_191</t>
  </si>
  <si>
    <t>SIND_192</t>
  </si>
  <si>
    <t>SIND_195</t>
  </si>
  <si>
    <t>SIND_197</t>
  </si>
  <si>
    <t>SIND_199</t>
  </si>
  <si>
    <t>SIND_201</t>
  </si>
  <si>
    <t>SIND_205</t>
  </si>
  <si>
    <t>SIND_206</t>
  </si>
  <si>
    <t>SIND_208</t>
  </si>
  <si>
    <t>SIND_210</t>
  </si>
  <si>
    <t>UYG_1297</t>
  </si>
  <si>
    <t>UYG</t>
  </si>
  <si>
    <t>UYG_1298</t>
  </si>
  <si>
    <t>UYG_1299</t>
  </si>
  <si>
    <t>UYG_1300</t>
  </si>
  <si>
    <t>UYG_1301</t>
  </si>
  <si>
    <t>UYG_1302</t>
  </si>
  <si>
    <t>UYG_1303</t>
  </si>
  <si>
    <t>UYG_1304</t>
  </si>
  <si>
    <t>UYG_1305</t>
  </si>
  <si>
    <t>UYG_1306</t>
  </si>
  <si>
    <t>CAMB_711</t>
  </si>
  <si>
    <t>CAMB</t>
  </si>
  <si>
    <t>CAMB_712</t>
  </si>
  <si>
    <t>CAMB_713</t>
  </si>
  <si>
    <t>CAMB_714</t>
  </si>
  <si>
    <t>CAMB_715</t>
  </si>
  <si>
    <t>CAMB_716</t>
  </si>
  <si>
    <t>CAMB_717</t>
  </si>
  <si>
    <t>CAMB_719</t>
  </si>
  <si>
    <t>CAMB_720</t>
  </si>
  <si>
    <t>CAMB_721</t>
  </si>
  <si>
    <t>DAI_1307</t>
  </si>
  <si>
    <t>DAI</t>
  </si>
  <si>
    <t>DAI_1308</t>
  </si>
  <si>
    <t>DAI_1309</t>
  </si>
  <si>
    <t>DAI_1310</t>
  </si>
  <si>
    <t>DAI_1311</t>
  </si>
  <si>
    <t>DAI_1312</t>
  </si>
  <si>
    <t>DAI_1313</t>
  </si>
  <si>
    <t>DAI_1314</t>
  </si>
  <si>
    <t>DAI_1315</t>
  </si>
  <si>
    <t>DAI_1316</t>
  </si>
  <si>
    <t>DAUR_1213</t>
  </si>
  <si>
    <t>DAUR</t>
  </si>
  <si>
    <t>DAUR_1214</t>
  </si>
  <si>
    <t>DAUR_1215</t>
  </si>
  <si>
    <t>DAUR_1216</t>
  </si>
  <si>
    <t>DAUR_1217</t>
  </si>
  <si>
    <t>DAUR_1218</t>
  </si>
  <si>
    <t>DAUR_1220</t>
  </si>
  <si>
    <t>DAUR_1221</t>
  </si>
  <si>
    <t>DAUR_1222</t>
  </si>
  <si>
    <t>HAN_774</t>
  </si>
  <si>
    <t>HAN</t>
  </si>
  <si>
    <t>HAN_775</t>
  </si>
  <si>
    <t>HAN_776</t>
  </si>
  <si>
    <t>HAN_777</t>
  </si>
  <si>
    <t>HAN_778</t>
  </si>
  <si>
    <t>HAN_779</t>
  </si>
  <si>
    <t>HAN_780</t>
  </si>
  <si>
    <t>HAN_781</t>
  </si>
  <si>
    <t>HAN_782</t>
  </si>
  <si>
    <t>HAN_783</t>
  </si>
  <si>
    <t>HAN_784</t>
  </si>
  <si>
    <t>HAN_785</t>
  </si>
  <si>
    <t>HAN_786</t>
  </si>
  <si>
    <t>HAN_811</t>
  </si>
  <si>
    <t>HAN_812</t>
  </si>
  <si>
    <t>HAN_813</t>
  </si>
  <si>
    <t>HAN_814</t>
  </si>
  <si>
    <t>HAN_815</t>
  </si>
  <si>
    <t>HAN_817</t>
  </si>
  <si>
    <t>HAN_818</t>
  </si>
  <si>
    <t>HAN_819</t>
  </si>
  <si>
    <t>HAN_820</t>
  </si>
  <si>
    <t>HAN_821</t>
  </si>
  <si>
    <t>HAN_822</t>
  </si>
  <si>
    <t>HAN_971</t>
  </si>
  <si>
    <t>HAN_972</t>
  </si>
  <si>
    <t>HAN_973</t>
  </si>
  <si>
    <t>HAN_974</t>
  </si>
  <si>
    <t>HAN_975</t>
  </si>
  <si>
    <t>HAN_976</t>
  </si>
  <si>
    <t>HAN_977</t>
  </si>
  <si>
    <t>HAN_1021</t>
  </si>
  <si>
    <t>HAN_1023</t>
  </si>
  <si>
    <t>HAN_1024</t>
  </si>
  <si>
    <t>HEZ_1234</t>
  </si>
  <si>
    <t>HEZ</t>
  </si>
  <si>
    <t>HEZ_1236</t>
  </si>
  <si>
    <t>HEZ_1237</t>
  </si>
  <si>
    <t>HEZ_1238</t>
  </si>
  <si>
    <t>HEZ_1239</t>
  </si>
  <si>
    <t>HEZ_1240</t>
  </si>
  <si>
    <t>HEZ_1241</t>
  </si>
  <si>
    <t>HEZ_1242</t>
  </si>
  <si>
    <t>JAP_747</t>
  </si>
  <si>
    <t>JAP</t>
  </si>
  <si>
    <t>JAP_748</t>
  </si>
  <si>
    <t>JAP_749</t>
  </si>
  <si>
    <t>JAP_750</t>
  </si>
  <si>
    <t>JAP_751</t>
  </si>
  <si>
    <t>JAP_752</t>
  </si>
  <si>
    <t>JAP_753</t>
  </si>
  <si>
    <t>JAP_755</t>
  </si>
  <si>
    <t>JAP_756</t>
  </si>
  <si>
    <t>JAP_757</t>
  </si>
  <si>
    <t>JAP_758</t>
  </si>
  <si>
    <t>JAP_759</t>
  </si>
  <si>
    <t>JAP_760</t>
  </si>
  <si>
    <t>JAP_761</t>
  </si>
  <si>
    <t>JAP_762</t>
  </si>
  <si>
    <t>JAP_763</t>
  </si>
  <si>
    <t>JAP_764</t>
  </si>
  <si>
    <t>JAP_765</t>
  </si>
  <si>
    <t>JAP_766</t>
  </si>
  <si>
    <t>JAP_767</t>
  </si>
  <si>
    <t>JAP_768</t>
  </si>
  <si>
    <t>JAP_769</t>
  </si>
  <si>
    <t>JAP_771</t>
  </si>
  <si>
    <t>JAP_772</t>
  </si>
  <si>
    <t>JAP_773</t>
  </si>
  <si>
    <t>JAP_790</t>
  </si>
  <si>
    <t>JAP_791</t>
  </si>
  <si>
    <t>JAP_828</t>
  </si>
  <si>
    <t>LAHU_1317</t>
  </si>
  <si>
    <t>LAHU</t>
  </si>
  <si>
    <t>LAHU_1318</t>
  </si>
  <si>
    <t>LAHU_1319</t>
  </si>
  <si>
    <t>LAHU_1320</t>
  </si>
  <si>
    <t>LAHU_1321</t>
  </si>
  <si>
    <t>LAHU_1322</t>
  </si>
  <si>
    <t>LAHU_1323</t>
  </si>
  <si>
    <t>LAHU_1326</t>
  </si>
  <si>
    <t>MIA_1189</t>
  </si>
  <si>
    <t>MIA</t>
  </si>
  <si>
    <t>MIA_1190</t>
  </si>
  <si>
    <t>MIA_1191</t>
  </si>
  <si>
    <t>MIA_1192</t>
  </si>
  <si>
    <t>MIA_1193</t>
  </si>
  <si>
    <t>MIA_1194</t>
  </si>
  <si>
    <t>MIA_1195</t>
  </si>
  <si>
    <t>MIA_1196</t>
  </si>
  <si>
    <t>MIA_1197</t>
  </si>
  <si>
    <t>MIA_1198</t>
  </si>
  <si>
    <t>MONG_1223</t>
  </si>
  <si>
    <t>MONG</t>
  </si>
  <si>
    <t>MONG_1224</t>
  </si>
  <si>
    <t>MONG_1225</t>
  </si>
  <si>
    <t>MONG_1226</t>
  </si>
  <si>
    <t>MONG_1227</t>
  </si>
  <si>
    <t>MONG_1228</t>
  </si>
  <si>
    <t>MONG_1229</t>
  </si>
  <si>
    <t>MONG_1230</t>
  </si>
  <si>
    <t>MONG_1231</t>
  </si>
  <si>
    <t>MONG_1232</t>
  </si>
  <si>
    <t>NAXI_1337</t>
  </si>
  <si>
    <t>NAXI</t>
  </si>
  <si>
    <t>NAXI_1338</t>
  </si>
  <si>
    <t>NAXI_1339</t>
  </si>
  <si>
    <t>NAXI_1340</t>
  </si>
  <si>
    <t>NAXI_1341</t>
  </si>
  <si>
    <t>NAXI_1342</t>
  </si>
  <si>
    <t>NAXI_1345</t>
  </si>
  <si>
    <t>NAXI_1346</t>
  </si>
  <si>
    <t>NHAN_1287</t>
  </si>
  <si>
    <t>NHAN</t>
  </si>
  <si>
    <t>NHAN_1288</t>
  </si>
  <si>
    <t>NHAN_1289</t>
  </si>
  <si>
    <t>NHAN_1290</t>
  </si>
  <si>
    <t>NHAN_1291</t>
  </si>
  <si>
    <t>NHAN_1292</t>
  </si>
  <si>
    <t>NHAN_1293</t>
  </si>
  <si>
    <t>NHAN_1294</t>
  </si>
  <si>
    <t>NHAN_1295</t>
  </si>
  <si>
    <t>NHAN_1296</t>
  </si>
  <si>
    <t>ORQ_1203</t>
  </si>
  <si>
    <t>ORQ</t>
  </si>
  <si>
    <t>ORQ_1204</t>
  </si>
  <si>
    <t>ORQ_1205</t>
  </si>
  <si>
    <t>ORQ_1206</t>
  </si>
  <si>
    <t>ORQ_1207</t>
  </si>
  <si>
    <t>ORQ_1208</t>
  </si>
  <si>
    <t>ORQ_1209</t>
  </si>
  <si>
    <t>ORQ_1211</t>
  </si>
  <si>
    <t>ORQ_1212</t>
  </si>
  <si>
    <t>SHE_1327</t>
  </si>
  <si>
    <t>SHE</t>
  </si>
  <si>
    <t>SHE_1328</t>
  </si>
  <si>
    <t>SHE_1329</t>
  </si>
  <si>
    <t>SHE_1330</t>
  </si>
  <si>
    <t>SHE_1331</t>
  </si>
  <si>
    <t>SHE_1332</t>
  </si>
  <si>
    <t>SHE_1333</t>
  </si>
  <si>
    <t>SHE_1334</t>
  </si>
  <si>
    <t>SHE_1335</t>
  </si>
  <si>
    <t>SHE_1336</t>
  </si>
  <si>
    <t>TU_1347</t>
  </si>
  <si>
    <t>TU</t>
  </si>
  <si>
    <t>TU_1348</t>
  </si>
  <si>
    <t>TU_1349</t>
  </si>
  <si>
    <t>TU_1350</t>
  </si>
  <si>
    <t>TU_1351</t>
  </si>
  <si>
    <t>TU_1352</t>
  </si>
  <si>
    <t>TU_1353</t>
  </si>
  <si>
    <t>TU_1354</t>
  </si>
  <si>
    <t>TU_1355</t>
  </si>
  <si>
    <t>TU_1356</t>
  </si>
  <si>
    <t>TUJ_1095</t>
  </si>
  <si>
    <t>TUJ</t>
  </si>
  <si>
    <t>TUJ_1096</t>
  </si>
  <si>
    <t>TUJ_1097</t>
  </si>
  <si>
    <t>TUJ_1098</t>
  </si>
  <si>
    <t>TUJ_1099</t>
  </si>
  <si>
    <t>TUJ_1100</t>
  </si>
  <si>
    <t>TUJ_1101</t>
  </si>
  <si>
    <t>TUJ_1102</t>
  </si>
  <si>
    <t>TUJ_1103</t>
  </si>
  <si>
    <t>TUJ_1104</t>
  </si>
  <si>
    <t>XIB_1243</t>
  </si>
  <si>
    <t>XIB</t>
  </si>
  <si>
    <t>XIB_1244</t>
  </si>
  <si>
    <t>XIB_1245</t>
  </si>
  <si>
    <t>XIB_1246</t>
  </si>
  <si>
    <t>XIB_1247</t>
  </si>
  <si>
    <t>XIB_1248</t>
  </si>
  <si>
    <t>XIB_1249</t>
  </si>
  <si>
    <t>XIB_1250</t>
  </si>
  <si>
    <t>XIB_1251</t>
  </si>
  <si>
    <t>YAK_945</t>
  </si>
  <si>
    <t>YAK</t>
  </si>
  <si>
    <t>YAK_946</t>
  </si>
  <si>
    <t>YAK_947</t>
  </si>
  <si>
    <t>YAK_948</t>
  </si>
  <si>
    <t>YAK_949</t>
  </si>
  <si>
    <t>YAK_950</t>
  </si>
  <si>
    <t>YAK_951</t>
  </si>
  <si>
    <t>YAK_952</t>
  </si>
  <si>
    <t>YAK_953</t>
  </si>
  <si>
    <t>YAK_954</t>
  </si>
  <si>
    <t>YAK_955</t>
  </si>
  <si>
    <t>YAK_956</t>
  </si>
  <si>
    <t>YAK_957</t>
  </si>
  <si>
    <t>YAK_958</t>
  </si>
  <si>
    <t>YAK_959</t>
  </si>
  <si>
    <t>YAK_960</t>
  </si>
  <si>
    <t>YAK_961</t>
  </si>
  <si>
    <t>YAK_962</t>
  </si>
  <si>
    <t>YAK_963</t>
  </si>
  <si>
    <t>YAK_964</t>
  </si>
  <si>
    <t>YAK_965</t>
  </si>
  <si>
    <t>YAK_966</t>
  </si>
  <si>
    <t>YAK_967</t>
  </si>
  <si>
    <t>YAK_968</t>
  </si>
  <si>
    <t>YAK_969</t>
  </si>
  <si>
    <t>YI_1179</t>
  </si>
  <si>
    <t>YI</t>
  </si>
  <si>
    <t>YI_1180</t>
  </si>
  <si>
    <t>YI_1181</t>
  </si>
  <si>
    <t>YI_1182</t>
  </si>
  <si>
    <t>YI_1183</t>
  </si>
  <si>
    <t>YI_1184</t>
  </si>
  <si>
    <t>YI_1185</t>
  </si>
  <si>
    <t>YI_1186</t>
  </si>
  <si>
    <t>YI_1187</t>
  </si>
  <si>
    <t>YI_1188</t>
  </si>
  <si>
    <t>ADY_1381</t>
  </si>
  <si>
    <t>ADY</t>
  </si>
  <si>
    <t>ADY_1382</t>
  </si>
  <si>
    <t>ADY_1383</t>
  </si>
  <si>
    <t>ADY_1384</t>
  </si>
  <si>
    <t>ADY_1385</t>
  </si>
  <si>
    <t>ADY_1386</t>
  </si>
  <si>
    <t>ADY_1387</t>
  </si>
  <si>
    <t>ADY_1388</t>
  </si>
  <si>
    <t>ADY_1396</t>
  </si>
  <si>
    <t>ADY_1397</t>
  </si>
  <si>
    <t>ADY_1398</t>
  </si>
  <si>
    <t>ADY_1399</t>
  </si>
  <si>
    <t>ADY_1400</t>
  </si>
  <si>
    <t>ADY_1401</t>
  </si>
  <si>
    <t>ADY_1402</t>
  </si>
  <si>
    <t>ADY_1403</t>
  </si>
  <si>
    <t>ADY_1404</t>
  </si>
  <si>
    <t>BAS_1357</t>
  </si>
  <si>
    <t>BAS</t>
  </si>
  <si>
    <t>BAS_1358</t>
  </si>
  <si>
    <t>BAS_1359</t>
  </si>
  <si>
    <t>BAS_1360</t>
  </si>
  <si>
    <t>BAS_1361</t>
  </si>
  <si>
    <t>BAS_1362</t>
  </si>
  <si>
    <t>BAS_1363</t>
  </si>
  <si>
    <t>BAS_1364</t>
  </si>
  <si>
    <t>BAS_1365</t>
  </si>
  <si>
    <t>BAS_1366</t>
  </si>
  <si>
    <t>BAS_1367</t>
  </si>
  <si>
    <t>BAS_1368</t>
  </si>
  <si>
    <t>BAS_1369</t>
  </si>
  <si>
    <t>BAS_1370</t>
  </si>
  <si>
    <t>BAS_1371</t>
  </si>
  <si>
    <t>BAS_1372</t>
  </si>
  <si>
    <t>BAS_1373</t>
  </si>
  <si>
    <t>BAS_1374</t>
  </si>
  <si>
    <t>BAS_1375</t>
  </si>
  <si>
    <t>BAS_1376</t>
  </si>
  <si>
    <t>BAS_1377</t>
  </si>
  <si>
    <t>BAS_1378</t>
  </si>
  <si>
    <t>BAS_1379</t>
  </si>
  <si>
    <t>BAS_1380</t>
  </si>
  <si>
    <t>FRE_511</t>
  </si>
  <si>
    <t>FRE</t>
  </si>
  <si>
    <t>FRE_512</t>
  </si>
  <si>
    <t>FRE_513</t>
  </si>
  <si>
    <t>FRE_514</t>
  </si>
  <si>
    <t>FRE_515</t>
  </si>
  <si>
    <t>FRE_516</t>
  </si>
  <si>
    <t>FRE_517</t>
  </si>
  <si>
    <t>FRE_518</t>
  </si>
  <si>
    <t>FRE_519</t>
  </si>
  <si>
    <t>FRE_520</t>
  </si>
  <si>
    <t>FRE_521</t>
  </si>
  <si>
    <t>FRE_522</t>
  </si>
  <si>
    <t>FRE_523</t>
  </si>
  <si>
    <t>FRE_524</t>
  </si>
  <si>
    <t>FRE_525</t>
  </si>
  <si>
    <t>FRE_526</t>
  </si>
  <si>
    <t>FRE_527</t>
  </si>
  <si>
    <t>FRE_528</t>
  </si>
  <si>
    <t>FRE_529</t>
  </si>
  <si>
    <t>FRE_530</t>
  </si>
  <si>
    <t>FRE_531</t>
  </si>
  <si>
    <t>FRE_533</t>
  </si>
  <si>
    <t>FRE_534</t>
  </si>
  <si>
    <t>FRE_535</t>
  </si>
  <si>
    <t>FRE_536</t>
  </si>
  <si>
    <t>FRE_537</t>
  </si>
  <si>
    <t>FRE_538</t>
  </si>
  <si>
    <t>FRE_539</t>
  </si>
  <si>
    <t>ITA_1147</t>
  </si>
  <si>
    <t>ITA</t>
  </si>
  <si>
    <t>ITA_1151</t>
  </si>
  <si>
    <t>ITA_1152</t>
  </si>
  <si>
    <t>ITA_1153</t>
  </si>
  <si>
    <t>ITA_1155</t>
  </si>
  <si>
    <t>ITA_1156</t>
  </si>
  <si>
    <t>ITA_1157</t>
  </si>
  <si>
    <t>ITA_1171</t>
  </si>
  <si>
    <t>ITA_1172</t>
  </si>
  <si>
    <t>ITA_1173</t>
  </si>
  <si>
    <t>ITA_1174</t>
  </si>
  <si>
    <t>ITA_1177</t>
  </si>
  <si>
    <t>ORC_794</t>
  </si>
  <si>
    <t>ORC</t>
  </si>
  <si>
    <t>ORC_795</t>
  </si>
  <si>
    <t>ORC_796</t>
  </si>
  <si>
    <t>ORC_797</t>
  </si>
  <si>
    <t>ORC_798</t>
  </si>
  <si>
    <t>ORC_799</t>
  </si>
  <si>
    <t>ORC_800</t>
  </si>
  <si>
    <t>ORC_802</t>
  </si>
  <si>
    <t>ORC_803</t>
  </si>
  <si>
    <t>ORC_804</t>
  </si>
  <si>
    <t>ORC_805</t>
  </si>
  <si>
    <t>ORC_806</t>
  </si>
  <si>
    <t>ORC_807</t>
  </si>
  <si>
    <t>ORC_808</t>
  </si>
  <si>
    <t>ORC_810</t>
  </si>
  <si>
    <t>RUS_879</t>
  </si>
  <si>
    <t>RUS</t>
  </si>
  <si>
    <t>RUS_880</t>
  </si>
  <si>
    <t>RUS_881</t>
  </si>
  <si>
    <t>RUS_882</t>
  </si>
  <si>
    <t>RUS_883</t>
  </si>
  <si>
    <t>RUS_884</t>
  </si>
  <si>
    <t>RUS_885</t>
  </si>
  <si>
    <t>RUS_886</t>
  </si>
  <si>
    <t>RUS_887</t>
  </si>
  <si>
    <t>RUS_888</t>
  </si>
  <si>
    <t>RUS_889</t>
  </si>
  <si>
    <t>RUS_890</t>
  </si>
  <si>
    <t>RUS_891</t>
  </si>
  <si>
    <t>RUS_892</t>
  </si>
  <si>
    <t>RUS_893</t>
  </si>
  <si>
    <t>RUS_894</t>
  </si>
  <si>
    <t>RUS_895</t>
  </si>
  <si>
    <t>RUS_896</t>
  </si>
  <si>
    <t>RUS_897</t>
  </si>
  <si>
    <t>RUS_898</t>
  </si>
  <si>
    <t>RUS_899</t>
  </si>
  <si>
    <t>RUS_900</t>
  </si>
  <si>
    <t>RUS_901</t>
  </si>
  <si>
    <t>RUS_902</t>
  </si>
  <si>
    <t>RUS_903</t>
  </si>
  <si>
    <t>SARD_665</t>
  </si>
  <si>
    <t>SARD</t>
  </si>
  <si>
    <t>SARD_666</t>
  </si>
  <si>
    <t>SARD_667</t>
  </si>
  <si>
    <t>SARD_668</t>
  </si>
  <si>
    <t>SARD_669</t>
  </si>
  <si>
    <t>SARD_670</t>
  </si>
  <si>
    <t>SARD_671</t>
  </si>
  <si>
    <t>SARD_672</t>
  </si>
  <si>
    <t>SARD_673</t>
  </si>
  <si>
    <t>SARD_674</t>
  </si>
  <si>
    <t>SARD_1062</t>
  </si>
  <si>
    <t>SARD_1063</t>
  </si>
  <si>
    <t>SARD_1064</t>
  </si>
  <si>
    <t>SARD_1065</t>
  </si>
  <si>
    <t>SARD_1066</t>
  </si>
  <si>
    <t>SARD_1067</t>
  </si>
  <si>
    <t>SARD_1068</t>
  </si>
  <si>
    <t>SARD_1069</t>
  </si>
  <si>
    <t>SARD_1070</t>
  </si>
  <si>
    <t>SARD_1071</t>
  </si>
  <si>
    <t>SARD_1072</t>
  </si>
  <si>
    <t>SARD_1073</t>
  </si>
  <si>
    <t>SARD_1074</t>
  </si>
  <si>
    <t>SARD_1075</t>
  </si>
  <si>
    <t>SARD_1076</t>
  </si>
  <si>
    <t>SARD_1077</t>
  </si>
  <si>
    <t>SARD_1078</t>
  </si>
  <si>
    <t>SARD_1079</t>
  </si>
  <si>
    <t>TUSC_1161</t>
  </si>
  <si>
    <t>TUSC</t>
  </si>
  <si>
    <t>TUSC_1162</t>
  </si>
  <si>
    <t>TUSC_1163</t>
  </si>
  <si>
    <t>TUSC_1164</t>
  </si>
  <si>
    <t>TUSC_1166</t>
  </si>
  <si>
    <t>TUSC_1167</t>
  </si>
  <si>
    <t>TUSC_1168</t>
  </si>
  <si>
    <t>TUSC_1169</t>
  </si>
  <si>
    <t>BED_607</t>
  </si>
  <si>
    <t>BED</t>
  </si>
  <si>
    <t>NAFR/ME</t>
  </si>
  <si>
    <t>BED_608</t>
  </si>
  <si>
    <t>BED_609</t>
  </si>
  <si>
    <t>BED_610</t>
  </si>
  <si>
    <t>BED_611</t>
  </si>
  <si>
    <t>BED_612</t>
  </si>
  <si>
    <t>BED_613</t>
  </si>
  <si>
    <t>BED_614</t>
  </si>
  <si>
    <t>BED_615</t>
  </si>
  <si>
    <t>BED_616</t>
  </si>
  <si>
    <t>BED_618</t>
  </si>
  <si>
    <t>BED_619</t>
  </si>
  <si>
    <t>BED_620</t>
  </si>
  <si>
    <t>BED_621</t>
  </si>
  <si>
    <t>BED_622</t>
  </si>
  <si>
    <t>BED_623</t>
  </si>
  <si>
    <t>BED_624</t>
  </si>
  <si>
    <t>BED_625</t>
  </si>
  <si>
    <t>BED_626</t>
  </si>
  <si>
    <t>BED_627</t>
  </si>
  <si>
    <t>BED_628</t>
  </si>
  <si>
    <t>BED_629</t>
  </si>
  <si>
    <t>BED_630</t>
  </si>
  <si>
    <t>BED_631</t>
  </si>
  <si>
    <t>BED_632</t>
  </si>
  <si>
    <t>BED_634</t>
  </si>
  <si>
    <t>BED_635</t>
  </si>
  <si>
    <t>BED_636</t>
  </si>
  <si>
    <t>BED_637</t>
  </si>
  <si>
    <t>BED_638</t>
  </si>
  <si>
    <t>BED_639</t>
  </si>
  <si>
    <t>BED_640</t>
  </si>
  <si>
    <t>BED_641</t>
  </si>
  <si>
    <t>BED_642</t>
  </si>
  <si>
    <t>BED_643</t>
  </si>
  <si>
    <t>BED_644</t>
  </si>
  <si>
    <t>BED_645</t>
  </si>
  <si>
    <t>BED_646</t>
  </si>
  <si>
    <t>BED_647</t>
  </si>
  <si>
    <t>BED_648</t>
  </si>
  <si>
    <t>BED_649</t>
  </si>
  <si>
    <t>BED_650</t>
  </si>
  <si>
    <t>BED_651</t>
  </si>
  <si>
    <t>BED_653</t>
  </si>
  <si>
    <t>BED_654</t>
  </si>
  <si>
    <t>BED_701</t>
  </si>
  <si>
    <t>DRU_557</t>
  </si>
  <si>
    <t>DRU</t>
  </si>
  <si>
    <t>DRU_558</t>
  </si>
  <si>
    <t>DRU_559</t>
  </si>
  <si>
    <t>DRU_560</t>
  </si>
  <si>
    <t>DRU_561</t>
  </si>
  <si>
    <t>DRU_562</t>
  </si>
  <si>
    <t>DRU_563</t>
  </si>
  <si>
    <t>DRU_564</t>
  </si>
  <si>
    <t>DRU_565</t>
  </si>
  <si>
    <t>DRU_566</t>
  </si>
  <si>
    <t>DRU_567</t>
  </si>
  <si>
    <t>DRU_568</t>
  </si>
  <si>
    <t>DRU_569</t>
  </si>
  <si>
    <t>DRU_571</t>
  </si>
  <si>
    <t>DRU_572</t>
  </si>
  <si>
    <t>DRU_573</t>
  </si>
  <si>
    <t>DRU_574</t>
  </si>
  <si>
    <t>DRU_575</t>
  </si>
  <si>
    <t>DRU_576</t>
  </si>
  <si>
    <t>DRU_577</t>
  </si>
  <si>
    <t>DRU_578</t>
  </si>
  <si>
    <t>DRU_579</t>
  </si>
  <si>
    <t>DRU_580</t>
  </si>
  <si>
    <t>DRU_581</t>
  </si>
  <si>
    <t>DRU_582</t>
  </si>
  <si>
    <t>DRU_583</t>
  </si>
  <si>
    <t>DRU_584</t>
  </si>
  <si>
    <t>DRU_586</t>
  </si>
  <si>
    <t>DRU_587</t>
  </si>
  <si>
    <t>DRU_588</t>
  </si>
  <si>
    <t>DRU_590</t>
  </si>
  <si>
    <t>DRU_591</t>
  </si>
  <si>
    <t>DRU_594</t>
  </si>
  <si>
    <t>DRU_595</t>
  </si>
  <si>
    <t>DRU_597</t>
  </si>
  <si>
    <t>DRU_598</t>
  </si>
  <si>
    <t>DRU_599</t>
  </si>
  <si>
    <t>DRU_600</t>
  </si>
  <si>
    <t>DRU_601</t>
  </si>
  <si>
    <t>DRU_602</t>
  </si>
  <si>
    <t>DRU_604</t>
  </si>
  <si>
    <t>DRU_606</t>
  </si>
  <si>
    <t>MOZ_1253</t>
  </si>
  <si>
    <t>MOZ</t>
  </si>
  <si>
    <t>MOZ_1254</t>
  </si>
  <si>
    <t>MOZ_1255</t>
  </si>
  <si>
    <t>MOZ_1256</t>
  </si>
  <si>
    <t>MOZ_1257</t>
  </si>
  <si>
    <t>MOZ_1258</t>
  </si>
  <si>
    <t>MOZ_1259</t>
  </si>
  <si>
    <t>MOZ_1260</t>
  </si>
  <si>
    <t>MOZ_1261</t>
  </si>
  <si>
    <t>MOZ_1262</t>
  </si>
  <si>
    <t>MOZ_1263</t>
  </si>
  <si>
    <t>MOZ_1264</t>
  </si>
  <si>
    <t>MOZ_1265</t>
  </si>
  <si>
    <t>MOZ_1266</t>
  </si>
  <si>
    <t>MOZ_1267</t>
  </si>
  <si>
    <t>MOZ_1268</t>
  </si>
  <si>
    <t>MOZ_1269</t>
  </si>
  <si>
    <t>MOZ_1270</t>
  </si>
  <si>
    <t>MOZ_1271</t>
  </si>
  <si>
    <t>MOZ_1272</t>
  </si>
  <si>
    <t>MOZ_1273</t>
  </si>
  <si>
    <t>MOZ_1274</t>
  </si>
  <si>
    <t>MOZ_1275</t>
  </si>
  <si>
    <t>MOZ_1276</t>
  </si>
  <si>
    <t>MOZ_1277</t>
  </si>
  <si>
    <t>MOZ_1278</t>
  </si>
  <si>
    <t>MOZ_1279</t>
  </si>
  <si>
    <t>MOZ_1280</t>
  </si>
  <si>
    <t>MOZ_1282</t>
  </si>
  <si>
    <t>PAL_675</t>
  </si>
  <si>
    <t>PAL</t>
  </si>
  <si>
    <t>PAL_676</t>
  </si>
  <si>
    <t>PAL_677</t>
  </si>
  <si>
    <t>PAL_678</t>
  </si>
  <si>
    <t>PAL_679</t>
  </si>
  <si>
    <t>PAL_680</t>
  </si>
  <si>
    <t>PAL_682</t>
  </si>
  <si>
    <t>PAL_683</t>
  </si>
  <si>
    <t>PAL_684</t>
  </si>
  <si>
    <t>PAL_685</t>
  </si>
  <si>
    <t>PAL_686</t>
  </si>
  <si>
    <t>PAL_687</t>
  </si>
  <si>
    <t>PAL_688</t>
  </si>
  <si>
    <t>PAL_689</t>
  </si>
  <si>
    <t>PAL_690</t>
  </si>
  <si>
    <t>PAL_691</t>
  </si>
  <si>
    <t>PAL_692</t>
  </si>
  <si>
    <t>PAL_693</t>
  </si>
  <si>
    <t>PAL_694</t>
  </si>
  <si>
    <t>PAL_696</t>
  </si>
  <si>
    <t>PAL_697</t>
  </si>
  <si>
    <t>PAL_698</t>
  </si>
  <si>
    <t>PAL_699</t>
  </si>
  <si>
    <t>PAL_700</t>
  </si>
  <si>
    <t>PAL_722</t>
  </si>
  <si>
    <t>PAL_723</t>
  </si>
  <si>
    <t>PAL_724</t>
  </si>
  <si>
    <t>PAL_725</t>
  </si>
  <si>
    <t>PAL_726</t>
  </si>
  <si>
    <t>PAL_727</t>
  </si>
  <si>
    <t>PAL_729</t>
  </si>
  <si>
    <t>PAL_730</t>
  </si>
  <si>
    <t>PAL_731</t>
  </si>
  <si>
    <t>PAL_732</t>
  </si>
  <si>
    <t>PAL_733</t>
  </si>
  <si>
    <t>PAL_734</t>
  </si>
  <si>
    <t>PAL_735</t>
  </si>
  <si>
    <t>PAL_736</t>
  </si>
  <si>
    <t>PAL_737</t>
  </si>
  <si>
    <t>PAL_738</t>
  </si>
  <si>
    <t>PAL_739</t>
  </si>
  <si>
    <t>PAL_740</t>
  </si>
  <si>
    <t>PAL_741</t>
  </si>
  <si>
    <t>PAL_744</t>
  </si>
  <si>
    <t>PAL_745</t>
  </si>
  <si>
    <t>PAL_746</t>
  </si>
  <si>
    <t>MEL_491</t>
  </si>
  <si>
    <t>MEL</t>
  </si>
  <si>
    <t>MEL_655</t>
  </si>
  <si>
    <t>MEL_656</t>
  </si>
  <si>
    <t>MEL_661</t>
  </si>
  <si>
    <t>MEL_662</t>
  </si>
  <si>
    <t>MEL_663</t>
  </si>
  <si>
    <t>MEL_664</t>
  </si>
  <si>
    <t>MEL_787</t>
  </si>
  <si>
    <t>MEL_788</t>
  </si>
  <si>
    <t>MEL_1027</t>
  </si>
  <si>
    <t>PAP_540</t>
  </si>
  <si>
    <t>PAP</t>
  </si>
  <si>
    <t>PAP_541</t>
  </si>
  <si>
    <t>PAP_542</t>
  </si>
  <si>
    <t>PAP_543</t>
  </si>
  <si>
    <t>PAP_544</t>
  </si>
  <si>
    <t>PAP_545</t>
  </si>
  <si>
    <t>PAP_546</t>
  </si>
  <si>
    <t>PAP_547</t>
  </si>
  <si>
    <t>PAP_548</t>
  </si>
  <si>
    <t>PAP_549</t>
  </si>
  <si>
    <t>PAP_550</t>
  </si>
  <si>
    <t>PAP_551</t>
  </si>
  <si>
    <t>PAP_552</t>
  </si>
  <si>
    <t>PAP_553</t>
  </si>
  <si>
    <t>PAP_554</t>
  </si>
  <si>
    <t>PAP_555</t>
  </si>
  <si>
    <t>PAP_556</t>
  </si>
  <si>
    <t>kalinago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</si>
</sst>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0" fontId="5" fillId="2" borderId="5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6" xfId="0" applyBorder="1"/>
    <xf numFmtId="0" fontId="5" fillId="2" borderId="7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0" fillId="0" borderId="12" xfId="0" applyBorder="1" applyProtection="1">
      <protection locked="0"/>
    </xf>
    <xf numFmtId="0" fontId="0" fillId="0" borderId="13" xfId="0" applyBorder="1" applyAlignment="1">
      <alignment horizontal="center"/>
    </xf>
    <xf numFmtId="0" fontId="5" fillId="2" borderId="10" xfId="0" applyFont="1" applyFill="1" applyBorder="1"/>
    <xf numFmtId="0" fontId="5" fillId="2" borderId="14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2" borderId="15" xfId="0" applyFill="1" applyBorder="1"/>
    <xf numFmtId="0" fontId="5" fillId="2" borderId="16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4" fillId="2" borderId="10" xfId="0" applyFont="1" applyFill="1" applyBorder="1"/>
    <xf numFmtId="0" fontId="5" fillId="2" borderId="17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0" fillId="0" borderId="19" xfId="0" applyBorder="1" applyProtection="1">
      <protection locked="0"/>
    </xf>
    <xf numFmtId="0" fontId="8" fillId="0" borderId="6" xfId="0" applyFont="1" applyBorder="1" applyAlignment="1">
      <alignment horizontal="left"/>
    </xf>
    <xf numFmtId="0" fontId="5" fillId="2" borderId="20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12" xfId="0" applyFill="1" applyBorder="1" applyAlignment="1">
      <alignment horizontal="right"/>
    </xf>
    <xf numFmtId="0" fontId="7" fillId="0" borderId="12" xfId="0" applyFont="1" applyBorder="1"/>
    <xf numFmtId="0" fontId="4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2" borderId="22" xfId="0" applyFont="1" applyFill="1" applyBorder="1"/>
    <xf numFmtId="0" fontId="8" fillId="0" borderId="10" xfId="0" applyFont="1" applyBorder="1"/>
    <xf numFmtId="0" fontId="9" fillId="0" borderId="0" xfId="0" applyFont="1"/>
    <xf numFmtId="0" fontId="0" fillId="2" borderId="19" xfId="0" applyFill="1" applyBorder="1" applyAlignment="1">
      <alignment horizontal="right"/>
    </xf>
    <xf numFmtId="0" fontId="7" fillId="0" borderId="19" xfId="0" applyFont="1" applyBorder="1"/>
    <xf numFmtId="0" fontId="9" fillId="0" borderId="18" xfId="0" applyFont="1" applyBorder="1"/>
    <xf numFmtId="0" fontId="9" fillId="0" borderId="23" xfId="0" applyFont="1" applyBorder="1"/>
    <xf numFmtId="0" fontId="8" fillId="0" borderId="18" xfId="0" applyFont="1" applyBorder="1"/>
    <xf numFmtId="0" fontId="5" fillId="2" borderId="24" xfId="0" applyFont="1" applyFill="1" applyBorder="1" applyAlignment="1">
      <alignment horizontal="right"/>
    </xf>
    <xf numFmtId="0" fontId="0" fillId="0" borderId="25" xfId="0" applyBorder="1" applyAlignment="1" applyProtection="1">
      <alignment horizontal="right"/>
      <protection locked="0"/>
    </xf>
    <xf numFmtId="0" fontId="8" fillId="0" borderId="26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0" fillId="2" borderId="27" xfId="0" applyFill="1" applyBorder="1" applyAlignment="1">
      <alignment horizontal="right"/>
    </xf>
    <xf numFmtId="0" fontId="7" fillId="0" borderId="27" xfId="0" applyFont="1" applyBorder="1"/>
    <xf numFmtId="0" fontId="9" fillId="0" borderId="20" xfId="0" applyFont="1" applyBorder="1"/>
    <xf numFmtId="0" fontId="9" fillId="0" borderId="21" xfId="0" applyFont="1" applyBorder="1"/>
    <xf numFmtId="0" fontId="8" fillId="0" borderId="0" xfId="0" applyFont="1"/>
    <xf numFmtId="0" fontId="5" fillId="2" borderId="12" xfId="0" applyFont="1" applyFill="1" applyBorder="1" applyAlignment="1">
      <alignment horizontal="right"/>
    </xf>
    <xf numFmtId="0" fontId="5" fillId="2" borderId="28" xfId="0" applyFont="1" applyFill="1" applyBorder="1"/>
    <xf numFmtId="0" fontId="5" fillId="2" borderId="28" xfId="0" applyFont="1" applyFill="1" applyBorder="1" applyAlignment="1">
      <alignment horizontal="right"/>
    </xf>
    <xf numFmtId="0" fontId="5" fillId="2" borderId="14" xfId="0" applyFont="1" applyFill="1" applyBorder="1"/>
    <xf numFmtId="0" fontId="5" fillId="0" borderId="6" xfId="0" applyFont="1" applyBorder="1"/>
    <xf numFmtId="0" fontId="5" fillId="2" borderId="27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right"/>
    </xf>
    <xf numFmtId="2" fontId="9" fillId="0" borderId="18" xfId="0" applyNumberFormat="1" applyFont="1" applyBorder="1"/>
    <xf numFmtId="2" fontId="9" fillId="0" borderId="23" xfId="0" applyNumberFormat="1" applyFont="1" applyBorder="1"/>
    <xf numFmtId="2" fontId="0" fillId="0" borderId="0" xfId="0" applyNumberFormat="1"/>
    <xf numFmtId="2" fontId="7" fillId="0" borderId="18" xfId="0" applyNumberFormat="1" applyFont="1" applyBorder="1"/>
    <xf numFmtId="2" fontId="7" fillId="0" borderId="23" xfId="0" applyNumberFormat="1" applyFont="1" applyBorder="1"/>
    <xf numFmtId="2" fontId="0" fillId="0" borderId="6" xfId="0" applyNumberFormat="1" applyBorder="1"/>
    <xf numFmtId="2" fontId="9" fillId="0" borderId="20" xfId="0" applyNumberFormat="1" applyFont="1" applyBorder="1"/>
    <xf numFmtId="2" fontId="9" fillId="0" borderId="21" xfId="0" applyNumberFormat="1" applyFont="1" applyBorder="1"/>
    <xf numFmtId="2" fontId="7" fillId="0" borderId="20" xfId="0" applyNumberFormat="1" applyFont="1" applyBorder="1"/>
    <xf numFmtId="2" fontId="7" fillId="0" borderId="21" xfId="0" applyNumberFormat="1" applyFont="1" applyBorder="1"/>
    <xf numFmtId="2" fontId="7" fillId="0" borderId="0" xfId="0" applyNumberFormat="1" applyFont="1"/>
    <xf numFmtId="164" fontId="0" fillId="0" borderId="18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5" fillId="2" borderId="16" xfId="0" applyFont="1" applyFill="1" applyBorder="1"/>
    <xf numFmtId="0" fontId="9" fillId="0" borderId="14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quotePrefix="1"/>
    <xf numFmtId="165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850434246280739E-2"/>
          <c:y val="3.5369774919614148E-2"/>
          <c:w val="0.95013978929485865"/>
          <c:h val="0.932475884244373"/>
        </c:manualLayout>
      </c:layout>
      <c:scatterChart>
        <c:scatterStyle val="smoothMarker"/>
        <c:varyColors val="0"/>
        <c:ser>
          <c:idx val="3"/>
          <c:order val="0"/>
          <c:tx>
            <c:v>Kalinago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xVal>
            <c:numRef>
              <c:f>[1]SIZE!$L$8:$L$496</c:f>
              <c:numCache>
                <c:formatCode>General</c:formatCode>
                <c:ptCount val="489"/>
                <c:pt idx="0">
                  <c:v>0.27523550000000002</c:v>
                </c:pt>
                <c:pt idx="1">
                  <c:v>0.21234</c:v>
                </c:pt>
                <c:pt idx="2">
                  <c:v>0.26393100000000003</c:v>
                </c:pt>
                <c:pt idx="3">
                  <c:v>0.25902249999999999</c:v>
                </c:pt>
                <c:pt idx="4">
                  <c:v>0.363209</c:v>
                </c:pt>
                <c:pt idx="5">
                  <c:v>0.193549</c:v>
                </c:pt>
                <c:pt idx="6">
                  <c:v>0.50005250000000001</c:v>
                </c:pt>
                <c:pt idx="7">
                  <c:v>0.35716100000000001</c:v>
                </c:pt>
                <c:pt idx="8">
                  <c:v>0.22796050000000001</c:v>
                </c:pt>
                <c:pt idx="9">
                  <c:v>0.188086</c:v>
                </c:pt>
                <c:pt idx="10">
                  <c:v>0.25706099999999998</c:v>
                </c:pt>
                <c:pt idx="11">
                  <c:v>0.192195</c:v>
                </c:pt>
                <c:pt idx="12">
                  <c:v>0.26320350000000003</c:v>
                </c:pt>
                <c:pt idx="13">
                  <c:v>0.34711799999999998</c:v>
                </c:pt>
                <c:pt idx="14">
                  <c:v>0.42709900000000001</c:v>
                </c:pt>
                <c:pt idx="15">
                  <c:v>0.23452250000000002</c:v>
                </c:pt>
                <c:pt idx="16">
                  <c:v>0.33307999999999999</c:v>
                </c:pt>
                <c:pt idx="17">
                  <c:v>0.33709549999999999</c:v>
                </c:pt>
                <c:pt idx="18">
                  <c:v>0.203574</c:v>
                </c:pt>
                <c:pt idx="19">
                  <c:v>0.26425300000000002</c:v>
                </c:pt>
                <c:pt idx="20">
                  <c:v>0.23752899999999999</c:v>
                </c:pt>
                <c:pt idx="21">
                  <c:v>0.31027099999999996</c:v>
                </c:pt>
                <c:pt idx="22">
                  <c:v>0.26473400000000002</c:v>
                </c:pt>
                <c:pt idx="23">
                  <c:v>0.27313799999999999</c:v>
                </c:pt>
                <c:pt idx="24">
                  <c:v>0.51647650000000001</c:v>
                </c:pt>
                <c:pt idx="25">
                  <c:v>0.18961449999999999</c:v>
                </c:pt>
                <c:pt idx="26">
                  <c:v>0.265569</c:v>
                </c:pt>
                <c:pt idx="27">
                  <c:v>0.35685250000000002</c:v>
                </c:pt>
                <c:pt idx="28">
                  <c:v>0.42618349999999999</c:v>
                </c:pt>
                <c:pt idx="29">
                  <c:v>0.29864250000000003</c:v>
                </c:pt>
                <c:pt idx="30">
                  <c:v>0.29507800000000001</c:v>
                </c:pt>
                <c:pt idx="31">
                  <c:v>0.39373799999999998</c:v>
                </c:pt>
                <c:pt idx="32">
                  <c:v>0.23352000000000001</c:v>
                </c:pt>
                <c:pt idx="33">
                  <c:v>0.30530050000000003</c:v>
                </c:pt>
                <c:pt idx="34">
                  <c:v>0.26441199999999998</c:v>
                </c:pt>
                <c:pt idx="35">
                  <c:v>0.253971</c:v>
                </c:pt>
                <c:pt idx="36">
                  <c:v>0.55171649999999994</c:v>
                </c:pt>
                <c:pt idx="37">
                  <c:v>0.49005500000000002</c:v>
                </c:pt>
                <c:pt idx="38">
                  <c:v>0.42266400000000004</c:v>
                </c:pt>
                <c:pt idx="39">
                  <c:v>0.38995449999999998</c:v>
                </c:pt>
                <c:pt idx="40">
                  <c:v>0.43015799999999998</c:v>
                </c:pt>
                <c:pt idx="41">
                  <c:v>0.30458300000000005</c:v>
                </c:pt>
                <c:pt idx="42">
                  <c:v>0.371504</c:v>
                </c:pt>
                <c:pt idx="43">
                  <c:v>0.33730399999999999</c:v>
                </c:pt>
                <c:pt idx="44">
                  <c:v>0.25938600000000001</c:v>
                </c:pt>
                <c:pt idx="45">
                  <c:v>0.28384750000000003</c:v>
                </c:pt>
                <c:pt idx="46">
                  <c:v>0.50466449999999996</c:v>
                </c:pt>
                <c:pt idx="47">
                  <c:v>0.2978035</c:v>
                </c:pt>
                <c:pt idx="48">
                  <c:v>0.56599699999999997</c:v>
                </c:pt>
                <c:pt idx="49">
                  <c:v>0.19379350000000001</c:v>
                </c:pt>
                <c:pt idx="50">
                  <c:v>0.31309750000000003</c:v>
                </c:pt>
                <c:pt idx="51">
                  <c:v>0.2060205</c:v>
                </c:pt>
                <c:pt idx="52">
                  <c:v>0.31075799999999998</c:v>
                </c:pt>
                <c:pt idx="53">
                  <c:v>0.2921435</c:v>
                </c:pt>
                <c:pt idx="54">
                  <c:v>0.15943400000000002</c:v>
                </c:pt>
                <c:pt idx="55">
                  <c:v>0.29674699999999998</c:v>
                </c:pt>
                <c:pt idx="56">
                  <c:v>0.31809350000000003</c:v>
                </c:pt>
                <c:pt idx="57">
                  <c:v>0.1832425</c:v>
                </c:pt>
                <c:pt idx="58">
                  <c:v>0.30311100000000002</c:v>
                </c:pt>
                <c:pt idx="59">
                  <c:v>0.35020099999999998</c:v>
                </c:pt>
                <c:pt idx="60">
                  <c:v>0.30333100000000002</c:v>
                </c:pt>
                <c:pt idx="61">
                  <c:v>0.415798</c:v>
                </c:pt>
                <c:pt idx="62">
                  <c:v>0.23656199999999999</c:v>
                </c:pt>
                <c:pt idx="63">
                  <c:v>0.255799</c:v>
                </c:pt>
                <c:pt idx="64">
                  <c:v>0.70082199999999994</c:v>
                </c:pt>
                <c:pt idx="65">
                  <c:v>0.22714899999999999</c:v>
                </c:pt>
                <c:pt idx="66">
                  <c:v>0.275393</c:v>
                </c:pt>
                <c:pt idx="67">
                  <c:v>0.46821550000000001</c:v>
                </c:pt>
                <c:pt idx="68">
                  <c:v>0.232404</c:v>
                </c:pt>
                <c:pt idx="69">
                  <c:v>0.66097450000000002</c:v>
                </c:pt>
                <c:pt idx="70">
                  <c:v>0.22635300000000003</c:v>
                </c:pt>
                <c:pt idx="71">
                  <c:v>0.42652849999999998</c:v>
                </c:pt>
                <c:pt idx="72">
                  <c:v>0.66686299999999998</c:v>
                </c:pt>
                <c:pt idx="73">
                  <c:v>0.27246300000000001</c:v>
                </c:pt>
                <c:pt idx="74">
                  <c:v>0.27634700000000001</c:v>
                </c:pt>
                <c:pt idx="75">
                  <c:v>0.41314200000000001</c:v>
                </c:pt>
                <c:pt idx="76">
                  <c:v>0.44072199999999995</c:v>
                </c:pt>
                <c:pt idx="77">
                  <c:v>0.501973</c:v>
                </c:pt>
                <c:pt idx="78">
                  <c:v>0.54799799999999999</c:v>
                </c:pt>
                <c:pt idx="79">
                  <c:v>0.29471199999999997</c:v>
                </c:pt>
                <c:pt idx="80">
                  <c:v>0.41748099999999999</c:v>
                </c:pt>
                <c:pt idx="81">
                  <c:v>0.27327000000000001</c:v>
                </c:pt>
                <c:pt idx="82">
                  <c:v>0.4753445</c:v>
                </c:pt>
                <c:pt idx="83">
                  <c:v>0.321467</c:v>
                </c:pt>
                <c:pt idx="84">
                  <c:v>0.46656799999999998</c:v>
                </c:pt>
                <c:pt idx="85">
                  <c:v>0.53907649999999996</c:v>
                </c:pt>
                <c:pt idx="86">
                  <c:v>0.36636000000000002</c:v>
                </c:pt>
                <c:pt idx="87">
                  <c:v>0.545296</c:v>
                </c:pt>
                <c:pt idx="88">
                  <c:v>0.32554349999999999</c:v>
                </c:pt>
                <c:pt idx="89">
                  <c:v>0.38627349999999999</c:v>
                </c:pt>
                <c:pt idx="90">
                  <c:v>0.47072649999999999</c:v>
                </c:pt>
                <c:pt idx="91">
                  <c:v>0.35986450000000003</c:v>
                </c:pt>
                <c:pt idx="92">
                  <c:v>0.58266899999999999</c:v>
                </c:pt>
                <c:pt idx="93">
                  <c:v>0.6071915</c:v>
                </c:pt>
                <c:pt idx="94">
                  <c:v>0.38130500000000001</c:v>
                </c:pt>
                <c:pt idx="95">
                  <c:v>0.29438700000000001</c:v>
                </c:pt>
                <c:pt idx="96">
                  <c:v>0.59965900000000005</c:v>
                </c:pt>
                <c:pt idx="97">
                  <c:v>0.4745955</c:v>
                </c:pt>
                <c:pt idx="98">
                  <c:v>0.37607800000000002</c:v>
                </c:pt>
                <c:pt idx="99">
                  <c:v>0.63965899999999998</c:v>
                </c:pt>
                <c:pt idx="100">
                  <c:v>0.49723349999999999</c:v>
                </c:pt>
                <c:pt idx="101">
                  <c:v>0.44413599999999998</c:v>
                </c:pt>
                <c:pt idx="102">
                  <c:v>0.56992600000000004</c:v>
                </c:pt>
                <c:pt idx="103">
                  <c:v>0.44977149999999999</c:v>
                </c:pt>
                <c:pt idx="104">
                  <c:v>0.4891315</c:v>
                </c:pt>
                <c:pt idx="105">
                  <c:v>0.316027</c:v>
                </c:pt>
                <c:pt idx="106">
                  <c:v>0.39690549999999997</c:v>
                </c:pt>
                <c:pt idx="107">
                  <c:v>0.41804749999999996</c:v>
                </c:pt>
                <c:pt idx="108">
                  <c:v>0.41543049999999998</c:v>
                </c:pt>
                <c:pt idx="109">
                  <c:v>0.55669449999999998</c:v>
                </c:pt>
                <c:pt idx="110">
                  <c:v>0.53295899999999996</c:v>
                </c:pt>
                <c:pt idx="111">
                  <c:v>0.63550149999999994</c:v>
                </c:pt>
                <c:pt idx="112">
                  <c:v>0.28338849999999999</c:v>
                </c:pt>
                <c:pt idx="113">
                  <c:v>0.55343050000000005</c:v>
                </c:pt>
                <c:pt idx="114">
                  <c:v>0.54764699999999999</c:v>
                </c:pt>
                <c:pt idx="115">
                  <c:v>0.46607550000000003</c:v>
                </c:pt>
                <c:pt idx="116">
                  <c:v>0.48218949999999999</c:v>
                </c:pt>
                <c:pt idx="117">
                  <c:v>0.43946550000000001</c:v>
                </c:pt>
                <c:pt idx="118">
                  <c:v>0.57400499999999999</c:v>
                </c:pt>
                <c:pt idx="119">
                  <c:v>0.57071700000000003</c:v>
                </c:pt>
                <c:pt idx="120">
                  <c:v>0.54669049999999997</c:v>
                </c:pt>
                <c:pt idx="121">
                  <c:v>0.56259499999999996</c:v>
                </c:pt>
                <c:pt idx="122">
                  <c:v>0.67236850000000004</c:v>
                </c:pt>
                <c:pt idx="123">
                  <c:v>0.5782545</c:v>
                </c:pt>
                <c:pt idx="124">
                  <c:v>0.36304199999999998</c:v>
                </c:pt>
                <c:pt idx="125">
                  <c:v>0.45508950000000004</c:v>
                </c:pt>
                <c:pt idx="126">
                  <c:v>0.65136299999999991</c:v>
                </c:pt>
                <c:pt idx="127">
                  <c:v>0.65158450000000001</c:v>
                </c:pt>
                <c:pt idx="128">
                  <c:v>0.60752399999999995</c:v>
                </c:pt>
                <c:pt idx="129">
                  <c:v>0.48794799999999999</c:v>
                </c:pt>
                <c:pt idx="130">
                  <c:v>0.55423350000000005</c:v>
                </c:pt>
                <c:pt idx="131">
                  <c:v>0.63569200000000003</c:v>
                </c:pt>
                <c:pt idx="132">
                  <c:v>0.40716150000000001</c:v>
                </c:pt>
                <c:pt idx="133">
                  <c:v>0.69585599999999992</c:v>
                </c:pt>
                <c:pt idx="134">
                  <c:v>0.63661650000000003</c:v>
                </c:pt>
                <c:pt idx="135">
                  <c:v>0.68312499999999998</c:v>
                </c:pt>
                <c:pt idx="136">
                  <c:v>0.59924900000000003</c:v>
                </c:pt>
                <c:pt idx="137">
                  <c:v>0.57072800000000001</c:v>
                </c:pt>
                <c:pt idx="138">
                  <c:v>0.41983800000000004</c:v>
                </c:pt>
                <c:pt idx="139">
                  <c:v>0.81146249999999998</c:v>
                </c:pt>
                <c:pt idx="140">
                  <c:v>0.70901099999999995</c:v>
                </c:pt>
                <c:pt idx="141">
                  <c:v>0.74128550000000004</c:v>
                </c:pt>
                <c:pt idx="142">
                  <c:v>0.80892249999999999</c:v>
                </c:pt>
                <c:pt idx="143">
                  <c:v>0.30709399999999998</c:v>
                </c:pt>
                <c:pt idx="144">
                  <c:v>0.25895800000000002</c:v>
                </c:pt>
                <c:pt idx="145">
                  <c:v>0.62776299999999996</c:v>
                </c:pt>
                <c:pt idx="146">
                  <c:v>0.3022745</c:v>
                </c:pt>
                <c:pt idx="147">
                  <c:v>0.37516450000000001</c:v>
                </c:pt>
                <c:pt idx="148">
                  <c:v>0.28679749999999998</c:v>
                </c:pt>
                <c:pt idx="149">
                  <c:v>0.27614050000000001</c:v>
                </c:pt>
                <c:pt idx="150">
                  <c:v>0.25464999999999999</c:v>
                </c:pt>
                <c:pt idx="151">
                  <c:v>0.51281750000000004</c:v>
                </c:pt>
                <c:pt idx="152">
                  <c:v>0.26298650000000001</c:v>
                </c:pt>
                <c:pt idx="153">
                  <c:v>0.68435699999999999</c:v>
                </c:pt>
                <c:pt idx="154">
                  <c:v>0.38595200000000002</c:v>
                </c:pt>
                <c:pt idx="155">
                  <c:v>0.52810099999999993</c:v>
                </c:pt>
                <c:pt idx="156">
                  <c:v>0.30310950000000003</c:v>
                </c:pt>
                <c:pt idx="157">
                  <c:v>0.31941399999999998</c:v>
                </c:pt>
                <c:pt idx="158">
                  <c:v>0.24312050000000002</c:v>
                </c:pt>
                <c:pt idx="159">
                  <c:v>0.21771599999999999</c:v>
                </c:pt>
                <c:pt idx="160">
                  <c:v>0.28682200000000002</c:v>
                </c:pt>
                <c:pt idx="161">
                  <c:v>0.28016099999999999</c:v>
                </c:pt>
                <c:pt idx="162">
                  <c:v>0.28168599999999999</c:v>
                </c:pt>
                <c:pt idx="163">
                  <c:v>0.20282249999999999</c:v>
                </c:pt>
                <c:pt idx="164">
                  <c:v>0.63264849999999995</c:v>
                </c:pt>
                <c:pt idx="165">
                  <c:v>0.399868</c:v>
                </c:pt>
                <c:pt idx="166">
                  <c:v>0.24218200000000001</c:v>
                </c:pt>
                <c:pt idx="167">
                  <c:v>0.28606399999999998</c:v>
                </c:pt>
                <c:pt idx="168">
                  <c:v>0.180807</c:v>
                </c:pt>
                <c:pt idx="169">
                  <c:v>0.51415849999999996</c:v>
                </c:pt>
                <c:pt idx="170">
                  <c:v>0.39246400000000004</c:v>
                </c:pt>
                <c:pt idx="171">
                  <c:v>0.538609</c:v>
                </c:pt>
                <c:pt idx="172">
                  <c:v>0.57219500000000001</c:v>
                </c:pt>
                <c:pt idx="173">
                  <c:v>0.37824099999999999</c:v>
                </c:pt>
                <c:pt idx="174">
                  <c:v>0.48956850000000002</c:v>
                </c:pt>
                <c:pt idx="175">
                  <c:v>0.41335650000000002</c:v>
                </c:pt>
                <c:pt idx="176">
                  <c:v>0.33278249999999998</c:v>
                </c:pt>
                <c:pt idx="177">
                  <c:v>0.4995445</c:v>
                </c:pt>
                <c:pt idx="178">
                  <c:v>0.59193299999999993</c:v>
                </c:pt>
                <c:pt idx="179">
                  <c:v>0.9130275000000001</c:v>
                </c:pt>
                <c:pt idx="180">
                  <c:v>0.46180699999999997</c:v>
                </c:pt>
                <c:pt idx="181">
                  <c:v>0.47922049999999999</c:v>
                </c:pt>
                <c:pt idx="182">
                  <c:v>0.43237199999999998</c:v>
                </c:pt>
                <c:pt idx="183">
                  <c:v>0.3436535</c:v>
                </c:pt>
                <c:pt idx="184">
                  <c:v>0.35898000000000002</c:v>
                </c:pt>
                <c:pt idx="185">
                  <c:v>0.50600449999999997</c:v>
                </c:pt>
                <c:pt idx="186">
                  <c:v>0.63679199999999991</c:v>
                </c:pt>
                <c:pt idx="187">
                  <c:v>0.41434900000000002</c:v>
                </c:pt>
                <c:pt idx="188">
                  <c:v>0.39617999999999998</c:v>
                </c:pt>
                <c:pt idx="189">
                  <c:v>0.47503849999999997</c:v>
                </c:pt>
                <c:pt idx="190">
                  <c:v>0.48186249999999997</c:v>
                </c:pt>
                <c:pt idx="191">
                  <c:v>0.30194300000000002</c:v>
                </c:pt>
                <c:pt idx="192">
                  <c:v>0.72851100000000002</c:v>
                </c:pt>
                <c:pt idx="193">
                  <c:v>0.55294050000000006</c:v>
                </c:pt>
                <c:pt idx="194">
                  <c:v>0.271393</c:v>
                </c:pt>
                <c:pt idx="195">
                  <c:v>0.31114400000000003</c:v>
                </c:pt>
                <c:pt idx="196">
                  <c:v>0.60814100000000004</c:v>
                </c:pt>
                <c:pt idx="197">
                  <c:v>0.215589</c:v>
                </c:pt>
                <c:pt idx="198">
                  <c:v>0.31090949999999995</c:v>
                </c:pt>
                <c:pt idx="199">
                  <c:v>0.46232849999999998</c:v>
                </c:pt>
                <c:pt idx="200">
                  <c:v>0.45174700000000001</c:v>
                </c:pt>
                <c:pt idx="201">
                  <c:v>0.36966850000000001</c:v>
                </c:pt>
                <c:pt idx="202">
                  <c:v>0.34696550000000004</c:v>
                </c:pt>
                <c:pt idx="203">
                  <c:v>0.19048799999999999</c:v>
                </c:pt>
                <c:pt idx="204">
                  <c:v>0.28261000000000003</c:v>
                </c:pt>
                <c:pt idx="205">
                  <c:v>0.30645500000000003</c:v>
                </c:pt>
                <c:pt idx="206">
                  <c:v>0.36096149999999999</c:v>
                </c:pt>
                <c:pt idx="207">
                  <c:v>0.29862649999999996</c:v>
                </c:pt>
                <c:pt idx="208">
                  <c:v>0.41808800000000002</c:v>
                </c:pt>
                <c:pt idx="209">
                  <c:v>0.31533849999999997</c:v>
                </c:pt>
                <c:pt idx="210">
                  <c:v>0.17252200000000001</c:v>
                </c:pt>
                <c:pt idx="211">
                  <c:v>0.25835000000000002</c:v>
                </c:pt>
                <c:pt idx="212">
                  <c:v>0.44711199999999995</c:v>
                </c:pt>
                <c:pt idx="213">
                  <c:v>0.19908700000000001</c:v>
                </c:pt>
                <c:pt idx="214">
                  <c:v>0.42249049999999999</c:v>
                </c:pt>
                <c:pt idx="215">
                  <c:v>0.37897399999999998</c:v>
                </c:pt>
                <c:pt idx="216">
                  <c:v>0.2434665</c:v>
                </c:pt>
                <c:pt idx="217">
                  <c:v>0.55708049999999998</c:v>
                </c:pt>
                <c:pt idx="218">
                  <c:v>0.54306200000000004</c:v>
                </c:pt>
                <c:pt idx="219">
                  <c:v>0.30258599999999997</c:v>
                </c:pt>
                <c:pt idx="220">
                  <c:v>0.23496899999999998</c:v>
                </c:pt>
                <c:pt idx="221">
                  <c:v>0.26475100000000001</c:v>
                </c:pt>
                <c:pt idx="222">
                  <c:v>0.15719249999999999</c:v>
                </c:pt>
                <c:pt idx="223">
                  <c:v>0.2850625</c:v>
                </c:pt>
                <c:pt idx="224">
                  <c:v>0.83050800000000002</c:v>
                </c:pt>
                <c:pt idx="225">
                  <c:v>0.31927949999999999</c:v>
                </c:pt>
                <c:pt idx="226">
                  <c:v>0.25833449999999997</c:v>
                </c:pt>
                <c:pt idx="227">
                  <c:v>0.42990250000000002</c:v>
                </c:pt>
                <c:pt idx="228">
                  <c:v>0.30201850000000002</c:v>
                </c:pt>
                <c:pt idx="229">
                  <c:v>0.56082100000000001</c:v>
                </c:pt>
                <c:pt idx="230">
                  <c:v>0.23591900000000002</c:v>
                </c:pt>
                <c:pt idx="231">
                  <c:v>0.95617600000000003</c:v>
                </c:pt>
                <c:pt idx="232">
                  <c:v>0.65636399999999995</c:v>
                </c:pt>
                <c:pt idx="233">
                  <c:v>0.31360749999999998</c:v>
                </c:pt>
                <c:pt idx="234">
                  <c:v>0.504637</c:v>
                </c:pt>
                <c:pt idx="235">
                  <c:v>0.58001950000000002</c:v>
                </c:pt>
                <c:pt idx="236">
                  <c:v>0.22207450000000001</c:v>
                </c:pt>
                <c:pt idx="237">
                  <c:v>0.35894700000000002</c:v>
                </c:pt>
                <c:pt idx="238">
                  <c:v>0.42482750000000002</c:v>
                </c:pt>
                <c:pt idx="239">
                  <c:v>0.41772750000000003</c:v>
                </c:pt>
                <c:pt idx="240">
                  <c:v>0.2765475</c:v>
                </c:pt>
                <c:pt idx="241">
                  <c:v>0.78938900000000001</c:v>
                </c:pt>
                <c:pt idx="242">
                  <c:v>0.56311900000000004</c:v>
                </c:pt>
                <c:pt idx="243">
                  <c:v>0.291468</c:v>
                </c:pt>
                <c:pt idx="244">
                  <c:v>0.46776499999999999</c:v>
                </c:pt>
                <c:pt idx="245">
                  <c:v>0.2275925</c:v>
                </c:pt>
                <c:pt idx="246">
                  <c:v>0.53234300000000001</c:v>
                </c:pt>
                <c:pt idx="247">
                  <c:v>0.38816000000000001</c:v>
                </c:pt>
                <c:pt idx="248">
                  <c:v>0.27275700000000003</c:v>
                </c:pt>
                <c:pt idx="249">
                  <c:v>0.45824599999999999</c:v>
                </c:pt>
                <c:pt idx="250">
                  <c:v>0.35454849999999999</c:v>
                </c:pt>
                <c:pt idx="251">
                  <c:v>0.21490399999999998</c:v>
                </c:pt>
                <c:pt idx="252">
                  <c:v>0.61375950000000001</c:v>
                </c:pt>
                <c:pt idx="253">
                  <c:v>0.30740400000000001</c:v>
                </c:pt>
                <c:pt idx="254">
                  <c:v>0.39969500000000002</c:v>
                </c:pt>
                <c:pt idx="255">
                  <c:v>0.49052400000000002</c:v>
                </c:pt>
                <c:pt idx="256">
                  <c:v>0.3727895</c:v>
                </c:pt>
                <c:pt idx="257">
                  <c:v>0.42963949999999995</c:v>
                </c:pt>
                <c:pt idx="258">
                  <c:v>0.43751699999999999</c:v>
                </c:pt>
                <c:pt idx="259">
                  <c:v>0.4317375</c:v>
                </c:pt>
                <c:pt idx="260">
                  <c:v>0.11265349999999999</c:v>
                </c:pt>
                <c:pt idx="261">
                  <c:v>0.16489100000000001</c:v>
                </c:pt>
                <c:pt idx="262">
                  <c:v>0.2645035</c:v>
                </c:pt>
                <c:pt idx="263">
                  <c:v>0.17311649999999998</c:v>
                </c:pt>
                <c:pt idx="264">
                  <c:v>0.54091400000000001</c:v>
                </c:pt>
                <c:pt idx="265">
                  <c:v>0.53838799999999998</c:v>
                </c:pt>
                <c:pt idx="266">
                  <c:v>0.381193</c:v>
                </c:pt>
                <c:pt idx="267">
                  <c:v>0.33579749999999997</c:v>
                </c:pt>
                <c:pt idx="268">
                  <c:v>0.29469250000000002</c:v>
                </c:pt>
                <c:pt idx="269">
                  <c:v>0.43030400000000002</c:v>
                </c:pt>
                <c:pt idx="270">
                  <c:v>0.17550399999999999</c:v>
                </c:pt>
                <c:pt idx="271">
                  <c:v>0.69297700000000007</c:v>
                </c:pt>
                <c:pt idx="272">
                  <c:v>0.20498</c:v>
                </c:pt>
                <c:pt idx="273">
                  <c:v>0.39424700000000001</c:v>
                </c:pt>
                <c:pt idx="274">
                  <c:v>0.41472700000000001</c:v>
                </c:pt>
                <c:pt idx="275">
                  <c:v>0.34957649999999996</c:v>
                </c:pt>
                <c:pt idx="276">
                  <c:v>0.31417800000000001</c:v>
                </c:pt>
                <c:pt idx="277">
                  <c:v>0.32806599999999997</c:v>
                </c:pt>
                <c:pt idx="278">
                  <c:v>0.14694650000000001</c:v>
                </c:pt>
                <c:pt idx="279">
                  <c:v>0.21930349999999998</c:v>
                </c:pt>
                <c:pt idx="280">
                  <c:v>0.31756699999999999</c:v>
                </c:pt>
                <c:pt idx="281">
                  <c:v>0.61702499999999993</c:v>
                </c:pt>
                <c:pt idx="282">
                  <c:v>0.29040050000000001</c:v>
                </c:pt>
                <c:pt idx="283">
                  <c:v>0.51544199999999996</c:v>
                </c:pt>
                <c:pt idx="284">
                  <c:v>0.2923655</c:v>
                </c:pt>
                <c:pt idx="285">
                  <c:v>0.3734575</c:v>
                </c:pt>
                <c:pt idx="286">
                  <c:v>0.25494850000000002</c:v>
                </c:pt>
                <c:pt idx="287">
                  <c:v>0.202511</c:v>
                </c:pt>
                <c:pt idx="288">
                  <c:v>0.45615500000000003</c:v>
                </c:pt>
                <c:pt idx="289">
                  <c:v>0.30653050000000004</c:v>
                </c:pt>
                <c:pt idx="290">
                  <c:v>0.15876950000000001</c:v>
                </c:pt>
                <c:pt idx="291">
                  <c:v>0.46917749999999997</c:v>
                </c:pt>
                <c:pt idx="292">
                  <c:v>0.53949000000000003</c:v>
                </c:pt>
                <c:pt idx="293">
                  <c:v>0.84226649999999992</c:v>
                </c:pt>
                <c:pt idx="294">
                  <c:v>0.25201649999999998</c:v>
                </c:pt>
                <c:pt idx="295">
                  <c:v>0.18208950000000002</c:v>
                </c:pt>
                <c:pt idx="296">
                  <c:v>0.22806399999999999</c:v>
                </c:pt>
                <c:pt idx="297">
                  <c:v>0.31689900000000004</c:v>
                </c:pt>
                <c:pt idx="298">
                  <c:v>0.29524149999999999</c:v>
                </c:pt>
                <c:pt idx="299">
                  <c:v>0.33260299999999998</c:v>
                </c:pt>
                <c:pt idx="300">
                  <c:v>0.23783750000000001</c:v>
                </c:pt>
                <c:pt idx="301">
                  <c:v>0.54725349999999995</c:v>
                </c:pt>
                <c:pt idx="302">
                  <c:v>0.28673749999999998</c:v>
                </c:pt>
                <c:pt idx="303">
                  <c:v>0.15263450000000001</c:v>
                </c:pt>
                <c:pt idx="304">
                  <c:v>0.62834200000000007</c:v>
                </c:pt>
                <c:pt idx="305">
                  <c:v>0.40533649999999999</c:v>
                </c:pt>
                <c:pt idx="306">
                  <c:v>0.37905699999999998</c:v>
                </c:pt>
                <c:pt idx="307">
                  <c:v>0.41019749999999999</c:v>
                </c:pt>
                <c:pt idx="308">
                  <c:v>0.66147050000000007</c:v>
                </c:pt>
                <c:pt idx="309">
                  <c:v>0.47540700000000002</c:v>
                </c:pt>
                <c:pt idx="310">
                  <c:v>0.54070150000000006</c:v>
                </c:pt>
                <c:pt idx="311">
                  <c:v>0.59182650000000003</c:v>
                </c:pt>
                <c:pt idx="312">
                  <c:v>0.33375500000000002</c:v>
                </c:pt>
                <c:pt idx="313">
                  <c:v>0.27057949999999997</c:v>
                </c:pt>
                <c:pt idx="314">
                  <c:v>0.18396799999999999</c:v>
                </c:pt>
                <c:pt idx="315">
                  <c:v>0.21234450000000002</c:v>
                </c:pt>
                <c:pt idx="316">
                  <c:v>0.44321250000000001</c:v>
                </c:pt>
                <c:pt idx="317">
                  <c:v>0.2208415</c:v>
                </c:pt>
                <c:pt idx="318">
                  <c:v>0.3322715</c:v>
                </c:pt>
                <c:pt idx="319">
                  <c:v>0.61933550000000004</c:v>
                </c:pt>
                <c:pt idx="320">
                  <c:v>0.3106775</c:v>
                </c:pt>
                <c:pt idx="321">
                  <c:v>0.24190600000000001</c:v>
                </c:pt>
                <c:pt idx="322">
                  <c:v>0.33111500000000005</c:v>
                </c:pt>
                <c:pt idx="323">
                  <c:v>0.46346150000000003</c:v>
                </c:pt>
                <c:pt idx="324">
                  <c:v>0.4543275</c:v>
                </c:pt>
                <c:pt idx="325">
                  <c:v>0.17176350000000001</c:v>
                </c:pt>
                <c:pt idx="326">
                  <c:v>0.65012200000000009</c:v>
                </c:pt>
                <c:pt idx="327">
                  <c:v>0.28441099999999997</c:v>
                </c:pt>
                <c:pt idx="328">
                  <c:v>0.33086099999999996</c:v>
                </c:pt>
                <c:pt idx="329">
                  <c:v>0.36762</c:v>
                </c:pt>
                <c:pt idx="330">
                  <c:v>0.24003449999999998</c:v>
                </c:pt>
                <c:pt idx="331">
                  <c:v>0.43321000000000004</c:v>
                </c:pt>
                <c:pt idx="332">
                  <c:v>0.46189049999999998</c:v>
                </c:pt>
                <c:pt idx="333">
                  <c:v>0.55977900000000003</c:v>
                </c:pt>
                <c:pt idx="334">
                  <c:v>0.2534845</c:v>
                </c:pt>
                <c:pt idx="335">
                  <c:v>0.27334600000000003</c:v>
                </c:pt>
                <c:pt idx="336">
                  <c:v>0.41138350000000001</c:v>
                </c:pt>
                <c:pt idx="337">
                  <c:v>0.56146750000000001</c:v>
                </c:pt>
                <c:pt idx="338">
                  <c:v>0.25115500000000002</c:v>
                </c:pt>
                <c:pt idx="339">
                  <c:v>0.50634049999999997</c:v>
                </c:pt>
                <c:pt idx="340">
                  <c:v>0.37075249999999998</c:v>
                </c:pt>
                <c:pt idx="341">
                  <c:v>0.72643400000000002</c:v>
                </c:pt>
                <c:pt idx="342">
                  <c:v>0.63893</c:v>
                </c:pt>
                <c:pt idx="343">
                  <c:v>0.66575650000000008</c:v>
                </c:pt>
                <c:pt idx="344">
                  <c:v>0.4409035</c:v>
                </c:pt>
                <c:pt idx="345">
                  <c:v>0.35387299999999999</c:v>
                </c:pt>
                <c:pt idx="346">
                  <c:v>0.3152895</c:v>
                </c:pt>
                <c:pt idx="347">
                  <c:v>0.2205405</c:v>
                </c:pt>
                <c:pt idx="348">
                  <c:v>0.16538600000000001</c:v>
                </c:pt>
                <c:pt idx="349">
                  <c:v>0.10187099999999999</c:v>
                </c:pt>
                <c:pt idx="350">
                  <c:v>0.49887950000000003</c:v>
                </c:pt>
                <c:pt idx="351">
                  <c:v>0.69700200000000001</c:v>
                </c:pt>
                <c:pt idx="352">
                  <c:v>0.1642015</c:v>
                </c:pt>
                <c:pt idx="353">
                  <c:v>0.43978399999999995</c:v>
                </c:pt>
                <c:pt idx="354">
                  <c:v>0.7325545</c:v>
                </c:pt>
                <c:pt idx="355">
                  <c:v>0.55957950000000001</c:v>
                </c:pt>
                <c:pt idx="356">
                  <c:v>0.6384725</c:v>
                </c:pt>
                <c:pt idx="357">
                  <c:v>0.50784399999999996</c:v>
                </c:pt>
                <c:pt idx="358">
                  <c:v>0.38564699999999996</c:v>
                </c:pt>
                <c:pt idx="359">
                  <c:v>0.33605449999999998</c:v>
                </c:pt>
                <c:pt idx="360">
                  <c:v>0.22251599999999999</c:v>
                </c:pt>
                <c:pt idx="361">
                  <c:v>0.50030399999999997</c:v>
                </c:pt>
                <c:pt idx="362">
                  <c:v>0.12320150000000001</c:v>
                </c:pt>
                <c:pt idx="363">
                  <c:v>0.32488149999999999</c:v>
                </c:pt>
                <c:pt idx="364">
                  <c:v>0.16103600000000001</c:v>
                </c:pt>
                <c:pt idx="365">
                  <c:v>0.38239250000000002</c:v>
                </c:pt>
                <c:pt idx="366">
                  <c:v>0.202325</c:v>
                </c:pt>
                <c:pt idx="367">
                  <c:v>0.33343149999999999</c:v>
                </c:pt>
                <c:pt idx="368">
                  <c:v>0.23050950000000001</c:v>
                </c:pt>
                <c:pt idx="369">
                  <c:v>0.294041</c:v>
                </c:pt>
                <c:pt idx="370">
                  <c:v>0.30630400000000002</c:v>
                </c:pt>
                <c:pt idx="371">
                  <c:v>0.47806949999999998</c:v>
                </c:pt>
                <c:pt idx="372">
                  <c:v>0.12551850000000001</c:v>
                </c:pt>
                <c:pt idx="373">
                  <c:v>0.168623</c:v>
                </c:pt>
                <c:pt idx="374">
                  <c:v>0.14611499999999999</c:v>
                </c:pt>
                <c:pt idx="375">
                  <c:v>0.13396150000000001</c:v>
                </c:pt>
                <c:pt idx="376">
                  <c:v>0.35598049999999998</c:v>
                </c:pt>
                <c:pt idx="377">
                  <c:v>0.14840700000000001</c:v>
                </c:pt>
                <c:pt idx="378">
                  <c:v>0.17038199999999998</c:v>
                </c:pt>
                <c:pt idx="379">
                  <c:v>0.20028950000000001</c:v>
                </c:pt>
                <c:pt idx="380">
                  <c:v>0.30068600000000001</c:v>
                </c:pt>
                <c:pt idx="381">
                  <c:v>0.27932499999999999</c:v>
                </c:pt>
                <c:pt idx="382">
                  <c:v>0.28907300000000002</c:v>
                </c:pt>
                <c:pt idx="383">
                  <c:v>0.1677305</c:v>
                </c:pt>
                <c:pt idx="384">
                  <c:v>0.35727399999999998</c:v>
                </c:pt>
                <c:pt idx="385">
                  <c:v>0.44122699999999998</c:v>
                </c:pt>
                <c:pt idx="386">
                  <c:v>0.29600300000000002</c:v>
                </c:pt>
                <c:pt idx="387">
                  <c:v>0.21087349999999999</c:v>
                </c:pt>
                <c:pt idx="388">
                  <c:v>0.33116400000000001</c:v>
                </c:pt>
                <c:pt idx="389">
                  <c:v>0.112847</c:v>
                </c:pt>
                <c:pt idx="390">
                  <c:v>0.40159900000000004</c:v>
                </c:pt>
                <c:pt idx="391">
                  <c:v>0.32552400000000004</c:v>
                </c:pt>
                <c:pt idx="392">
                  <c:v>0.26641950000000003</c:v>
                </c:pt>
                <c:pt idx="393">
                  <c:v>0.106892</c:v>
                </c:pt>
                <c:pt idx="394">
                  <c:v>0.54596100000000003</c:v>
                </c:pt>
                <c:pt idx="395">
                  <c:v>0.16121450000000001</c:v>
                </c:pt>
                <c:pt idx="396">
                  <c:v>0.22559800000000002</c:v>
                </c:pt>
                <c:pt idx="397">
                  <c:v>0.25625999999999999</c:v>
                </c:pt>
                <c:pt idx="398">
                  <c:v>0.33120749999999999</c:v>
                </c:pt>
                <c:pt idx="399">
                  <c:v>0.25040750000000001</c:v>
                </c:pt>
                <c:pt idx="400">
                  <c:v>0.29311750000000003</c:v>
                </c:pt>
                <c:pt idx="401">
                  <c:v>9.2430499999999999E-2</c:v>
                </c:pt>
                <c:pt idx="402">
                  <c:v>0.1706125</c:v>
                </c:pt>
                <c:pt idx="403">
                  <c:v>0.48190100000000002</c:v>
                </c:pt>
                <c:pt idx="404">
                  <c:v>0.25017050000000002</c:v>
                </c:pt>
                <c:pt idx="405">
                  <c:v>0.25801499999999999</c:v>
                </c:pt>
                <c:pt idx="406">
                  <c:v>0.22248099999999998</c:v>
                </c:pt>
                <c:pt idx="407">
                  <c:v>0.15833649999999999</c:v>
                </c:pt>
                <c:pt idx="408">
                  <c:v>0.60956399999999999</c:v>
                </c:pt>
                <c:pt idx="409">
                  <c:v>0.63109100000000007</c:v>
                </c:pt>
                <c:pt idx="410">
                  <c:v>0.336036</c:v>
                </c:pt>
                <c:pt idx="411">
                  <c:v>0.36809700000000001</c:v>
                </c:pt>
                <c:pt idx="412">
                  <c:v>0.36824999999999997</c:v>
                </c:pt>
                <c:pt idx="413">
                  <c:v>0.32661200000000001</c:v>
                </c:pt>
                <c:pt idx="414">
                  <c:v>0.31385549999999995</c:v>
                </c:pt>
                <c:pt idx="415">
                  <c:v>0.28912150000000003</c:v>
                </c:pt>
                <c:pt idx="416">
                  <c:v>0.35334199999999999</c:v>
                </c:pt>
                <c:pt idx="417">
                  <c:v>0.33771449999999997</c:v>
                </c:pt>
                <c:pt idx="418">
                  <c:v>6.5140000000000003E-2</c:v>
                </c:pt>
                <c:pt idx="419">
                  <c:v>0.63594750000000011</c:v>
                </c:pt>
                <c:pt idx="420">
                  <c:v>0.67198550000000001</c:v>
                </c:pt>
                <c:pt idx="421">
                  <c:v>0.50865499999999997</c:v>
                </c:pt>
                <c:pt idx="422">
                  <c:v>0.38107499999999994</c:v>
                </c:pt>
                <c:pt idx="423">
                  <c:v>0.60144999999999993</c:v>
                </c:pt>
                <c:pt idx="424">
                  <c:v>0.29001700000000002</c:v>
                </c:pt>
                <c:pt idx="425">
                  <c:v>0.4559665</c:v>
                </c:pt>
                <c:pt idx="426">
                  <c:v>0.29637950000000002</c:v>
                </c:pt>
                <c:pt idx="427">
                  <c:v>0.371284</c:v>
                </c:pt>
                <c:pt idx="428">
                  <c:v>0.45458449999999995</c:v>
                </c:pt>
                <c:pt idx="429">
                  <c:v>0.45599599999999996</c:v>
                </c:pt>
                <c:pt idx="430">
                  <c:v>0.21394650000000001</c:v>
                </c:pt>
                <c:pt idx="431">
                  <c:v>0.44834750000000001</c:v>
                </c:pt>
                <c:pt idx="432">
                  <c:v>0.27338249999999997</c:v>
                </c:pt>
                <c:pt idx="433">
                  <c:v>0.56171300000000002</c:v>
                </c:pt>
                <c:pt idx="434">
                  <c:v>0.45158799999999999</c:v>
                </c:pt>
                <c:pt idx="435">
                  <c:v>0.28758850000000002</c:v>
                </c:pt>
                <c:pt idx="436">
                  <c:v>0.31763050000000004</c:v>
                </c:pt>
                <c:pt idx="437">
                  <c:v>0.35423500000000002</c:v>
                </c:pt>
                <c:pt idx="438">
                  <c:v>0.42776999999999998</c:v>
                </c:pt>
                <c:pt idx="439">
                  <c:v>0.37625500000000001</c:v>
                </c:pt>
                <c:pt idx="440">
                  <c:v>0.20422000000000001</c:v>
                </c:pt>
                <c:pt idx="441">
                  <c:v>0.44758200000000004</c:v>
                </c:pt>
                <c:pt idx="442">
                  <c:v>0.21322549999999998</c:v>
                </c:pt>
                <c:pt idx="443">
                  <c:v>0.23099049999999999</c:v>
                </c:pt>
                <c:pt idx="444">
                  <c:v>0.32943800000000001</c:v>
                </c:pt>
                <c:pt idx="445">
                  <c:v>0.2029685</c:v>
                </c:pt>
                <c:pt idx="446">
                  <c:v>0.1283185</c:v>
                </c:pt>
                <c:pt idx="447">
                  <c:v>0.16698350000000001</c:v>
                </c:pt>
                <c:pt idx="448">
                  <c:v>0.39381949999999999</c:v>
                </c:pt>
                <c:pt idx="449">
                  <c:v>0.320996</c:v>
                </c:pt>
                <c:pt idx="450">
                  <c:v>0.2969715</c:v>
                </c:pt>
                <c:pt idx="451">
                  <c:v>0.39564749999999999</c:v>
                </c:pt>
                <c:pt idx="452">
                  <c:v>0.54200000000000004</c:v>
                </c:pt>
                <c:pt idx="453">
                  <c:v>0.79188814913448735</c:v>
                </c:pt>
                <c:pt idx="454">
                  <c:v>0.80141805555555568</c:v>
                </c:pt>
                <c:pt idx="455">
                  <c:v>0.78949999999999998</c:v>
                </c:pt>
                <c:pt idx="456">
                  <c:v>0.50099999999999989</c:v>
                </c:pt>
                <c:pt idx="457">
                  <c:v>0.8165</c:v>
                </c:pt>
                <c:pt idx="458">
                  <c:v>0.53300000000000003</c:v>
                </c:pt>
                <c:pt idx="459">
                  <c:v>0.38715738161559887</c:v>
                </c:pt>
                <c:pt idx="460">
                  <c:v>0.83300000000000007</c:v>
                </c:pt>
                <c:pt idx="461">
                  <c:v>0.57950000000000002</c:v>
                </c:pt>
                <c:pt idx="462">
                  <c:v>0.63449999999999995</c:v>
                </c:pt>
                <c:pt idx="463">
                  <c:v>0.69950000000000001</c:v>
                </c:pt>
                <c:pt idx="464">
                  <c:v>0.57699999999999996</c:v>
                </c:pt>
                <c:pt idx="465">
                  <c:v>0.62678474576271181</c:v>
                </c:pt>
                <c:pt idx="466">
                  <c:v>0.67600000000000005</c:v>
                </c:pt>
                <c:pt idx="467">
                  <c:v>0.625</c:v>
                </c:pt>
                <c:pt idx="468">
                  <c:v>0.6905</c:v>
                </c:pt>
                <c:pt idx="469">
                  <c:v>0.63622295081967217</c:v>
                </c:pt>
                <c:pt idx="470">
                  <c:v>0.60199999999999998</c:v>
                </c:pt>
                <c:pt idx="471">
                  <c:v>0.61299999999999999</c:v>
                </c:pt>
                <c:pt idx="472">
                  <c:v>0.56299999999999994</c:v>
                </c:pt>
                <c:pt idx="473">
                  <c:v>0.70526214833759593</c:v>
                </c:pt>
                <c:pt idx="474">
                  <c:v>0.70132108626198086</c:v>
                </c:pt>
                <c:pt idx="475">
                  <c:v>0.83899999999999997</c:v>
                </c:pt>
                <c:pt idx="476">
                  <c:v>0.71484991843393164</c:v>
                </c:pt>
                <c:pt idx="477">
                  <c:v>0.91349999999999987</c:v>
                </c:pt>
                <c:pt idx="478">
                  <c:v>0.61030511463844805</c:v>
                </c:pt>
                <c:pt idx="479">
                  <c:v>0.65050000000000008</c:v>
                </c:pt>
                <c:pt idx="480">
                  <c:v>0.94899999999999995</c:v>
                </c:pt>
                <c:pt idx="481">
                  <c:v>0.80200000000000005</c:v>
                </c:pt>
                <c:pt idx="482">
                  <c:v>0.66649999999999998</c:v>
                </c:pt>
                <c:pt idx="483">
                  <c:v>0.76400000000000012</c:v>
                </c:pt>
                <c:pt idx="484">
                  <c:v>0.78749999999999998</c:v>
                </c:pt>
                <c:pt idx="485">
                  <c:v>0.80449999999999999</c:v>
                </c:pt>
                <c:pt idx="486">
                  <c:v>0.80599999999999994</c:v>
                </c:pt>
                <c:pt idx="487">
                  <c:v>0.71839350180505401</c:v>
                </c:pt>
                <c:pt idx="488">
                  <c:v>0.6925</c:v>
                </c:pt>
              </c:numCache>
            </c:numRef>
          </c:xVal>
          <c:yVal>
            <c:numRef>
              <c:f>[1]SIZE!$M$8:$M$496</c:f>
              <c:numCache>
                <c:formatCode>General</c:formatCode>
                <c:ptCount val="489"/>
                <c:pt idx="0">
                  <c:v>8.9833681159963596E-2</c:v>
                </c:pt>
                <c:pt idx="1">
                  <c:v>3.2529646216951084E-2</c:v>
                </c:pt>
                <c:pt idx="2">
                  <c:v>9.492158040719717E-2</c:v>
                </c:pt>
                <c:pt idx="3">
                  <c:v>5.9304553625754569E-2</c:v>
                </c:pt>
                <c:pt idx="4">
                  <c:v>0.13237544707006657</c:v>
                </c:pt>
                <c:pt idx="5">
                  <c:v>7.0023350048394564E-2</c:v>
                </c:pt>
                <c:pt idx="6">
                  <c:v>0.14292796661517995</c:v>
                </c:pt>
                <c:pt idx="7">
                  <c:v>0.17066589427299175</c:v>
                </c:pt>
                <c:pt idx="8">
                  <c:v>6.2959180829724903E-2</c:v>
                </c:pt>
                <c:pt idx="9">
                  <c:v>3.1634175949437973E-2</c:v>
                </c:pt>
                <c:pt idx="10">
                  <c:v>0.11857100213374264</c:v>
                </c:pt>
                <c:pt idx="11">
                  <c:v>5.3423375108654449E-2</c:v>
                </c:pt>
                <c:pt idx="12">
                  <c:v>0.11679478403058074</c:v>
                </c:pt>
                <c:pt idx="13">
                  <c:v>8.2476795354814794E-2</c:v>
                </c:pt>
                <c:pt idx="14">
                  <c:v>0.10574343385288752</c:v>
                </c:pt>
                <c:pt idx="15">
                  <c:v>7.6616401447405502E-2</c:v>
                </c:pt>
                <c:pt idx="16">
                  <c:v>0.10305355894873305</c:v>
                </c:pt>
                <c:pt idx="17">
                  <c:v>0.14491289684065389</c:v>
                </c:pt>
                <c:pt idx="18">
                  <c:v>7.7827970987299933E-2</c:v>
                </c:pt>
                <c:pt idx="19">
                  <c:v>0.12177356407693747</c:v>
                </c:pt>
                <c:pt idx="20">
                  <c:v>9.1739803073693144E-2</c:v>
                </c:pt>
                <c:pt idx="21">
                  <c:v>0.10234688221924494</c:v>
                </c:pt>
                <c:pt idx="22">
                  <c:v>6.5125110364589789E-2</c:v>
                </c:pt>
                <c:pt idx="23">
                  <c:v>8.6392962230728024E-2</c:v>
                </c:pt>
                <c:pt idx="24">
                  <c:v>0.16364502632451131</c:v>
                </c:pt>
                <c:pt idx="25">
                  <c:v>7.1780515592673191E-2</c:v>
                </c:pt>
                <c:pt idx="26">
                  <c:v>6.3192141663342916E-2</c:v>
                </c:pt>
                <c:pt idx="27">
                  <c:v>0.1095288308928293</c:v>
                </c:pt>
                <c:pt idx="28">
                  <c:v>0.11325100807829482</c:v>
                </c:pt>
                <c:pt idx="29">
                  <c:v>9.3367064807404115E-2</c:v>
                </c:pt>
                <c:pt idx="30">
                  <c:v>0.10785480378731398</c:v>
                </c:pt>
                <c:pt idx="31">
                  <c:v>0.10076551983193456</c:v>
                </c:pt>
                <c:pt idx="32">
                  <c:v>9.4930240661235024E-2</c:v>
                </c:pt>
                <c:pt idx="33">
                  <c:v>9.768506747067332E-2</c:v>
                </c:pt>
                <c:pt idx="34">
                  <c:v>8.4828920351493323E-2</c:v>
                </c:pt>
                <c:pt idx="35">
                  <c:v>8.4110119266352243E-2</c:v>
                </c:pt>
                <c:pt idx="36">
                  <c:v>0.14478992123331652</c:v>
                </c:pt>
                <c:pt idx="37">
                  <c:v>0.11304402800679035</c:v>
                </c:pt>
                <c:pt idx="38">
                  <c:v>7.6423277782361576E-2</c:v>
                </c:pt>
                <c:pt idx="39">
                  <c:v>0.11141330217146425</c:v>
                </c:pt>
                <c:pt idx="40">
                  <c:v>0.12170428204463471</c:v>
                </c:pt>
                <c:pt idx="41">
                  <c:v>8.095432269496175E-2</c:v>
                </c:pt>
                <c:pt idx="42">
                  <c:v>0.13873034148303678</c:v>
                </c:pt>
                <c:pt idx="43">
                  <c:v>8.6694339071245005E-2</c:v>
                </c:pt>
                <c:pt idx="44">
                  <c:v>7.1234053562885202E-2</c:v>
                </c:pt>
                <c:pt idx="45">
                  <c:v>0.13292017704904699</c:v>
                </c:pt>
                <c:pt idx="46">
                  <c:v>9.1236642314094396E-2</c:v>
                </c:pt>
                <c:pt idx="47">
                  <c:v>9.3252749454104555E-2</c:v>
                </c:pt>
                <c:pt idx="48">
                  <c:v>0.19721823315302264</c:v>
                </c:pt>
                <c:pt idx="49">
                  <c:v>8.1137054055160265E-2</c:v>
                </c:pt>
                <c:pt idx="50">
                  <c:v>9.4886073365642018E-2</c:v>
                </c:pt>
                <c:pt idx="51">
                  <c:v>7.9380754536285431E-2</c:v>
                </c:pt>
                <c:pt idx="52">
                  <c:v>7.1672262417200136E-2</c:v>
                </c:pt>
                <c:pt idx="53">
                  <c:v>0.11581271122268917</c:v>
                </c:pt>
                <c:pt idx="54">
                  <c:v>0.11121844645561275</c:v>
                </c:pt>
                <c:pt idx="55">
                  <c:v>0.11403129696710461</c:v>
                </c:pt>
                <c:pt idx="56">
                  <c:v>0.14889834574886987</c:v>
                </c:pt>
                <c:pt idx="57">
                  <c:v>3.1279971559290139E-2</c:v>
                </c:pt>
                <c:pt idx="58">
                  <c:v>9.7724038613843614E-2</c:v>
                </c:pt>
                <c:pt idx="59">
                  <c:v>0.11741745629590176</c:v>
                </c:pt>
                <c:pt idx="60">
                  <c:v>6.7411417430580711E-2</c:v>
                </c:pt>
                <c:pt idx="61">
                  <c:v>3.3728225375788748E-2</c:v>
                </c:pt>
                <c:pt idx="62">
                  <c:v>7.4926785884622052E-2</c:v>
                </c:pt>
                <c:pt idx="63">
                  <c:v>7.6629391828462262E-2</c:v>
                </c:pt>
                <c:pt idx="64">
                  <c:v>0.30454995759645082</c:v>
                </c:pt>
                <c:pt idx="65">
                  <c:v>5.5397913029282965E-2</c:v>
                </c:pt>
                <c:pt idx="66">
                  <c:v>0.18704416670936305</c:v>
                </c:pt>
                <c:pt idx="67">
                  <c:v>0.12242394915517958</c:v>
                </c:pt>
                <c:pt idx="68">
                  <c:v>6.4721542526426229E-2</c:v>
                </c:pt>
                <c:pt idx="69">
                  <c:v>8.92049467168161E-2</c:v>
                </c:pt>
                <c:pt idx="70">
                  <c:v>8.1790903235017517E-2</c:v>
                </c:pt>
                <c:pt idx="71">
                  <c:v>0.1281778219379234</c:v>
                </c:pt>
                <c:pt idx="72">
                  <c:v>0.15272877610980845</c:v>
                </c:pt>
                <c:pt idx="73">
                  <c:v>6.9354778436672981E-2</c:v>
                </c:pt>
                <c:pt idx="74">
                  <c:v>0.15588803678281407</c:v>
                </c:pt>
                <c:pt idx="75">
                  <c:v>6.3687508194307615E-2</c:v>
                </c:pt>
                <c:pt idx="76">
                  <c:v>0.14256683402180184</c:v>
                </c:pt>
                <c:pt idx="77">
                  <c:v>0.12513720674523626</c:v>
                </c:pt>
                <c:pt idx="78">
                  <c:v>0.1223399446910125</c:v>
                </c:pt>
                <c:pt idx="79">
                  <c:v>9.6347058221826362E-2</c:v>
                </c:pt>
                <c:pt idx="80">
                  <c:v>0.15691860701331756</c:v>
                </c:pt>
                <c:pt idx="81">
                  <c:v>9.9433572760914107E-2</c:v>
                </c:pt>
                <c:pt idx="82">
                  <c:v>8.5581496427382012E-2</c:v>
                </c:pt>
                <c:pt idx="83">
                  <c:v>0.13554510004791762</c:v>
                </c:pt>
                <c:pt idx="84">
                  <c:v>9.3589633336176703E-2</c:v>
                </c:pt>
                <c:pt idx="85">
                  <c:v>9.0796701408971905E-2</c:v>
                </c:pt>
                <c:pt idx="86">
                  <c:v>0.16873119352093732</c:v>
                </c:pt>
                <c:pt idx="87">
                  <c:v>0.12110326041440832</c:v>
                </c:pt>
                <c:pt idx="88">
                  <c:v>0.12221956715988647</c:v>
                </c:pt>
                <c:pt idx="89">
                  <c:v>8.9870054226922555E-2</c:v>
                </c:pt>
                <c:pt idx="90">
                  <c:v>9.5935696155028755E-2</c:v>
                </c:pt>
                <c:pt idx="91">
                  <c:v>8.9149521090973904E-2</c:v>
                </c:pt>
                <c:pt idx="92">
                  <c:v>0.12054900415598627</c:v>
                </c:pt>
                <c:pt idx="93">
                  <c:v>0.15838478802192463</c:v>
                </c:pt>
                <c:pt idx="94">
                  <c:v>7.9454366695607098E-2</c:v>
                </c:pt>
                <c:pt idx="95">
                  <c:v>6.8918301633165618E-2</c:v>
                </c:pt>
                <c:pt idx="96">
                  <c:v>0.12570705146092639</c:v>
                </c:pt>
                <c:pt idx="97">
                  <c:v>0.18280150825622307</c:v>
                </c:pt>
                <c:pt idx="98">
                  <c:v>0.12983279648455545</c:v>
                </c:pt>
                <c:pt idx="99">
                  <c:v>0.10609677221763157</c:v>
                </c:pt>
                <c:pt idx="100">
                  <c:v>0.10565076913468259</c:v>
                </c:pt>
                <c:pt idx="101">
                  <c:v>0.20935990931408047</c:v>
                </c:pt>
                <c:pt idx="102">
                  <c:v>0.15143147005493937</c:v>
                </c:pt>
                <c:pt idx="103">
                  <c:v>0.23381733274235678</c:v>
                </c:pt>
                <c:pt idx="104">
                  <c:v>0.15877103535201248</c:v>
                </c:pt>
                <c:pt idx="105">
                  <c:v>0.12173892306078611</c:v>
                </c:pt>
                <c:pt idx="106">
                  <c:v>8.5886337369514121E-2</c:v>
                </c:pt>
                <c:pt idx="107">
                  <c:v>0.17241959571565524</c:v>
                </c:pt>
                <c:pt idx="108">
                  <c:v>0.15950715694522927</c:v>
                </c:pt>
                <c:pt idx="109">
                  <c:v>0.11568280741212153</c:v>
                </c:pt>
                <c:pt idx="110">
                  <c:v>0.13109199742165806</c:v>
                </c:pt>
                <c:pt idx="111">
                  <c:v>0.29292183449983716</c:v>
                </c:pt>
                <c:pt idx="112">
                  <c:v>0.11197275458230899</c:v>
                </c:pt>
                <c:pt idx="113">
                  <c:v>0.12235813122449198</c:v>
                </c:pt>
                <c:pt idx="114">
                  <c:v>0.13239623167975742</c:v>
                </c:pt>
                <c:pt idx="115">
                  <c:v>0.1927001786214792</c:v>
                </c:pt>
                <c:pt idx="116">
                  <c:v>8.4680830007446195E-2</c:v>
                </c:pt>
                <c:pt idx="117">
                  <c:v>8.2863908710306439E-2</c:v>
                </c:pt>
                <c:pt idx="118">
                  <c:v>5.5957365440127721E-2</c:v>
                </c:pt>
                <c:pt idx="119">
                  <c:v>0.30621619047333209</c:v>
                </c:pt>
                <c:pt idx="120">
                  <c:v>0.25544718322727689</c:v>
                </c:pt>
                <c:pt idx="121">
                  <c:v>0.21877533750402489</c:v>
                </c:pt>
                <c:pt idx="122">
                  <c:v>9.5225555323925515E-2</c:v>
                </c:pt>
                <c:pt idx="123">
                  <c:v>0.15715676399935827</c:v>
                </c:pt>
                <c:pt idx="124">
                  <c:v>0.12178049228016775</c:v>
                </c:pt>
                <c:pt idx="125">
                  <c:v>0.24050131680876508</c:v>
                </c:pt>
                <c:pt idx="126">
                  <c:v>0.20016618362750488</c:v>
                </c:pt>
                <c:pt idx="127">
                  <c:v>0.10996877179795181</c:v>
                </c:pt>
                <c:pt idx="128">
                  <c:v>0.34520119005009237</c:v>
                </c:pt>
                <c:pt idx="129">
                  <c:v>8.7986448973691386E-2</c:v>
                </c:pt>
                <c:pt idx="130">
                  <c:v>9.3089936678193097E-2</c:v>
                </c:pt>
                <c:pt idx="131">
                  <c:v>0.10696799377383871</c:v>
                </c:pt>
                <c:pt idx="132">
                  <c:v>7.1861921980628934E-2</c:v>
                </c:pt>
                <c:pt idx="133">
                  <c:v>0.13405726840421595</c:v>
                </c:pt>
                <c:pt idx="134">
                  <c:v>0.11973061014940997</c:v>
                </c:pt>
                <c:pt idx="135">
                  <c:v>0.18549051713497375</c:v>
                </c:pt>
                <c:pt idx="136">
                  <c:v>0.21565071784717063</c:v>
                </c:pt>
                <c:pt idx="137">
                  <c:v>0.12596339498044659</c:v>
                </c:pt>
                <c:pt idx="138">
                  <c:v>9.3776694823394152E-2</c:v>
                </c:pt>
                <c:pt idx="139">
                  <c:v>0.213491716515536</c:v>
                </c:pt>
                <c:pt idx="140">
                  <c:v>0.1486636528644443</c:v>
                </c:pt>
                <c:pt idx="141">
                  <c:v>0.24691683300000022</c:v>
                </c:pt>
                <c:pt idx="142">
                  <c:v>0.1138416374036758</c:v>
                </c:pt>
                <c:pt idx="143">
                  <c:v>0.11972628002239108</c:v>
                </c:pt>
                <c:pt idx="144">
                  <c:v>0.16886109733150498</c:v>
                </c:pt>
                <c:pt idx="145">
                  <c:v>8.473192550626947E-2</c:v>
                </c:pt>
                <c:pt idx="146">
                  <c:v>0.12511382405933405</c:v>
                </c:pt>
                <c:pt idx="147">
                  <c:v>0.14263871413031595</c:v>
                </c:pt>
                <c:pt idx="148">
                  <c:v>7.8549370148652362E-2</c:v>
                </c:pt>
                <c:pt idx="149">
                  <c:v>0.10827829020976458</c:v>
                </c:pt>
                <c:pt idx="150">
                  <c:v>8.8384820659432234E-2</c:v>
                </c:pt>
                <c:pt idx="151">
                  <c:v>9.8348442929972205E-2</c:v>
                </c:pt>
                <c:pt idx="152">
                  <c:v>3.4764857784118718E-2</c:v>
                </c:pt>
                <c:pt idx="153">
                  <c:v>7.4585571875530998E-2</c:v>
                </c:pt>
                <c:pt idx="154">
                  <c:v>7.7762153056612313E-2</c:v>
                </c:pt>
                <c:pt idx="155">
                  <c:v>9.1298130117763082E-2</c:v>
                </c:pt>
                <c:pt idx="156">
                  <c:v>6.157007608205467E-2</c:v>
                </c:pt>
                <c:pt idx="157">
                  <c:v>0.12697491265206681</c:v>
                </c:pt>
                <c:pt idx="158">
                  <c:v>9.5611802654013381E-2</c:v>
                </c:pt>
                <c:pt idx="159">
                  <c:v>2.9361725289907603E-2</c:v>
                </c:pt>
                <c:pt idx="160">
                  <c:v>6.2293207294214663E-2</c:v>
                </c:pt>
                <c:pt idx="161">
                  <c:v>0.10366670493461244</c:v>
                </c:pt>
                <c:pt idx="162">
                  <c:v>5.7271992003072487E-2</c:v>
                </c:pt>
                <c:pt idx="163">
                  <c:v>6.7181920698577827E-2</c:v>
                </c:pt>
                <c:pt idx="164">
                  <c:v>0.1927001786214792</c:v>
                </c:pt>
                <c:pt idx="165">
                  <c:v>6.3183481409305062E-2</c:v>
                </c:pt>
                <c:pt idx="166">
                  <c:v>8.2798956805022611E-2</c:v>
                </c:pt>
                <c:pt idx="167">
                  <c:v>0.11496487235238423</c:v>
                </c:pt>
                <c:pt idx="168">
                  <c:v>6.4477323362559028E-2</c:v>
                </c:pt>
                <c:pt idx="169">
                  <c:v>0.10139858440210099</c:v>
                </c:pt>
                <c:pt idx="170">
                  <c:v>0.14128684847500847</c:v>
                </c:pt>
                <c:pt idx="171">
                  <c:v>0.14398884773481591</c:v>
                </c:pt>
                <c:pt idx="172">
                  <c:v>0.11081834271906432</c:v>
                </c:pt>
                <c:pt idx="173">
                  <c:v>0.12349349052885338</c:v>
                </c:pt>
                <c:pt idx="174">
                  <c:v>0.21966994174613422</c:v>
                </c:pt>
                <c:pt idx="175">
                  <c:v>7.9425787857282215E-2</c:v>
                </c:pt>
                <c:pt idx="176">
                  <c:v>0.10172247790311637</c:v>
                </c:pt>
                <c:pt idx="177">
                  <c:v>0.11718276341147615</c:v>
                </c:pt>
                <c:pt idx="178">
                  <c:v>0.1323182893934168</c:v>
                </c:pt>
                <c:pt idx="179">
                  <c:v>0.13284916296593668</c:v>
                </c:pt>
                <c:pt idx="180">
                  <c:v>0.20507654766696265</c:v>
                </c:pt>
                <c:pt idx="181">
                  <c:v>0.13498131751005396</c:v>
                </c:pt>
                <c:pt idx="182">
                  <c:v>0.11195630009963708</c:v>
                </c:pt>
                <c:pt idx="183">
                  <c:v>9.0076168273023255E-2</c:v>
                </c:pt>
                <c:pt idx="184">
                  <c:v>9.1351823692797721E-2</c:v>
                </c:pt>
                <c:pt idx="185">
                  <c:v>0.21894594450857041</c:v>
                </c:pt>
                <c:pt idx="186">
                  <c:v>0.1705359904624241</c:v>
                </c:pt>
                <c:pt idx="187">
                  <c:v>9.7727502715458756E-2</c:v>
                </c:pt>
                <c:pt idx="188">
                  <c:v>0.10635657983876691</c:v>
                </c:pt>
                <c:pt idx="189">
                  <c:v>0.2121355207332096</c:v>
                </c:pt>
                <c:pt idx="190">
                  <c:v>0.19879006926089138</c:v>
                </c:pt>
                <c:pt idx="191">
                  <c:v>7.8588341291822655E-2</c:v>
                </c:pt>
                <c:pt idx="192">
                  <c:v>0.15314620035443255</c:v>
                </c:pt>
                <c:pt idx="193">
                  <c:v>0.44910778402155305</c:v>
                </c:pt>
                <c:pt idx="194">
                  <c:v>5.8711326224162225E-2</c:v>
                </c:pt>
                <c:pt idx="195">
                  <c:v>7.6920376364133833E-2</c:v>
                </c:pt>
                <c:pt idx="196">
                  <c:v>0.13929499004630422</c:v>
                </c:pt>
                <c:pt idx="197">
                  <c:v>3.4798632774866313E-2</c:v>
                </c:pt>
                <c:pt idx="198">
                  <c:v>4.4197606482138822E-2</c:v>
                </c:pt>
                <c:pt idx="199">
                  <c:v>7.4853173725300384E-2</c:v>
                </c:pt>
                <c:pt idx="200">
                  <c:v>0.25007003149517937</c:v>
                </c:pt>
                <c:pt idx="201">
                  <c:v>0.13295308601439079</c:v>
                </c:pt>
                <c:pt idx="202">
                  <c:v>5.0777667500092986E-2</c:v>
                </c:pt>
                <c:pt idx="203">
                  <c:v>0.16098719436029685</c:v>
                </c:pt>
                <c:pt idx="204">
                  <c:v>9.7999434692247075E-2</c:v>
                </c:pt>
                <c:pt idx="205">
                  <c:v>6.6160876747515973E-2</c:v>
                </c:pt>
                <c:pt idx="206">
                  <c:v>0.11257031211092024</c:v>
                </c:pt>
                <c:pt idx="207">
                  <c:v>3.8925243823899162E-2</c:v>
                </c:pt>
                <c:pt idx="208">
                  <c:v>0.14555808576647331</c:v>
                </c:pt>
                <c:pt idx="209">
                  <c:v>9.3022386696697892E-2</c:v>
                </c:pt>
                <c:pt idx="210">
                  <c:v>4.9955809391901557E-2</c:v>
                </c:pt>
                <c:pt idx="211">
                  <c:v>8.7227810719976234E-2</c:v>
                </c:pt>
                <c:pt idx="212">
                  <c:v>0.11249496790079101</c:v>
                </c:pt>
                <c:pt idx="213">
                  <c:v>4.8358858547323053E-2</c:v>
                </c:pt>
                <c:pt idx="214">
                  <c:v>0.16839777374048032</c:v>
                </c:pt>
                <c:pt idx="215">
                  <c:v>8.0316927997776413E-2</c:v>
                </c:pt>
                <c:pt idx="216">
                  <c:v>8.776734454653394E-2</c:v>
                </c:pt>
                <c:pt idx="217">
                  <c:v>6.188530932903219E-2</c:v>
                </c:pt>
                <c:pt idx="218">
                  <c:v>0.11064340558749988</c:v>
                </c:pt>
                <c:pt idx="219">
                  <c:v>3.3665871546716263E-2</c:v>
                </c:pt>
                <c:pt idx="220">
                  <c:v>8.0975107304652585E-2</c:v>
                </c:pt>
                <c:pt idx="221">
                  <c:v>5.7801999550188568E-2</c:v>
                </c:pt>
                <c:pt idx="222">
                  <c:v>5.2211805568760018E-2</c:v>
                </c:pt>
                <c:pt idx="223">
                  <c:v>7.1312861874629596E-2</c:v>
                </c:pt>
                <c:pt idx="224">
                  <c:v>0.25213117195618634</c:v>
                </c:pt>
                <c:pt idx="225">
                  <c:v>0.18105040488977095</c:v>
                </c:pt>
                <c:pt idx="226">
                  <c:v>4.1079915028514845E-2</c:v>
                </c:pt>
                <c:pt idx="227">
                  <c:v>0.16669689984744765</c:v>
                </c:pt>
                <c:pt idx="228">
                  <c:v>0.12118553282776785</c:v>
                </c:pt>
                <c:pt idx="229">
                  <c:v>8.3890148813790991E-2</c:v>
                </c:pt>
                <c:pt idx="230">
                  <c:v>6.7648708391217643E-2</c:v>
                </c:pt>
                <c:pt idx="231">
                  <c:v>6.8504341490156662E-2</c:v>
                </c:pt>
                <c:pt idx="232">
                  <c:v>9.3385251340883574E-2</c:v>
                </c:pt>
                <c:pt idx="233">
                  <c:v>6.8974593284411606E-2</c:v>
                </c:pt>
                <c:pt idx="234">
                  <c:v>0.13395680945737698</c:v>
                </c:pt>
                <c:pt idx="235">
                  <c:v>8.3044041994293605E-2</c:v>
                </c:pt>
                <c:pt idx="236">
                  <c:v>4.1240995753618746E-2</c:v>
                </c:pt>
                <c:pt idx="237">
                  <c:v>0.1093183867197097</c:v>
                </c:pt>
                <c:pt idx="238">
                  <c:v>0.10114916908581108</c:v>
                </c:pt>
                <c:pt idx="239">
                  <c:v>9.426426712572479E-2</c:v>
                </c:pt>
                <c:pt idx="240">
                  <c:v>0.11795352602084432</c:v>
                </c:pt>
                <c:pt idx="241">
                  <c:v>0.12697837675368195</c:v>
                </c:pt>
                <c:pt idx="242">
                  <c:v>0.10289247822362915</c:v>
                </c:pt>
                <c:pt idx="243">
                  <c:v>8.9680394663493743E-2</c:v>
                </c:pt>
                <c:pt idx="244">
                  <c:v>0.19413691476635761</c:v>
                </c:pt>
                <c:pt idx="245">
                  <c:v>7.6037896477677502E-2</c:v>
                </c:pt>
                <c:pt idx="246">
                  <c:v>0.1209993373659542</c:v>
                </c:pt>
                <c:pt idx="247">
                  <c:v>0.12755861377421754</c:v>
                </c:pt>
                <c:pt idx="248">
                  <c:v>9.8103357740701211E-2</c:v>
                </c:pt>
                <c:pt idx="249">
                  <c:v>0.18210608985698418</c:v>
                </c:pt>
                <c:pt idx="250">
                  <c:v>0.12053081762250681</c:v>
                </c:pt>
                <c:pt idx="251">
                  <c:v>5.1668807640587178E-2</c:v>
                </c:pt>
                <c:pt idx="252">
                  <c:v>5.2026476132350154E-2</c:v>
                </c:pt>
                <c:pt idx="253">
                  <c:v>0.16365628465476051</c:v>
                </c:pt>
                <c:pt idx="254">
                  <c:v>0.10258417317988189</c:v>
                </c:pt>
                <c:pt idx="255">
                  <c:v>0.14341900301912575</c:v>
                </c:pt>
                <c:pt idx="256">
                  <c:v>3.1470497148122716E-2</c:v>
                </c:pt>
                <c:pt idx="257">
                  <c:v>0.1482245779847256</c:v>
                </c:pt>
                <c:pt idx="258">
                  <c:v>0.16788422067603612</c:v>
                </c:pt>
                <c:pt idx="259">
                  <c:v>0.11164886108129361</c:v>
                </c:pt>
                <c:pt idx="260">
                  <c:v>9.4970943855212889E-2</c:v>
                </c:pt>
                <c:pt idx="261">
                  <c:v>4.4233113523693988E-2</c:v>
                </c:pt>
                <c:pt idx="262">
                  <c:v>9.8996229932002952E-2</c:v>
                </c:pt>
                <c:pt idx="263">
                  <c:v>3.1879261138708974E-2</c:v>
                </c:pt>
                <c:pt idx="264">
                  <c:v>0.21478296039257863</c:v>
                </c:pt>
                <c:pt idx="265">
                  <c:v>0.12552172202451653</c:v>
                </c:pt>
                <c:pt idx="266">
                  <c:v>0.14557194217293384</c:v>
                </c:pt>
                <c:pt idx="267">
                  <c:v>9.01125413399822E-2</c:v>
                </c:pt>
                <c:pt idx="268">
                  <c:v>3.6897012328236001E-2</c:v>
                </c:pt>
                <c:pt idx="269">
                  <c:v>8.4898202383796084E-2</c:v>
                </c:pt>
                <c:pt idx="270">
                  <c:v>3.2117418124749691E-2</c:v>
                </c:pt>
                <c:pt idx="271">
                  <c:v>0.19008737997826156</c:v>
                </c:pt>
                <c:pt idx="272">
                  <c:v>5.0480620786594925E-2</c:v>
                </c:pt>
                <c:pt idx="273">
                  <c:v>0.11597639002400445</c:v>
                </c:pt>
                <c:pt idx="274">
                  <c:v>0.16355582570792151</c:v>
                </c:pt>
                <c:pt idx="275">
                  <c:v>6.7900721783718906E-2</c:v>
                </c:pt>
                <c:pt idx="276">
                  <c:v>5.9109697909903065E-2</c:v>
                </c:pt>
                <c:pt idx="277">
                  <c:v>5.5486247620468984E-2</c:v>
                </c:pt>
                <c:pt idx="278">
                  <c:v>5.2513182409277007E-2</c:v>
                </c:pt>
                <c:pt idx="279">
                  <c:v>8.1627224433702267E-2</c:v>
                </c:pt>
                <c:pt idx="280">
                  <c:v>0.1367090381906039</c:v>
                </c:pt>
                <c:pt idx="281">
                  <c:v>0.15552950226564732</c:v>
                </c:pt>
                <c:pt idx="282">
                  <c:v>9.2566857334307279E-2</c:v>
                </c:pt>
                <c:pt idx="283">
                  <c:v>7.3664120845904346E-2</c:v>
                </c:pt>
                <c:pt idx="284">
                  <c:v>0.11014197687870868</c:v>
                </c:pt>
                <c:pt idx="285">
                  <c:v>0.12952016131378927</c:v>
                </c:pt>
                <c:pt idx="286">
                  <c:v>8.0234655584416878E-2</c:v>
                </c:pt>
                <c:pt idx="287">
                  <c:v>3.7041638570668008E-2</c:v>
                </c:pt>
                <c:pt idx="288">
                  <c:v>0.10177357340193965</c:v>
                </c:pt>
                <c:pt idx="289">
                  <c:v>6.9317539344310244E-2</c:v>
                </c:pt>
                <c:pt idx="290">
                  <c:v>6.1483473541676222E-2</c:v>
                </c:pt>
                <c:pt idx="291">
                  <c:v>0.10655316760542596</c:v>
                </c:pt>
                <c:pt idx="292">
                  <c:v>6.1505124176770828E-2</c:v>
                </c:pt>
                <c:pt idx="293">
                  <c:v>6.8049678153169826E-2</c:v>
                </c:pt>
                <c:pt idx="294">
                  <c:v>0.12235813122449198</c:v>
                </c:pt>
                <c:pt idx="295">
                  <c:v>0.16039569900951209</c:v>
                </c:pt>
                <c:pt idx="296">
                  <c:v>5.7656507282352783E-2</c:v>
                </c:pt>
                <c:pt idx="297">
                  <c:v>0.10651592851306324</c:v>
                </c:pt>
                <c:pt idx="298">
                  <c:v>8.5815323286403802E-2</c:v>
                </c:pt>
                <c:pt idx="299">
                  <c:v>8.501078568628806E-2</c:v>
                </c:pt>
                <c:pt idx="300">
                  <c:v>4.1594334118362802E-2</c:v>
                </c:pt>
                <c:pt idx="301">
                  <c:v>0.12028833050944716</c:v>
                </c:pt>
                <c:pt idx="302">
                  <c:v>7.2800693518331266E-2</c:v>
                </c:pt>
                <c:pt idx="303">
                  <c:v>4.3762861729439037E-2</c:v>
                </c:pt>
                <c:pt idx="304">
                  <c:v>9.5074000878263246E-2</c:v>
                </c:pt>
                <c:pt idx="305">
                  <c:v>9.896505301746672E-2</c:v>
                </c:pt>
                <c:pt idx="306">
                  <c:v>0.11856060982889721</c:v>
                </c:pt>
                <c:pt idx="307">
                  <c:v>7.1331914433512847E-2</c:v>
                </c:pt>
                <c:pt idx="308">
                  <c:v>0.10081661533075785</c:v>
                </c:pt>
                <c:pt idx="309">
                  <c:v>9.8586599916012915E-2</c:v>
                </c:pt>
                <c:pt idx="310">
                  <c:v>0.13541952636436888</c:v>
                </c:pt>
                <c:pt idx="311">
                  <c:v>4.6359205889984788E-2</c:v>
                </c:pt>
                <c:pt idx="312">
                  <c:v>0.13455436698598824</c:v>
                </c:pt>
                <c:pt idx="313">
                  <c:v>3.348833633894046E-2</c:v>
                </c:pt>
                <c:pt idx="314">
                  <c:v>5.1634166624435797E-2</c:v>
                </c:pt>
                <c:pt idx="315">
                  <c:v>3.6143570226943547E-2</c:v>
                </c:pt>
                <c:pt idx="316">
                  <c:v>9.6876199743538657E-2</c:v>
                </c:pt>
                <c:pt idx="317">
                  <c:v>7.9491605787969835E-2</c:v>
                </c:pt>
                <c:pt idx="318">
                  <c:v>0.13247157588988664</c:v>
                </c:pt>
                <c:pt idx="319">
                  <c:v>0.25297901082649127</c:v>
                </c:pt>
                <c:pt idx="320">
                  <c:v>7.7170657705827539E-2</c:v>
                </c:pt>
                <c:pt idx="321">
                  <c:v>2.5714026289167552E-2</c:v>
                </c:pt>
                <c:pt idx="322">
                  <c:v>9.3158352685092052E-2</c:v>
                </c:pt>
                <c:pt idx="323">
                  <c:v>0.12154753144654974</c:v>
                </c:pt>
                <c:pt idx="324">
                  <c:v>0.12013937413999623</c:v>
                </c:pt>
                <c:pt idx="325">
                  <c:v>5.374467053345848E-2</c:v>
                </c:pt>
                <c:pt idx="326">
                  <c:v>0.129280272276941</c:v>
                </c:pt>
                <c:pt idx="327">
                  <c:v>6.9767006528874381E-2</c:v>
                </c:pt>
                <c:pt idx="328">
                  <c:v>0.1169913717972398</c:v>
                </c:pt>
                <c:pt idx="329">
                  <c:v>0.14828260168677915</c:v>
                </c:pt>
                <c:pt idx="330">
                  <c:v>1.9625001675159164E-2</c:v>
                </c:pt>
                <c:pt idx="331">
                  <c:v>9.5681950711719907E-2</c:v>
                </c:pt>
                <c:pt idx="332">
                  <c:v>0.16380091089719251</c:v>
                </c:pt>
                <c:pt idx="333">
                  <c:v>0.17211562079892689</c:v>
                </c:pt>
                <c:pt idx="334">
                  <c:v>0.11376889126975792</c:v>
                </c:pt>
                <c:pt idx="335">
                  <c:v>5.9454376020609281E-2</c:v>
                </c:pt>
                <c:pt idx="336">
                  <c:v>0.10298514294183408</c:v>
                </c:pt>
                <c:pt idx="337">
                  <c:v>9.6625052376441173E-2</c:v>
                </c:pt>
                <c:pt idx="338">
                  <c:v>0.10532774165907098</c:v>
                </c:pt>
                <c:pt idx="339">
                  <c:v>0.12710568248803827</c:v>
                </c:pt>
                <c:pt idx="340">
                  <c:v>0.1092898078813848</c:v>
                </c:pt>
                <c:pt idx="341">
                  <c:v>0.1408001421980816</c:v>
                </c:pt>
                <c:pt idx="342">
                  <c:v>0.16225159144982212</c:v>
                </c:pt>
                <c:pt idx="343">
                  <c:v>0.15787902918611452</c:v>
                </c:pt>
                <c:pt idx="344">
                  <c:v>0.10564903708387502</c:v>
                </c:pt>
                <c:pt idx="345">
                  <c:v>0.1244426543714011</c:v>
                </c:pt>
                <c:pt idx="346">
                  <c:v>9.0909284711463867E-2</c:v>
                </c:pt>
                <c:pt idx="347">
                  <c:v>2.2630109826291166E-2</c:v>
                </c:pt>
                <c:pt idx="348">
                  <c:v>3.2869128175234581E-2</c:v>
                </c:pt>
                <c:pt idx="349">
                  <c:v>6.708752392956531E-2</c:v>
                </c:pt>
                <c:pt idx="350">
                  <c:v>8.0859925925949247E-2</c:v>
                </c:pt>
                <c:pt idx="351">
                  <c:v>0.13283097643245717</c:v>
                </c:pt>
                <c:pt idx="352">
                  <c:v>1.6737672978941846E-2</c:v>
                </c:pt>
                <c:pt idx="353">
                  <c:v>0.12205762040937879</c:v>
                </c:pt>
                <c:pt idx="354">
                  <c:v>0.1128682248498221</c:v>
                </c:pt>
                <c:pt idx="355">
                  <c:v>4.9068133353022507E-2</c:v>
                </c:pt>
                <c:pt idx="356">
                  <c:v>0.11008828330367405</c:v>
                </c:pt>
                <c:pt idx="357">
                  <c:v>0.18875543290724112</c:v>
                </c:pt>
                <c:pt idx="358">
                  <c:v>6.1595190818764418E-2</c:v>
                </c:pt>
                <c:pt idx="359">
                  <c:v>6.8477494702639349E-2</c:v>
                </c:pt>
                <c:pt idx="360">
                  <c:v>5.6483908885628653E-2</c:v>
                </c:pt>
                <c:pt idx="361">
                  <c:v>0.25730134361677942</c:v>
                </c:pt>
                <c:pt idx="362">
                  <c:v>7.3306452354141377E-2</c:v>
                </c:pt>
                <c:pt idx="363">
                  <c:v>0.18969160636873209</c:v>
                </c:pt>
                <c:pt idx="364">
                  <c:v>6.2471608527394265E-2</c:v>
                </c:pt>
                <c:pt idx="365">
                  <c:v>8.4377721116121643E-2</c:v>
                </c:pt>
                <c:pt idx="366">
                  <c:v>5.1438444883180515E-2</c:v>
                </c:pt>
                <c:pt idx="367">
                  <c:v>5.4066831983666283E-2</c:v>
                </c:pt>
                <c:pt idx="368">
                  <c:v>1.9976607989095646E-2</c:v>
                </c:pt>
                <c:pt idx="369">
                  <c:v>7.9497667965796326E-2</c:v>
                </c:pt>
                <c:pt idx="370">
                  <c:v>0.15465135250620993</c:v>
                </c:pt>
                <c:pt idx="371">
                  <c:v>0.12176403779749585</c:v>
                </c:pt>
                <c:pt idx="372">
                  <c:v>5.4496380583943363E-2</c:v>
                </c:pt>
                <c:pt idx="373">
                  <c:v>2.6756720875324016E-2</c:v>
                </c:pt>
                <c:pt idx="374">
                  <c:v>2.9013583077586259E-2</c:v>
                </c:pt>
                <c:pt idx="375">
                  <c:v>5.9989579720148064E-3</c:v>
                </c:pt>
                <c:pt idx="376">
                  <c:v>9.3935177472286691E-2</c:v>
                </c:pt>
                <c:pt idx="377">
                  <c:v>5.8292169928730556E-2</c:v>
                </c:pt>
                <c:pt idx="378">
                  <c:v>7.7566431315357037E-2</c:v>
                </c:pt>
                <c:pt idx="379">
                  <c:v>2.0891130815492012E-2</c:v>
                </c:pt>
                <c:pt idx="380">
                  <c:v>7.1467880421907007E-2</c:v>
                </c:pt>
                <c:pt idx="381">
                  <c:v>5.2818889376812915E-2</c:v>
                </c:pt>
                <c:pt idx="382">
                  <c:v>6.5913193482033616E-2</c:v>
                </c:pt>
                <c:pt idx="383">
                  <c:v>3.065470121775777E-2</c:v>
                </c:pt>
                <c:pt idx="384">
                  <c:v>9.7879923186524817E-2</c:v>
                </c:pt>
                <c:pt idx="385">
                  <c:v>0.15705370697630794</c:v>
                </c:pt>
                <c:pt idx="386">
                  <c:v>9.4043430647759746E-2</c:v>
                </c:pt>
                <c:pt idx="387">
                  <c:v>6.9743623842972183E-2</c:v>
                </c:pt>
                <c:pt idx="388">
                  <c:v>7.4666978263486727E-2</c:v>
                </c:pt>
                <c:pt idx="389">
                  <c:v>4.4054712290514393E-2</c:v>
                </c:pt>
                <c:pt idx="390">
                  <c:v>8.4641858864275887E-2</c:v>
                </c:pt>
                <c:pt idx="391">
                  <c:v>0.19910270443165756</c:v>
                </c:pt>
                <c:pt idx="392">
                  <c:v>7.5816193974308679E-2</c:v>
                </c:pt>
                <c:pt idx="393">
                  <c:v>8.7768210571937719E-2</c:v>
                </c:pt>
                <c:pt idx="394">
                  <c:v>9.7181906711074559E-2</c:v>
                </c:pt>
                <c:pt idx="395">
                  <c:v>7.4550064833975832E-2</c:v>
                </c:pt>
                <c:pt idx="396">
                  <c:v>9.2560795156480802E-2</c:v>
                </c:pt>
                <c:pt idx="397">
                  <c:v>0.12543511948413807</c:v>
                </c:pt>
                <c:pt idx="398">
                  <c:v>4.8065275935440126E-2</c:v>
                </c:pt>
                <c:pt idx="399">
                  <c:v>6.1873184973379208E-2</c:v>
                </c:pt>
                <c:pt idx="400">
                  <c:v>9.0578463007218224E-2</c:v>
                </c:pt>
                <c:pt idx="401">
                  <c:v>2.8293915967041391E-2</c:v>
                </c:pt>
                <c:pt idx="402">
                  <c:v>3.7551727533497038E-2</c:v>
                </c:pt>
                <c:pt idx="403">
                  <c:v>7.0380152514753769E-2</c:v>
                </c:pt>
                <c:pt idx="404">
                  <c:v>6.4079817702221972E-2</c:v>
                </c:pt>
                <c:pt idx="405">
                  <c:v>0.1187338149096541</c:v>
                </c:pt>
                <c:pt idx="406">
                  <c:v>5.0946542453830949E-2</c:v>
                </c:pt>
                <c:pt idx="407">
                  <c:v>3.6394717594041032E-2</c:v>
                </c:pt>
                <c:pt idx="408">
                  <c:v>0.11349089711514311</c:v>
                </c:pt>
                <c:pt idx="409">
                  <c:v>0.14887323101216013</c:v>
                </c:pt>
                <c:pt idx="410">
                  <c:v>8.8866330783936381E-2</c:v>
                </c:pt>
                <c:pt idx="411">
                  <c:v>0.12669778452285579</c:v>
                </c:pt>
                <c:pt idx="412">
                  <c:v>9.617558519187705E-2</c:v>
                </c:pt>
                <c:pt idx="413">
                  <c:v>7.4885216665240409E-2</c:v>
                </c:pt>
                <c:pt idx="414">
                  <c:v>9.0493592517647339E-2</c:v>
                </c:pt>
                <c:pt idx="415">
                  <c:v>5.8949483210202956E-2</c:v>
                </c:pt>
                <c:pt idx="416">
                  <c:v>9.8371825615874375E-2</c:v>
                </c:pt>
                <c:pt idx="417">
                  <c:v>8.9059454448980307E-2</c:v>
                </c:pt>
                <c:pt idx="418">
                  <c:v>1.7855711775227556E-2</c:v>
                </c:pt>
                <c:pt idx="419">
                  <c:v>0.1031843287847045</c:v>
                </c:pt>
                <c:pt idx="420">
                  <c:v>0.34168252883451616</c:v>
                </c:pt>
                <c:pt idx="421">
                  <c:v>0.15893471415332774</c:v>
                </c:pt>
                <c:pt idx="422">
                  <c:v>0.14511468075973566</c:v>
                </c:pt>
                <c:pt idx="423">
                  <c:v>0.14640159450975934</c:v>
                </c:pt>
                <c:pt idx="424">
                  <c:v>7.0016421845164295E-2</c:v>
                </c:pt>
                <c:pt idx="425">
                  <c:v>0.10154927282235948</c:v>
                </c:pt>
                <c:pt idx="426">
                  <c:v>8.0714433658113469E-2</c:v>
                </c:pt>
                <c:pt idx="427">
                  <c:v>6.6562712534871948E-2</c:v>
                </c:pt>
                <c:pt idx="428">
                  <c:v>0.1337099922172984</c:v>
                </c:pt>
                <c:pt idx="429">
                  <c:v>7.7159399375578336E-2</c:v>
                </c:pt>
                <c:pt idx="430">
                  <c:v>4.6716008356343972E-2</c:v>
                </c:pt>
                <c:pt idx="431">
                  <c:v>9.7901573821619431E-2</c:v>
                </c:pt>
                <c:pt idx="432">
                  <c:v>5.1816897984634312E-2</c:v>
                </c:pt>
                <c:pt idx="433">
                  <c:v>0.17740010781281954</c:v>
                </c:pt>
                <c:pt idx="434">
                  <c:v>9.5884600656205465E-2</c:v>
                </c:pt>
                <c:pt idx="435">
                  <c:v>9.909668887884196E-2</c:v>
                </c:pt>
                <c:pt idx="436">
                  <c:v>0.14582741966705026</c:v>
                </c:pt>
                <c:pt idx="437">
                  <c:v>6.1567478005843314E-2</c:v>
                </c:pt>
                <c:pt idx="438">
                  <c:v>9.9499390691601713E-2</c:v>
                </c:pt>
                <c:pt idx="439">
                  <c:v>0.16432139216486694</c:v>
                </c:pt>
                <c:pt idx="440">
                  <c:v>6.3072630157620671E-2</c:v>
                </c:pt>
                <c:pt idx="441">
                  <c:v>0.14251660454838233</c:v>
                </c:pt>
                <c:pt idx="442">
                  <c:v>7.890097646258884E-2</c:v>
                </c:pt>
                <c:pt idx="443">
                  <c:v>7.4511959716209317E-2</c:v>
                </c:pt>
                <c:pt idx="444">
                  <c:v>5.493025931123937E-2</c:v>
                </c:pt>
                <c:pt idx="445">
                  <c:v>5.3429437286480939E-2</c:v>
                </c:pt>
                <c:pt idx="446">
                  <c:v>4.8688814226164924E-2</c:v>
                </c:pt>
                <c:pt idx="447">
                  <c:v>3.9030898923160862E-2</c:v>
                </c:pt>
                <c:pt idx="448">
                  <c:v>0.13980161490751813</c:v>
                </c:pt>
                <c:pt idx="449">
                  <c:v>4.3677125214464374E-2</c:v>
                </c:pt>
                <c:pt idx="450">
                  <c:v>4.9116630775634433E-2</c:v>
                </c:pt>
                <c:pt idx="451">
                  <c:v>0.1478123498925242</c:v>
                </c:pt>
                <c:pt idx="452">
                  <c:v>-1</c:v>
                </c:pt>
                <c:pt idx="453">
                  <c:v>-1</c:v>
                </c:pt>
                <c:pt idx="454">
                  <c:v>-1</c:v>
                </c:pt>
                <c:pt idx="455">
                  <c:v>-1</c:v>
                </c:pt>
                <c:pt idx="456">
                  <c:v>-1</c:v>
                </c:pt>
                <c:pt idx="457">
                  <c:v>-1</c:v>
                </c:pt>
                <c:pt idx="458">
                  <c:v>-1</c:v>
                </c:pt>
                <c:pt idx="459">
                  <c:v>-1</c:v>
                </c:pt>
                <c:pt idx="460">
                  <c:v>-1</c:v>
                </c:pt>
                <c:pt idx="461">
                  <c:v>-1</c:v>
                </c:pt>
                <c:pt idx="462">
                  <c:v>-1</c:v>
                </c:pt>
                <c:pt idx="463">
                  <c:v>-1</c:v>
                </c:pt>
                <c:pt idx="464">
                  <c:v>-1</c:v>
                </c:pt>
                <c:pt idx="465">
                  <c:v>-1</c:v>
                </c:pt>
                <c:pt idx="466">
                  <c:v>-1</c:v>
                </c:pt>
                <c:pt idx="467">
                  <c:v>-1</c:v>
                </c:pt>
                <c:pt idx="468">
                  <c:v>-1</c:v>
                </c:pt>
                <c:pt idx="469">
                  <c:v>-1</c:v>
                </c:pt>
                <c:pt idx="470">
                  <c:v>-1</c:v>
                </c:pt>
                <c:pt idx="471">
                  <c:v>-1</c:v>
                </c:pt>
                <c:pt idx="472">
                  <c:v>-1</c:v>
                </c:pt>
                <c:pt idx="473">
                  <c:v>-1</c:v>
                </c:pt>
                <c:pt idx="474">
                  <c:v>-1</c:v>
                </c:pt>
                <c:pt idx="475">
                  <c:v>-1</c:v>
                </c:pt>
                <c:pt idx="476">
                  <c:v>-1</c:v>
                </c:pt>
                <c:pt idx="477">
                  <c:v>-1</c:v>
                </c:pt>
                <c:pt idx="478">
                  <c:v>-1</c:v>
                </c:pt>
                <c:pt idx="479">
                  <c:v>-1</c:v>
                </c:pt>
                <c:pt idx="480">
                  <c:v>-1</c:v>
                </c:pt>
                <c:pt idx="481">
                  <c:v>-1</c:v>
                </c:pt>
                <c:pt idx="482">
                  <c:v>-1</c:v>
                </c:pt>
                <c:pt idx="483">
                  <c:v>-1</c:v>
                </c:pt>
                <c:pt idx="484">
                  <c:v>-1</c:v>
                </c:pt>
                <c:pt idx="485">
                  <c:v>-1</c:v>
                </c:pt>
                <c:pt idx="486">
                  <c:v>-1</c:v>
                </c:pt>
                <c:pt idx="487">
                  <c:v>-1</c:v>
                </c:pt>
                <c:pt idx="488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EC-1149-BF00-AECCAE69137B}"/>
            </c:ext>
          </c:extLst>
        </c:ser>
        <c:ser>
          <c:idx val="6"/>
          <c:order val="1"/>
          <c:tx>
            <c:v>Triangle outline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[1]SIZE!$V$8:$V$11</c:f>
              <c:numCache>
                <c:formatCode>General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1</c:v>
                </c:pt>
                <c:pt idx="3">
                  <c:v>0.5</c:v>
                </c:pt>
              </c:numCache>
            </c:numRef>
          </c:xVal>
          <c:yVal>
            <c:numRef>
              <c:f>[1]SIZE!$W$8:$W$11</c:f>
              <c:numCache>
                <c:formatCode>General</c:formatCode>
                <c:ptCount val="4"/>
                <c:pt idx="0">
                  <c:v>0.86599999999999999</c:v>
                </c:pt>
                <c:pt idx="1">
                  <c:v>0</c:v>
                </c:pt>
                <c:pt idx="2">
                  <c:v>0</c:v>
                </c:pt>
                <c:pt idx="3">
                  <c:v>0.86599999999999999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EC-1149-BF00-AECCAE69137B}"/>
            </c:ext>
          </c:extLst>
        </c:ser>
        <c:ser>
          <c:idx val="2"/>
          <c:order val="2"/>
          <c:tx>
            <c:v>Left ticks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[1]SIZE!$V$21:$V$83</c:f>
              <c:numCache>
                <c:formatCode>General</c:formatCode>
                <c:ptCount val="63"/>
                <c:pt idx="0">
                  <c:v>0</c:v>
                </c:pt>
                <c:pt idx="1">
                  <c:v>-1.4999999999999999E-2</c:v>
                </c:pt>
                <c:pt idx="2">
                  <c:v>0</c:v>
                </c:pt>
                <c:pt idx="3">
                  <c:v>0.05</c:v>
                </c:pt>
                <c:pt idx="4">
                  <c:v>3.5000000000000003E-2</c:v>
                </c:pt>
                <c:pt idx="5">
                  <c:v>0.05</c:v>
                </c:pt>
                <c:pt idx="6">
                  <c:v>0.1</c:v>
                </c:pt>
                <c:pt idx="7">
                  <c:v>8.5000000000000006E-2</c:v>
                </c:pt>
                <c:pt idx="8">
                  <c:v>0.1</c:v>
                </c:pt>
                <c:pt idx="9">
                  <c:v>0.15000000000000002</c:v>
                </c:pt>
                <c:pt idx="10">
                  <c:v>0.13500000000000001</c:v>
                </c:pt>
                <c:pt idx="11">
                  <c:v>0.15000000000000002</c:v>
                </c:pt>
                <c:pt idx="12">
                  <c:v>0.2</c:v>
                </c:pt>
                <c:pt idx="13">
                  <c:v>0.185</c:v>
                </c:pt>
                <c:pt idx="14">
                  <c:v>0.2</c:v>
                </c:pt>
                <c:pt idx="15">
                  <c:v>0.25</c:v>
                </c:pt>
                <c:pt idx="16">
                  <c:v>0.23499999999999999</c:v>
                </c:pt>
                <c:pt idx="17">
                  <c:v>0.25</c:v>
                </c:pt>
                <c:pt idx="18">
                  <c:v>0.3</c:v>
                </c:pt>
                <c:pt idx="19">
                  <c:v>0.28499999999999998</c:v>
                </c:pt>
                <c:pt idx="20">
                  <c:v>0.3</c:v>
                </c:pt>
                <c:pt idx="21">
                  <c:v>0.35</c:v>
                </c:pt>
                <c:pt idx="22">
                  <c:v>0.33499999999999996</c:v>
                </c:pt>
                <c:pt idx="23">
                  <c:v>0.35</c:v>
                </c:pt>
                <c:pt idx="24">
                  <c:v>0.39999999999999997</c:v>
                </c:pt>
                <c:pt idx="25">
                  <c:v>0.38499999999999995</c:v>
                </c:pt>
                <c:pt idx="26">
                  <c:v>0.39999999999999997</c:v>
                </c:pt>
                <c:pt idx="27">
                  <c:v>0.44999999999999996</c:v>
                </c:pt>
                <c:pt idx="28">
                  <c:v>0.43499999999999994</c:v>
                </c:pt>
                <c:pt idx="29">
                  <c:v>0.44999999999999996</c:v>
                </c:pt>
                <c:pt idx="30">
                  <c:v>0.49999999999999994</c:v>
                </c:pt>
                <c:pt idx="31">
                  <c:v>0.48499999999999993</c:v>
                </c:pt>
                <c:pt idx="32">
                  <c:v>0.49999999999999994</c:v>
                </c:pt>
                <c:pt idx="33">
                  <c:v>0.49999999999999994</c:v>
                </c:pt>
                <c:pt idx="34">
                  <c:v>0.49999999999999994</c:v>
                </c:pt>
                <c:pt idx="35">
                  <c:v>0.49999999999999994</c:v>
                </c:pt>
                <c:pt idx="36">
                  <c:v>0.49999999999999994</c:v>
                </c:pt>
                <c:pt idx="37">
                  <c:v>0.49999999999999994</c:v>
                </c:pt>
                <c:pt idx="38">
                  <c:v>0.49999999999999994</c:v>
                </c:pt>
                <c:pt idx="39">
                  <c:v>0.49999999999999994</c:v>
                </c:pt>
                <c:pt idx="40">
                  <c:v>0.49999999999999994</c:v>
                </c:pt>
                <c:pt idx="41">
                  <c:v>0.49999999999999994</c:v>
                </c:pt>
                <c:pt idx="42">
                  <c:v>0.49999999999999994</c:v>
                </c:pt>
                <c:pt idx="43">
                  <c:v>0.49999999999999994</c:v>
                </c:pt>
                <c:pt idx="44">
                  <c:v>0.49999999999999994</c:v>
                </c:pt>
                <c:pt idx="45">
                  <c:v>0.49999999999999994</c:v>
                </c:pt>
                <c:pt idx="46">
                  <c:v>0.49999999999999994</c:v>
                </c:pt>
                <c:pt idx="47">
                  <c:v>0.49999999999999994</c:v>
                </c:pt>
                <c:pt idx="48">
                  <c:v>0.49999999999999994</c:v>
                </c:pt>
                <c:pt idx="49">
                  <c:v>0.49999999999999994</c:v>
                </c:pt>
                <c:pt idx="50">
                  <c:v>0.49999999999999994</c:v>
                </c:pt>
                <c:pt idx="51">
                  <c:v>0.49999999999999994</c:v>
                </c:pt>
                <c:pt idx="52">
                  <c:v>0.49999999999999994</c:v>
                </c:pt>
                <c:pt idx="53">
                  <c:v>0.49999999999999994</c:v>
                </c:pt>
                <c:pt idx="54">
                  <c:v>0.49999999999999994</c:v>
                </c:pt>
                <c:pt idx="55">
                  <c:v>0.49999999999999994</c:v>
                </c:pt>
                <c:pt idx="56">
                  <c:v>0.49999999999999994</c:v>
                </c:pt>
                <c:pt idx="57">
                  <c:v>0.49999999999999994</c:v>
                </c:pt>
                <c:pt idx="58">
                  <c:v>0.49999999999999994</c:v>
                </c:pt>
                <c:pt idx="59">
                  <c:v>0.49999999999999994</c:v>
                </c:pt>
                <c:pt idx="60">
                  <c:v>0.49999999999999994</c:v>
                </c:pt>
                <c:pt idx="61">
                  <c:v>0.49999999999999994</c:v>
                </c:pt>
                <c:pt idx="62">
                  <c:v>0.49999999999999994</c:v>
                </c:pt>
              </c:numCache>
            </c:numRef>
          </c:xVal>
          <c:yVal>
            <c:numRef>
              <c:f>[1]SIZE!$W$21:$W$83</c:f>
              <c:numCache>
                <c:formatCode>General</c:formatCode>
                <c:ptCount val="63"/>
                <c:pt idx="0">
                  <c:v>0</c:v>
                </c:pt>
                <c:pt idx="1">
                  <c:v>2.598E-2</c:v>
                </c:pt>
                <c:pt idx="2">
                  <c:v>0</c:v>
                </c:pt>
                <c:pt idx="3">
                  <c:v>8.660000000000001E-2</c:v>
                </c:pt>
                <c:pt idx="4">
                  <c:v>0.11258</c:v>
                </c:pt>
                <c:pt idx="5">
                  <c:v>8.660000000000001E-2</c:v>
                </c:pt>
                <c:pt idx="6">
                  <c:v>0.17320000000000002</c:v>
                </c:pt>
                <c:pt idx="7">
                  <c:v>0.19918</c:v>
                </c:pt>
                <c:pt idx="8">
                  <c:v>0.17320000000000002</c:v>
                </c:pt>
                <c:pt idx="9">
                  <c:v>0.25980000000000003</c:v>
                </c:pt>
                <c:pt idx="10">
                  <c:v>0.28578000000000003</c:v>
                </c:pt>
                <c:pt idx="11">
                  <c:v>0.25980000000000003</c:v>
                </c:pt>
                <c:pt idx="12">
                  <c:v>0.34640000000000004</c:v>
                </c:pt>
                <c:pt idx="13">
                  <c:v>0.37238000000000004</c:v>
                </c:pt>
                <c:pt idx="14">
                  <c:v>0.34640000000000004</c:v>
                </c:pt>
                <c:pt idx="15">
                  <c:v>0.433</c:v>
                </c:pt>
                <c:pt idx="16">
                  <c:v>0.45898</c:v>
                </c:pt>
                <c:pt idx="17">
                  <c:v>0.433</c:v>
                </c:pt>
                <c:pt idx="18">
                  <c:v>0.51959999999999995</c:v>
                </c:pt>
                <c:pt idx="19">
                  <c:v>0.54557999999999995</c:v>
                </c:pt>
                <c:pt idx="20">
                  <c:v>0.51959999999999995</c:v>
                </c:pt>
                <c:pt idx="21">
                  <c:v>0.60619999999999996</c:v>
                </c:pt>
                <c:pt idx="22">
                  <c:v>0.63217999999999996</c:v>
                </c:pt>
                <c:pt idx="23">
                  <c:v>0.60619999999999996</c:v>
                </c:pt>
                <c:pt idx="24">
                  <c:v>0.69279999999999997</c:v>
                </c:pt>
                <c:pt idx="25">
                  <c:v>0.71877999999999997</c:v>
                </c:pt>
                <c:pt idx="26">
                  <c:v>0.69279999999999997</c:v>
                </c:pt>
                <c:pt idx="27">
                  <c:v>0.77939999999999987</c:v>
                </c:pt>
                <c:pt idx="28">
                  <c:v>0.80537999999999998</c:v>
                </c:pt>
                <c:pt idx="29">
                  <c:v>0.77939999999999987</c:v>
                </c:pt>
                <c:pt idx="30">
                  <c:v>0.86599999999999988</c:v>
                </c:pt>
                <c:pt idx="31">
                  <c:v>0.89197999999999977</c:v>
                </c:pt>
                <c:pt idx="32">
                  <c:v>0.86599999999999988</c:v>
                </c:pt>
                <c:pt idx="33">
                  <c:v>0.86599999999999988</c:v>
                </c:pt>
                <c:pt idx="34">
                  <c:v>0.86599999999999988</c:v>
                </c:pt>
                <c:pt idx="35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8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1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4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7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0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3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6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59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  <c:pt idx="62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EC-1149-BF00-AECCAE69137B}"/>
            </c:ext>
          </c:extLst>
        </c:ser>
        <c:ser>
          <c:idx val="4"/>
          <c:order val="3"/>
          <c:tx>
            <c:v>Right ticks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[1]SIZE!$Y$21:$Y$83</c:f>
              <c:numCache>
                <c:formatCode>General</c:formatCode>
                <c:ptCount val="63"/>
                <c:pt idx="0">
                  <c:v>1</c:v>
                </c:pt>
                <c:pt idx="1">
                  <c:v>1.03</c:v>
                </c:pt>
                <c:pt idx="2">
                  <c:v>1</c:v>
                </c:pt>
                <c:pt idx="3">
                  <c:v>0.95</c:v>
                </c:pt>
                <c:pt idx="4">
                  <c:v>0.98</c:v>
                </c:pt>
                <c:pt idx="5">
                  <c:v>0.95</c:v>
                </c:pt>
                <c:pt idx="6">
                  <c:v>0.9</c:v>
                </c:pt>
                <c:pt idx="7">
                  <c:v>0.93</c:v>
                </c:pt>
                <c:pt idx="8">
                  <c:v>0.9</c:v>
                </c:pt>
                <c:pt idx="9">
                  <c:v>0.85</c:v>
                </c:pt>
                <c:pt idx="10">
                  <c:v>0.88</c:v>
                </c:pt>
                <c:pt idx="11">
                  <c:v>0.85</c:v>
                </c:pt>
                <c:pt idx="12">
                  <c:v>0.8</c:v>
                </c:pt>
                <c:pt idx="13">
                  <c:v>0.83000000000000007</c:v>
                </c:pt>
                <c:pt idx="14">
                  <c:v>0.8</c:v>
                </c:pt>
                <c:pt idx="15">
                  <c:v>0.75</c:v>
                </c:pt>
                <c:pt idx="16">
                  <c:v>0.78</c:v>
                </c:pt>
                <c:pt idx="17">
                  <c:v>0.75</c:v>
                </c:pt>
                <c:pt idx="18">
                  <c:v>0.7</c:v>
                </c:pt>
                <c:pt idx="19">
                  <c:v>0.73</c:v>
                </c:pt>
                <c:pt idx="20">
                  <c:v>0.7</c:v>
                </c:pt>
                <c:pt idx="21">
                  <c:v>0.65</c:v>
                </c:pt>
                <c:pt idx="22">
                  <c:v>0.68</c:v>
                </c:pt>
                <c:pt idx="23">
                  <c:v>0.65</c:v>
                </c:pt>
                <c:pt idx="24">
                  <c:v>0.60000000000000009</c:v>
                </c:pt>
                <c:pt idx="25">
                  <c:v>0.63000000000000012</c:v>
                </c:pt>
                <c:pt idx="26">
                  <c:v>0.60000000000000009</c:v>
                </c:pt>
                <c:pt idx="27">
                  <c:v>0.55000000000000004</c:v>
                </c:pt>
                <c:pt idx="28">
                  <c:v>0.58000000000000007</c:v>
                </c:pt>
                <c:pt idx="29">
                  <c:v>0.55000000000000004</c:v>
                </c:pt>
                <c:pt idx="30">
                  <c:v>0.5</c:v>
                </c:pt>
                <c:pt idx="31">
                  <c:v>0.53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</c:numCache>
            </c:numRef>
          </c:xVal>
          <c:yVal>
            <c:numRef>
              <c:f>[1]SIZE!$Z$21:$Z$83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8.660000000000001E-2</c:v>
                </c:pt>
                <c:pt idx="4">
                  <c:v>8.660000000000001E-2</c:v>
                </c:pt>
                <c:pt idx="5">
                  <c:v>8.660000000000001E-2</c:v>
                </c:pt>
                <c:pt idx="6">
                  <c:v>0.17320000000000002</c:v>
                </c:pt>
                <c:pt idx="7">
                  <c:v>0.17320000000000002</c:v>
                </c:pt>
                <c:pt idx="8">
                  <c:v>0.17320000000000002</c:v>
                </c:pt>
                <c:pt idx="9">
                  <c:v>0.25980000000000003</c:v>
                </c:pt>
                <c:pt idx="10">
                  <c:v>0.25980000000000003</c:v>
                </c:pt>
                <c:pt idx="11">
                  <c:v>0.25980000000000003</c:v>
                </c:pt>
                <c:pt idx="12">
                  <c:v>0.34640000000000004</c:v>
                </c:pt>
                <c:pt idx="13">
                  <c:v>0.34640000000000004</c:v>
                </c:pt>
                <c:pt idx="14">
                  <c:v>0.34640000000000004</c:v>
                </c:pt>
                <c:pt idx="15">
                  <c:v>0.433</c:v>
                </c:pt>
                <c:pt idx="16">
                  <c:v>0.433</c:v>
                </c:pt>
                <c:pt idx="17">
                  <c:v>0.433</c:v>
                </c:pt>
                <c:pt idx="18">
                  <c:v>0.51959999999999995</c:v>
                </c:pt>
                <c:pt idx="19">
                  <c:v>0.51959999999999995</c:v>
                </c:pt>
                <c:pt idx="20">
                  <c:v>0.51959999999999995</c:v>
                </c:pt>
                <c:pt idx="21">
                  <c:v>0.60619999999999996</c:v>
                </c:pt>
                <c:pt idx="22">
                  <c:v>0.60619999999999996</c:v>
                </c:pt>
                <c:pt idx="23">
                  <c:v>0.60619999999999996</c:v>
                </c:pt>
                <c:pt idx="24">
                  <c:v>0.69279999999999997</c:v>
                </c:pt>
                <c:pt idx="25">
                  <c:v>0.69279999999999997</c:v>
                </c:pt>
                <c:pt idx="26">
                  <c:v>0.69279999999999997</c:v>
                </c:pt>
                <c:pt idx="27">
                  <c:v>0.77939999999999987</c:v>
                </c:pt>
                <c:pt idx="28">
                  <c:v>0.77939999999999987</c:v>
                </c:pt>
                <c:pt idx="29">
                  <c:v>0.77939999999999987</c:v>
                </c:pt>
                <c:pt idx="30">
                  <c:v>0.86599999999999988</c:v>
                </c:pt>
                <c:pt idx="31">
                  <c:v>0.86599999999999988</c:v>
                </c:pt>
                <c:pt idx="32">
                  <c:v>0.86599999999999988</c:v>
                </c:pt>
                <c:pt idx="33">
                  <c:v>0.86599999999999988</c:v>
                </c:pt>
                <c:pt idx="34">
                  <c:v>0.86599999999999988</c:v>
                </c:pt>
                <c:pt idx="35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8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1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4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7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0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3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6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59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  <c:pt idx="62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EC-1149-BF00-AECCAE69137B}"/>
            </c:ext>
          </c:extLst>
        </c:ser>
        <c:ser>
          <c:idx val="0"/>
          <c:order val="4"/>
          <c:tx>
            <c:v>Left axis lines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[1]SIZE!$AB$21:$AB$83</c:f>
              <c:numCache>
                <c:formatCode>General</c:formatCode>
                <c:ptCount val="63"/>
                <c:pt idx="0">
                  <c:v>0</c:v>
                </c:pt>
                <c:pt idx="1">
                  <c:v>1</c:v>
                </c:pt>
                <c:pt idx="3">
                  <c:v>0.95</c:v>
                </c:pt>
                <c:pt idx="4">
                  <c:v>0.05</c:v>
                </c:pt>
                <c:pt idx="6">
                  <c:v>0.9</c:v>
                </c:pt>
                <c:pt idx="7">
                  <c:v>0.1</c:v>
                </c:pt>
                <c:pt idx="9">
                  <c:v>0.85</c:v>
                </c:pt>
                <c:pt idx="10">
                  <c:v>0.15000000000000002</c:v>
                </c:pt>
                <c:pt idx="12">
                  <c:v>0.8</c:v>
                </c:pt>
                <c:pt idx="13">
                  <c:v>0.2</c:v>
                </c:pt>
                <c:pt idx="15">
                  <c:v>0.75</c:v>
                </c:pt>
                <c:pt idx="16">
                  <c:v>0.25</c:v>
                </c:pt>
                <c:pt idx="18">
                  <c:v>0.7</c:v>
                </c:pt>
                <c:pt idx="19">
                  <c:v>0.3</c:v>
                </c:pt>
                <c:pt idx="21">
                  <c:v>0.65</c:v>
                </c:pt>
                <c:pt idx="22">
                  <c:v>0.35</c:v>
                </c:pt>
                <c:pt idx="24">
                  <c:v>0.60000000000000009</c:v>
                </c:pt>
                <c:pt idx="25">
                  <c:v>0.39999999999999997</c:v>
                </c:pt>
                <c:pt idx="27">
                  <c:v>0.55000000000000004</c:v>
                </c:pt>
                <c:pt idx="28">
                  <c:v>0.44999999999999996</c:v>
                </c:pt>
                <c:pt idx="30">
                  <c:v>0.5</c:v>
                </c:pt>
                <c:pt idx="31">
                  <c:v>0.49999999999999994</c:v>
                </c:pt>
                <c:pt idx="33">
                  <c:v>0.5</c:v>
                </c:pt>
                <c:pt idx="34">
                  <c:v>0.49999999999999994</c:v>
                </c:pt>
                <c:pt idx="36">
                  <c:v>0.5</c:v>
                </c:pt>
                <c:pt idx="37">
                  <c:v>0.49999999999999994</c:v>
                </c:pt>
                <c:pt idx="39">
                  <c:v>0.5</c:v>
                </c:pt>
                <c:pt idx="40">
                  <c:v>0.49999999999999994</c:v>
                </c:pt>
                <c:pt idx="42">
                  <c:v>0.5</c:v>
                </c:pt>
                <c:pt idx="43">
                  <c:v>0.49999999999999994</c:v>
                </c:pt>
                <c:pt idx="45">
                  <c:v>0.5</c:v>
                </c:pt>
                <c:pt idx="46">
                  <c:v>0.49999999999999994</c:v>
                </c:pt>
                <c:pt idx="48">
                  <c:v>0.5</c:v>
                </c:pt>
                <c:pt idx="49">
                  <c:v>0.49999999999999994</c:v>
                </c:pt>
                <c:pt idx="51">
                  <c:v>0.5</c:v>
                </c:pt>
                <c:pt idx="52">
                  <c:v>0.49999999999999994</c:v>
                </c:pt>
                <c:pt idx="54">
                  <c:v>0.5</c:v>
                </c:pt>
                <c:pt idx="55">
                  <c:v>0.49999999999999994</c:v>
                </c:pt>
                <c:pt idx="57">
                  <c:v>0.5</c:v>
                </c:pt>
                <c:pt idx="58">
                  <c:v>0.49999999999999994</c:v>
                </c:pt>
                <c:pt idx="60">
                  <c:v>0.5</c:v>
                </c:pt>
                <c:pt idx="61">
                  <c:v>0.49999999999999994</c:v>
                </c:pt>
              </c:numCache>
            </c:numRef>
          </c:xVal>
          <c:yVal>
            <c:numRef>
              <c:f>[1]SIZE!$AC$21:$AC$83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3">
                  <c:v>8.660000000000001E-2</c:v>
                </c:pt>
                <c:pt idx="4">
                  <c:v>8.660000000000001E-2</c:v>
                </c:pt>
                <c:pt idx="6">
                  <c:v>0.17320000000000002</c:v>
                </c:pt>
                <c:pt idx="7">
                  <c:v>0.17320000000000002</c:v>
                </c:pt>
                <c:pt idx="9">
                  <c:v>0.25980000000000003</c:v>
                </c:pt>
                <c:pt idx="10">
                  <c:v>0.25980000000000003</c:v>
                </c:pt>
                <c:pt idx="12">
                  <c:v>0.34640000000000004</c:v>
                </c:pt>
                <c:pt idx="13">
                  <c:v>0.34640000000000004</c:v>
                </c:pt>
                <c:pt idx="15">
                  <c:v>0.433</c:v>
                </c:pt>
                <c:pt idx="16">
                  <c:v>0.433</c:v>
                </c:pt>
                <c:pt idx="18">
                  <c:v>0.51959999999999995</c:v>
                </c:pt>
                <c:pt idx="19">
                  <c:v>0.51959999999999995</c:v>
                </c:pt>
                <c:pt idx="21">
                  <c:v>0.60619999999999996</c:v>
                </c:pt>
                <c:pt idx="22">
                  <c:v>0.60619999999999996</c:v>
                </c:pt>
                <c:pt idx="24">
                  <c:v>0.69279999999999997</c:v>
                </c:pt>
                <c:pt idx="25">
                  <c:v>0.69279999999999997</c:v>
                </c:pt>
                <c:pt idx="27">
                  <c:v>0.77939999999999987</c:v>
                </c:pt>
                <c:pt idx="28">
                  <c:v>0.77939999999999987</c:v>
                </c:pt>
                <c:pt idx="30">
                  <c:v>0.86599999999999988</c:v>
                </c:pt>
                <c:pt idx="31">
                  <c:v>0.86599999999999988</c:v>
                </c:pt>
                <c:pt idx="33">
                  <c:v>0.86599999999999988</c:v>
                </c:pt>
                <c:pt idx="34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EC-1149-BF00-AECCAE69137B}"/>
            </c:ext>
          </c:extLst>
        </c:ser>
        <c:ser>
          <c:idx val="5"/>
          <c:order val="5"/>
          <c:tx>
            <c:v>Right axis lines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[1]SIZE!$AE$21:$AE$83</c:f>
              <c:numCache>
                <c:formatCode>General</c:formatCode>
                <c:ptCount val="63"/>
                <c:pt idx="0">
                  <c:v>1</c:v>
                </c:pt>
                <c:pt idx="3">
                  <c:v>0.95</c:v>
                </c:pt>
                <c:pt idx="4">
                  <c:v>0.9</c:v>
                </c:pt>
                <c:pt idx="6">
                  <c:v>0.9</c:v>
                </c:pt>
                <c:pt idx="7">
                  <c:v>0.8</c:v>
                </c:pt>
                <c:pt idx="9">
                  <c:v>0.85</c:v>
                </c:pt>
                <c:pt idx="10">
                  <c:v>0.7</c:v>
                </c:pt>
                <c:pt idx="12">
                  <c:v>0.8</c:v>
                </c:pt>
                <c:pt idx="13">
                  <c:v>0.6</c:v>
                </c:pt>
                <c:pt idx="15">
                  <c:v>0.75</c:v>
                </c:pt>
                <c:pt idx="16">
                  <c:v>0.5</c:v>
                </c:pt>
                <c:pt idx="18">
                  <c:v>0.7</c:v>
                </c:pt>
                <c:pt idx="19">
                  <c:v>0.4</c:v>
                </c:pt>
                <c:pt idx="21">
                  <c:v>0.65</c:v>
                </c:pt>
                <c:pt idx="22">
                  <c:v>0.30000000000000004</c:v>
                </c:pt>
                <c:pt idx="24">
                  <c:v>0.60000000000000009</c:v>
                </c:pt>
                <c:pt idx="25">
                  <c:v>0.20000000000000007</c:v>
                </c:pt>
                <c:pt idx="27">
                  <c:v>0.55000000000000004</c:v>
                </c:pt>
                <c:pt idx="28">
                  <c:v>0.10000000000000009</c:v>
                </c:pt>
                <c:pt idx="30">
                  <c:v>0.5</c:v>
                </c:pt>
                <c:pt idx="31">
                  <c:v>1.1102230246251565E-16</c:v>
                </c:pt>
                <c:pt idx="33">
                  <c:v>0.5</c:v>
                </c:pt>
                <c:pt idx="34">
                  <c:v>0.5</c:v>
                </c:pt>
                <c:pt idx="36">
                  <c:v>0.5</c:v>
                </c:pt>
                <c:pt idx="37">
                  <c:v>0.5</c:v>
                </c:pt>
                <c:pt idx="39">
                  <c:v>0.5</c:v>
                </c:pt>
                <c:pt idx="40">
                  <c:v>0.5</c:v>
                </c:pt>
                <c:pt idx="42">
                  <c:v>0.5</c:v>
                </c:pt>
                <c:pt idx="43">
                  <c:v>0.5</c:v>
                </c:pt>
                <c:pt idx="45">
                  <c:v>0.5</c:v>
                </c:pt>
                <c:pt idx="46">
                  <c:v>0.5</c:v>
                </c:pt>
                <c:pt idx="48">
                  <c:v>0.5</c:v>
                </c:pt>
                <c:pt idx="49">
                  <c:v>0.5</c:v>
                </c:pt>
                <c:pt idx="51">
                  <c:v>0.5</c:v>
                </c:pt>
                <c:pt idx="52">
                  <c:v>0.5</c:v>
                </c:pt>
                <c:pt idx="54">
                  <c:v>0.5</c:v>
                </c:pt>
                <c:pt idx="55">
                  <c:v>0.5</c:v>
                </c:pt>
                <c:pt idx="57">
                  <c:v>0.5</c:v>
                </c:pt>
                <c:pt idx="58">
                  <c:v>0.5</c:v>
                </c:pt>
                <c:pt idx="60">
                  <c:v>0.5</c:v>
                </c:pt>
                <c:pt idx="61">
                  <c:v>0.5</c:v>
                </c:pt>
              </c:numCache>
            </c:numRef>
          </c:xVal>
          <c:yVal>
            <c:numRef>
              <c:f>[1]SIZE!$AF$21:$AF$83</c:f>
              <c:numCache>
                <c:formatCode>General</c:formatCode>
                <c:ptCount val="63"/>
                <c:pt idx="0">
                  <c:v>0</c:v>
                </c:pt>
                <c:pt idx="3">
                  <c:v>8.660000000000001E-2</c:v>
                </c:pt>
                <c:pt idx="4">
                  <c:v>0</c:v>
                </c:pt>
                <c:pt idx="6">
                  <c:v>0.17320000000000002</c:v>
                </c:pt>
                <c:pt idx="7">
                  <c:v>0</c:v>
                </c:pt>
                <c:pt idx="9">
                  <c:v>0.25980000000000003</c:v>
                </c:pt>
                <c:pt idx="10">
                  <c:v>0</c:v>
                </c:pt>
                <c:pt idx="12">
                  <c:v>0.34640000000000004</c:v>
                </c:pt>
                <c:pt idx="13">
                  <c:v>0</c:v>
                </c:pt>
                <c:pt idx="15">
                  <c:v>0.433</c:v>
                </c:pt>
                <c:pt idx="16">
                  <c:v>0</c:v>
                </c:pt>
                <c:pt idx="18">
                  <c:v>0.51959999999999995</c:v>
                </c:pt>
                <c:pt idx="19">
                  <c:v>0</c:v>
                </c:pt>
                <c:pt idx="21">
                  <c:v>0.60619999999999996</c:v>
                </c:pt>
                <c:pt idx="22">
                  <c:v>0</c:v>
                </c:pt>
                <c:pt idx="24">
                  <c:v>0.69279999999999997</c:v>
                </c:pt>
                <c:pt idx="25">
                  <c:v>0</c:v>
                </c:pt>
                <c:pt idx="27">
                  <c:v>0.77939999999999987</c:v>
                </c:pt>
                <c:pt idx="28">
                  <c:v>0</c:v>
                </c:pt>
                <c:pt idx="30">
                  <c:v>0.86599999999999988</c:v>
                </c:pt>
                <c:pt idx="31">
                  <c:v>0</c:v>
                </c:pt>
                <c:pt idx="33">
                  <c:v>0.86599999999999988</c:v>
                </c:pt>
                <c:pt idx="34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EC-1149-BF00-AECCAE69137B}"/>
            </c:ext>
          </c:extLst>
        </c:ser>
        <c:ser>
          <c:idx val="7"/>
          <c:order val="6"/>
          <c:tx>
            <c:v>Bottom axis lines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[1]SIZE!$AH$24:$AH$83</c:f>
              <c:numCache>
                <c:formatCode>General</c:formatCode>
                <c:ptCount val="60"/>
                <c:pt idx="0">
                  <c:v>0.1</c:v>
                </c:pt>
                <c:pt idx="1">
                  <c:v>0.05</c:v>
                </c:pt>
                <c:pt idx="3">
                  <c:v>0.2</c:v>
                </c:pt>
                <c:pt idx="4">
                  <c:v>0.1</c:v>
                </c:pt>
                <c:pt idx="6">
                  <c:v>0.30000000000000004</c:v>
                </c:pt>
                <c:pt idx="7">
                  <c:v>0.15000000000000002</c:v>
                </c:pt>
                <c:pt idx="9">
                  <c:v>0.4</c:v>
                </c:pt>
                <c:pt idx="10">
                  <c:v>0.2</c:v>
                </c:pt>
                <c:pt idx="12">
                  <c:v>0.5</c:v>
                </c:pt>
                <c:pt idx="13">
                  <c:v>0.25</c:v>
                </c:pt>
                <c:pt idx="15">
                  <c:v>0.6</c:v>
                </c:pt>
                <c:pt idx="16">
                  <c:v>0.3</c:v>
                </c:pt>
                <c:pt idx="18">
                  <c:v>0.7</c:v>
                </c:pt>
                <c:pt idx="19">
                  <c:v>0.35</c:v>
                </c:pt>
                <c:pt idx="21">
                  <c:v>0.79999999999999993</c:v>
                </c:pt>
                <c:pt idx="22">
                  <c:v>0.39999999999999997</c:v>
                </c:pt>
                <c:pt idx="24">
                  <c:v>0.89999999999999991</c:v>
                </c:pt>
                <c:pt idx="25">
                  <c:v>0.44999999999999996</c:v>
                </c:pt>
                <c:pt idx="27">
                  <c:v>0.99999999999999989</c:v>
                </c:pt>
                <c:pt idx="28">
                  <c:v>0.49999999999999994</c:v>
                </c:pt>
                <c:pt idx="30">
                  <c:v>0</c:v>
                </c:pt>
                <c:pt idx="31">
                  <c:v>0.49999999999999994</c:v>
                </c:pt>
                <c:pt idx="33">
                  <c:v>0</c:v>
                </c:pt>
                <c:pt idx="34">
                  <c:v>0.49999999999999994</c:v>
                </c:pt>
                <c:pt idx="36">
                  <c:v>0</c:v>
                </c:pt>
                <c:pt idx="37">
                  <c:v>0.49999999999999994</c:v>
                </c:pt>
                <c:pt idx="39">
                  <c:v>0</c:v>
                </c:pt>
                <c:pt idx="40">
                  <c:v>0.49999999999999994</c:v>
                </c:pt>
                <c:pt idx="42">
                  <c:v>0</c:v>
                </c:pt>
                <c:pt idx="43">
                  <c:v>0.49999999999999994</c:v>
                </c:pt>
                <c:pt idx="45">
                  <c:v>0</c:v>
                </c:pt>
                <c:pt idx="46">
                  <c:v>0.49999999999999994</c:v>
                </c:pt>
                <c:pt idx="48">
                  <c:v>0</c:v>
                </c:pt>
                <c:pt idx="49">
                  <c:v>0.49999999999999994</c:v>
                </c:pt>
                <c:pt idx="51">
                  <c:v>0</c:v>
                </c:pt>
                <c:pt idx="52">
                  <c:v>0.49999999999999994</c:v>
                </c:pt>
                <c:pt idx="54">
                  <c:v>0</c:v>
                </c:pt>
                <c:pt idx="55">
                  <c:v>0.49999999999999994</c:v>
                </c:pt>
                <c:pt idx="57">
                  <c:v>0</c:v>
                </c:pt>
                <c:pt idx="58">
                  <c:v>0.49999999999999994</c:v>
                </c:pt>
              </c:numCache>
            </c:numRef>
          </c:xVal>
          <c:yVal>
            <c:numRef>
              <c:f>[1]SIZE!$AI$24:$AI$83</c:f>
              <c:numCache>
                <c:formatCode>General</c:formatCode>
                <c:ptCount val="60"/>
                <c:pt idx="0">
                  <c:v>0</c:v>
                </c:pt>
                <c:pt idx="1">
                  <c:v>8.660000000000001E-2</c:v>
                </c:pt>
                <c:pt idx="3">
                  <c:v>0</c:v>
                </c:pt>
                <c:pt idx="4">
                  <c:v>0.17320000000000002</c:v>
                </c:pt>
                <c:pt idx="6">
                  <c:v>0</c:v>
                </c:pt>
                <c:pt idx="7">
                  <c:v>0.25980000000000003</c:v>
                </c:pt>
                <c:pt idx="9">
                  <c:v>0</c:v>
                </c:pt>
                <c:pt idx="10">
                  <c:v>0.34640000000000004</c:v>
                </c:pt>
                <c:pt idx="12">
                  <c:v>0</c:v>
                </c:pt>
                <c:pt idx="13">
                  <c:v>0.433</c:v>
                </c:pt>
                <c:pt idx="15">
                  <c:v>0</c:v>
                </c:pt>
                <c:pt idx="16">
                  <c:v>0.51959999999999995</c:v>
                </c:pt>
                <c:pt idx="18">
                  <c:v>0</c:v>
                </c:pt>
                <c:pt idx="19">
                  <c:v>0.60619999999999996</c:v>
                </c:pt>
                <c:pt idx="21">
                  <c:v>0</c:v>
                </c:pt>
                <c:pt idx="22">
                  <c:v>0.69279999999999997</c:v>
                </c:pt>
                <c:pt idx="24">
                  <c:v>0</c:v>
                </c:pt>
                <c:pt idx="25">
                  <c:v>0.77939999999999987</c:v>
                </c:pt>
                <c:pt idx="27">
                  <c:v>0</c:v>
                </c:pt>
                <c:pt idx="28">
                  <c:v>0.86599999999999988</c:v>
                </c:pt>
                <c:pt idx="30">
                  <c:v>0</c:v>
                </c:pt>
                <c:pt idx="31">
                  <c:v>0.86599999999999988</c:v>
                </c:pt>
                <c:pt idx="33">
                  <c:v>0</c:v>
                </c:pt>
                <c:pt idx="34">
                  <c:v>0.86599999999999988</c:v>
                </c:pt>
                <c:pt idx="36">
                  <c:v>0</c:v>
                </c:pt>
                <c:pt idx="37">
                  <c:v>0.86599999999999988</c:v>
                </c:pt>
                <c:pt idx="39">
                  <c:v>0</c:v>
                </c:pt>
                <c:pt idx="40">
                  <c:v>0.86599999999999988</c:v>
                </c:pt>
                <c:pt idx="42">
                  <c:v>0</c:v>
                </c:pt>
                <c:pt idx="43">
                  <c:v>0.86599999999999988</c:v>
                </c:pt>
                <c:pt idx="45">
                  <c:v>0</c:v>
                </c:pt>
                <c:pt idx="46">
                  <c:v>0.86599999999999988</c:v>
                </c:pt>
                <c:pt idx="48">
                  <c:v>0</c:v>
                </c:pt>
                <c:pt idx="49">
                  <c:v>0.86599999999999988</c:v>
                </c:pt>
                <c:pt idx="51">
                  <c:v>0</c:v>
                </c:pt>
                <c:pt idx="52">
                  <c:v>0.86599999999999988</c:v>
                </c:pt>
                <c:pt idx="54">
                  <c:v>0</c:v>
                </c:pt>
                <c:pt idx="55">
                  <c:v>0.86599999999999988</c:v>
                </c:pt>
                <c:pt idx="57">
                  <c:v>0</c:v>
                </c:pt>
                <c:pt idx="58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EC-1149-BF00-AECCAE69137B}"/>
            </c:ext>
          </c:extLst>
        </c:ser>
        <c:ser>
          <c:idx val="9"/>
          <c:order val="7"/>
          <c:tx>
            <c:v>Bottom ticks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[1]SIZE!$AM$21:$AM$83</c:f>
              <c:numCache>
                <c:formatCode>General</c:formatCode>
                <c:ptCount val="63"/>
                <c:pt idx="0">
                  <c:v>0</c:v>
                </c:pt>
                <c:pt idx="1">
                  <c:v>-1.4999999999999999E-2</c:v>
                </c:pt>
                <c:pt idx="2">
                  <c:v>0</c:v>
                </c:pt>
                <c:pt idx="3">
                  <c:v>0.1</c:v>
                </c:pt>
                <c:pt idx="4">
                  <c:v>8.5000000000000006E-2</c:v>
                </c:pt>
                <c:pt idx="5">
                  <c:v>0.1</c:v>
                </c:pt>
                <c:pt idx="6">
                  <c:v>0.2</c:v>
                </c:pt>
                <c:pt idx="7">
                  <c:v>0.185</c:v>
                </c:pt>
                <c:pt idx="8">
                  <c:v>0.2</c:v>
                </c:pt>
                <c:pt idx="9">
                  <c:v>0.30000000000000004</c:v>
                </c:pt>
                <c:pt idx="10">
                  <c:v>0.28500000000000003</c:v>
                </c:pt>
                <c:pt idx="11">
                  <c:v>0.30000000000000004</c:v>
                </c:pt>
                <c:pt idx="12">
                  <c:v>0.4</c:v>
                </c:pt>
                <c:pt idx="13">
                  <c:v>0.38500000000000001</c:v>
                </c:pt>
                <c:pt idx="14">
                  <c:v>0.4</c:v>
                </c:pt>
                <c:pt idx="15">
                  <c:v>0.5</c:v>
                </c:pt>
                <c:pt idx="16">
                  <c:v>0.48499999999999999</c:v>
                </c:pt>
                <c:pt idx="17">
                  <c:v>0.5</c:v>
                </c:pt>
                <c:pt idx="18">
                  <c:v>0.6</c:v>
                </c:pt>
                <c:pt idx="19">
                  <c:v>0.58499999999999996</c:v>
                </c:pt>
                <c:pt idx="20">
                  <c:v>0.6</c:v>
                </c:pt>
                <c:pt idx="21">
                  <c:v>0.7</c:v>
                </c:pt>
                <c:pt idx="22">
                  <c:v>0.68499999999999994</c:v>
                </c:pt>
                <c:pt idx="23">
                  <c:v>0.7</c:v>
                </c:pt>
                <c:pt idx="24">
                  <c:v>0.79999999999999993</c:v>
                </c:pt>
                <c:pt idx="25">
                  <c:v>0.78499999999999992</c:v>
                </c:pt>
                <c:pt idx="26">
                  <c:v>0.79999999999999993</c:v>
                </c:pt>
                <c:pt idx="27">
                  <c:v>0.89999999999999991</c:v>
                </c:pt>
                <c:pt idx="28">
                  <c:v>0.8849999999999999</c:v>
                </c:pt>
                <c:pt idx="29">
                  <c:v>0.89999999999999991</c:v>
                </c:pt>
                <c:pt idx="30">
                  <c:v>0.99999999999999989</c:v>
                </c:pt>
                <c:pt idx="31">
                  <c:v>0.98499999999999988</c:v>
                </c:pt>
                <c:pt idx="32">
                  <c:v>0.99999999999999989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xVal>
          <c:yVal>
            <c:numRef>
              <c:f>[1]SIZE!$AN$21:$AN$83</c:f>
              <c:numCache>
                <c:formatCode>General</c:formatCode>
                <c:ptCount val="63"/>
                <c:pt idx="0">
                  <c:v>0</c:v>
                </c:pt>
                <c:pt idx="1">
                  <c:v>-2.598E-2</c:v>
                </c:pt>
                <c:pt idx="2">
                  <c:v>0</c:v>
                </c:pt>
                <c:pt idx="3">
                  <c:v>0</c:v>
                </c:pt>
                <c:pt idx="4">
                  <c:v>-2.598E-2</c:v>
                </c:pt>
                <c:pt idx="5">
                  <c:v>0</c:v>
                </c:pt>
                <c:pt idx="6">
                  <c:v>0</c:v>
                </c:pt>
                <c:pt idx="7">
                  <c:v>-2.598E-2</c:v>
                </c:pt>
                <c:pt idx="8">
                  <c:v>0</c:v>
                </c:pt>
                <c:pt idx="9">
                  <c:v>0</c:v>
                </c:pt>
                <c:pt idx="10">
                  <c:v>-2.598E-2</c:v>
                </c:pt>
                <c:pt idx="11">
                  <c:v>0</c:v>
                </c:pt>
                <c:pt idx="12">
                  <c:v>0</c:v>
                </c:pt>
                <c:pt idx="13">
                  <c:v>-2.598E-2</c:v>
                </c:pt>
                <c:pt idx="14">
                  <c:v>0</c:v>
                </c:pt>
                <c:pt idx="15">
                  <c:v>0</c:v>
                </c:pt>
                <c:pt idx="16">
                  <c:v>-2.598E-2</c:v>
                </c:pt>
                <c:pt idx="17">
                  <c:v>0</c:v>
                </c:pt>
                <c:pt idx="18">
                  <c:v>0</c:v>
                </c:pt>
                <c:pt idx="19">
                  <c:v>-2.598E-2</c:v>
                </c:pt>
                <c:pt idx="20">
                  <c:v>0</c:v>
                </c:pt>
                <c:pt idx="21">
                  <c:v>0</c:v>
                </c:pt>
                <c:pt idx="22">
                  <c:v>-2.598E-2</c:v>
                </c:pt>
                <c:pt idx="23">
                  <c:v>0</c:v>
                </c:pt>
                <c:pt idx="24">
                  <c:v>0</c:v>
                </c:pt>
                <c:pt idx="25">
                  <c:v>-2.598E-2</c:v>
                </c:pt>
                <c:pt idx="26">
                  <c:v>0</c:v>
                </c:pt>
                <c:pt idx="27">
                  <c:v>0</c:v>
                </c:pt>
                <c:pt idx="28">
                  <c:v>-2.598E-2</c:v>
                </c:pt>
                <c:pt idx="29">
                  <c:v>0</c:v>
                </c:pt>
                <c:pt idx="30">
                  <c:v>0</c:v>
                </c:pt>
                <c:pt idx="31">
                  <c:v>-2.598E-2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4EC-1149-BF00-AECCAE69137B}"/>
            </c:ext>
          </c:extLst>
        </c:ser>
        <c:ser>
          <c:idx val="1"/>
          <c:order val="8"/>
          <c:tx>
            <c:v>Dominica (BT)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[1]SIZE!$L$8:$L$496</c:f>
              <c:numCache>
                <c:formatCode>General</c:formatCode>
                <c:ptCount val="489"/>
                <c:pt idx="0">
                  <c:v>0.27523550000000002</c:v>
                </c:pt>
                <c:pt idx="1">
                  <c:v>0.21234</c:v>
                </c:pt>
                <c:pt idx="2">
                  <c:v>0.26393100000000003</c:v>
                </c:pt>
                <c:pt idx="3">
                  <c:v>0.25902249999999999</c:v>
                </c:pt>
                <c:pt idx="4">
                  <c:v>0.363209</c:v>
                </c:pt>
                <c:pt idx="5">
                  <c:v>0.193549</c:v>
                </c:pt>
                <c:pt idx="6">
                  <c:v>0.50005250000000001</c:v>
                </c:pt>
                <c:pt idx="7">
                  <c:v>0.35716100000000001</c:v>
                </c:pt>
                <c:pt idx="8">
                  <c:v>0.22796050000000001</c:v>
                </c:pt>
                <c:pt idx="9">
                  <c:v>0.188086</c:v>
                </c:pt>
                <c:pt idx="10">
                  <c:v>0.25706099999999998</c:v>
                </c:pt>
                <c:pt idx="11">
                  <c:v>0.192195</c:v>
                </c:pt>
                <c:pt idx="12">
                  <c:v>0.26320350000000003</c:v>
                </c:pt>
                <c:pt idx="13">
                  <c:v>0.34711799999999998</c:v>
                </c:pt>
                <c:pt idx="14">
                  <c:v>0.42709900000000001</c:v>
                </c:pt>
                <c:pt idx="15">
                  <c:v>0.23452250000000002</c:v>
                </c:pt>
                <c:pt idx="16">
                  <c:v>0.33307999999999999</c:v>
                </c:pt>
                <c:pt idx="17">
                  <c:v>0.33709549999999999</c:v>
                </c:pt>
                <c:pt idx="18">
                  <c:v>0.203574</c:v>
                </c:pt>
                <c:pt idx="19">
                  <c:v>0.26425300000000002</c:v>
                </c:pt>
                <c:pt idx="20">
                  <c:v>0.23752899999999999</c:v>
                </c:pt>
                <c:pt idx="21">
                  <c:v>0.31027099999999996</c:v>
                </c:pt>
                <c:pt idx="22">
                  <c:v>0.26473400000000002</c:v>
                </c:pt>
                <c:pt idx="23">
                  <c:v>0.27313799999999999</c:v>
                </c:pt>
                <c:pt idx="24">
                  <c:v>0.51647650000000001</c:v>
                </c:pt>
                <c:pt idx="25">
                  <c:v>0.18961449999999999</c:v>
                </c:pt>
                <c:pt idx="26">
                  <c:v>0.265569</c:v>
                </c:pt>
                <c:pt idx="27">
                  <c:v>0.35685250000000002</c:v>
                </c:pt>
                <c:pt idx="28">
                  <c:v>0.42618349999999999</c:v>
                </c:pt>
                <c:pt idx="29">
                  <c:v>0.29864250000000003</c:v>
                </c:pt>
                <c:pt idx="30">
                  <c:v>0.29507800000000001</c:v>
                </c:pt>
                <c:pt idx="31">
                  <c:v>0.39373799999999998</c:v>
                </c:pt>
                <c:pt idx="32">
                  <c:v>0.23352000000000001</c:v>
                </c:pt>
                <c:pt idx="33">
                  <c:v>0.30530050000000003</c:v>
                </c:pt>
                <c:pt idx="34">
                  <c:v>0.26441199999999998</c:v>
                </c:pt>
                <c:pt idx="35">
                  <c:v>0.253971</c:v>
                </c:pt>
                <c:pt idx="36">
                  <c:v>0.55171649999999994</c:v>
                </c:pt>
                <c:pt idx="37">
                  <c:v>0.49005500000000002</c:v>
                </c:pt>
                <c:pt idx="38">
                  <c:v>0.42266400000000004</c:v>
                </c:pt>
                <c:pt idx="39">
                  <c:v>0.38995449999999998</c:v>
                </c:pt>
                <c:pt idx="40">
                  <c:v>0.43015799999999998</c:v>
                </c:pt>
                <c:pt idx="41">
                  <c:v>0.30458300000000005</c:v>
                </c:pt>
                <c:pt idx="42">
                  <c:v>0.371504</c:v>
                </c:pt>
                <c:pt idx="43">
                  <c:v>0.33730399999999999</c:v>
                </c:pt>
                <c:pt idx="44">
                  <c:v>0.25938600000000001</c:v>
                </c:pt>
                <c:pt idx="45">
                  <c:v>0.28384750000000003</c:v>
                </c:pt>
                <c:pt idx="46">
                  <c:v>0.50466449999999996</c:v>
                </c:pt>
                <c:pt idx="47">
                  <c:v>0.2978035</c:v>
                </c:pt>
                <c:pt idx="48">
                  <c:v>0.56599699999999997</c:v>
                </c:pt>
                <c:pt idx="49">
                  <c:v>0.19379350000000001</c:v>
                </c:pt>
                <c:pt idx="50">
                  <c:v>0.31309750000000003</c:v>
                </c:pt>
                <c:pt idx="51">
                  <c:v>0.2060205</c:v>
                </c:pt>
                <c:pt idx="52">
                  <c:v>0.31075799999999998</c:v>
                </c:pt>
                <c:pt idx="53">
                  <c:v>0.2921435</c:v>
                </c:pt>
                <c:pt idx="54">
                  <c:v>0.15943400000000002</c:v>
                </c:pt>
                <c:pt idx="55">
                  <c:v>0.29674699999999998</c:v>
                </c:pt>
                <c:pt idx="56">
                  <c:v>0.31809350000000003</c:v>
                </c:pt>
                <c:pt idx="57">
                  <c:v>0.1832425</c:v>
                </c:pt>
                <c:pt idx="58">
                  <c:v>0.30311100000000002</c:v>
                </c:pt>
                <c:pt idx="59">
                  <c:v>0.35020099999999998</c:v>
                </c:pt>
                <c:pt idx="60">
                  <c:v>0.30333100000000002</c:v>
                </c:pt>
                <c:pt idx="61">
                  <c:v>0.415798</c:v>
                </c:pt>
                <c:pt idx="62">
                  <c:v>0.23656199999999999</c:v>
                </c:pt>
                <c:pt idx="63">
                  <c:v>0.255799</c:v>
                </c:pt>
                <c:pt idx="64">
                  <c:v>0.70082199999999994</c:v>
                </c:pt>
                <c:pt idx="65">
                  <c:v>0.22714899999999999</c:v>
                </c:pt>
                <c:pt idx="66">
                  <c:v>0.275393</c:v>
                </c:pt>
                <c:pt idx="67">
                  <c:v>0.46821550000000001</c:v>
                </c:pt>
                <c:pt idx="68">
                  <c:v>0.232404</c:v>
                </c:pt>
                <c:pt idx="69">
                  <c:v>0.66097450000000002</c:v>
                </c:pt>
                <c:pt idx="70">
                  <c:v>0.22635300000000003</c:v>
                </c:pt>
                <c:pt idx="71">
                  <c:v>0.42652849999999998</c:v>
                </c:pt>
                <c:pt idx="72">
                  <c:v>0.66686299999999998</c:v>
                </c:pt>
                <c:pt idx="73">
                  <c:v>0.27246300000000001</c:v>
                </c:pt>
                <c:pt idx="74">
                  <c:v>0.27634700000000001</c:v>
                </c:pt>
                <c:pt idx="75">
                  <c:v>0.41314200000000001</c:v>
                </c:pt>
                <c:pt idx="76">
                  <c:v>0.44072199999999995</c:v>
                </c:pt>
                <c:pt idx="77">
                  <c:v>0.501973</c:v>
                </c:pt>
                <c:pt idx="78">
                  <c:v>0.54799799999999999</c:v>
                </c:pt>
                <c:pt idx="79">
                  <c:v>0.29471199999999997</c:v>
                </c:pt>
                <c:pt idx="80">
                  <c:v>0.41748099999999999</c:v>
                </c:pt>
                <c:pt idx="81">
                  <c:v>0.27327000000000001</c:v>
                </c:pt>
                <c:pt idx="82">
                  <c:v>0.4753445</c:v>
                </c:pt>
                <c:pt idx="83">
                  <c:v>0.321467</c:v>
                </c:pt>
                <c:pt idx="84">
                  <c:v>0.46656799999999998</c:v>
                </c:pt>
                <c:pt idx="85">
                  <c:v>0.53907649999999996</c:v>
                </c:pt>
                <c:pt idx="86">
                  <c:v>0.36636000000000002</c:v>
                </c:pt>
                <c:pt idx="87">
                  <c:v>0.545296</c:v>
                </c:pt>
                <c:pt idx="88">
                  <c:v>0.32554349999999999</c:v>
                </c:pt>
                <c:pt idx="89">
                  <c:v>0.38627349999999999</c:v>
                </c:pt>
                <c:pt idx="90">
                  <c:v>0.47072649999999999</c:v>
                </c:pt>
                <c:pt idx="91">
                  <c:v>0.35986450000000003</c:v>
                </c:pt>
                <c:pt idx="92">
                  <c:v>0.58266899999999999</c:v>
                </c:pt>
                <c:pt idx="93">
                  <c:v>0.6071915</c:v>
                </c:pt>
                <c:pt idx="94">
                  <c:v>0.38130500000000001</c:v>
                </c:pt>
                <c:pt idx="95">
                  <c:v>0.29438700000000001</c:v>
                </c:pt>
                <c:pt idx="96">
                  <c:v>0.59965900000000005</c:v>
                </c:pt>
                <c:pt idx="97">
                  <c:v>0.4745955</c:v>
                </c:pt>
                <c:pt idx="98">
                  <c:v>0.37607800000000002</c:v>
                </c:pt>
                <c:pt idx="99">
                  <c:v>0.63965899999999998</c:v>
                </c:pt>
                <c:pt idx="100">
                  <c:v>0.49723349999999999</c:v>
                </c:pt>
                <c:pt idx="101">
                  <c:v>0.44413599999999998</c:v>
                </c:pt>
                <c:pt idx="102">
                  <c:v>0.56992600000000004</c:v>
                </c:pt>
                <c:pt idx="103">
                  <c:v>0.44977149999999999</c:v>
                </c:pt>
                <c:pt idx="104">
                  <c:v>0.4891315</c:v>
                </c:pt>
                <c:pt idx="105">
                  <c:v>0.316027</c:v>
                </c:pt>
                <c:pt idx="106">
                  <c:v>0.39690549999999997</c:v>
                </c:pt>
                <c:pt idx="107">
                  <c:v>0.41804749999999996</c:v>
                </c:pt>
                <c:pt idx="108">
                  <c:v>0.41543049999999998</c:v>
                </c:pt>
                <c:pt idx="109">
                  <c:v>0.55669449999999998</c:v>
                </c:pt>
                <c:pt idx="110">
                  <c:v>0.53295899999999996</c:v>
                </c:pt>
                <c:pt idx="111">
                  <c:v>0.63550149999999994</c:v>
                </c:pt>
                <c:pt idx="112">
                  <c:v>0.28338849999999999</c:v>
                </c:pt>
                <c:pt idx="113">
                  <c:v>0.55343050000000005</c:v>
                </c:pt>
                <c:pt idx="114">
                  <c:v>0.54764699999999999</c:v>
                </c:pt>
                <c:pt idx="115">
                  <c:v>0.46607550000000003</c:v>
                </c:pt>
                <c:pt idx="116">
                  <c:v>0.48218949999999999</c:v>
                </c:pt>
                <c:pt idx="117">
                  <c:v>0.43946550000000001</c:v>
                </c:pt>
                <c:pt idx="118">
                  <c:v>0.57400499999999999</c:v>
                </c:pt>
                <c:pt idx="119">
                  <c:v>0.57071700000000003</c:v>
                </c:pt>
                <c:pt idx="120">
                  <c:v>0.54669049999999997</c:v>
                </c:pt>
                <c:pt idx="121">
                  <c:v>0.56259499999999996</c:v>
                </c:pt>
                <c:pt idx="122">
                  <c:v>0.67236850000000004</c:v>
                </c:pt>
                <c:pt idx="123">
                  <c:v>0.5782545</c:v>
                </c:pt>
                <c:pt idx="124">
                  <c:v>0.36304199999999998</c:v>
                </c:pt>
                <c:pt idx="125">
                  <c:v>0.45508950000000004</c:v>
                </c:pt>
                <c:pt idx="126">
                  <c:v>0.65136299999999991</c:v>
                </c:pt>
                <c:pt idx="127">
                  <c:v>0.65158450000000001</c:v>
                </c:pt>
                <c:pt idx="128">
                  <c:v>0.60752399999999995</c:v>
                </c:pt>
                <c:pt idx="129">
                  <c:v>0.48794799999999999</c:v>
                </c:pt>
                <c:pt idx="130">
                  <c:v>0.55423350000000005</c:v>
                </c:pt>
                <c:pt idx="131">
                  <c:v>0.63569200000000003</c:v>
                </c:pt>
                <c:pt idx="132">
                  <c:v>0.40716150000000001</c:v>
                </c:pt>
                <c:pt idx="133">
                  <c:v>0.69585599999999992</c:v>
                </c:pt>
                <c:pt idx="134">
                  <c:v>0.63661650000000003</c:v>
                </c:pt>
                <c:pt idx="135">
                  <c:v>0.68312499999999998</c:v>
                </c:pt>
                <c:pt idx="136">
                  <c:v>0.59924900000000003</c:v>
                </c:pt>
                <c:pt idx="137">
                  <c:v>0.57072800000000001</c:v>
                </c:pt>
                <c:pt idx="138">
                  <c:v>0.41983800000000004</c:v>
                </c:pt>
                <c:pt idx="139">
                  <c:v>0.81146249999999998</c:v>
                </c:pt>
                <c:pt idx="140">
                  <c:v>0.70901099999999995</c:v>
                </c:pt>
                <c:pt idx="141">
                  <c:v>0.74128550000000004</c:v>
                </c:pt>
                <c:pt idx="142">
                  <c:v>0.80892249999999999</c:v>
                </c:pt>
                <c:pt idx="143">
                  <c:v>0.30709399999999998</c:v>
                </c:pt>
                <c:pt idx="144">
                  <c:v>0.25895800000000002</c:v>
                </c:pt>
                <c:pt idx="145">
                  <c:v>0.62776299999999996</c:v>
                </c:pt>
                <c:pt idx="146">
                  <c:v>0.3022745</c:v>
                </c:pt>
                <c:pt idx="147">
                  <c:v>0.37516450000000001</c:v>
                </c:pt>
                <c:pt idx="148">
                  <c:v>0.28679749999999998</c:v>
                </c:pt>
                <c:pt idx="149">
                  <c:v>0.27614050000000001</c:v>
                </c:pt>
                <c:pt idx="150">
                  <c:v>0.25464999999999999</c:v>
                </c:pt>
                <c:pt idx="151">
                  <c:v>0.51281750000000004</c:v>
                </c:pt>
                <c:pt idx="152">
                  <c:v>0.26298650000000001</c:v>
                </c:pt>
                <c:pt idx="153">
                  <c:v>0.68435699999999999</c:v>
                </c:pt>
                <c:pt idx="154">
                  <c:v>0.38595200000000002</c:v>
                </c:pt>
                <c:pt idx="155">
                  <c:v>0.52810099999999993</c:v>
                </c:pt>
                <c:pt idx="156">
                  <c:v>0.30310950000000003</c:v>
                </c:pt>
                <c:pt idx="157">
                  <c:v>0.31941399999999998</c:v>
                </c:pt>
                <c:pt idx="158">
                  <c:v>0.24312050000000002</c:v>
                </c:pt>
                <c:pt idx="159">
                  <c:v>0.21771599999999999</c:v>
                </c:pt>
                <c:pt idx="160">
                  <c:v>0.28682200000000002</c:v>
                </c:pt>
                <c:pt idx="161">
                  <c:v>0.28016099999999999</c:v>
                </c:pt>
                <c:pt idx="162">
                  <c:v>0.28168599999999999</c:v>
                </c:pt>
                <c:pt idx="163">
                  <c:v>0.20282249999999999</c:v>
                </c:pt>
                <c:pt idx="164">
                  <c:v>0.63264849999999995</c:v>
                </c:pt>
                <c:pt idx="165">
                  <c:v>0.399868</c:v>
                </c:pt>
                <c:pt idx="166">
                  <c:v>0.24218200000000001</c:v>
                </c:pt>
                <c:pt idx="167">
                  <c:v>0.28606399999999998</c:v>
                </c:pt>
                <c:pt idx="168">
                  <c:v>0.180807</c:v>
                </c:pt>
                <c:pt idx="169">
                  <c:v>0.51415849999999996</c:v>
                </c:pt>
                <c:pt idx="170">
                  <c:v>0.39246400000000004</c:v>
                </c:pt>
                <c:pt idx="171">
                  <c:v>0.538609</c:v>
                </c:pt>
                <c:pt idx="172">
                  <c:v>0.57219500000000001</c:v>
                </c:pt>
                <c:pt idx="173">
                  <c:v>0.37824099999999999</c:v>
                </c:pt>
                <c:pt idx="174">
                  <c:v>0.48956850000000002</c:v>
                </c:pt>
                <c:pt idx="175">
                  <c:v>0.41335650000000002</c:v>
                </c:pt>
                <c:pt idx="176">
                  <c:v>0.33278249999999998</c:v>
                </c:pt>
                <c:pt idx="177">
                  <c:v>0.4995445</c:v>
                </c:pt>
                <c:pt idx="178">
                  <c:v>0.59193299999999993</c:v>
                </c:pt>
                <c:pt idx="179">
                  <c:v>0.9130275000000001</c:v>
                </c:pt>
                <c:pt idx="180">
                  <c:v>0.46180699999999997</c:v>
                </c:pt>
                <c:pt idx="181">
                  <c:v>0.47922049999999999</c:v>
                </c:pt>
                <c:pt idx="182">
                  <c:v>0.43237199999999998</c:v>
                </c:pt>
                <c:pt idx="183">
                  <c:v>0.3436535</c:v>
                </c:pt>
                <c:pt idx="184">
                  <c:v>0.35898000000000002</c:v>
                </c:pt>
                <c:pt idx="185">
                  <c:v>0.50600449999999997</c:v>
                </c:pt>
                <c:pt idx="186">
                  <c:v>0.63679199999999991</c:v>
                </c:pt>
                <c:pt idx="187">
                  <c:v>0.41434900000000002</c:v>
                </c:pt>
                <c:pt idx="188">
                  <c:v>0.39617999999999998</c:v>
                </c:pt>
                <c:pt idx="189">
                  <c:v>0.47503849999999997</c:v>
                </c:pt>
                <c:pt idx="190">
                  <c:v>0.48186249999999997</c:v>
                </c:pt>
                <c:pt idx="191">
                  <c:v>0.30194300000000002</c:v>
                </c:pt>
                <c:pt idx="192">
                  <c:v>0.72851100000000002</c:v>
                </c:pt>
                <c:pt idx="193">
                  <c:v>0.55294050000000006</c:v>
                </c:pt>
                <c:pt idx="194">
                  <c:v>0.271393</c:v>
                </c:pt>
                <c:pt idx="195">
                  <c:v>0.31114400000000003</c:v>
                </c:pt>
                <c:pt idx="196">
                  <c:v>0.60814100000000004</c:v>
                </c:pt>
                <c:pt idx="197">
                  <c:v>0.215589</c:v>
                </c:pt>
                <c:pt idx="198">
                  <c:v>0.31090949999999995</c:v>
                </c:pt>
                <c:pt idx="199">
                  <c:v>0.46232849999999998</c:v>
                </c:pt>
                <c:pt idx="200">
                  <c:v>0.45174700000000001</c:v>
                </c:pt>
                <c:pt idx="201">
                  <c:v>0.36966850000000001</c:v>
                </c:pt>
                <c:pt idx="202">
                  <c:v>0.34696550000000004</c:v>
                </c:pt>
                <c:pt idx="203">
                  <c:v>0.19048799999999999</c:v>
                </c:pt>
                <c:pt idx="204">
                  <c:v>0.28261000000000003</c:v>
                </c:pt>
                <c:pt idx="205">
                  <c:v>0.30645500000000003</c:v>
                </c:pt>
                <c:pt idx="206">
                  <c:v>0.36096149999999999</c:v>
                </c:pt>
                <c:pt idx="207">
                  <c:v>0.29862649999999996</c:v>
                </c:pt>
                <c:pt idx="208">
                  <c:v>0.41808800000000002</c:v>
                </c:pt>
                <c:pt idx="209">
                  <c:v>0.31533849999999997</c:v>
                </c:pt>
                <c:pt idx="210">
                  <c:v>0.17252200000000001</c:v>
                </c:pt>
                <c:pt idx="211">
                  <c:v>0.25835000000000002</c:v>
                </c:pt>
                <c:pt idx="212">
                  <c:v>0.44711199999999995</c:v>
                </c:pt>
                <c:pt idx="213">
                  <c:v>0.19908700000000001</c:v>
                </c:pt>
                <c:pt idx="214">
                  <c:v>0.42249049999999999</c:v>
                </c:pt>
                <c:pt idx="215">
                  <c:v>0.37897399999999998</c:v>
                </c:pt>
                <c:pt idx="216">
                  <c:v>0.2434665</c:v>
                </c:pt>
                <c:pt idx="217">
                  <c:v>0.55708049999999998</c:v>
                </c:pt>
                <c:pt idx="218">
                  <c:v>0.54306200000000004</c:v>
                </c:pt>
                <c:pt idx="219">
                  <c:v>0.30258599999999997</c:v>
                </c:pt>
                <c:pt idx="220">
                  <c:v>0.23496899999999998</c:v>
                </c:pt>
                <c:pt idx="221">
                  <c:v>0.26475100000000001</c:v>
                </c:pt>
                <c:pt idx="222">
                  <c:v>0.15719249999999999</c:v>
                </c:pt>
                <c:pt idx="223">
                  <c:v>0.2850625</c:v>
                </c:pt>
                <c:pt idx="224">
                  <c:v>0.83050800000000002</c:v>
                </c:pt>
                <c:pt idx="225">
                  <c:v>0.31927949999999999</c:v>
                </c:pt>
                <c:pt idx="226">
                  <c:v>0.25833449999999997</c:v>
                </c:pt>
                <c:pt idx="227">
                  <c:v>0.42990250000000002</c:v>
                </c:pt>
                <c:pt idx="228">
                  <c:v>0.30201850000000002</c:v>
                </c:pt>
                <c:pt idx="229">
                  <c:v>0.56082100000000001</c:v>
                </c:pt>
                <c:pt idx="230">
                  <c:v>0.23591900000000002</c:v>
                </c:pt>
                <c:pt idx="231">
                  <c:v>0.95617600000000003</c:v>
                </c:pt>
                <c:pt idx="232">
                  <c:v>0.65636399999999995</c:v>
                </c:pt>
                <c:pt idx="233">
                  <c:v>0.31360749999999998</c:v>
                </c:pt>
                <c:pt idx="234">
                  <c:v>0.504637</c:v>
                </c:pt>
                <c:pt idx="235">
                  <c:v>0.58001950000000002</c:v>
                </c:pt>
                <c:pt idx="236">
                  <c:v>0.22207450000000001</c:v>
                </c:pt>
                <c:pt idx="237">
                  <c:v>0.35894700000000002</c:v>
                </c:pt>
                <c:pt idx="238">
                  <c:v>0.42482750000000002</c:v>
                </c:pt>
                <c:pt idx="239">
                  <c:v>0.41772750000000003</c:v>
                </c:pt>
                <c:pt idx="240">
                  <c:v>0.2765475</c:v>
                </c:pt>
                <c:pt idx="241">
                  <c:v>0.78938900000000001</c:v>
                </c:pt>
                <c:pt idx="242">
                  <c:v>0.56311900000000004</c:v>
                </c:pt>
                <c:pt idx="243">
                  <c:v>0.291468</c:v>
                </c:pt>
                <c:pt idx="244">
                  <c:v>0.46776499999999999</c:v>
                </c:pt>
                <c:pt idx="245">
                  <c:v>0.2275925</c:v>
                </c:pt>
                <c:pt idx="246">
                  <c:v>0.53234300000000001</c:v>
                </c:pt>
                <c:pt idx="247">
                  <c:v>0.38816000000000001</c:v>
                </c:pt>
                <c:pt idx="248">
                  <c:v>0.27275700000000003</c:v>
                </c:pt>
                <c:pt idx="249">
                  <c:v>0.45824599999999999</c:v>
                </c:pt>
                <c:pt idx="250">
                  <c:v>0.35454849999999999</c:v>
                </c:pt>
                <c:pt idx="251">
                  <c:v>0.21490399999999998</c:v>
                </c:pt>
                <c:pt idx="252">
                  <c:v>0.61375950000000001</c:v>
                </c:pt>
                <c:pt idx="253">
                  <c:v>0.30740400000000001</c:v>
                </c:pt>
                <c:pt idx="254">
                  <c:v>0.39969500000000002</c:v>
                </c:pt>
                <c:pt idx="255">
                  <c:v>0.49052400000000002</c:v>
                </c:pt>
                <c:pt idx="256">
                  <c:v>0.3727895</c:v>
                </c:pt>
                <c:pt idx="257">
                  <c:v>0.42963949999999995</c:v>
                </c:pt>
                <c:pt idx="258">
                  <c:v>0.43751699999999999</c:v>
                </c:pt>
                <c:pt idx="259">
                  <c:v>0.4317375</c:v>
                </c:pt>
                <c:pt idx="260">
                  <c:v>0.11265349999999999</c:v>
                </c:pt>
                <c:pt idx="261">
                  <c:v>0.16489100000000001</c:v>
                </c:pt>
                <c:pt idx="262">
                  <c:v>0.2645035</c:v>
                </c:pt>
                <c:pt idx="263">
                  <c:v>0.17311649999999998</c:v>
                </c:pt>
                <c:pt idx="264">
                  <c:v>0.54091400000000001</c:v>
                </c:pt>
                <c:pt idx="265">
                  <c:v>0.53838799999999998</c:v>
                </c:pt>
                <c:pt idx="266">
                  <c:v>0.381193</c:v>
                </c:pt>
                <c:pt idx="267">
                  <c:v>0.33579749999999997</c:v>
                </c:pt>
                <c:pt idx="268">
                  <c:v>0.29469250000000002</c:v>
                </c:pt>
                <c:pt idx="269">
                  <c:v>0.43030400000000002</c:v>
                </c:pt>
                <c:pt idx="270">
                  <c:v>0.17550399999999999</c:v>
                </c:pt>
                <c:pt idx="271">
                  <c:v>0.69297700000000007</c:v>
                </c:pt>
                <c:pt idx="272">
                  <c:v>0.20498</c:v>
                </c:pt>
                <c:pt idx="273">
                  <c:v>0.39424700000000001</c:v>
                </c:pt>
                <c:pt idx="274">
                  <c:v>0.41472700000000001</c:v>
                </c:pt>
                <c:pt idx="275">
                  <c:v>0.34957649999999996</c:v>
                </c:pt>
                <c:pt idx="276">
                  <c:v>0.31417800000000001</c:v>
                </c:pt>
                <c:pt idx="277">
                  <c:v>0.32806599999999997</c:v>
                </c:pt>
                <c:pt idx="278">
                  <c:v>0.14694650000000001</c:v>
                </c:pt>
                <c:pt idx="279">
                  <c:v>0.21930349999999998</c:v>
                </c:pt>
                <c:pt idx="280">
                  <c:v>0.31756699999999999</c:v>
                </c:pt>
                <c:pt idx="281">
                  <c:v>0.61702499999999993</c:v>
                </c:pt>
                <c:pt idx="282">
                  <c:v>0.29040050000000001</c:v>
                </c:pt>
                <c:pt idx="283">
                  <c:v>0.51544199999999996</c:v>
                </c:pt>
                <c:pt idx="284">
                  <c:v>0.2923655</c:v>
                </c:pt>
                <c:pt idx="285">
                  <c:v>0.3734575</c:v>
                </c:pt>
                <c:pt idx="286">
                  <c:v>0.25494850000000002</c:v>
                </c:pt>
                <c:pt idx="287">
                  <c:v>0.202511</c:v>
                </c:pt>
                <c:pt idx="288">
                  <c:v>0.45615500000000003</c:v>
                </c:pt>
                <c:pt idx="289">
                  <c:v>0.30653050000000004</c:v>
                </c:pt>
                <c:pt idx="290">
                  <c:v>0.15876950000000001</c:v>
                </c:pt>
                <c:pt idx="291">
                  <c:v>0.46917749999999997</c:v>
                </c:pt>
                <c:pt idx="292">
                  <c:v>0.53949000000000003</c:v>
                </c:pt>
                <c:pt idx="293">
                  <c:v>0.84226649999999992</c:v>
                </c:pt>
                <c:pt idx="294">
                  <c:v>0.25201649999999998</c:v>
                </c:pt>
                <c:pt idx="295">
                  <c:v>0.18208950000000002</c:v>
                </c:pt>
                <c:pt idx="296">
                  <c:v>0.22806399999999999</c:v>
                </c:pt>
                <c:pt idx="297">
                  <c:v>0.31689900000000004</c:v>
                </c:pt>
                <c:pt idx="298">
                  <c:v>0.29524149999999999</c:v>
                </c:pt>
                <c:pt idx="299">
                  <c:v>0.33260299999999998</c:v>
                </c:pt>
                <c:pt idx="300">
                  <c:v>0.23783750000000001</c:v>
                </c:pt>
                <c:pt idx="301">
                  <c:v>0.54725349999999995</c:v>
                </c:pt>
                <c:pt idx="302">
                  <c:v>0.28673749999999998</c:v>
                </c:pt>
                <c:pt idx="303">
                  <c:v>0.15263450000000001</c:v>
                </c:pt>
                <c:pt idx="304">
                  <c:v>0.62834200000000007</c:v>
                </c:pt>
                <c:pt idx="305">
                  <c:v>0.40533649999999999</c:v>
                </c:pt>
                <c:pt idx="306">
                  <c:v>0.37905699999999998</c:v>
                </c:pt>
                <c:pt idx="307">
                  <c:v>0.41019749999999999</c:v>
                </c:pt>
                <c:pt idx="308">
                  <c:v>0.66147050000000007</c:v>
                </c:pt>
                <c:pt idx="309">
                  <c:v>0.47540700000000002</c:v>
                </c:pt>
                <c:pt idx="310">
                  <c:v>0.54070150000000006</c:v>
                </c:pt>
                <c:pt idx="311">
                  <c:v>0.59182650000000003</c:v>
                </c:pt>
                <c:pt idx="312">
                  <c:v>0.33375500000000002</c:v>
                </c:pt>
                <c:pt idx="313">
                  <c:v>0.27057949999999997</c:v>
                </c:pt>
                <c:pt idx="314">
                  <c:v>0.18396799999999999</c:v>
                </c:pt>
                <c:pt idx="315">
                  <c:v>0.21234450000000002</c:v>
                </c:pt>
                <c:pt idx="316">
                  <c:v>0.44321250000000001</c:v>
                </c:pt>
                <c:pt idx="317">
                  <c:v>0.2208415</c:v>
                </c:pt>
                <c:pt idx="318">
                  <c:v>0.3322715</c:v>
                </c:pt>
                <c:pt idx="319">
                  <c:v>0.61933550000000004</c:v>
                </c:pt>
                <c:pt idx="320">
                  <c:v>0.3106775</c:v>
                </c:pt>
                <c:pt idx="321">
                  <c:v>0.24190600000000001</c:v>
                </c:pt>
                <c:pt idx="322">
                  <c:v>0.33111500000000005</c:v>
                </c:pt>
                <c:pt idx="323">
                  <c:v>0.46346150000000003</c:v>
                </c:pt>
                <c:pt idx="324">
                  <c:v>0.4543275</c:v>
                </c:pt>
                <c:pt idx="325">
                  <c:v>0.17176350000000001</c:v>
                </c:pt>
                <c:pt idx="326">
                  <c:v>0.65012200000000009</c:v>
                </c:pt>
                <c:pt idx="327">
                  <c:v>0.28441099999999997</c:v>
                </c:pt>
                <c:pt idx="328">
                  <c:v>0.33086099999999996</c:v>
                </c:pt>
                <c:pt idx="329">
                  <c:v>0.36762</c:v>
                </c:pt>
                <c:pt idx="330">
                  <c:v>0.24003449999999998</c:v>
                </c:pt>
                <c:pt idx="331">
                  <c:v>0.43321000000000004</c:v>
                </c:pt>
                <c:pt idx="332">
                  <c:v>0.46189049999999998</c:v>
                </c:pt>
                <c:pt idx="333">
                  <c:v>0.55977900000000003</c:v>
                </c:pt>
                <c:pt idx="334">
                  <c:v>0.2534845</c:v>
                </c:pt>
                <c:pt idx="335">
                  <c:v>0.27334600000000003</c:v>
                </c:pt>
                <c:pt idx="336">
                  <c:v>0.41138350000000001</c:v>
                </c:pt>
                <c:pt idx="337">
                  <c:v>0.56146750000000001</c:v>
                </c:pt>
                <c:pt idx="338">
                  <c:v>0.25115500000000002</c:v>
                </c:pt>
                <c:pt idx="339">
                  <c:v>0.50634049999999997</c:v>
                </c:pt>
                <c:pt idx="340">
                  <c:v>0.37075249999999998</c:v>
                </c:pt>
                <c:pt idx="341">
                  <c:v>0.72643400000000002</c:v>
                </c:pt>
                <c:pt idx="342">
                  <c:v>0.63893</c:v>
                </c:pt>
                <c:pt idx="343">
                  <c:v>0.66575650000000008</c:v>
                </c:pt>
                <c:pt idx="344">
                  <c:v>0.4409035</c:v>
                </c:pt>
                <c:pt idx="345">
                  <c:v>0.35387299999999999</c:v>
                </c:pt>
                <c:pt idx="346">
                  <c:v>0.3152895</c:v>
                </c:pt>
                <c:pt idx="347">
                  <c:v>0.2205405</c:v>
                </c:pt>
                <c:pt idx="348">
                  <c:v>0.16538600000000001</c:v>
                </c:pt>
                <c:pt idx="349">
                  <c:v>0.10187099999999999</c:v>
                </c:pt>
                <c:pt idx="350">
                  <c:v>0.49887950000000003</c:v>
                </c:pt>
                <c:pt idx="351">
                  <c:v>0.69700200000000001</c:v>
                </c:pt>
                <c:pt idx="352">
                  <c:v>0.1642015</c:v>
                </c:pt>
                <c:pt idx="353">
                  <c:v>0.43978399999999995</c:v>
                </c:pt>
                <c:pt idx="354">
                  <c:v>0.7325545</c:v>
                </c:pt>
                <c:pt idx="355">
                  <c:v>0.55957950000000001</c:v>
                </c:pt>
                <c:pt idx="356">
                  <c:v>0.6384725</c:v>
                </c:pt>
                <c:pt idx="357">
                  <c:v>0.50784399999999996</c:v>
                </c:pt>
                <c:pt idx="358">
                  <c:v>0.38564699999999996</c:v>
                </c:pt>
                <c:pt idx="359">
                  <c:v>0.33605449999999998</c:v>
                </c:pt>
                <c:pt idx="360">
                  <c:v>0.22251599999999999</c:v>
                </c:pt>
                <c:pt idx="361">
                  <c:v>0.50030399999999997</c:v>
                </c:pt>
                <c:pt idx="362">
                  <c:v>0.12320150000000001</c:v>
                </c:pt>
                <c:pt idx="363">
                  <c:v>0.32488149999999999</c:v>
                </c:pt>
                <c:pt idx="364">
                  <c:v>0.16103600000000001</c:v>
                </c:pt>
                <c:pt idx="365">
                  <c:v>0.38239250000000002</c:v>
                </c:pt>
                <c:pt idx="366">
                  <c:v>0.202325</c:v>
                </c:pt>
                <c:pt idx="367">
                  <c:v>0.33343149999999999</c:v>
                </c:pt>
                <c:pt idx="368">
                  <c:v>0.23050950000000001</c:v>
                </c:pt>
                <c:pt idx="369">
                  <c:v>0.294041</c:v>
                </c:pt>
                <c:pt idx="370">
                  <c:v>0.30630400000000002</c:v>
                </c:pt>
                <c:pt idx="371">
                  <c:v>0.47806949999999998</c:v>
                </c:pt>
                <c:pt idx="372">
                  <c:v>0.12551850000000001</c:v>
                </c:pt>
                <c:pt idx="373">
                  <c:v>0.168623</c:v>
                </c:pt>
                <c:pt idx="374">
                  <c:v>0.14611499999999999</c:v>
                </c:pt>
                <c:pt idx="375">
                  <c:v>0.13396150000000001</c:v>
                </c:pt>
                <c:pt idx="376">
                  <c:v>0.35598049999999998</c:v>
                </c:pt>
                <c:pt idx="377">
                  <c:v>0.14840700000000001</c:v>
                </c:pt>
                <c:pt idx="378">
                  <c:v>0.17038199999999998</c:v>
                </c:pt>
                <c:pt idx="379">
                  <c:v>0.20028950000000001</c:v>
                </c:pt>
                <c:pt idx="380">
                  <c:v>0.30068600000000001</c:v>
                </c:pt>
                <c:pt idx="381">
                  <c:v>0.27932499999999999</c:v>
                </c:pt>
                <c:pt idx="382">
                  <c:v>0.28907300000000002</c:v>
                </c:pt>
                <c:pt idx="383">
                  <c:v>0.1677305</c:v>
                </c:pt>
                <c:pt idx="384">
                  <c:v>0.35727399999999998</c:v>
                </c:pt>
                <c:pt idx="385">
                  <c:v>0.44122699999999998</c:v>
                </c:pt>
                <c:pt idx="386">
                  <c:v>0.29600300000000002</c:v>
                </c:pt>
                <c:pt idx="387">
                  <c:v>0.21087349999999999</c:v>
                </c:pt>
                <c:pt idx="388">
                  <c:v>0.33116400000000001</c:v>
                </c:pt>
                <c:pt idx="389">
                  <c:v>0.112847</c:v>
                </c:pt>
                <c:pt idx="390">
                  <c:v>0.40159900000000004</c:v>
                </c:pt>
                <c:pt idx="391">
                  <c:v>0.32552400000000004</c:v>
                </c:pt>
                <c:pt idx="392">
                  <c:v>0.26641950000000003</c:v>
                </c:pt>
                <c:pt idx="393">
                  <c:v>0.106892</c:v>
                </c:pt>
                <c:pt idx="394">
                  <c:v>0.54596100000000003</c:v>
                </c:pt>
                <c:pt idx="395">
                  <c:v>0.16121450000000001</c:v>
                </c:pt>
                <c:pt idx="396">
                  <c:v>0.22559800000000002</c:v>
                </c:pt>
                <c:pt idx="397">
                  <c:v>0.25625999999999999</c:v>
                </c:pt>
                <c:pt idx="398">
                  <c:v>0.33120749999999999</c:v>
                </c:pt>
                <c:pt idx="399">
                  <c:v>0.25040750000000001</c:v>
                </c:pt>
                <c:pt idx="400">
                  <c:v>0.29311750000000003</c:v>
                </c:pt>
                <c:pt idx="401">
                  <c:v>9.2430499999999999E-2</c:v>
                </c:pt>
                <c:pt idx="402">
                  <c:v>0.1706125</c:v>
                </c:pt>
                <c:pt idx="403">
                  <c:v>0.48190100000000002</c:v>
                </c:pt>
                <c:pt idx="404">
                  <c:v>0.25017050000000002</c:v>
                </c:pt>
                <c:pt idx="405">
                  <c:v>0.25801499999999999</c:v>
                </c:pt>
                <c:pt idx="406">
                  <c:v>0.22248099999999998</c:v>
                </c:pt>
                <c:pt idx="407">
                  <c:v>0.15833649999999999</c:v>
                </c:pt>
                <c:pt idx="408">
                  <c:v>0.60956399999999999</c:v>
                </c:pt>
                <c:pt idx="409">
                  <c:v>0.63109100000000007</c:v>
                </c:pt>
                <c:pt idx="410">
                  <c:v>0.336036</c:v>
                </c:pt>
                <c:pt idx="411">
                  <c:v>0.36809700000000001</c:v>
                </c:pt>
                <c:pt idx="412">
                  <c:v>0.36824999999999997</c:v>
                </c:pt>
                <c:pt idx="413">
                  <c:v>0.32661200000000001</c:v>
                </c:pt>
                <c:pt idx="414">
                  <c:v>0.31385549999999995</c:v>
                </c:pt>
                <c:pt idx="415">
                  <c:v>0.28912150000000003</c:v>
                </c:pt>
                <c:pt idx="416">
                  <c:v>0.35334199999999999</c:v>
                </c:pt>
                <c:pt idx="417">
                  <c:v>0.33771449999999997</c:v>
                </c:pt>
                <c:pt idx="418">
                  <c:v>6.5140000000000003E-2</c:v>
                </c:pt>
                <c:pt idx="419">
                  <c:v>0.63594750000000011</c:v>
                </c:pt>
                <c:pt idx="420">
                  <c:v>0.67198550000000001</c:v>
                </c:pt>
                <c:pt idx="421">
                  <c:v>0.50865499999999997</c:v>
                </c:pt>
                <c:pt idx="422">
                  <c:v>0.38107499999999994</c:v>
                </c:pt>
                <c:pt idx="423">
                  <c:v>0.60144999999999993</c:v>
                </c:pt>
                <c:pt idx="424">
                  <c:v>0.29001700000000002</c:v>
                </c:pt>
                <c:pt idx="425">
                  <c:v>0.4559665</c:v>
                </c:pt>
                <c:pt idx="426">
                  <c:v>0.29637950000000002</c:v>
                </c:pt>
                <c:pt idx="427">
                  <c:v>0.371284</c:v>
                </c:pt>
                <c:pt idx="428">
                  <c:v>0.45458449999999995</c:v>
                </c:pt>
                <c:pt idx="429">
                  <c:v>0.45599599999999996</c:v>
                </c:pt>
                <c:pt idx="430">
                  <c:v>0.21394650000000001</c:v>
                </c:pt>
                <c:pt idx="431">
                  <c:v>0.44834750000000001</c:v>
                </c:pt>
                <c:pt idx="432">
                  <c:v>0.27338249999999997</c:v>
                </c:pt>
                <c:pt idx="433">
                  <c:v>0.56171300000000002</c:v>
                </c:pt>
                <c:pt idx="434">
                  <c:v>0.45158799999999999</c:v>
                </c:pt>
                <c:pt idx="435">
                  <c:v>0.28758850000000002</c:v>
                </c:pt>
                <c:pt idx="436">
                  <c:v>0.31763050000000004</c:v>
                </c:pt>
                <c:pt idx="437">
                  <c:v>0.35423500000000002</c:v>
                </c:pt>
                <c:pt idx="438">
                  <c:v>0.42776999999999998</c:v>
                </c:pt>
                <c:pt idx="439">
                  <c:v>0.37625500000000001</c:v>
                </c:pt>
                <c:pt idx="440">
                  <c:v>0.20422000000000001</c:v>
                </c:pt>
                <c:pt idx="441">
                  <c:v>0.44758200000000004</c:v>
                </c:pt>
                <c:pt idx="442">
                  <c:v>0.21322549999999998</c:v>
                </c:pt>
                <c:pt idx="443">
                  <c:v>0.23099049999999999</c:v>
                </c:pt>
                <c:pt idx="444">
                  <c:v>0.32943800000000001</c:v>
                </c:pt>
                <c:pt idx="445">
                  <c:v>0.2029685</c:v>
                </c:pt>
                <c:pt idx="446">
                  <c:v>0.1283185</c:v>
                </c:pt>
                <c:pt idx="447">
                  <c:v>0.16698350000000001</c:v>
                </c:pt>
                <c:pt idx="448">
                  <c:v>0.39381949999999999</c:v>
                </c:pt>
                <c:pt idx="449">
                  <c:v>0.320996</c:v>
                </c:pt>
                <c:pt idx="450">
                  <c:v>0.2969715</c:v>
                </c:pt>
                <c:pt idx="451">
                  <c:v>0.39564749999999999</c:v>
                </c:pt>
                <c:pt idx="452">
                  <c:v>0.54200000000000004</c:v>
                </c:pt>
                <c:pt idx="453">
                  <c:v>0.79188814913448735</c:v>
                </c:pt>
                <c:pt idx="454">
                  <c:v>0.80141805555555568</c:v>
                </c:pt>
                <c:pt idx="455">
                  <c:v>0.78949999999999998</c:v>
                </c:pt>
                <c:pt idx="456">
                  <c:v>0.50099999999999989</c:v>
                </c:pt>
                <c:pt idx="457">
                  <c:v>0.8165</c:v>
                </c:pt>
                <c:pt idx="458">
                  <c:v>0.53300000000000003</c:v>
                </c:pt>
                <c:pt idx="459">
                  <c:v>0.38715738161559887</c:v>
                </c:pt>
                <c:pt idx="460">
                  <c:v>0.83300000000000007</c:v>
                </c:pt>
                <c:pt idx="461">
                  <c:v>0.57950000000000002</c:v>
                </c:pt>
                <c:pt idx="462">
                  <c:v>0.63449999999999995</c:v>
                </c:pt>
                <c:pt idx="463">
                  <c:v>0.69950000000000001</c:v>
                </c:pt>
                <c:pt idx="464">
                  <c:v>0.57699999999999996</c:v>
                </c:pt>
                <c:pt idx="465">
                  <c:v>0.62678474576271181</c:v>
                </c:pt>
                <c:pt idx="466">
                  <c:v>0.67600000000000005</c:v>
                </c:pt>
                <c:pt idx="467">
                  <c:v>0.625</c:v>
                </c:pt>
                <c:pt idx="468">
                  <c:v>0.6905</c:v>
                </c:pt>
                <c:pt idx="469">
                  <c:v>0.63622295081967217</c:v>
                </c:pt>
                <c:pt idx="470">
                  <c:v>0.60199999999999998</c:v>
                </c:pt>
                <c:pt idx="471">
                  <c:v>0.61299999999999999</c:v>
                </c:pt>
                <c:pt idx="472">
                  <c:v>0.56299999999999994</c:v>
                </c:pt>
                <c:pt idx="473">
                  <c:v>0.70526214833759593</c:v>
                </c:pt>
                <c:pt idx="474">
                  <c:v>0.70132108626198086</c:v>
                </c:pt>
                <c:pt idx="475">
                  <c:v>0.83899999999999997</c:v>
                </c:pt>
                <c:pt idx="476">
                  <c:v>0.71484991843393164</c:v>
                </c:pt>
                <c:pt idx="477">
                  <c:v>0.91349999999999987</c:v>
                </c:pt>
                <c:pt idx="478">
                  <c:v>0.61030511463844805</c:v>
                </c:pt>
                <c:pt idx="479">
                  <c:v>0.65050000000000008</c:v>
                </c:pt>
                <c:pt idx="480">
                  <c:v>0.94899999999999995</c:v>
                </c:pt>
                <c:pt idx="481">
                  <c:v>0.80200000000000005</c:v>
                </c:pt>
                <c:pt idx="482">
                  <c:v>0.66649999999999998</c:v>
                </c:pt>
                <c:pt idx="483">
                  <c:v>0.76400000000000012</c:v>
                </c:pt>
                <c:pt idx="484">
                  <c:v>0.78749999999999998</c:v>
                </c:pt>
                <c:pt idx="485">
                  <c:v>0.80449999999999999</c:v>
                </c:pt>
                <c:pt idx="486">
                  <c:v>0.80599999999999994</c:v>
                </c:pt>
                <c:pt idx="487">
                  <c:v>0.71839350180505401</c:v>
                </c:pt>
                <c:pt idx="488">
                  <c:v>0.6925</c:v>
                </c:pt>
              </c:numCache>
            </c:numRef>
          </c:xVal>
          <c:yVal>
            <c:numRef>
              <c:f>[1]SIZE!$N$8:$N$496</c:f>
              <c:numCache>
                <c:formatCode>General</c:formatCode>
                <c:ptCount val="489"/>
                <c:pt idx="452">
                  <c:v>0.15761662348876782</c:v>
                </c:pt>
                <c:pt idx="453">
                  <c:v>0.21477430013854076</c:v>
                </c:pt>
                <c:pt idx="454">
                  <c:v>0.24162108765585838</c:v>
                </c:pt>
                <c:pt idx="455">
                  <c:v>0.21217622392718746</c:v>
                </c:pt>
                <c:pt idx="456">
                  <c:v>0.22689865579152294</c:v>
                </c:pt>
                <c:pt idx="457">
                  <c:v>0.1706070045455344</c:v>
                </c:pt>
                <c:pt idx="458">
                  <c:v>0.2909845356715714</c:v>
                </c:pt>
                <c:pt idx="459">
                  <c:v>0.2450851892709961</c:v>
                </c:pt>
                <c:pt idx="460">
                  <c:v>0.16454482671904333</c:v>
                </c:pt>
                <c:pt idx="461">
                  <c:v>0.27799415461480481</c:v>
                </c:pt>
                <c:pt idx="462">
                  <c:v>0.2849223578450803</c:v>
                </c:pt>
                <c:pt idx="463">
                  <c:v>0.33341978045700887</c:v>
                </c:pt>
                <c:pt idx="464">
                  <c:v>0.3360178566683622</c:v>
                </c:pt>
                <c:pt idx="465">
                  <c:v>0.35593644095540422</c:v>
                </c:pt>
                <c:pt idx="466">
                  <c:v>0.27019992598074483</c:v>
                </c:pt>
                <c:pt idx="467">
                  <c:v>0.17147302994931884</c:v>
                </c:pt>
                <c:pt idx="468">
                  <c:v>0.33861593287971553</c:v>
                </c:pt>
                <c:pt idx="469">
                  <c:v>0.33688388207214665</c:v>
                </c:pt>
                <c:pt idx="470">
                  <c:v>0.45899346400575247</c:v>
                </c:pt>
                <c:pt idx="471">
                  <c:v>0.34987426312891323</c:v>
                </c:pt>
                <c:pt idx="472">
                  <c:v>0.30484094213212237</c:v>
                </c:pt>
                <c:pt idx="473">
                  <c:v>0.18792751262122318</c:v>
                </c:pt>
                <c:pt idx="474">
                  <c:v>0.32302747561159562</c:v>
                </c:pt>
                <c:pt idx="475">
                  <c:v>0.19225763964014536</c:v>
                </c:pt>
                <c:pt idx="476">
                  <c:v>0.33428580586079332</c:v>
                </c:pt>
                <c:pt idx="477">
                  <c:v>3.5507041555161982E-2</c:v>
                </c:pt>
                <c:pt idx="478">
                  <c:v>0.37585502524244635</c:v>
                </c:pt>
                <c:pt idx="479">
                  <c:v>0.24854929088613387</c:v>
                </c:pt>
                <c:pt idx="480">
                  <c:v>1.9052558883257648E-2</c:v>
                </c:pt>
                <c:pt idx="481">
                  <c:v>0.23729096063693619</c:v>
                </c:pt>
                <c:pt idx="482">
                  <c:v>0.27106595138452927</c:v>
                </c:pt>
                <c:pt idx="483">
                  <c:v>7.6210235533030593E-2</c:v>
                </c:pt>
                <c:pt idx="484">
                  <c:v>0.12037753112603698</c:v>
                </c:pt>
                <c:pt idx="485">
                  <c:v>0.21910442715746298</c:v>
                </c:pt>
                <c:pt idx="486">
                  <c:v>5.3693575034635191E-2</c:v>
                </c:pt>
                <c:pt idx="487">
                  <c:v>0.38538130468407517</c:v>
                </c:pt>
                <c:pt idx="488">
                  <c:v>0.13943009000929463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4EC-1149-BF00-AECCAE69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4629583"/>
        <c:axId val="1"/>
      </c:scatterChart>
      <c:valAx>
        <c:axId val="1434629583"/>
        <c:scaling>
          <c:orientation val="minMax"/>
          <c:max val="1.1000000000000001"/>
          <c:min val="-0.1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  <c:max val="1.05"/>
          <c:min val="-0.15"/>
        </c:scaling>
        <c:delete val="1"/>
        <c:axPos val="l"/>
        <c:numFmt formatCode="General" sourceLinked="1"/>
        <c:majorTickMark val="out"/>
        <c:minorTickMark val="none"/>
        <c:tickLblPos val="nextTo"/>
        <c:crossAx val="1434629583"/>
        <c:crosses val="autoZero"/>
        <c:crossBetween val="midCat"/>
      </c:valAx>
      <c:spPr>
        <a:noFill/>
        <a:ln w="25400">
          <a:noFill/>
        </a:ln>
      </c:spPr>
    </c:plotArea>
    <c:legend>
      <c:legendPos val="l"/>
      <c:legendEntry>
        <c:idx val="0"/>
        <c:txPr>
          <a:bodyPr/>
          <a:lstStyle/>
          <a:p>
            <a:pPr>
              <a:defRPr sz="1400" baseline="0"/>
            </a:pPr>
            <a:endParaRPr lang="en-US"/>
          </a:p>
        </c:txPr>
      </c:legendEntry>
      <c:legendEntry>
        <c:idx val="8"/>
        <c:txPr>
          <a:bodyPr/>
          <a:lstStyle/>
          <a:p>
            <a:pPr>
              <a:defRPr sz="1400" baseline="0"/>
            </a:pPr>
            <a:endParaRPr lang="en-US"/>
          </a:p>
        </c:txPr>
      </c:legendEntry>
      <c:layout>
        <c:manualLayout>
          <c:xMode val="edge"/>
          <c:yMode val="edge"/>
          <c:x val="4.364760687636559E-2"/>
          <c:y val="2.742077971960822E-2"/>
          <c:w val="0.20853966552610242"/>
          <c:h val="0.3336423495843507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850434246280739E-2"/>
          <c:y val="3.5369774919614148E-2"/>
          <c:w val="0.95013978929485865"/>
          <c:h val="0.93247588424437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[2]SIZE!$M$7</c:f>
              <c:strCache>
                <c:ptCount val="1"/>
                <c:pt idx="0">
                  <c:v>Islands (Benn Torres)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79646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xVal>
            <c:numRef>
              <c:f>[2]SIZE!$L$8:$L$257</c:f>
              <c:numCache>
                <c:formatCode>General</c:formatCode>
                <c:ptCount val="250"/>
                <c:pt idx="0">
                  <c:v>0.69727437325905295</c:v>
                </c:pt>
                <c:pt idx="1">
                  <c:v>0.82899999999999996</c:v>
                </c:pt>
                <c:pt idx="2">
                  <c:v>0.86550000000000005</c:v>
                </c:pt>
                <c:pt idx="3">
                  <c:v>0.83540853658536585</c:v>
                </c:pt>
                <c:pt idx="4">
                  <c:v>0.87149999999999994</c:v>
                </c:pt>
                <c:pt idx="5">
                  <c:v>0.87092537313432827</c:v>
                </c:pt>
                <c:pt idx="6">
                  <c:v>0.90093675027262821</c:v>
                </c:pt>
                <c:pt idx="7">
                  <c:v>0.85943253012048182</c:v>
                </c:pt>
                <c:pt idx="8">
                  <c:v>0.86662663208424917</c:v>
                </c:pt>
                <c:pt idx="9">
                  <c:v>0.94140957320435636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3.2499999999999999E-3</c:v>
                </c:pt>
                <c:pt idx="17">
                  <c:v>5.7000000000000002E-3</c:v>
                </c:pt>
                <c:pt idx="18">
                  <c:v>1.1399999999999999E-2</c:v>
                </c:pt>
                <c:pt idx="19">
                  <c:v>1.21E-2</c:v>
                </c:pt>
                <c:pt idx="20">
                  <c:v>1.345E-2</c:v>
                </c:pt>
                <c:pt idx="21">
                  <c:v>1.2699999999999999E-2</c:v>
                </c:pt>
                <c:pt idx="22">
                  <c:v>1.455E-2</c:v>
                </c:pt>
                <c:pt idx="23">
                  <c:v>2.7050000000000001E-2</c:v>
                </c:pt>
                <c:pt idx="24">
                  <c:v>1.7449999999999997E-2</c:v>
                </c:pt>
                <c:pt idx="25">
                  <c:v>2.095E-2</c:v>
                </c:pt>
                <c:pt idx="26">
                  <c:v>2.4899999999999999E-2</c:v>
                </c:pt>
                <c:pt idx="27">
                  <c:v>2.2568604651162786E-2</c:v>
                </c:pt>
                <c:pt idx="28">
                  <c:v>4.2299999999999997E-2</c:v>
                </c:pt>
                <c:pt idx="29">
                  <c:v>5.1650000000000001E-2</c:v>
                </c:pt>
                <c:pt idx="30">
                  <c:v>4.3650000000000001E-2</c:v>
                </c:pt>
                <c:pt idx="31">
                  <c:v>5.4806122448979588E-2</c:v>
                </c:pt>
                <c:pt idx="32">
                  <c:v>6.8449999999999997E-2</c:v>
                </c:pt>
                <c:pt idx="33">
                  <c:v>5.9549999999999999E-2</c:v>
                </c:pt>
                <c:pt idx="34">
                  <c:v>5.9750000000000004E-2</c:v>
                </c:pt>
                <c:pt idx="35">
                  <c:v>8.2350000000000007E-2</c:v>
                </c:pt>
                <c:pt idx="36">
                  <c:v>9.4649999999999998E-2</c:v>
                </c:pt>
                <c:pt idx="37">
                  <c:v>0.14230000000000001</c:v>
                </c:pt>
                <c:pt idx="38">
                  <c:v>0.13915</c:v>
                </c:pt>
                <c:pt idx="39">
                  <c:v>0.13725000000000001</c:v>
                </c:pt>
                <c:pt idx="40">
                  <c:v>0.14305000000000001</c:v>
                </c:pt>
                <c:pt idx="41">
                  <c:v>0.15209999999999999</c:v>
                </c:pt>
                <c:pt idx="42">
                  <c:v>0.19005000000000002</c:v>
                </c:pt>
                <c:pt idx="43">
                  <c:v>0.19805</c:v>
                </c:pt>
                <c:pt idx="44">
                  <c:v>0.10559674053871526</c:v>
                </c:pt>
                <c:pt idx="45">
                  <c:v>0.26708948709949165</c:v>
                </c:pt>
                <c:pt idx="46">
                  <c:v>0.3987106565764249</c:v>
                </c:pt>
                <c:pt idx="47">
                  <c:v>0.49490813291061853</c:v>
                </c:pt>
                <c:pt idx="48">
                  <c:v>0.379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-1</c:v>
                </c:pt>
                <c:pt idx="242">
                  <c:v>-1</c:v>
                </c:pt>
                <c:pt idx="243">
                  <c:v>-1</c:v>
                </c:pt>
                <c:pt idx="244">
                  <c:v>-1</c:v>
                </c:pt>
                <c:pt idx="245">
                  <c:v>-1</c:v>
                </c:pt>
                <c:pt idx="246">
                  <c:v>-1</c:v>
                </c:pt>
                <c:pt idx="247">
                  <c:v>-1</c:v>
                </c:pt>
                <c:pt idx="248">
                  <c:v>-1</c:v>
                </c:pt>
                <c:pt idx="249">
                  <c:v>-1</c:v>
                </c:pt>
              </c:numCache>
            </c:numRef>
          </c:xVal>
          <c:yVal>
            <c:numRef>
              <c:f>[2]SIZE!$M$8:$M$257</c:f>
              <c:numCache>
                <c:formatCode>General</c:formatCode>
                <c:ptCount val="250"/>
                <c:pt idx="0">
                  <c:v>0.24335313846342727</c:v>
                </c:pt>
                <c:pt idx="1">
                  <c:v>0.13683201379794099</c:v>
                </c:pt>
                <c:pt idx="2">
                  <c:v>8.920061658979718E-2</c:v>
                </c:pt>
                <c:pt idx="3">
                  <c:v>0.15501854727741451</c:v>
                </c:pt>
                <c:pt idx="4">
                  <c:v>0.10478907385791707</c:v>
                </c:pt>
                <c:pt idx="5">
                  <c:v>0.11085125168440814</c:v>
                </c:pt>
                <c:pt idx="6">
                  <c:v>7.101408311032395E-2</c:v>
                </c:pt>
                <c:pt idx="7">
                  <c:v>0.14635829323957011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-1</c:v>
                </c:pt>
                <c:pt idx="242">
                  <c:v>-1</c:v>
                </c:pt>
                <c:pt idx="243">
                  <c:v>-1</c:v>
                </c:pt>
                <c:pt idx="244">
                  <c:v>-1</c:v>
                </c:pt>
                <c:pt idx="245">
                  <c:v>-1</c:v>
                </c:pt>
                <c:pt idx="246">
                  <c:v>-1</c:v>
                </c:pt>
                <c:pt idx="247">
                  <c:v>-1</c:v>
                </c:pt>
                <c:pt idx="248">
                  <c:v>-1</c:v>
                </c:pt>
                <c:pt idx="24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B1-504E-B309-ADB5D6EA87B1}"/>
            </c:ext>
          </c:extLst>
        </c:ser>
        <c:ser>
          <c:idx val="6"/>
          <c:order val="1"/>
          <c:tx>
            <c:v>Triangle outline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[2]SIZE!$V$8:$V$11</c:f>
              <c:numCache>
                <c:formatCode>General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1</c:v>
                </c:pt>
                <c:pt idx="3">
                  <c:v>0.5</c:v>
                </c:pt>
              </c:numCache>
            </c:numRef>
          </c:xVal>
          <c:yVal>
            <c:numRef>
              <c:f>[2]SIZE!$W$8:$W$11</c:f>
              <c:numCache>
                <c:formatCode>General</c:formatCode>
                <c:ptCount val="4"/>
                <c:pt idx="0">
                  <c:v>0.86599999999999999</c:v>
                </c:pt>
                <c:pt idx="1">
                  <c:v>0</c:v>
                </c:pt>
                <c:pt idx="2">
                  <c:v>0</c:v>
                </c:pt>
                <c:pt idx="3">
                  <c:v>0.86599999999999999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B1-504E-B309-ADB5D6EA87B1}"/>
            </c:ext>
          </c:extLst>
        </c:ser>
        <c:ser>
          <c:idx val="2"/>
          <c:order val="2"/>
          <c:tx>
            <c:v>Left ticks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[2]SIZE!$V$21:$V$83</c:f>
              <c:numCache>
                <c:formatCode>General</c:formatCode>
                <c:ptCount val="63"/>
                <c:pt idx="0">
                  <c:v>0</c:v>
                </c:pt>
                <c:pt idx="1">
                  <c:v>-1.4999999999999999E-2</c:v>
                </c:pt>
                <c:pt idx="2">
                  <c:v>0</c:v>
                </c:pt>
                <c:pt idx="3">
                  <c:v>0.05</c:v>
                </c:pt>
                <c:pt idx="4">
                  <c:v>3.5000000000000003E-2</c:v>
                </c:pt>
                <c:pt idx="5">
                  <c:v>0.05</c:v>
                </c:pt>
                <c:pt idx="6">
                  <c:v>0.1</c:v>
                </c:pt>
                <c:pt idx="7">
                  <c:v>8.5000000000000006E-2</c:v>
                </c:pt>
                <c:pt idx="8">
                  <c:v>0.1</c:v>
                </c:pt>
                <c:pt idx="9">
                  <c:v>0.15000000000000002</c:v>
                </c:pt>
                <c:pt idx="10">
                  <c:v>0.13500000000000001</c:v>
                </c:pt>
                <c:pt idx="11">
                  <c:v>0.15000000000000002</c:v>
                </c:pt>
                <c:pt idx="12">
                  <c:v>0.2</c:v>
                </c:pt>
                <c:pt idx="13">
                  <c:v>0.185</c:v>
                </c:pt>
                <c:pt idx="14">
                  <c:v>0.2</c:v>
                </c:pt>
                <c:pt idx="15">
                  <c:v>0.25</c:v>
                </c:pt>
                <c:pt idx="16">
                  <c:v>0.23499999999999999</c:v>
                </c:pt>
                <c:pt idx="17">
                  <c:v>0.25</c:v>
                </c:pt>
                <c:pt idx="18">
                  <c:v>0.3</c:v>
                </c:pt>
                <c:pt idx="19">
                  <c:v>0.28499999999999998</c:v>
                </c:pt>
                <c:pt idx="20">
                  <c:v>0.3</c:v>
                </c:pt>
                <c:pt idx="21">
                  <c:v>0.35</c:v>
                </c:pt>
                <c:pt idx="22">
                  <c:v>0.33499999999999996</c:v>
                </c:pt>
                <c:pt idx="23">
                  <c:v>0.35</c:v>
                </c:pt>
                <c:pt idx="24">
                  <c:v>0.39999999999999997</c:v>
                </c:pt>
                <c:pt idx="25">
                  <c:v>0.38499999999999995</c:v>
                </c:pt>
                <c:pt idx="26">
                  <c:v>0.39999999999999997</c:v>
                </c:pt>
                <c:pt idx="27">
                  <c:v>0.44999999999999996</c:v>
                </c:pt>
                <c:pt idx="28">
                  <c:v>0.43499999999999994</c:v>
                </c:pt>
                <c:pt idx="29">
                  <c:v>0.44999999999999996</c:v>
                </c:pt>
                <c:pt idx="30">
                  <c:v>0.49999999999999994</c:v>
                </c:pt>
                <c:pt idx="31">
                  <c:v>0.48499999999999993</c:v>
                </c:pt>
                <c:pt idx="32">
                  <c:v>0.49999999999999994</c:v>
                </c:pt>
                <c:pt idx="33">
                  <c:v>0.49999999999999994</c:v>
                </c:pt>
                <c:pt idx="34">
                  <c:v>0.49999999999999994</c:v>
                </c:pt>
                <c:pt idx="35">
                  <c:v>0.49999999999999994</c:v>
                </c:pt>
                <c:pt idx="36">
                  <c:v>0.49999999999999994</c:v>
                </c:pt>
                <c:pt idx="37">
                  <c:v>0.49999999999999994</c:v>
                </c:pt>
                <c:pt idx="38">
                  <c:v>0.49999999999999994</c:v>
                </c:pt>
                <c:pt idx="39">
                  <c:v>0.49999999999999994</c:v>
                </c:pt>
                <c:pt idx="40">
                  <c:v>0.49999999999999994</c:v>
                </c:pt>
                <c:pt idx="41">
                  <c:v>0.49999999999999994</c:v>
                </c:pt>
                <c:pt idx="42">
                  <c:v>0.49999999999999994</c:v>
                </c:pt>
                <c:pt idx="43">
                  <c:v>0.49999999999999994</c:v>
                </c:pt>
                <c:pt idx="44">
                  <c:v>0.49999999999999994</c:v>
                </c:pt>
                <c:pt idx="45">
                  <c:v>0.49999999999999994</c:v>
                </c:pt>
                <c:pt idx="46">
                  <c:v>0.49999999999999994</c:v>
                </c:pt>
                <c:pt idx="47">
                  <c:v>0.49999999999999994</c:v>
                </c:pt>
                <c:pt idx="48">
                  <c:v>0.49999999999999994</c:v>
                </c:pt>
                <c:pt idx="49">
                  <c:v>0.49999999999999994</c:v>
                </c:pt>
                <c:pt idx="50">
                  <c:v>0.49999999999999994</c:v>
                </c:pt>
                <c:pt idx="51">
                  <c:v>0.49999999999999994</c:v>
                </c:pt>
                <c:pt idx="52">
                  <c:v>0.49999999999999994</c:v>
                </c:pt>
                <c:pt idx="53">
                  <c:v>0.49999999999999994</c:v>
                </c:pt>
                <c:pt idx="54">
                  <c:v>0.49999999999999994</c:v>
                </c:pt>
                <c:pt idx="55">
                  <c:v>0.49999999999999994</c:v>
                </c:pt>
                <c:pt idx="56">
                  <c:v>0.49999999999999994</c:v>
                </c:pt>
                <c:pt idx="57">
                  <c:v>0.49999999999999994</c:v>
                </c:pt>
                <c:pt idx="58">
                  <c:v>0.49999999999999994</c:v>
                </c:pt>
                <c:pt idx="59">
                  <c:v>0.49999999999999994</c:v>
                </c:pt>
                <c:pt idx="60">
                  <c:v>0.49999999999999994</c:v>
                </c:pt>
                <c:pt idx="61">
                  <c:v>0.49999999999999994</c:v>
                </c:pt>
                <c:pt idx="62">
                  <c:v>0.49999999999999994</c:v>
                </c:pt>
              </c:numCache>
            </c:numRef>
          </c:xVal>
          <c:yVal>
            <c:numRef>
              <c:f>[2]SIZE!$W$21:$W$83</c:f>
              <c:numCache>
                <c:formatCode>General</c:formatCode>
                <c:ptCount val="63"/>
                <c:pt idx="0">
                  <c:v>0</c:v>
                </c:pt>
                <c:pt idx="1">
                  <c:v>2.598E-2</c:v>
                </c:pt>
                <c:pt idx="2">
                  <c:v>0</c:v>
                </c:pt>
                <c:pt idx="3">
                  <c:v>8.660000000000001E-2</c:v>
                </c:pt>
                <c:pt idx="4">
                  <c:v>0.11258</c:v>
                </c:pt>
                <c:pt idx="5">
                  <c:v>8.660000000000001E-2</c:v>
                </c:pt>
                <c:pt idx="6">
                  <c:v>0.17320000000000002</c:v>
                </c:pt>
                <c:pt idx="7">
                  <c:v>0.19918</c:v>
                </c:pt>
                <c:pt idx="8">
                  <c:v>0.17320000000000002</c:v>
                </c:pt>
                <c:pt idx="9">
                  <c:v>0.25980000000000003</c:v>
                </c:pt>
                <c:pt idx="10">
                  <c:v>0.28578000000000003</c:v>
                </c:pt>
                <c:pt idx="11">
                  <c:v>0.25980000000000003</c:v>
                </c:pt>
                <c:pt idx="12">
                  <c:v>0.34640000000000004</c:v>
                </c:pt>
                <c:pt idx="13">
                  <c:v>0.37238000000000004</c:v>
                </c:pt>
                <c:pt idx="14">
                  <c:v>0.34640000000000004</c:v>
                </c:pt>
                <c:pt idx="15">
                  <c:v>0.433</c:v>
                </c:pt>
                <c:pt idx="16">
                  <c:v>0.45898</c:v>
                </c:pt>
                <c:pt idx="17">
                  <c:v>0.433</c:v>
                </c:pt>
                <c:pt idx="18">
                  <c:v>0.51959999999999995</c:v>
                </c:pt>
                <c:pt idx="19">
                  <c:v>0.54557999999999995</c:v>
                </c:pt>
                <c:pt idx="20">
                  <c:v>0.51959999999999995</c:v>
                </c:pt>
                <c:pt idx="21">
                  <c:v>0.60619999999999996</c:v>
                </c:pt>
                <c:pt idx="22">
                  <c:v>0.63217999999999996</c:v>
                </c:pt>
                <c:pt idx="23">
                  <c:v>0.60619999999999996</c:v>
                </c:pt>
                <c:pt idx="24">
                  <c:v>0.69279999999999997</c:v>
                </c:pt>
                <c:pt idx="25">
                  <c:v>0.71877999999999997</c:v>
                </c:pt>
                <c:pt idx="26">
                  <c:v>0.69279999999999997</c:v>
                </c:pt>
                <c:pt idx="27">
                  <c:v>0.77939999999999987</c:v>
                </c:pt>
                <c:pt idx="28">
                  <c:v>0.80537999999999998</c:v>
                </c:pt>
                <c:pt idx="29">
                  <c:v>0.77939999999999987</c:v>
                </c:pt>
                <c:pt idx="30">
                  <c:v>0.86599999999999988</c:v>
                </c:pt>
                <c:pt idx="31">
                  <c:v>0.89197999999999977</c:v>
                </c:pt>
                <c:pt idx="32">
                  <c:v>0.86599999999999988</c:v>
                </c:pt>
                <c:pt idx="33">
                  <c:v>0.86599999999999988</c:v>
                </c:pt>
                <c:pt idx="34">
                  <c:v>0.86599999999999988</c:v>
                </c:pt>
                <c:pt idx="35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8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1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4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7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0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3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6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59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  <c:pt idx="62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B1-504E-B309-ADB5D6EA87B1}"/>
            </c:ext>
          </c:extLst>
        </c:ser>
        <c:ser>
          <c:idx val="4"/>
          <c:order val="3"/>
          <c:tx>
            <c:v>Right ticks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[2]SIZE!$Y$21:$Y$83</c:f>
              <c:numCache>
                <c:formatCode>General</c:formatCode>
                <c:ptCount val="63"/>
                <c:pt idx="0">
                  <c:v>1</c:v>
                </c:pt>
                <c:pt idx="1">
                  <c:v>1.03</c:v>
                </c:pt>
                <c:pt idx="2">
                  <c:v>1</c:v>
                </c:pt>
                <c:pt idx="3">
                  <c:v>0.95</c:v>
                </c:pt>
                <c:pt idx="4">
                  <c:v>0.98</c:v>
                </c:pt>
                <c:pt idx="5">
                  <c:v>0.95</c:v>
                </c:pt>
                <c:pt idx="6">
                  <c:v>0.9</c:v>
                </c:pt>
                <c:pt idx="7">
                  <c:v>0.93</c:v>
                </c:pt>
                <c:pt idx="8">
                  <c:v>0.9</c:v>
                </c:pt>
                <c:pt idx="9">
                  <c:v>0.85</c:v>
                </c:pt>
                <c:pt idx="10">
                  <c:v>0.88</c:v>
                </c:pt>
                <c:pt idx="11">
                  <c:v>0.85</c:v>
                </c:pt>
                <c:pt idx="12">
                  <c:v>0.8</c:v>
                </c:pt>
                <c:pt idx="13">
                  <c:v>0.83000000000000007</c:v>
                </c:pt>
                <c:pt idx="14">
                  <c:v>0.8</c:v>
                </c:pt>
                <c:pt idx="15">
                  <c:v>0.75</c:v>
                </c:pt>
                <c:pt idx="16">
                  <c:v>0.78</c:v>
                </c:pt>
                <c:pt idx="17">
                  <c:v>0.75</c:v>
                </c:pt>
                <c:pt idx="18">
                  <c:v>0.7</c:v>
                </c:pt>
                <c:pt idx="19">
                  <c:v>0.73</c:v>
                </c:pt>
                <c:pt idx="20">
                  <c:v>0.7</c:v>
                </c:pt>
                <c:pt idx="21">
                  <c:v>0.65</c:v>
                </c:pt>
                <c:pt idx="22">
                  <c:v>0.68</c:v>
                </c:pt>
                <c:pt idx="23">
                  <c:v>0.65</c:v>
                </c:pt>
                <c:pt idx="24">
                  <c:v>0.60000000000000009</c:v>
                </c:pt>
                <c:pt idx="25">
                  <c:v>0.63000000000000012</c:v>
                </c:pt>
                <c:pt idx="26">
                  <c:v>0.60000000000000009</c:v>
                </c:pt>
                <c:pt idx="27">
                  <c:v>0.55000000000000004</c:v>
                </c:pt>
                <c:pt idx="28">
                  <c:v>0.58000000000000007</c:v>
                </c:pt>
                <c:pt idx="29">
                  <c:v>0.55000000000000004</c:v>
                </c:pt>
                <c:pt idx="30">
                  <c:v>0.5</c:v>
                </c:pt>
                <c:pt idx="31">
                  <c:v>0.53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</c:numCache>
            </c:numRef>
          </c:xVal>
          <c:yVal>
            <c:numRef>
              <c:f>[2]SIZE!$Z$21:$Z$83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8.660000000000001E-2</c:v>
                </c:pt>
                <c:pt idx="4">
                  <c:v>8.660000000000001E-2</c:v>
                </c:pt>
                <c:pt idx="5">
                  <c:v>8.660000000000001E-2</c:v>
                </c:pt>
                <c:pt idx="6">
                  <c:v>0.17320000000000002</c:v>
                </c:pt>
                <c:pt idx="7">
                  <c:v>0.17320000000000002</c:v>
                </c:pt>
                <c:pt idx="8">
                  <c:v>0.17320000000000002</c:v>
                </c:pt>
                <c:pt idx="9">
                  <c:v>0.25980000000000003</c:v>
                </c:pt>
                <c:pt idx="10">
                  <c:v>0.25980000000000003</c:v>
                </c:pt>
                <c:pt idx="11">
                  <c:v>0.25980000000000003</c:v>
                </c:pt>
                <c:pt idx="12">
                  <c:v>0.34640000000000004</c:v>
                </c:pt>
                <c:pt idx="13">
                  <c:v>0.34640000000000004</c:v>
                </c:pt>
                <c:pt idx="14">
                  <c:v>0.34640000000000004</c:v>
                </c:pt>
                <c:pt idx="15">
                  <c:v>0.433</c:v>
                </c:pt>
                <c:pt idx="16">
                  <c:v>0.433</c:v>
                </c:pt>
                <c:pt idx="17">
                  <c:v>0.433</c:v>
                </c:pt>
                <c:pt idx="18">
                  <c:v>0.51959999999999995</c:v>
                </c:pt>
                <c:pt idx="19">
                  <c:v>0.51959999999999995</c:v>
                </c:pt>
                <c:pt idx="20">
                  <c:v>0.51959999999999995</c:v>
                </c:pt>
                <c:pt idx="21">
                  <c:v>0.60619999999999996</c:v>
                </c:pt>
                <c:pt idx="22">
                  <c:v>0.60619999999999996</c:v>
                </c:pt>
                <c:pt idx="23">
                  <c:v>0.60619999999999996</c:v>
                </c:pt>
                <c:pt idx="24">
                  <c:v>0.69279999999999997</c:v>
                </c:pt>
                <c:pt idx="25">
                  <c:v>0.69279999999999997</c:v>
                </c:pt>
                <c:pt idx="26">
                  <c:v>0.69279999999999997</c:v>
                </c:pt>
                <c:pt idx="27">
                  <c:v>0.77939999999999987</c:v>
                </c:pt>
                <c:pt idx="28">
                  <c:v>0.77939999999999987</c:v>
                </c:pt>
                <c:pt idx="29">
                  <c:v>0.77939999999999987</c:v>
                </c:pt>
                <c:pt idx="30">
                  <c:v>0.86599999999999988</c:v>
                </c:pt>
                <c:pt idx="31">
                  <c:v>0.86599999999999988</c:v>
                </c:pt>
                <c:pt idx="32">
                  <c:v>0.86599999999999988</c:v>
                </c:pt>
                <c:pt idx="33">
                  <c:v>0.86599999999999988</c:v>
                </c:pt>
                <c:pt idx="34">
                  <c:v>0.86599999999999988</c:v>
                </c:pt>
                <c:pt idx="35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8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1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4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7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0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3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6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59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  <c:pt idx="62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B1-504E-B309-ADB5D6EA87B1}"/>
            </c:ext>
          </c:extLst>
        </c:ser>
        <c:ser>
          <c:idx val="0"/>
          <c:order val="4"/>
          <c:tx>
            <c:v>Left axis lines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[2]SIZE!$AB$21:$AB$83</c:f>
              <c:numCache>
                <c:formatCode>General</c:formatCode>
                <c:ptCount val="63"/>
                <c:pt idx="0">
                  <c:v>0</c:v>
                </c:pt>
                <c:pt idx="1">
                  <c:v>1</c:v>
                </c:pt>
                <c:pt idx="3">
                  <c:v>0.95</c:v>
                </c:pt>
                <c:pt idx="4">
                  <c:v>0.05</c:v>
                </c:pt>
                <c:pt idx="6">
                  <c:v>0.9</c:v>
                </c:pt>
                <c:pt idx="7">
                  <c:v>0.1</c:v>
                </c:pt>
                <c:pt idx="9">
                  <c:v>0.85</c:v>
                </c:pt>
                <c:pt idx="10">
                  <c:v>0.15000000000000002</c:v>
                </c:pt>
                <c:pt idx="12">
                  <c:v>0.8</c:v>
                </c:pt>
                <c:pt idx="13">
                  <c:v>0.2</c:v>
                </c:pt>
                <c:pt idx="15">
                  <c:v>0.75</c:v>
                </c:pt>
                <c:pt idx="16">
                  <c:v>0.25</c:v>
                </c:pt>
                <c:pt idx="18">
                  <c:v>0.7</c:v>
                </c:pt>
                <c:pt idx="19">
                  <c:v>0.3</c:v>
                </c:pt>
                <c:pt idx="21">
                  <c:v>0.65</c:v>
                </c:pt>
                <c:pt idx="22">
                  <c:v>0.35</c:v>
                </c:pt>
                <c:pt idx="24">
                  <c:v>0.60000000000000009</c:v>
                </c:pt>
                <c:pt idx="25">
                  <c:v>0.39999999999999997</c:v>
                </c:pt>
                <c:pt idx="27">
                  <c:v>0.55000000000000004</c:v>
                </c:pt>
                <c:pt idx="28">
                  <c:v>0.44999999999999996</c:v>
                </c:pt>
                <c:pt idx="30">
                  <c:v>0.5</c:v>
                </c:pt>
                <c:pt idx="31">
                  <c:v>0.49999999999999994</c:v>
                </c:pt>
                <c:pt idx="33">
                  <c:v>0.5</c:v>
                </c:pt>
                <c:pt idx="34">
                  <c:v>0.49999999999999994</c:v>
                </c:pt>
                <c:pt idx="36">
                  <c:v>0.5</c:v>
                </c:pt>
                <c:pt idx="37">
                  <c:v>0.49999999999999994</c:v>
                </c:pt>
                <c:pt idx="39">
                  <c:v>0.5</c:v>
                </c:pt>
                <c:pt idx="40">
                  <c:v>0.49999999999999994</c:v>
                </c:pt>
                <c:pt idx="42">
                  <c:v>0.5</c:v>
                </c:pt>
                <c:pt idx="43">
                  <c:v>0.49999999999999994</c:v>
                </c:pt>
                <c:pt idx="45">
                  <c:v>0.5</c:v>
                </c:pt>
                <c:pt idx="46">
                  <c:v>0.49999999999999994</c:v>
                </c:pt>
                <c:pt idx="48">
                  <c:v>0.5</c:v>
                </c:pt>
                <c:pt idx="49">
                  <c:v>0.49999999999999994</c:v>
                </c:pt>
                <c:pt idx="51">
                  <c:v>0.5</c:v>
                </c:pt>
                <c:pt idx="52">
                  <c:v>0.49999999999999994</c:v>
                </c:pt>
                <c:pt idx="54">
                  <c:v>0.5</c:v>
                </c:pt>
                <c:pt idx="55">
                  <c:v>0.49999999999999994</c:v>
                </c:pt>
                <c:pt idx="57">
                  <c:v>0.5</c:v>
                </c:pt>
                <c:pt idx="58">
                  <c:v>0.49999999999999994</c:v>
                </c:pt>
                <c:pt idx="60">
                  <c:v>0.5</c:v>
                </c:pt>
                <c:pt idx="61">
                  <c:v>0.49999999999999994</c:v>
                </c:pt>
              </c:numCache>
            </c:numRef>
          </c:xVal>
          <c:yVal>
            <c:numRef>
              <c:f>[2]SIZE!$AC$21:$AC$83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3">
                  <c:v>8.660000000000001E-2</c:v>
                </c:pt>
                <c:pt idx="4">
                  <c:v>8.660000000000001E-2</c:v>
                </c:pt>
                <c:pt idx="6">
                  <c:v>0.17320000000000002</c:v>
                </c:pt>
                <c:pt idx="7">
                  <c:v>0.17320000000000002</c:v>
                </c:pt>
                <c:pt idx="9">
                  <c:v>0.25980000000000003</c:v>
                </c:pt>
                <c:pt idx="10">
                  <c:v>0.25980000000000003</c:v>
                </c:pt>
                <c:pt idx="12">
                  <c:v>0.34640000000000004</c:v>
                </c:pt>
                <c:pt idx="13">
                  <c:v>0.34640000000000004</c:v>
                </c:pt>
                <c:pt idx="15">
                  <c:v>0.433</c:v>
                </c:pt>
                <c:pt idx="16">
                  <c:v>0.433</c:v>
                </c:pt>
                <c:pt idx="18">
                  <c:v>0.51959999999999995</c:v>
                </c:pt>
                <c:pt idx="19">
                  <c:v>0.51959999999999995</c:v>
                </c:pt>
                <c:pt idx="21">
                  <c:v>0.60619999999999996</c:v>
                </c:pt>
                <c:pt idx="22">
                  <c:v>0.60619999999999996</c:v>
                </c:pt>
                <c:pt idx="24">
                  <c:v>0.69279999999999997</c:v>
                </c:pt>
                <c:pt idx="25">
                  <c:v>0.69279999999999997</c:v>
                </c:pt>
                <c:pt idx="27">
                  <c:v>0.77939999999999987</c:v>
                </c:pt>
                <c:pt idx="28">
                  <c:v>0.77939999999999987</c:v>
                </c:pt>
                <c:pt idx="30">
                  <c:v>0.86599999999999988</c:v>
                </c:pt>
                <c:pt idx="31">
                  <c:v>0.86599999999999988</c:v>
                </c:pt>
                <c:pt idx="33">
                  <c:v>0.86599999999999988</c:v>
                </c:pt>
                <c:pt idx="34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B1-504E-B309-ADB5D6EA87B1}"/>
            </c:ext>
          </c:extLst>
        </c:ser>
        <c:ser>
          <c:idx val="5"/>
          <c:order val="5"/>
          <c:tx>
            <c:v>Right axis lines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[2]SIZE!$AE$21:$AE$83</c:f>
              <c:numCache>
                <c:formatCode>General</c:formatCode>
                <c:ptCount val="63"/>
                <c:pt idx="0">
                  <c:v>1</c:v>
                </c:pt>
                <c:pt idx="3">
                  <c:v>0.95</c:v>
                </c:pt>
                <c:pt idx="4">
                  <c:v>0.9</c:v>
                </c:pt>
                <c:pt idx="6">
                  <c:v>0.9</c:v>
                </c:pt>
                <c:pt idx="7">
                  <c:v>0.8</c:v>
                </c:pt>
                <c:pt idx="9">
                  <c:v>0.85</c:v>
                </c:pt>
                <c:pt idx="10">
                  <c:v>0.7</c:v>
                </c:pt>
                <c:pt idx="12">
                  <c:v>0.8</c:v>
                </c:pt>
                <c:pt idx="13">
                  <c:v>0.6</c:v>
                </c:pt>
                <c:pt idx="15">
                  <c:v>0.75</c:v>
                </c:pt>
                <c:pt idx="16">
                  <c:v>0.5</c:v>
                </c:pt>
                <c:pt idx="18">
                  <c:v>0.7</c:v>
                </c:pt>
                <c:pt idx="19">
                  <c:v>0.4</c:v>
                </c:pt>
                <c:pt idx="21">
                  <c:v>0.65</c:v>
                </c:pt>
                <c:pt idx="22">
                  <c:v>0.30000000000000004</c:v>
                </c:pt>
                <c:pt idx="24">
                  <c:v>0.60000000000000009</c:v>
                </c:pt>
                <c:pt idx="25">
                  <c:v>0.20000000000000007</c:v>
                </c:pt>
                <c:pt idx="27">
                  <c:v>0.55000000000000004</c:v>
                </c:pt>
                <c:pt idx="28">
                  <c:v>0.10000000000000009</c:v>
                </c:pt>
                <c:pt idx="30">
                  <c:v>0.5</c:v>
                </c:pt>
                <c:pt idx="31">
                  <c:v>1.1102230246251565E-16</c:v>
                </c:pt>
                <c:pt idx="33">
                  <c:v>0.5</c:v>
                </c:pt>
                <c:pt idx="34">
                  <c:v>0.5</c:v>
                </c:pt>
                <c:pt idx="36">
                  <c:v>0.5</c:v>
                </c:pt>
                <c:pt idx="37">
                  <c:v>0.5</c:v>
                </c:pt>
                <c:pt idx="39">
                  <c:v>0.5</c:v>
                </c:pt>
                <c:pt idx="40">
                  <c:v>0.5</c:v>
                </c:pt>
                <c:pt idx="42">
                  <c:v>0.5</c:v>
                </c:pt>
                <c:pt idx="43">
                  <c:v>0.5</c:v>
                </c:pt>
                <c:pt idx="45">
                  <c:v>0.5</c:v>
                </c:pt>
                <c:pt idx="46">
                  <c:v>0.5</c:v>
                </c:pt>
                <c:pt idx="48">
                  <c:v>0.5</c:v>
                </c:pt>
                <c:pt idx="49">
                  <c:v>0.5</c:v>
                </c:pt>
                <c:pt idx="51">
                  <c:v>0.5</c:v>
                </c:pt>
                <c:pt idx="52">
                  <c:v>0.5</c:v>
                </c:pt>
                <c:pt idx="54">
                  <c:v>0.5</c:v>
                </c:pt>
                <c:pt idx="55">
                  <c:v>0.5</c:v>
                </c:pt>
                <c:pt idx="57">
                  <c:v>0.5</c:v>
                </c:pt>
                <c:pt idx="58">
                  <c:v>0.5</c:v>
                </c:pt>
                <c:pt idx="60">
                  <c:v>0.5</c:v>
                </c:pt>
                <c:pt idx="61">
                  <c:v>0.5</c:v>
                </c:pt>
              </c:numCache>
            </c:numRef>
          </c:xVal>
          <c:yVal>
            <c:numRef>
              <c:f>[2]SIZE!$AF$21:$AF$83</c:f>
              <c:numCache>
                <c:formatCode>General</c:formatCode>
                <c:ptCount val="63"/>
                <c:pt idx="0">
                  <c:v>0</c:v>
                </c:pt>
                <c:pt idx="3">
                  <c:v>8.660000000000001E-2</c:v>
                </c:pt>
                <c:pt idx="4">
                  <c:v>0</c:v>
                </c:pt>
                <c:pt idx="6">
                  <c:v>0.17320000000000002</c:v>
                </c:pt>
                <c:pt idx="7">
                  <c:v>0</c:v>
                </c:pt>
                <c:pt idx="9">
                  <c:v>0.25980000000000003</c:v>
                </c:pt>
                <c:pt idx="10">
                  <c:v>0</c:v>
                </c:pt>
                <c:pt idx="12">
                  <c:v>0.34640000000000004</c:v>
                </c:pt>
                <c:pt idx="13">
                  <c:v>0</c:v>
                </c:pt>
                <c:pt idx="15">
                  <c:v>0.433</c:v>
                </c:pt>
                <c:pt idx="16">
                  <c:v>0</c:v>
                </c:pt>
                <c:pt idx="18">
                  <c:v>0.51959999999999995</c:v>
                </c:pt>
                <c:pt idx="19">
                  <c:v>0</c:v>
                </c:pt>
                <c:pt idx="21">
                  <c:v>0.60619999999999996</c:v>
                </c:pt>
                <c:pt idx="22">
                  <c:v>0</c:v>
                </c:pt>
                <c:pt idx="24">
                  <c:v>0.69279999999999997</c:v>
                </c:pt>
                <c:pt idx="25">
                  <c:v>0</c:v>
                </c:pt>
                <c:pt idx="27">
                  <c:v>0.77939999999999987</c:v>
                </c:pt>
                <c:pt idx="28">
                  <c:v>0</c:v>
                </c:pt>
                <c:pt idx="30">
                  <c:v>0.86599999999999988</c:v>
                </c:pt>
                <c:pt idx="31">
                  <c:v>0</c:v>
                </c:pt>
                <c:pt idx="33">
                  <c:v>0.86599999999999988</c:v>
                </c:pt>
                <c:pt idx="34">
                  <c:v>0.86599999999999988</c:v>
                </c:pt>
                <c:pt idx="36">
                  <c:v>0.86599999999999988</c:v>
                </c:pt>
                <c:pt idx="37">
                  <c:v>0.86599999999999988</c:v>
                </c:pt>
                <c:pt idx="39">
                  <c:v>0.86599999999999988</c:v>
                </c:pt>
                <c:pt idx="40">
                  <c:v>0.86599999999999988</c:v>
                </c:pt>
                <c:pt idx="42">
                  <c:v>0.86599999999999988</c:v>
                </c:pt>
                <c:pt idx="43">
                  <c:v>0.86599999999999988</c:v>
                </c:pt>
                <c:pt idx="45">
                  <c:v>0.86599999999999988</c:v>
                </c:pt>
                <c:pt idx="46">
                  <c:v>0.86599999999999988</c:v>
                </c:pt>
                <c:pt idx="48">
                  <c:v>0.86599999999999988</c:v>
                </c:pt>
                <c:pt idx="49">
                  <c:v>0.86599999999999988</c:v>
                </c:pt>
                <c:pt idx="51">
                  <c:v>0.86599999999999988</c:v>
                </c:pt>
                <c:pt idx="52">
                  <c:v>0.86599999999999988</c:v>
                </c:pt>
                <c:pt idx="54">
                  <c:v>0.86599999999999988</c:v>
                </c:pt>
                <c:pt idx="55">
                  <c:v>0.86599999999999988</c:v>
                </c:pt>
                <c:pt idx="57">
                  <c:v>0.86599999999999988</c:v>
                </c:pt>
                <c:pt idx="58">
                  <c:v>0.86599999999999988</c:v>
                </c:pt>
                <c:pt idx="60">
                  <c:v>0.86599999999999988</c:v>
                </c:pt>
                <c:pt idx="61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B1-504E-B309-ADB5D6EA87B1}"/>
            </c:ext>
          </c:extLst>
        </c:ser>
        <c:ser>
          <c:idx val="7"/>
          <c:order val="6"/>
          <c:tx>
            <c:v>Bottom axis lines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[2]SIZE!$AH$24:$AH$83</c:f>
              <c:numCache>
                <c:formatCode>General</c:formatCode>
                <c:ptCount val="60"/>
                <c:pt idx="0">
                  <c:v>0.1</c:v>
                </c:pt>
                <c:pt idx="1">
                  <c:v>0.05</c:v>
                </c:pt>
                <c:pt idx="3">
                  <c:v>0.2</c:v>
                </c:pt>
                <c:pt idx="4">
                  <c:v>0.1</c:v>
                </c:pt>
                <c:pt idx="6">
                  <c:v>0.30000000000000004</c:v>
                </c:pt>
                <c:pt idx="7">
                  <c:v>0.15000000000000002</c:v>
                </c:pt>
                <c:pt idx="9">
                  <c:v>0.4</c:v>
                </c:pt>
                <c:pt idx="10">
                  <c:v>0.2</c:v>
                </c:pt>
                <c:pt idx="12">
                  <c:v>0.5</c:v>
                </c:pt>
                <c:pt idx="13">
                  <c:v>0.25</c:v>
                </c:pt>
                <c:pt idx="15">
                  <c:v>0.6</c:v>
                </c:pt>
                <c:pt idx="16">
                  <c:v>0.3</c:v>
                </c:pt>
                <c:pt idx="18">
                  <c:v>0.7</c:v>
                </c:pt>
                <c:pt idx="19">
                  <c:v>0.35</c:v>
                </c:pt>
                <c:pt idx="21">
                  <c:v>0.79999999999999993</c:v>
                </c:pt>
                <c:pt idx="22">
                  <c:v>0.39999999999999997</c:v>
                </c:pt>
                <c:pt idx="24">
                  <c:v>0.89999999999999991</c:v>
                </c:pt>
                <c:pt idx="25">
                  <c:v>0.44999999999999996</c:v>
                </c:pt>
                <c:pt idx="27">
                  <c:v>0.99999999999999989</c:v>
                </c:pt>
                <c:pt idx="28">
                  <c:v>0.49999999999999994</c:v>
                </c:pt>
                <c:pt idx="30">
                  <c:v>0</c:v>
                </c:pt>
                <c:pt idx="31">
                  <c:v>0.49999999999999994</c:v>
                </c:pt>
                <c:pt idx="33">
                  <c:v>0</c:v>
                </c:pt>
                <c:pt idx="34">
                  <c:v>0.49999999999999994</c:v>
                </c:pt>
                <c:pt idx="36">
                  <c:v>0</c:v>
                </c:pt>
                <c:pt idx="37">
                  <c:v>0.49999999999999994</c:v>
                </c:pt>
                <c:pt idx="39">
                  <c:v>0</c:v>
                </c:pt>
                <c:pt idx="40">
                  <c:v>0.49999999999999994</c:v>
                </c:pt>
                <c:pt idx="42">
                  <c:v>0</c:v>
                </c:pt>
                <c:pt idx="43">
                  <c:v>0.49999999999999994</c:v>
                </c:pt>
                <c:pt idx="45">
                  <c:v>0</c:v>
                </c:pt>
                <c:pt idx="46">
                  <c:v>0.49999999999999994</c:v>
                </c:pt>
                <c:pt idx="48">
                  <c:v>0</c:v>
                </c:pt>
                <c:pt idx="49">
                  <c:v>0.49999999999999994</c:v>
                </c:pt>
                <c:pt idx="51">
                  <c:v>0</c:v>
                </c:pt>
                <c:pt idx="52">
                  <c:v>0.49999999999999994</c:v>
                </c:pt>
                <c:pt idx="54">
                  <c:v>0</c:v>
                </c:pt>
                <c:pt idx="55">
                  <c:v>0.49999999999999994</c:v>
                </c:pt>
                <c:pt idx="57">
                  <c:v>0</c:v>
                </c:pt>
                <c:pt idx="58">
                  <c:v>0.49999999999999994</c:v>
                </c:pt>
              </c:numCache>
            </c:numRef>
          </c:xVal>
          <c:yVal>
            <c:numRef>
              <c:f>[2]SIZE!$AI$24:$AI$83</c:f>
              <c:numCache>
                <c:formatCode>General</c:formatCode>
                <c:ptCount val="60"/>
                <c:pt idx="0">
                  <c:v>0</c:v>
                </c:pt>
                <c:pt idx="1">
                  <c:v>8.660000000000001E-2</c:v>
                </c:pt>
                <c:pt idx="3">
                  <c:v>0</c:v>
                </c:pt>
                <c:pt idx="4">
                  <c:v>0.17320000000000002</c:v>
                </c:pt>
                <c:pt idx="6">
                  <c:v>0</c:v>
                </c:pt>
                <c:pt idx="7">
                  <c:v>0.25980000000000003</c:v>
                </c:pt>
                <c:pt idx="9">
                  <c:v>0</c:v>
                </c:pt>
                <c:pt idx="10">
                  <c:v>0.34640000000000004</c:v>
                </c:pt>
                <c:pt idx="12">
                  <c:v>0</c:v>
                </c:pt>
                <c:pt idx="13">
                  <c:v>0.433</c:v>
                </c:pt>
                <c:pt idx="15">
                  <c:v>0</c:v>
                </c:pt>
                <c:pt idx="16">
                  <c:v>0.51959999999999995</c:v>
                </c:pt>
                <c:pt idx="18">
                  <c:v>0</c:v>
                </c:pt>
                <c:pt idx="19">
                  <c:v>0.60619999999999996</c:v>
                </c:pt>
                <c:pt idx="21">
                  <c:v>0</c:v>
                </c:pt>
                <c:pt idx="22">
                  <c:v>0.69279999999999997</c:v>
                </c:pt>
                <c:pt idx="24">
                  <c:v>0</c:v>
                </c:pt>
                <c:pt idx="25">
                  <c:v>0.77939999999999987</c:v>
                </c:pt>
                <c:pt idx="27">
                  <c:v>0</c:v>
                </c:pt>
                <c:pt idx="28">
                  <c:v>0.86599999999999988</c:v>
                </c:pt>
                <c:pt idx="30">
                  <c:v>0</c:v>
                </c:pt>
                <c:pt idx="31">
                  <c:v>0.86599999999999988</c:v>
                </c:pt>
                <c:pt idx="33">
                  <c:v>0</c:v>
                </c:pt>
                <c:pt idx="34">
                  <c:v>0.86599999999999988</c:v>
                </c:pt>
                <c:pt idx="36">
                  <c:v>0</c:v>
                </c:pt>
                <c:pt idx="37">
                  <c:v>0.86599999999999988</c:v>
                </c:pt>
                <c:pt idx="39">
                  <c:v>0</c:v>
                </c:pt>
                <c:pt idx="40">
                  <c:v>0.86599999999999988</c:v>
                </c:pt>
                <c:pt idx="42">
                  <c:v>0</c:v>
                </c:pt>
                <c:pt idx="43">
                  <c:v>0.86599999999999988</c:v>
                </c:pt>
                <c:pt idx="45">
                  <c:v>0</c:v>
                </c:pt>
                <c:pt idx="46">
                  <c:v>0.86599999999999988</c:v>
                </c:pt>
                <c:pt idx="48">
                  <c:v>0</c:v>
                </c:pt>
                <c:pt idx="49">
                  <c:v>0.86599999999999988</c:v>
                </c:pt>
                <c:pt idx="51">
                  <c:v>0</c:v>
                </c:pt>
                <c:pt idx="52">
                  <c:v>0.86599999999999988</c:v>
                </c:pt>
                <c:pt idx="54">
                  <c:v>0</c:v>
                </c:pt>
                <c:pt idx="55">
                  <c:v>0.86599999999999988</c:v>
                </c:pt>
                <c:pt idx="57">
                  <c:v>0</c:v>
                </c:pt>
                <c:pt idx="58">
                  <c:v>0.86599999999999988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1B1-504E-B309-ADB5D6EA87B1}"/>
            </c:ext>
          </c:extLst>
        </c:ser>
        <c:ser>
          <c:idx val="9"/>
          <c:order val="7"/>
          <c:tx>
            <c:v>Bottom ticks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[2]SIZE!$AM$21:$AM$83</c:f>
              <c:numCache>
                <c:formatCode>General</c:formatCode>
                <c:ptCount val="63"/>
                <c:pt idx="0">
                  <c:v>0</c:v>
                </c:pt>
                <c:pt idx="1">
                  <c:v>-1.4999999999999999E-2</c:v>
                </c:pt>
                <c:pt idx="2">
                  <c:v>0</c:v>
                </c:pt>
                <c:pt idx="3">
                  <c:v>0.1</c:v>
                </c:pt>
                <c:pt idx="4">
                  <c:v>8.5000000000000006E-2</c:v>
                </c:pt>
                <c:pt idx="5">
                  <c:v>0.1</c:v>
                </c:pt>
                <c:pt idx="6">
                  <c:v>0.2</c:v>
                </c:pt>
                <c:pt idx="7">
                  <c:v>0.185</c:v>
                </c:pt>
                <c:pt idx="8">
                  <c:v>0.2</c:v>
                </c:pt>
                <c:pt idx="9">
                  <c:v>0.30000000000000004</c:v>
                </c:pt>
                <c:pt idx="10">
                  <c:v>0.28500000000000003</c:v>
                </c:pt>
                <c:pt idx="11">
                  <c:v>0.30000000000000004</c:v>
                </c:pt>
                <c:pt idx="12">
                  <c:v>0.4</c:v>
                </c:pt>
                <c:pt idx="13">
                  <c:v>0.38500000000000001</c:v>
                </c:pt>
                <c:pt idx="14">
                  <c:v>0.4</c:v>
                </c:pt>
                <c:pt idx="15">
                  <c:v>0.5</c:v>
                </c:pt>
                <c:pt idx="16">
                  <c:v>0.48499999999999999</c:v>
                </c:pt>
                <c:pt idx="17">
                  <c:v>0.5</c:v>
                </c:pt>
                <c:pt idx="18">
                  <c:v>0.6</c:v>
                </c:pt>
                <c:pt idx="19">
                  <c:v>0.58499999999999996</c:v>
                </c:pt>
                <c:pt idx="20">
                  <c:v>0.6</c:v>
                </c:pt>
                <c:pt idx="21">
                  <c:v>0.7</c:v>
                </c:pt>
                <c:pt idx="22">
                  <c:v>0.68499999999999994</c:v>
                </c:pt>
                <c:pt idx="23">
                  <c:v>0.7</c:v>
                </c:pt>
                <c:pt idx="24">
                  <c:v>0.79999999999999993</c:v>
                </c:pt>
                <c:pt idx="25">
                  <c:v>0.78499999999999992</c:v>
                </c:pt>
                <c:pt idx="26">
                  <c:v>0.79999999999999993</c:v>
                </c:pt>
                <c:pt idx="27">
                  <c:v>0.89999999999999991</c:v>
                </c:pt>
                <c:pt idx="28">
                  <c:v>0.8849999999999999</c:v>
                </c:pt>
                <c:pt idx="29">
                  <c:v>0.89999999999999991</c:v>
                </c:pt>
                <c:pt idx="30">
                  <c:v>0.99999999999999989</c:v>
                </c:pt>
                <c:pt idx="31">
                  <c:v>0.98499999999999988</c:v>
                </c:pt>
                <c:pt idx="32">
                  <c:v>0.99999999999999989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xVal>
          <c:yVal>
            <c:numRef>
              <c:f>[2]SIZE!$AN$21:$AN$83</c:f>
              <c:numCache>
                <c:formatCode>General</c:formatCode>
                <c:ptCount val="63"/>
                <c:pt idx="0">
                  <c:v>0</c:v>
                </c:pt>
                <c:pt idx="1">
                  <c:v>-2.598E-2</c:v>
                </c:pt>
                <c:pt idx="2">
                  <c:v>0</c:v>
                </c:pt>
                <c:pt idx="3">
                  <c:v>0</c:v>
                </c:pt>
                <c:pt idx="4">
                  <c:v>-2.598E-2</c:v>
                </c:pt>
                <c:pt idx="5">
                  <c:v>0</c:v>
                </c:pt>
                <c:pt idx="6">
                  <c:v>0</c:v>
                </c:pt>
                <c:pt idx="7">
                  <c:v>-2.598E-2</c:v>
                </c:pt>
                <c:pt idx="8">
                  <c:v>0</c:v>
                </c:pt>
                <c:pt idx="9">
                  <c:v>0</c:v>
                </c:pt>
                <c:pt idx="10">
                  <c:v>-2.598E-2</c:v>
                </c:pt>
                <c:pt idx="11">
                  <c:v>0</c:v>
                </c:pt>
                <c:pt idx="12">
                  <c:v>0</c:v>
                </c:pt>
                <c:pt idx="13">
                  <c:v>-2.598E-2</c:v>
                </c:pt>
                <c:pt idx="14">
                  <c:v>0</c:v>
                </c:pt>
                <c:pt idx="15">
                  <c:v>0</c:v>
                </c:pt>
                <c:pt idx="16">
                  <c:v>-2.598E-2</c:v>
                </c:pt>
                <c:pt idx="17">
                  <c:v>0</c:v>
                </c:pt>
                <c:pt idx="18">
                  <c:v>0</c:v>
                </c:pt>
                <c:pt idx="19">
                  <c:v>-2.598E-2</c:v>
                </c:pt>
                <c:pt idx="20">
                  <c:v>0</c:v>
                </c:pt>
                <c:pt idx="21">
                  <c:v>0</c:v>
                </c:pt>
                <c:pt idx="22">
                  <c:v>-2.598E-2</c:v>
                </c:pt>
                <c:pt idx="23">
                  <c:v>0</c:v>
                </c:pt>
                <c:pt idx="24">
                  <c:v>0</c:v>
                </c:pt>
                <c:pt idx="25">
                  <c:v>-2.598E-2</c:v>
                </c:pt>
                <c:pt idx="26">
                  <c:v>0</c:v>
                </c:pt>
                <c:pt idx="27">
                  <c:v>0</c:v>
                </c:pt>
                <c:pt idx="28">
                  <c:v>-2.598E-2</c:v>
                </c:pt>
                <c:pt idx="29">
                  <c:v>0</c:v>
                </c:pt>
                <c:pt idx="30">
                  <c:v>0</c:v>
                </c:pt>
                <c:pt idx="31">
                  <c:v>-2.598E-2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1B1-504E-B309-ADB5D6EA87B1}"/>
            </c:ext>
          </c:extLst>
        </c:ser>
        <c:ser>
          <c:idx val="1"/>
          <c:order val="8"/>
          <c:tx>
            <c:strRef>
              <c:f>[2]SIZE!$N$7</c:f>
              <c:strCache>
                <c:ptCount val="1"/>
                <c:pt idx="0">
                  <c:v>adm AFR (TGP)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[2]SIZE!$L$8:$L$257</c:f>
              <c:numCache>
                <c:formatCode>General</c:formatCode>
                <c:ptCount val="250"/>
                <c:pt idx="0">
                  <c:v>0.69727437325905295</c:v>
                </c:pt>
                <c:pt idx="1">
                  <c:v>0.82899999999999996</c:v>
                </c:pt>
                <c:pt idx="2">
                  <c:v>0.86550000000000005</c:v>
                </c:pt>
                <c:pt idx="3">
                  <c:v>0.83540853658536585</c:v>
                </c:pt>
                <c:pt idx="4">
                  <c:v>0.87149999999999994</c:v>
                </c:pt>
                <c:pt idx="5">
                  <c:v>0.87092537313432827</c:v>
                </c:pt>
                <c:pt idx="6">
                  <c:v>0.90093675027262821</c:v>
                </c:pt>
                <c:pt idx="7">
                  <c:v>0.85943253012048182</c:v>
                </c:pt>
                <c:pt idx="8">
                  <c:v>0.86662663208424917</c:v>
                </c:pt>
                <c:pt idx="9">
                  <c:v>0.94140957320435636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3.2499999999999999E-3</c:v>
                </c:pt>
                <c:pt idx="17">
                  <c:v>5.7000000000000002E-3</c:v>
                </c:pt>
                <c:pt idx="18">
                  <c:v>1.1399999999999999E-2</c:v>
                </c:pt>
                <c:pt idx="19">
                  <c:v>1.21E-2</c:v>
                </c:pt>
                <c:pt idx="20">
                  <c:v>1.345E-2</c:v>
                </c:pt>
                <c:pt idx="21">
                  <c:v>1.2699999999999999E-2</c:v>
                </c:pt>
                <c:pt idx="22">
                  <c:v>1.455E-2</c:v>
                </c:pt>
                <c:pt idx="23">
                  <c:v>2.7050000000000001E-2</c:v>
                </c:pt>
                <c:pt idx="24">
                  <c:v>1.7449999999999997E-2</c:v>
                </c:pt>
                <c:pt idx="25">
                  <c:v>2.095E-2</c:v>
                </c:pt>
                <c:pt idx="26">
                  <c:v>2.4899999999999999E-2</c:v>
                </c:pt>
                <c:pt idx="27">
                  <c:v>2.2568604651162786E-2</c:v>
                </c:pt>
                <c:pt idx="28">
                  <c:v>4.2299999999999997E-2</c:v>
                </c:pt>
                <c:pt idx="29">
                  <c:v>5.1650000000000001E-2</c:v>
                </c:pt>
                <c:pt idx="30">
                  <c:v>4.3650000000000001E-2</c:v>
                </c:pt>
                <c:pt idx="31">
                  <c:v>5.4806122448979588E-2</c:v>
                </c:pt>
                <c:pt idx="32">
                  <c:v>6.8449999999999997E-2</c:v>
                </c:pt>
                <c:pt idx="33">
                  <c:v>5.9549999999999999E-2</c:v>
                </c:pt>
                <c:pt idx="34">
                  <c:v>5.9750000000000004E-2</c:v>
                </c:pt>
                <c:pt idx="35">
                  <c:v>8.2350000000000007E-2</c:v>
                </c:pt>
                <c:pt idx="36">
                  <c:v>9.4649999999999998E-2</c:v>
                </c:pt>
                <c:pt idx="37">
                  <c:v>0.14230000000000001</c:v>
                </c:pt>
                <c:pt idx="38">
                  <c:v>0.13915</c:v>
                </c:pt>
                <c:pt idx="39">
                  <c:v>0.13725000000000001</c:v>
                </c:pt>
                <c:pt idx="40">
                  <c:v>0.14305000000000001</c:v>
                </c:pt>
                <c:pt idx="41">
                  <c:v>0.15209999999999999</c:v>
                </c:pt>
                <c:pt idx="42">
                  <c:v>0.19005000000000002</c:v>
                </c:pt>
                <c:pt idx="43">
                  <c:v>0.19805</c:v>
                </c:pt>
                <c:pt idx="44">
                  <c:v>0.10559674053871526</c:v>
                </c:pt>
                <c:pt idx="45">
                  <c:v>0.26708948709949165</c:v>
                </c:pt>
                <c:pt idx="46">
                  <c:v>0.3987106565764249</c:v>
                </c:pt>
                <c:pt idx="47">
                  <c:v>0.49490813291061853</c:v>
                </c:pt>
                <c:pt idx="48">
                  <c:v>0.379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-1</c:v>
                </c:pt>
                <c:pt idx="242">
                  <c:v>-1</c:v>
                </c:pt>
                <c:pt idx="243">
                  <c:v>-1</c:v>
                </c:pt>
                <c:pt idx="244">
                  <c:v>-1</c:v>
                </c:pt>
                <c:pt idx="245">
                  <c:v>-1</c:v>
                </c:pt>
                <c:pt idx="246">
                  <c:v>-1</c:v>
                </c:pt>
                <c:pt idx="247">
                  <c:v>-1</c:v>
                </c:pt>
                <c:pt idx="248">
                  <c:v>-1</c:v>
                </c:pt>
                <c:pt idx="249">
                  <c:v>-1</c:v>
                </c:pt>
              </c:numCache>
            </c:numRef>
          </c:xVal>
          <c:yVal>
            <c:numRef>
              <c:f>[2]SIZE!$N$8:$N$257</c:f>
              <c:numCache>
                <c:formatCode>General</c:formatCode>
                <c:ptCount val="250"/>
                <c:pt idx="8">
                  <c:v>0.17108789249116949</c:v>
                </c:pt>
                <c:pt idx="9">
                  <c:v>9.9345439458252291E-2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1B1-504E-B309-ADB5D6EA87B1}"/>
            </c:ext>
          </c:extLst>
        </c:ser>
        <c:ser>
          <c:idx val="8"/>
          <c:order val="9"/>
          <c:tx>
            <c:strRef>
              <c:f>[2]SIZE!$O$7</c:f>
              <c:strCache>
                <c:ptCount val="1"/>
                <c:pt idx="0">
                  <c:v>NAM (Reich)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9BBB59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[2]SIZE!$L$8:$L$56</c:f>
              <c:numCache>
                <c:formatCode>General</c:formatCode>
                <c:ptCount val="49"/>
                <c:pt idx="0">
                  <c:v>0.69727437325905295</c:v>
                </c:pt>
                <c:pt idx="1">
                  <c:v>0.82899999999999996</c:v>
                </c:pt>
                <c:pt idx="2">
                  <c:v>0.86550000000000005</c:v>
                </c:pt>
                <c:pt idx="3">
                  <c:v>0.83540853658536585</c:v>
                </c:pt>
                <c:pt idx="4">
                  <c:v>0.87149999999999994</c:v>
                </c:pt>
                <c:pt idx="5">
                  <c:v>0.87092537313432827</c:v>
                </c:pt>
                <c:pt idx="6">
                  <c:v>0.90093675027262821</c:v>
                </c:pt>
                <c:pt idx="7">
                  <c:v>0.85943253012048182</c:v>
                </c:pt>
                <c:pt idx="8">
                  <c:v>0.86662663208424917</c:v>
                </c:pt>
                <c:pt idx="9">
                  <c:v>0.94140957320435636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3.2499999999999999E-3</c:v>
                </c:pt>
                <c:pt idx="17">
                  <c:v>5.7000000000000002E-3</c:v>
                </c:pt>
                <c:pt idx="18">
                  <c:v>1.1399999999999999E-2</c:v>
                </c:pt>
                <c:pt idx="19">
                  <c:v>1.21E-2</c:v>
                </c:pt>
                <c:pt idx="20">
                  <c:v>1.345E-2</c:v>
                </c:pt>
                <c:pt idx="21">
                  <c:v>1.2699999999999999E-2</c:v>
                </c:pt>
                <c:pt idx="22">
                  <c:v>1.455E-2</c:v>
                </c:pt>
                <c:pt idx="23">
                  <c:v>2.7050000000000001E-2</c:v>
                </c:pt>
                <c:pt idx="24">
                  <c:v>1.7449999999999997E-2</c:v>
                </c:pt>
                <c:pt idx="25">
                  <c:v>2.095E-2</c:v>
                </c:pt>
                <c:pt idx="26">
                  <c:v>2.4899999999999999E-2</c:v>
                </c:pt>
                <c:pt idx="27">
                  <c:v>2.2568604651162786E-2</c:v>
                </c:pt>
                <c:pt idx="28">
                  <c:v>4.2299999999999997E-2</c:v>
                </c:pt>
                <c:pt idx="29">
                  <c:v>5.1650000000000001E-2</c:v>
                </c:pt>
                <c:pt idx="30">
                  <c:v>4.3650000000000001E-2</c:v>
                </c:pt>
                <c:pt idx="31">
                  <c:v>5.4806122448979588E-2</c:v>
                </c:pt>
                <c:pt idx="32">
                  <c:v>6.8449999999999997E-2</c:v>
                </c:pt>
                <c:pt idx="33">
                  <c:v>5.9549999999999999E-2</c:v>
                </c:pt>
                <c:pt idx="34">
                  <c:v>5.9750000000000004E-2</c:v>
                </c:pt>
                <c:pt idx="35">
                  <c:v>8.2350000000000007E-2</c:v>
                </c:pt>
                <c:pt idx="36">
                  <c:v>9.4649999999999998E-2</c:v>
                </c:pt>
                <c:pt idx="37">
                  <c:v>0.14230000000000001</c:v>
                </c:pt>
                <c:pt idx="38">
                  <c:v>0.13915</c:v>
                </c:pt>
                <c:pt idx="39">
                  <c:v>0.13725000000000001</c:v>
                </c:pt>
                <c:pt idx="40">
                  <c:v>0.14305000000000001</c:v>
                </c:pt>
                <c:pt idx="41">
                  <c:v>0.15209999999999999</c:v>
                </c:pt>
                <c:pt idx="42">
                  <c:v>0.19005000000000002</c:v>
                </c:pt>
                <c:pt idx="43">
                  <c:v>0.19805</c:v>
                </c:pt>
                <c:pt idx="44">
                  <c:v>0.10559674053871526</c:v>
                </c:pt>
                <c:pt idx="45">
                  <c:v>0.26708948709949165</c:v>
                </c:pt>
                <c:pt idx="46">
                  <c:v>0.3987106565764249</c:v>
                </c:pt>
                <c:pt idx="47">
                  <c:v>0.49490813291061853</c:v>
                </c:pt>
                <c:pt idx="48">
                  <c:v>0.379</c:v>
                </c:pt>
              </c:numCache>
            </c:numRef>
          </c:xVal>
          <c:yVal>
            <c:numRef>
              <c:f>[2]SIZE!$O$8:$O$56</c:f>
              <c:numCache>
                <c:formatCode>General</c:formatCode>
                <c:ptCount val="49"/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3.3774990747593102E-3</c:v>
                </c:pt>
                <c:pt idx="17">
                  <c:v>9.8726896031426006E-3</c:v>
                </c:pt>
                <c:pt idx="18">
                  <c:v>3.1176914536239788E-3</c:v>
                </c:pt>
                <c:pt idx="19">
                  <c:v>7.6210235533030598E-3</c:v>
                </c:pt>
                <c:pt idx="20">
                  <c:v>1.0478907385791707E-2</c:v>
                </c:pt>
                <c:pt idx="21">
                  <c:v>2.0438199529312751E-2</c:v>
                </c:pt>
                <c:pt idx="22">
                  <c:v>2.3815698604072063E-2</c:v>
                </c:pt>
                <c:pt idx="23">
                  <c:v>9.2664718204934927E-3</c:v>
                </c:pt>
                <c:pt idx="24">
                  <c:v>2.7799415461480476E-2</c:v>
                </c:pt>
                <c:pt idx="25">
                  <c:v>3.2129542480402673E-2</c:v>
                </c:pt>
                <c:pt idx="26">
                  <c:v>2.7886018001858921E-2</c:v>
                </c:pt>
                <c:pt idx="27">
                  <c:v>3.4228143575154725E-2</c:v>
                </c:pt>
                <c:pt idx="28">
                  <c:v>6.5817930687617335E-2</c:v>
                </c:pt>
                <c:pt idx="29">
                  <c:v>5.689786902863761E-2</c:v>
                </c:pt>
                <c:pt idx="30">
                  <c:v>7.40451720235695E-2</c:v>
                </c:pt>
                <c:pt idx="31">
                  <c:v>7.2901665010817379E-2</c:v>
                </c:pt>
                <c:pt idx="32">
                  <c:v>5.7763894432422053E-2</c:v>
                </c:pt>
                <c:pt idx="33">
                  <c:v>9.4656576633639133E-2</c:v>
                </c:pt>
                <c:pt idx="34">
                  <c:v>9.5869012198937356E-2</c:v>
                </c:pt>
                <c:pt idx="35">
                  <c:v>0.13518656553075087</c:v>
                </c:pt>
                <c:pt idx="36">
                  <c:v>0.16393860893639423</c:v>
                </c:pt>
                <c:pt idx="37">
                  <c:v>0.14479944751275811</c:v>
                </c:pt>
                <c:pt idx="38">
                  <c:v>0.19546193363414779</c:v>
                </c:pt>
                <c:pt idx="39">
                  <c:v>0.23772397333882841</c:v>
                </c:pt>
                <c:pt idx="40">
                  <c:v>0.24776986802272791</c:v>
                </c:pt>
                <c:pt idx="41">
                  <c:v>0.2563435195201938</c:v>
                </c:pt>
                <c:pt idx="42">
                  <c:v>0.32848343565543758</c:v>
                </c:pt>
                <c:pt idx="43">
                  <c:v>0.3267513848478687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1B1-504E-B309-ADB5D6EA87B1}"/>
            </c:ext>
          </c:extLst>
        </c:ser>
        <c:ser>
          <c:idx val="10"/>
          <c:order val="10"/>
          <c:tx>
            <c:strRef>
              <c:f>[2]SIZE!$P$7</c:f>
              <c:strCache>
                <c:ptCount val="1"/>
                <c:pt idx="0">
                  <c:v>adm NAM (1KGP)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[2]SIZE!$L$8:$L$56</c:f>
              <c:numCache>
                <c:formatCode>General</c:formatCode>
                <c:ptCount val="49"/>
                <c:pt idx="0">
                  <c:v>0.69727437325905295</c:v>
                </c:pt>
                <c:pt idx="1">
                  <c:v>0.82899999999999996</c:v>
                </c:pt>
                <c:pt idx="2">
                  <c:v>0.86550000000000005</c:v>
                </c:pt>
                <c:pt idx="3">
                  <c:v>0.83540853658536585</c:v>
                </c:pt>
                <c:pt idx="4">
                  <c:v>0.87149999999999994</c:v>
                </c:pt>
                <c:pt idx="5">
                  <c:v>0.87092537313432827</c:v>
                </c:pt>
                <c:pt idx="6">
                  <c:v>0.90093675027262821</c:v>
                </c:pt>
                <c:pt idx="7">
                  <c:v>0.85943253012048182</c:v>
                </c:pt>
                <c:pt idx="8">
                  <c:v>0.86662663208424917</c:v>
                </c:pt>
                <c:pt idx="9">
                  <c:v>0.94140957320435636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3.2499999999999999E-3</c:v>
                </c:pt>
                <c:pt idx="17">
                  <c:v>5.7000000000000002E-3</c:v>
                </c:pt>
                <c:pt idx="18">
                  <c:v>1.1399999999999999E-2</c:v>
                </c:pt>
                <c:pt idx="19">
                  <c:v>1.21E-2</c:v>
                </c:pt>
                <c:pt idx="20">
                  <c:v>1.345E-2</c:v>
                </c:pt>
                <c:pt idx="21">
                  <c:v>1.2699999999999999E-2</c:v>
                </c:pt>
                <c:pt idx="22">
                  <c:v>1.455E-2</c:v>
                </c:pt>
                <c:pt idx="23">
                  <c:v>2.7050000000000001E-2</c:v>
                </c:pt>
                <c:pt idx="24">
                  <c:v>1.7449999999999997E-2</c:v>
                </c:pt>
                <c:pt idx="25">
                  <c:v>2.095E-2</c:v>
                </c:pt>
                <c:pt idx="26">
                  <c:v>2.4899999999999999E-2</c:v>
                </c:pt>
                <c:pt idx="27">
                  <c:v>2.2568604651162786E-2</c:v>
                </c:pt>
                <c:pt idx="28">
                  <c:v>4.2299999999999997E-2</c:v>
                </c:pt>
                <c:pt idx="29">
                  <c:v>5.1650000000000001E-2</c:v>
                </c:pt>
                <c:pt idx="30">
                  <c:v>4.3650000000000001E-2</c:v>
                </c:pt>
                <c:pt idx="31">
                  <c:v>5.4806122448979588E-2</c:v>
                </c:pt>
                <c:pt idx="32">
                  <c:v>6.8449999999999997E-2</c:v>
                </c:pt>
                <c:pt idx="33">
                  <c:v>5.9549999999999999E-2</c:v>
                </c:pt>
                <c:pt idx="34">
                  <c:v>5.9750000000000004E-2</c:v>
                </c:pt>
                <c:pt idx="35">
                  <c:v>8.2350000000000007E-2</c:v>
                </c:pt>
                <c:pt idx="36">
                  <c:v>9.4649999999999998E-2</c:v>
                </c:pt>
                <c:pt idx="37">
                  <c:v>0.14230000000000001</c:v>
                </c:pt>
                <c:pt idx="38">
                  <c:v>0.13915</c:v>
                </c:pt>
                <c:pt idx="39">
                  <c:v>0.13725000000000001</c:v>
                </c:pt>
                <c:pt idx="40">
                  <c:v>0.14305000000000001</c:v>
                </c:pt>
                <c:pt idx="41">
                  <c:v>0.15209999999999999</c:v>
                </c:pt>
                <c:pt idx="42">
                  <c:v>0.19005000000000002</c:v>
                </c:pt>
                <c:pt idx="43">
                  <c:v>0.19805</c:v>
                </c:pt>
                <c:pt idx="44">
                  <c:v>0.10559674053871526</c:v>
                </c:pt>
                <c:pt idx="45">
                  <c:v>0.26708948709949165</c:v>
                </c:pt>
                <c:pt idx="46">
                  <c:v>0.3987106565764249</c:v>
                </c:pt>
                <c:pt idx="47">
                  <c:v>0.49490813291061853</c:v>
                </c:pt>
                <c:pt idx="48">
                  <c:v>0.379</c:v>
                </c:pt>
              </c:numCache>
            </c:numRef>
          </c:xVal>
          <c:yVal>
            <c:numRef>
              <c:f>[2]SIZE!$P$8:$P$56</c:f>
              <c:numCache>
                <c:formatCode>General</c:formatCode>
                <c:ptCount val="49"/>
                <c:pt idx="44">
                  <c:v>0.13938884380266983</c:v>
                </c:pt>
                <c:pt idx="45">
                  <c:v>0.39397150152208665</c:v>
                </c:pt>
                <c:pt idx="46">
                  <c:v>0.5518635858233506</c:v>
                </c:pt>
                <c:pt idx="47">
                  <c:v>0.6167821130871497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1B1-504E-B309-ADB5D6EA87B1}"/>
            </c:ext>
          </c:extLst>
        </c:ser>
        <c:ser>
          <c:idx val="11"/>
          <c:order val="11"/>
          <c:tx>
            <c:strRef>
              <c:f>[2]SIZE!$Q$7</c:f>
              <c:strCache>
                <c:ptCount val="1"/>
                <c:pt idx="0">
                  <c:v>Kalinago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xVal>
            <c:numRef>
              <c:f>[2]SIZE!$L$8:$L$56</c:f>
              <c:numCache>
                <c:formatCode>General</c:formatCode>
                <c:ptCount val="49"/>
                <c:pt idx="0">
                  <c:v>0.69727437325905295</c:v>
                </c:pt>
                <c:pt idx="1">
                  <c:v>0.82899999999999996</c:v>
                </c:pt>
                <c:pt idx="2">
                  <c:v>0.86550000000000005</c:v>
                </c:pt>
                <c:pt idx="3">
                  <c:v>0.83540853658536585</c:v>
                </c:pt>
                <c:pt idx="4">
                  <c:v>0.87149999999999994</c:v>
                </c:pt>
                <c:pt idx="5">
                  <c:v>0.87092537313432827</c:v>
                </c:pt>
                <c:pt idx="6">
                  <c:v>0.90093675027262821</c:v>
                </c:pt>
                <c:pt idx="7">
                  <c:v>0.85943253012048182</c:v>
                </c:pt>
                <c:pt idx="8">
                  <c:v>0.86662663208424917</c:v>
                </c:pt>
                <c:pt idx="9">
                  <c:v>0.94140957320435636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3.2499999999999999E-3</c:v>
                </c:pt>
                <c:pt idx="17">
                  <c:v>5.7000000000000002E-3</c:v>
                </c:pt>
                <c:pt idx="18">
                  <c:v>1.1399999999999999E-2</c:v>
                </c:pt>
                <c:pt idx="19">
                  <c:v>1.21E-2</c:v>
                </c:pt>
                <c:pt idx="20">
                  <c:v>1.345E-2</c:v>
                </c:pt>
                <c:pt idx="21">
                  <c:v>1.2699999999999999E-2</c:v>
                </c:pt>
                <c:pt idx="22">
                  <c:v>1.455E-2</c:v>
                </c:pt>
                <c:pt idx="23">
                  <c:v>2.7050000000000001E-2</c:v>
                </c:pt>
                <c:pt idx="24">
                  <c:v>1.7449999999999997E-2</c:v>
                </c:pt>
                <c:pt idx="25">
                  <c:v>2.095E-2</c:v>
                </c:pt>
                <c:pt idx="26">
                  <c:v>2.4899999999999999E-2</c:v>
                </c:pt>
                <c:pt idx="27">
                  <c:v>2.2568604651162786E-2</c:v>
                </c:pt>
                <c:pt idx="28">
                  <c:v>4.2299999999999997E-2</c:v>
                </c:pt>
                <c:pt idx="29">
                  <c:v>5.1650000000000001E-2</c:v>
                </c:pt>
                <c:pt idx="30">
                  <c:v>4.3650000000000001E-2</c:v>
                </c:pt>
                <c:pt idx="31">
                  <c:v>5.4806122448979588E-2</c:v>
                </c:pt>
                <c:pt idx="32">
                  <c:v>6.8449999999999997E-2</c:v>
                </c:pt>
                <c:pt idx="33">
                  <c:v>5.9549999999999999E-2</c:v>
                </c:pt>
                <c:pt idx="34">
                  <c:v>5.9750000000000004E-2</c:v>
                </c:pt>
                <c:pt idx="35">
                  <c:v>8.2350000000000007E-2</c:v>
                </c:pt>
                <c:pt idx="36">
                  <c:v>9.4649999999999998E-2</c:v>
                </c:pt>
                <c:pt idx="37">
                  <c:v>0.14230000000000001</c:v>
                </c:pt>
                <c:pt idx="38">
                  <c:v>0.13915</c:v>
                </c:pt>
                <c:pt idx="39">
                  <c:v>0.13725000000000001</c:v>
                </c:pt>
                <c:pt idx="40">
                  <c:v>0.14305000000000001</c:v>
                </c:pt>
                <c:pt idx="41">
                  <c:v>0.15209999999999999</c:v>
                </c:pt>
                <c:pt idx="42">
                  <c:v>0.19005000000000002</c:v>
                </c:pt>
                <c:pt idx="43">
                  <c:v>0.19805</c:v>
                </c:pt>
                <c:pt idx="44">
                  <c:v>0.10559674053871526</c:v>
                </c:pt>
                <c:pt idx="45">
                  <c:v>0.26708948709949165</c:v>
                </c:pt>
                <c:pt idx="46">
                  <c:v>0.3987106565764249</c:v>
                </c:pt>
                <c:pt idx="47">
                  <c:v>0.49490813291061853</c:v>
                </c:pt>
                <c:pt idx="48">
                  <c:v>0.379</c:v>
                </c:pt>
              </c:numCache>
            </c:numRef>
          </c:xVal>
          <c:yVal>
            <c:numRef>
              <c:f>[2]SIZE!$Q$8:$Q$56</c:f>
              <c:numCache>
                <c:formatCode>General</c:formatCode>
                <c:ptCount val="49"/>
                <c:pt idx="48">
                  <c:v>0.1057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1B1-504E-B309-ADB5D6EA8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368399"/>
        <c:axId val="1"/>
      </c:scatterChart>
      <c:valAx>
        <c:axId val="1367368399"/>
        <c:scaling>
          <c:orientation val="minMax"/>
          <c:max val="1.1000000000000001"/>
          <c:min val="-0.1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  <c:max val="1.05"/>
          <c:min val="-0.15"/>
        </c:scaling>
        <c:delete val="1"/>
        <c:axPos val="l"/>
        <c:numFmt formatCode="General" sourceLinked="1"/>
        <c:majorTickMark val="out"/>
        <c:minorTickMark val="none"/>
        <c:tickLblPos val="nextTo"/>
        <c:crossAx val="1367368399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119099641340643E-3"/>
          <c:y val="9.5642494949911376E-4"/>
          <c:w val="0.33078795124431437"/>
          <c:h val="0.51330584985777294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[4]plots!$K$1</c:f>
              <c:strCache>
                <c:ptCount val="1"/>
                <c:pt idx="0">
                  <c:v>Kalinago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[4]plots!$K$2:$K$1399</c:f>
              <c:numCache>
                <c:formatCode>General</c:formatCode>
                <c:ptCount val="1398"/>
                <c:pt idx="0">
                  <c:v>-0.01</c:v>
                </c:pt>
                <c:pt idx="1">
                  <c:v>-8.9999999999999993E-3</c:v>
                </c:pt>
                <c:pt idx="2">
                  <c:v>-7.9000000000000008E-3</c:v>
                </c:pt>
                <c:pt idx="3">
                  <c:v>-8.2000000000000007E-3</c:v>
                </c:pt>
                <c:pt idx="4">
                  <c:v>-8.8999999999999999E-3</c:v>
                </c:pt>
                <c:pt idx="5">
                  <c:v>-8.3999999999999995E-3</c:v>
                </c:pt>
                <c:pt idx="6">
                  <c:v>-9.7999999999999997E-3</c:v>
                </c:pt>
                <c:pt idx="7">
                  <c:v>-9.4000000000000004E-3</c:v>
                </c:pt>
                <c:pt idx="8">
                  <c:v>-8.6E-3</c:v>
                </c:pt>
                <c:pt idx="9">
                  <c:v>-8.6E-3</c:v>
                </c:pt>
                <c:pt idx="10">
                  <c:v>-8.6999999999999994E-3</c:v>
                </c:pt>
                <c:pt idx="11">
                  <c:v>-8.6E-3</c:v>
                </c:pt>
                <c:pt idx="12">
                  <c:v>-8.0000000000000002E-3</c:v>
                </c:pt>
                <c:pt idx="13">
                  <c:v>-8.8000000000000005E-3</c:v>
                </c:pt>
                <c:pt idx="14">
                  <c:v>-8.8999999999999999E-3</c:v>
                </c:pt>
                <c:pt idx="15">
                  <c:v>-8.5000000000000006E-3</c:v>
                </c:pt>
                <c:pt idx="16">
                  <c:v>-8.5000000000000006E-3</c:v>
                </c:pt>
                <c:pt idx="17">
                  <c:v>-8.0000000000000002E-3</c:v>
                </c:pt>
                <c:pt idx="18">
                  <c:v>-6.7999999999999996E-3</c:v>
                </c:pt>
                <c:pt idx="19">
                  <c:v>-8.3000000000000001E-3</c:v>
                </c:pt>
                <c:pt idx="20">
                  <c:v>-8.3000000000000001E-3</c:v>
                </c:pt>
                <c:pt idx="21">
                  <c:v>-6.4000000000000003E-3</c:v>
                </c:pt>
                <c:pt idx="22">
                  <c:v>-6.8999999999999999E-3</c:v>
                </c:pt>
                <c:pt idx="23">
                  <c:v>-6.7999999999999996E-3</c:v>
                </c:pt>
                <c:pt idx="24">
                  <c:v>-4.7000000000000002E-3</c:v>
                </c:pt>
                <c:pt idx="25">
                  <c:v>-6.1000000000000004E-3</c:v>
                </c:pt>
                <c:pt idx="26">
                  <c:v>-5.4999999999999997E-3</c:v>
                </c:pt>
                <c:pt idx="27">
                  <c:v>-3.8E-3</c:v>
                </c:pt>
                <c:pt idx="28">
                  <c:v>-2.3999999999999998E-3</c:v>
                </c:pt>
                <c:pt idx="29">
                  <c:v>-5.7000000000000002E-3</c:v>
                </c:pt>
                <c:pt idx="30">
                  <c:v>-5.1000000000000004E-3</c:v>
                </c:pt>
                <c:pt idx="31">
                  <c:v>-5.7000000000000002E-3</c:v>
                </c:pt>
                <c:pt idx="32">
                  <c:v>-6.1999999999999998E-3</c:v>
                </c:pt>
                <c:pt idx="33">
                  <c:v>-6.1999999999999998E-3</c:v>
                </c:pt>
                <c:pt idx="34">
                  <c:v>-6.4999999999999997E-3</c:v>
                </c:pt>
                <c:pt idx="35">
                  <c:v>-6.0000000000000001E-3</c:v>
                </c:pt>
                <c:pt idx="36">
                  <c:v>-5.4999999999999997E-3</c:v>
                </c:pt>
                <c:pt idx="37">
                  <c:v>-6.1999999999999998E-3</c:v>
                </c:pt>
                <c:pt idx="38">
                  <c:v>-6.4000000000000003E-3</c:v>
                </c:pt>
                <c:pt idx="39">
                  <c:v>-5.5999999999999999E-3</c:v>
                </c:pt>
                <c:pt idx="40">
                  <c:v>-4.7000000000000002E-3</c:v>
                </c:pt>
                <c:pt idx="41">
                  <c:v>-5.1000000000000004E-3</c:v>
                </c:pt>
                <c:pt idx="42">
                  <c:v>-6.1999999999999998E-3</c:v>
                </c:pt>
                <c:pt idx="43">
                  <c:v>-6.1999999999999998E-3</c:v>
                </c:pt>
                <c:pt idx="44">
                  <c:v>-5.1999999999999998E-3</c:v>
                </c:pt>
                <c:pt idx="45">
                  <c:v>-4.1999999999999997E-3</c:v>
                </c:pt>
                <c:pt idx="46">
                  <c:v>-5.7999999999999996E-3</c:v>
                </c:pt>
                <c:pt idx="47">
                  <c:v>-6.7999999999999996E-3</c:v>
                </c:pt>
                <c:pt idx="48">
                  <c:v>-5.4000000000000003E-3</c:v>
                </c:pt>
                <c:pt idx="49">
                  <c:v>-5.4999999999999997E-3</c:v>
                </c:pt>
                <c:pt idx="50">
                  <c:v>-6.4999999999999997E-3</c:v>
                </c:pt>
                <c:pt idx="51">
                  <c:v>-6.4000000000000003E-3</c:v>
                </c:pt>
                <c:pt idx="52">
                  <c:v>-5.7000000000000002E-3</c:v>
                </c:pt>
                <c:pt idx="53">
                  <c:v>-5.5999999999999999E-3</c:v>
                </c:pt>
                <c:pt idx="54">
                  <c:v>-8.5000000000000006E-3</c:v>
                </c:pt>
                <c:pt idx="55">
                  <c:v>-8.3000000000000001E-3</c:v>
                </c:pt>
                <c:pt idx="56">
                  <c:v>-8.8999999999999999E-3</c:v>
                </c:pt>
                <c:pt idx="57">
                  <c:v>-8.9999999999999993E-3</c:v>
                </c:pt>
                <c:pt idx="58">
                  <c:v>-8.9999999999999993E-3</c:v>
                </c:pt>
                <c:pt idx="59">
                  <c:v>-9.7000000000000003E-3</c:v>
                </c:pt>
                <c:pt idx="60">
                  <c:v>-9.4999999999999998E-3</c:v>
                </c:pt>
                <c:pt idx="61">
                  <c:v>-9.9000000000000008E-3</c:v>
                </c:pt>
                <c:pt idx="62">
                  <c:v>-8.5000000000000006E-3</c:v>
                </c:pt>
                <c:pt idx="63">
                  <c:v>-8.8000000000000005E-3</c:v>
                </c:pt>
                <c:pt idx="64">
                  <c:v>-8.2000000000000007E-3</c:v>
                </c:pt>
                <c:pt idx="65">
                  <c:v>-9.1999999999999998E-3</c:v>
                </c:pt>
                <c:pt idx="66">
                  <c:v>-8.8999999999999999E-3</c:v>
                </c:pt>
                <c:pt idx="67">
                  <c:v>-7.7999999999999996E-3</c:v>
                </c:pt>
                <c:pt idx="68">
                  <c:v>-5.8999999999999999E-3</c:v>
                </c:pt>
                <c:pt idx="69">
                  <c:v>-5.4000000000000003E-3</c:v>
                </c:pt>
                <c:pt idx="70">
                  <c:v>-6.1999999999999998E-3</c:v>
                </c:pt>
                <c:pt idx="71">
                  <c:v>-6.4000000000000003E-3</c:v>
                </c:pt>
                <c:pt idx="72">
                  <c:v>-6.0000000000000001E-3</c:v>
                </c:pt>
                <c:pt idx="73">
                  <c:v>-6.3E-3</c:v>
                </c:pt>
                <c:pt idx="74">
                  <c:v>-6.6E-3</c:v>
                </c:pt>
                <c:pt idx="75">
                  <c:v>-8.0000000000000002E-3</c:v>
                </c:pt>
                <c:pt idx="76">
                  <c:v>-8.3000000000000001E-3</c:v>
                </c:pt>
                <c:pt idx="77">
                  <c:v>-7.7000000000000002E-3</c:v>
                </c:pt>
                <c:pt idx="78">
                  <c:v>-8.0999999999999996E-3</c:v>
                </c:pt>
                <c:pt idx="79">
                  <c:v>-8.6E-3</c:v>
                </c:pt>
                <c:pt idx="80">
                  <c:v>-5.4999999999999997E-3</c:v>
                </c:pt>
                <c:pt idx="81">
                  <c:v>-5.4000000000000003E-3</c:v>
                </c:pt>
                <c:pt idx="82">
                  <c:v>-6.4000000000000003E-3</c:v>
                </c:pt>
                <c:pt idx="83">
                  <c:v>-3.2000000000000002E-3</c:v>
                </c:pt>
                <c:pt idx="84">
                  <c:v>-6.6E-3</c:v>
                </c:pt>
                <c:pt idx="85">
                  <c:v>-6.8999999999999999E-3</c:v>
                </c:pt>
                <c:pt idx="86">
                  <c:v>-7.1000000000000004E-3</c:v>
                </c:pt>
                <c:pt idx="87">
                  <c:v>-7.3000000000000001E-3</c:v>
                </c:pt>
                <c:pt idx="88">
                  <c:v>-5.7999999999999996E-3</c:v>
                </c:pt>
                <c:pt idx="89">
                  <c:v>-5.1000000000000004E-3</c:v>
                </c:pt>
                <c:pt idx="90">
                  <c:v>-5.5999999999999999E-3</c:v>
                </c:pt>
                <c:pt idx="91">
                  <c:v>-5.5999999999999999E-3</c:v>
                </c:pt>
                <c:pt idx="92">
                  <c:v>-5.7999999999999996E-3</c:v>
                </c:pt>
                <c:pt idx="93">
                  <c:v>-4.7000000000000002E-3</c:v>
                </c:pt>
                <c:pt idx="94">
                  <c:v>-6.1999999999999998E-3</c:v>
                </c:pt>
                <c:pt idx="95">
                  <c:v>-7.1999999999999998E-3</c:v>
                </c:pt>
                <c:pt idx="96">
                  <c:v>-5.7999999999999996E-3</c:v>
                </c:pt>
                <c:pt idx="97">
                  <c:v>-5.4000000000000003E-3</c:v>
                </c:pt>
                <c:pt idx="98">
                  <c:v>-7.9000000000000008E-3</c:v>
                </c:pt>
                <c:pt idx="99">
                  <c:v>-6.8999999999999999E-3</c:v>
                </c:pt>
                <c:pt idx="100">
                  <c:v>-5.4999999999999997E-3</c:v>
                </c:pt>
                <c:pt idx="101">
                  <c:v>-0.1128</c:v>
                </c:pt>
                <c:pt idx="102">
                  <c:v>-9.7600000000000006E-2</c:v>
                </c:pt>
                <c:pt idx="103">
                  <c:v>-0.1104</c:v>
                </c:pt>
                <c:pt idx="104">
                  <c:v>-0.1134</c:v>
                </c:pt>
                <c:pt idx="105">
                  <c:v>-0.1162</c:v>
                </c:pt>
                <c:pt idx="106">
                  <c:v>-0.1142</c:v>
                </c:pt>
                <c:pt idx="107">
                  <c:v>-0.1132</c:v>
                </c:pt>
                <c:pt idx="108">
                  <c:v>-0.13089999999999999</c:v>
                </c:pt>
                <c:pt idx="109">
                  <c:v>-0.1323</c:v>
                </c:pt>
                <c:pt idx="110">
                  <c:v>-0.13320000000000001</c:v>
                </c:pt>
                <c:pt idx="111">
                  <c:v>-0.13109999999999999</c:v>
                </c:pt>
                <c:pt idx="112">
                  <c:v>-0.1278</c:v>
                </c:pt>
                <c:pt idx="113">
                  <c:v>-0.13200000000000001</c:v>
                </c:pt>
                <c:pt idx="114">
                  <c:v>-0.1132</c:v>
                </c:pt>
                <c:pt idx="115">
                  <c:v>-0.13100000000000001</c:v>
                </c:pt>
                <c:pt idx="116">
                  <c:v>-0.13400000000000001</c:v>
                </c:pt>
                <c:pt idx="117">
                  <c:v>-0.13170000000000001</c:v>
                </c:pt>
                <c:pt idx="118">
                  <c:v>-0.13089999999999999</c:v>
                </c:pt>
                <c:pt idx="119">
                  <c:v>-0.1328</c:v>
                </c:pt>
                <c:pt idx="120">
                  <c:v>-0.12870000000000001</c:v>
                </c:pt>
                <c:pt idx="121">
                  <c:v>-0.13450000000000001</c:v>
                </c:pt>
                <c:pt idx="122">
                  <c:v>-9.8000000000000004E-2</c:v>
                </c:pt>
                <c:pt idx="123">
                  <c:v>-0.10249999999999999</c:v>
                </c:pt>
                <c:pt idx="124">
                  <c:v>-0.10009999999999999</c:v>
                </c:pt>
                <c:pt idx="125">
                  <c:v>-0.1062</c:v>
                </c:pt>
                <c:pt idx="126">
                  <c:v>-9.8400000000000001E-2</c:v>
                </c:pt>
                <c:pt idx="127">
                  <c:v>-0.1017</c:v>
                </c:pt>
                <c:pt idx="128">
                  <c:v>-7.1900000000000006E-2</c:v>
                </c:pt>
                <c:pt idx="129">
                  <c:v>-8.8200000000000001E-2</c:v>
                </c:pt>
                <c:pt idx="130">
                  <c:v>-9.6000000000000002E-2</c:v>
                </c:pt>
                <c:pt idx="131">
                  <c:v>-9.8199999999999996E-2</c:v>
                </c:pt>
                <c:pt idx="132">
                  <c:v>-0.1012</c:v>
                </c:pt>
                <c:pt idx="133">
                  <c:v>-0.1043</c:v>
                </c:pt>
                <c:pt idx="134">
                  <c:v>-9.0899999999999995E-2</c:v>
                </c:pt>
                <c:pt idx="135">
                  <c:v>-8.8499999999999995E-2</c:v>
                </c:pt>
                <c:pt idx="136">
                  <c:v>-0.1</c:v>
                </c:pt>
                <c:pt idx="137">
                  <c:v>-7.8E-2</c:v>
                </c:pt>
                <c:pt idx="138">
                  <c:v>-0.1008</c:v>
                </c:pt>
                <c:pt idx="139">
                  <c:v>-0.1065</c:v>
                </c:pt>
                <c:pt idx="140">
                  <c:v>-9.69E-2</c:v>
                </c:pt>
                <c:pt idx="141">
                  <c:v>-7.6700000000000004E-2</c:v>
                </c:pt>
                <c:pt idx="142">
                  <c:v>-9.3899999999999997E-2</c:v>
                </c:pt>
                <c:pt idx="143">
                  <c:v>-0.104</c:v>
                </c:pt>
                <c:pt idx="144">
                  <c:v>-0.1086</c:v>
                </c:pt>
                <c:pt idx="145">
                  <c:v>-0.11020000000000001</c:v>
                </c:pt>
                <c:pt idx="146">
                  <c:v>-0.1094</c:v>
                </c:pt>
                <c:pt idx="147">
                  <c:v>-0.106</c:v>
                </c:pt>
                <c:pt idx="148">
                  <c:v>-0.106</c:v>
                </c:pt>
                <c:pt idx="149">
                  <c:v>-0.1028</c:v>
                </c:pt>
                <c:pt idx="150">
                  <c:v>-0.108</c:v>
                </c:pt>
                <c:pt idx="151">
                  <c:v>-0.10290000000000001</c:v>
                </c:pt>
                <c:pt idx="152">
                  <c:v>-0.1125</c:v>
                </c:pt>
                <c:pt idx="153">
                  <c:v>-0.10630000000000001</c:v>
                </c:pt>
                <c:pt idx="154">
                  <c:v>-0.1017</c:v>
                </c:pt>
                <c:pt idx="155">
                  <c:v>-0.1028</c:v>
                </c:pt>
                <c:pt idx="156">
                  <c:v>-0.1022</c:v>
                </c:pt>
                <c:pt idx="157">
                  <c:v>-0.13009999999999999</c:v>
                </c:pt>
                <c:pt idx="158">
                  <c:v>-0.12859999999999999</c:v>
                </c:pt>
                <c:pt idx="159">
                  <c:v>-0.1265</c:v>
                </c:pt>
                <c:pt idx="160">
                  <c:v>-0.13070000000000001</c:v>
                </c:pt>
                <c:pt idx="161">
                  <c:v>-0.12470000000000001</c:v>
                </c:pt>
                <c:pt idx="162">
                  <c:v>-0.1244</c:v>
                </c:pt>
                <c:pt idx="163">
                  <c:v>-0.13100000000000001</c:v>
                </c:pt>
                <c:pt idx="164">
                  <c:v>-0.12939999999999999</c:v>
                </c:pt>
                <c:pt idx="165">
                  <c:v>1.6000000000000001E-3</c:v>
                </c:pt>
                <c:pt idx="166">
                  <c:v>1.6999999999999999E-3</c:v>
                </c:pt>
                <c:pt idx="167">
                  <c:v>3.8E-3</c:v>
                </c:pt>
                <c:pt idx="168">
                  <c:v>-1.6000000000000001E-3</c:v>
                </c:pt>
                <c:pt idx="169">
                  <c:v>2.3999999999999998E-3</c:v>
                </c:pt>
                <c:pt idx="170">
                  <c:v>1.6000000000000001E-3</c:v>
                </c:pt>
                <c:pt idx="171">
                  <c:v>2.3E-3</c:v>
                </c:pt>
                <c:pt idx="172">
                  <c:v>1E-3</c:v>
                </c:pt>
                <c:pt idx="173">
                  <c:v>6.9999999999999999E-4</c:v>
                </c:pt>
                <c:pt idx="174">
                  <c:v>3.3999999999999998E-3</c:v>
                </c:pt>
                <c:pt idx="175">
                  <c:v>5.1000000000000004E-3</c:v>
                </c:pt>
                <c:pt idx="176">
                  <c:v>2.0000000000000001E-4</c:v>
                </c:pt>
                <c:pt idx="177">
                  <c:v>4.4999999999999997E-3</c:v>
                </c:pt>
                <c:pt idx="178">
                  <c:v>2.5999999999999999E-3</c:v>
                </c:pt>
                <c:pt idx="179">
                  <c:v>1.8E-3</c:v>
                </c:pt>
                <c:pt idx="180">
                  <c:v>1.6000000000000001E-3</c:v>
                </c:pt>
                <c:pt idx="181">
                  <c:v>5.0000000000000001E-4</c:v>
                </c:pt>
                <c:pt idx="182">
                  <c:v>1.4E-3</c:v>
                </c:pt>
                <c:pt idx="183">
                  <c:v>6.9999999999999999E-4</c:v>
                </c:pt>
                <c:pt idx="184">
                  <c:v>3.3E-3</c:v>
                </c:pt>
                <c:pt idx="185">
                  <c:v>2.8E-3</c:v>
                </c:pt>
                <c:pt idx="186">
                  <c:v>1.9E-3</c:v>
                </c:pt>
                <c:pt idx="187">
                  <c:v>2.8999999999999998E-3</c:v>
                </c:pt>
                <c:pt idx="188">
                  <c:v>3.3999999999999998E-3</c:v>
                </c:pt>
                <c:pt idx="189">
                  <c:v>1.4E-3</c:v>
                </c:pt>
                <c:pt idx="190">
                  <c:v>2.8999999999999998E-3</c:v>
                </c:pt>
                <c:pt idx="191">
                  <c:v>1.5E-3</c:v>
                </c:pt>
                <c:pt idx="192">
                  <c:v>2.7000000000000001E-3</c:v>
                </c:pt>
                <c:pt idx="193">
                  <c:v>2.7000000000000001E-3</c:v>
                </c:pt>
                <c:pt idx="194">
                  <c:v>2.5000000000000001E-3</c:v>
                </c:pt>
                <c:pt idx="195">
                  <c:v>2.5000000000000001E-3</c:v>
                </c:pt>
                <c:pt idx="196">
                  <c:v>4.0000000000000001E-3</c:v>
                </c:pt>
                <c:pt idx="197">
                  <c:v>1.5E-3</c:v>
                </c:pt>
                <c:pt idx="198">
                  <c:v>5.9999999999999995E-4</c:v>
                </c:pt>
                <c:pt idx="199">
                  <c:v>2.3999999999999998E-3</c:v>
                </c:pt>
                <c:pt idx="200">
                  <c:v>1.1000000000000001E-3</c:v>
                </c:pt>
                <c:pt idx="201">
                  <c:v>1E-3</c:v>
                </c:pt>
                <c:pt idx="202">
                  <c:v>2.9999999999999997E-4</c:v>
                </c:pt>
                <c:pt idx="203">
                  <c:v>1E-3</c:v>
                </c:pt>
                <c:pt idx="204">
                  <c:v>1.4E-3</c:v>
                </c:pt>
                <c:pt idx="205">
                  <c:v>1.6999999999999999E-3</c:v>
                </c:pt>
                <c:pt idx="206">
                  <c:v>1.8E-3</c:v>
                </c:pt>
                <c:pt idx="207">
                  <c:v>2E-3</c:v>
                </c:pt>
                <c:pt idx="208">
                  <c:v>2.3999999999999998E-3</c:v>
                </c:pt>
                <c:pt idx="209">
                  <c:v>2.7000000000000001E-3</c:v>
                </c:pt>
                <c:pt idx="210">
                  <c:v>1.1999999999999999E-3</c:v>
                </c:pt>
                <c:pt idx="211">
                  <c:v>2.2000000000000001E-3</c:v>
                </c:pt>
                <c:pt idx="212">
                  <c:v>1.1999999999999999E-3</c:v>
                </c:pt>
                <c:pt idx="213">
                  <c:v>1.8E-3</c:v>
                </c:pt>
                <c:pt idx="214">
                  <c:v>3.5000000000000001E-3</c:v>
                </c:pt>
                <c:pt idx="215">
                  <c:v>3.5999999999999999E-3</c:v>
                </c:pt>
                <c:pt idx="216">
                  <c:v>2.5000000000000001E-3</c:v>
                </c:pt>
                <c:pt idx="217">
                  <c:v>4.5999999999999999E-3</c:v>
                </c:pt>
                <c:pt idx="218">
                  <c:v>3.0999999999999999E-3</c:v>
                </c:pt>
                <c:pt idx="219">
                  <c:v>4.1999999999999997E-3</c:v>
                </c:pt>
                <c:pt idx="220">
                  <c:v>3.2000000000000002E-3</c:v>
                </c:pt>
                <c:pt idx="221">
                  <c:v>4.3E-3</c:v>
                </c:pt>
                <c:pt idx="222">
                  <c:v>3.0000000000000001E-3</c:v>
                </c:pt>
                <c:pt idx="223">
                  <c:v>4.0000000000000001E-3</c:v>
                </c:pt>
                <c:pt idx="224">
                  <c:v>4.4999999999999997E-3</c:v>
                </c:pt>
                <c:pt idx="225">
                  <c:v>2.3999999999999998E-3</c:v>
                </c:pt>
                <c:pt idx="226">
                  <c:v>3.7000000000000002E-3</c:v>
                </c:pt>
                <c:pt idx="227">
                  <c:v>2.3999999999999998E-3</c:v>
                </c:pt>
                <c:pt idx="228">
                  <c:v>3.5999999999999999E-3</c:v>
                </c:pt>
                <c:pt idx="229">
                  <c:v>2.5999999999999999E-3</c:v>
                </c:pt>
                <c:pt idx="230">
                  <c:v>4.1000000000000003E-3</c:v>
                </c:pt>
                <c:pt idx="231">
                  <c:v>2.8E-3</c:v>
                </c:pt>
                <c:pt idx="232">
                  <c:v>1.5E-3</c:v>
                </c:pt>
                <c:pt idx="233">
                  <c:v>3.5999999999999999E-3</c:v>
                </c:pt>
                <c:pt idx="234">
                  <c:v>4.3E-3</c:v>
                </c:pt>
                <c:pt idx="235">
                  <c:v>2.3999999999999998E-3</c:v>
                </c:pt>
                <c:pt idx="236">
                  <c:v>3.0999999999999999E-3</c:v>
                </c:pt>
                <c:pt idx="237">
                  <c:v>1.9E-3</c:v>
                </c:pt>
                <c:pt idx="238">
                  <c:v>2.8E-3</c:v>
                </c:pt>
                <c:pt idx="239">
                  <c:v>8.3000000000000001E-3</c:v>
                </c:pt>
                <c:pt idx="240">
                  <c:v>8.8000000000000005E-3</c:v>
                </c:pt>
                <c:pt idx="241">
                  <c:v>1.17E-2</c:v>
                </c:pt>
                <c:pt idx="242">
                  <c:v>9.1999999999999998E-3</c:v>
                </c:pt>
                <c:pt idx="243">
                  <c:v>6.1999999999999998E-3</c:v>
                </c:pt>
                <c:pt idx="244">
                  <c:v>1.0500000000000001E-2</c:v>
                </c:pt>
                <c:pt idx="245">
                  <c:v>1.09E-2</c:v>
                </c:pt>
                <c:pt idx="246">
                  <c:v>1.2E-2</c:v>
                </c:pt>
                <c:pt idx="247">
                  <c:v>9.2999999999999992E-3</c:v>
                </c:pt>
                <c:pt idx="248">
                  <c:v>9.9000000000000008E-3</c:v>
                </c:pt>
                <c:pt idx="249">
                  <c:v>1.0999999999999999E-2</c:v>
                </c:pt>
                <c:pt idx="250">
                  <c:v>9.7000000000000003E-3</c:v>
                </c:pt>
                <c:pt idx="251">
                  <c:v>9.5999999999999992E-3</c:v>
                </c:pt>
                <c:pt idx="252">
                  <c:v>1.11E-2</c:v>
                </c:pt>
                <c:pt idx="253">
                  <c:v>9.4999999999999998E-3</c:v>
                </c:pt>
                <c:pt idx="254">
                  <c:v>1.11E-2</c:v>
                </c:pt>
                <c:pt idx="255">
                  <c:v>1.37E-2</c:v>
                </c:pt>
                <c:pt idx="256">
                  <c:v>1.26E-2</c:v>
                </c:pt>
                <c:pt idx="257">
                  <c:v>8.3999999999999995E-3</c:v>
                </c:pt>
                <c:pt idx="258">
                  <c:v>1.14E-2</c:v>
                </c:pt>
                <c:pt idx="259">
                  <c:v>0.01</c:v>
                </c:pt>
                <c:pt idx="260">
                  <c:v>5.7999999999999996E-3</c:v>
                </c:pt>
                <c:pt idx="261">
                  <c:v>1.1999999999999999E-3</c:v>
                </c:pt>
                <c:pt idx="262">
                  <c:v>2.9999999999999997E-4</c:v>
                </c:pt>
                <c:pt idx="263">
                  <c:v>-1E-3</c:v>
                </c:pt>
                <c:pt idx="264">
                  <c:v>-5.9999999999999995E-4</c:v>
                </c:pt>
                <c:pt idx="265">
                  <c:v>8.9999999999999998E-4</c:v>
                </c:pt>
                <c:pt idx="266">
                  <c:v>1.1000000000000001E-3</c:v>
                </c:pt>
                <c:pt idx="267">
                  <c:v>-2.0000000000000001E-4</c:v>
                </c:pt>
                <c:pt idx="268">
                  <c:v>6.9999999999999999E-4</c:v>
                </c:pt>
                <c:pt idx="269">
                  <c:v>-6.9999999999999999E-4</c:v>
                </c:pt>
                <c:pt idx="270">
                  <c:v>8.0000000000000004E-4</c:v>
                </c:pt>
                <c:pt idx="271">
                  <c:v>5.0000000000000001E-4</c:v>
                </c:pt>
                <c:pt idx="272">
                  <c:v>1E-4</c:v>
                </c:pt>
                <c:pt idx="273">
                  <c:v>-1.1999999999999999E-3</c:v>
                </c:pt>
                <c:pt idx="274">
                  <c:v>0</c:v>
                </c:pt>
                <c:pt idx="275">
                  <c:v>8.0000000000000004E-4</c:v>
                </c:pt>
                <c:pt idx="276">
                  <c:v>4.0000000000000002E-4</c:v>
                </c:pt>
                <c:pt idx="277">
                  <c:v>1.9E-3</c:v>
                </c:pt>
                <c:pt idx="278">
                  <c:v>8.0000000000000004E-4</c:v>
                </c:pt>
                <c:pt idx="279">
                  <c:v>-4.0000000000000002E-4</c:v>
                </c:pt>
                <c:pt idx="280">
                  <c:v>1.2999999999999999E-3</c:v>
                </c:pt>
                <c:pt idx="281">
                  <c:v>-1.4E-3</c:v>
                </c:pt>
                <c:pt idx="282">
                  <c:v>2.9999999999999997E-4</c:v>
                </c:pt>
                <c:pt idx="283">
                  <c:v>2.0000000000000001E-4</c:v>
                </c:pt>
                <c:pt idx="284">
                  <c:v>-2.5000000000000001E-3</c:v>
                </c:pt>
                <c:pt idx="285">
                  <c:v>1.1999999999999999E-3</c:v>
                </c:pt>
                <c:pt idx="286">
                  <c:v>2.3999999999999998E-3</c:v>
                </c:pt>
                <c:pt idx="287">
                  <c:v>2.8E-3</c:v>
                </c:pt>
                <c:pt idx="288">
                  <c:v>1.6999999999999999E-3</c:v>
                </c:pt>
                <c:pt idx="289">
                  <c:v>1.9E-3</c:v>
                </c:pt>
                <c:pt idx="290">
                  <c:v>2.0999999999999999E-3</c:v>
                </c:pt>
                <c:pt idx="291">
                  <c:v>1E-4</c:v>
                </c:pt>
                <c:pt idx="292">
                  <c:v>1.8E-3</c:v>
                </c:pt>
                <c:pt idx="293">
                  <c:v>2.0999999999999999E-3</c:v>
                </c:pt>
                <c:pt idx="294">
                  <c:v>1.6999999999999999E-3</c:v>
                </c:pt>
                <c:pt idx="295">
                  <c:v>3.0999999999999999E-3</c:v>
                </c:pt>
                <c:pt idx="296">
                  <c:v>1.1999999999999999E-3</c:v>
                </c:pt>
                <c:pt idx="297">
                  <c:v>1.1000000000000001E-3</c:v>
                </c:pt>
                <c:pt idx="298">
                  <c:v>1E-3</c:v>
                </c:pt>
                <c:pt idx="299">
                  <c:v>3.8E-3</c:v>
                </c:pt>
                <c:pt idx="300">
                  <c:v>1.2999999999999999E-3</c:v>
                </c:pt>
                <c:pt idx="301">
                  <c:v>1.5E-3</c:v>
                </c:pt>
                <c:pt idx="302">
                  <c:v>3.7000000000000002E-3</c:v>
                </c:pt>
                <c:pt idx="303">
                  <c:v>4.0000000000000002E-4</c:v>
                </c:pt>
                <c:pt idx="304">
                  <c:v>1.4E-3</c:v>
                </c:pt>
                <c:pt idx="305">
                  <c:v>2.5999999999999999E-3</c:v>
                </c:pt>
                <c:pt idx="306">
                  <c:v>0</c:v>
                </c:pt>
                <c:pt idx="307">
                  <c:v>2.7000000000000001E-3</c:v>
                </c:pt>
                <c:pt idx="308">
                  <c:v>1.6000000000000001E-3</c:v>
                </c:pt>
                <c:pt idx="309">
                  <c:v>1E-3</c:v>
                </c:pt>
                <c:pt idx="310">
                  <c:v>2E-3</c:v>
                </c:pt>
                <c:pt idx="311">
                  <c:v>1.1999999999999999E-3</c:v>
                </c:pt>
                <c:pt idx="312">
                  <c:v>1.2999999999999999E-3</c:v>
                </c:pt>
                <c:pt idx="313">
                  <c:v>5.0000000000000001E-4</c:v>
                </c:pt>
                <c:pt idx="314">
                  <c:v>4.0000000000000002E-4</c:v>
                </c:pt>
                <c:pt idx="315">
                  <c:v>1E-3</c:v>
                </c:pt>
                <c:pt idx="316">
                  <c:v>1.6999999999999999E-3</c:v>
                </c:pt>
                <c:pt idx="317">
                  <c:v>8.0000000000000004E-4</c:v>
                </c:pt>
                <c:pt idx="318">
                  <c:v>-1E-4</c:v>
                </c:pt>
                <c:pt idx="319">
                  <c:v>1.4E-3</c:v>
                </c:pt>
                <c:pt idx="320">
                  <c:v>4.8999999999999998E-3</c:v>
                </c:pt>
                <c:pt idx="321">
                  <c:v>4.1999999999999997E-3</c:v>
                </c:pt>
                <c:pt idx="322">
                  <c:v>1.8E-3</c:v>
                </c:pt>
                <c:pt idx="323">
                  <c:v>0</c:v>
                </c:pt>
                <c:pt idx="324">
                  <c:v>4.0000000000000002E-4</c:v>
                </c:pt>
                <c:pt idx="325">
                  <c:v>2.8E-3</c:v>
                </c:pt>
                <c:pt idx="326">
                  <c:v>1.9E-3</c:v>
                </c:pt>
                <c:pt idx="327">
                  <c:v>2.7000000000000001E-3</c:v>
                </c:pt>
                <c:pt idx="328">
                  <c:v>4.0000000000000002E-4</c:v>
                </c:pt>
                <c:pt idx="329">
                  <c:v>2.8999999999999998E-3</c:v>
                </c:pt>
                <c:pt idx="330">
                  <c:v>8.0000000000000004E-4</c:v>
                </c:pt>
                <c:pt idx="331">
                  <c:v>2.3E-3</c:v>
                </c:pt>
                <c:pt idx="332">
                  <c:v>3.0999999999999999E-3</c:v>
                </c:pt>
                <c:pt idx="333">
                  <c:v>4.1000000000000003E-3</c:v>
                </c:pt>
                <c:pt idx="334">
                  <c:v>3.0000000000000001E-3</c:v>
                </c:pt>
                <c:pt idx="335">
                  <c:v>1.4E-3</c:v>
                </c:pt>
                <c:pt idx="336">
                  <c:v>8.9999999999999998E-4</c:v>
                </c:pt>
                <c:pt idx="337">
                  <c:v>-1E-3</c:v>
                </c:pt>
                <c:pt idx="338">
                  <c:v>3.3E-3</c:v>
                </c:pt>
                <c:pt idx="339">
                  <c:v>1.8E-3</c:v>
                </c:pt>
                <c:pt idx="340">
                  <c:v>2.8E-3</c:v>
                </c:pt>
                <c:pt idx="341">
                  <c:v>2.5000000000000001E-3</c:v>
                </c:pt>
                <c:pt idx="342">
                  <c:v>2.3999999999999998E-3</c:v>
                </c:pt>
                <c:pt idx="343">
                  <c:v>3.0000000000000001E-3</c:v>
                </c:pt>
                <c:pt idx="344">
                  <c:v>2.7000000000000001E-3</c:v>
                </c:pt>
                <c:pt idx="345">
                  <c:v>2.8999999999999998E-3</c:v>
                </c:pt>
                <c:pt idx="346">
                  <c:v>2.5000000000000001E-3</c:v>
                </c:pt>
                <c:pt idx="347">
                  <c:v>2.5000000000000001E-3</c:v>
                </c:pt>
                <c:pt idx="348">
                  <c:v>1.1000000000000001E-3</c:v>
                </c:pt>
                <c:pt idx="349">
                  <c:v>2.2000000000000001E-3</c:v>
                </c:pt>
                <c:pt idx="350">
                  <c:v>1.1000000000000001E-3</c:v>
                </c:pt>
                <c:pt idx="351">
                  <c:v>3.8E-3</c:v>
                </c:pt>
                <c:pt idx="352">
                  <c:v>3.8999999999999998E-3</c:v>
                </c:pt>
                <c:pt idx="353">
                  <c:v>2.8999999999999998E-3</c:v>
                </c:pt>
                <c:pt idx="354">
                  <c:v>2E-3</c:v>
                </c:pt>
                <c:pt idx="355">
                  <c:v>8.8000000000000005E-3</c:v>
                </c:pt>
                <c:pt idx="356">
                  <c:v>9.7000000000000003E-3</c:v>
                </c:pt>
                <c:pt idx="357">
                  <c:v>9.5999999999999992E-3</c:v>
                </c:pt>
                <c:pt idx="358">
                  <c:v>6.4000000000000003E-3</c:v>
                </c:pt>
                <c:pt idx="359">
                  <c:v>8.8000000000000005E-3</c:v>
                </c:pt>
                <c:pt idx="360">
                  <c:v>1.0999999999999999E-2</c:v>
                </c:pt>
                <c:pt idx="361">
                  <c:v>9.7999999999999997E-3</c:v>
                </c:pt>
                <c:pt idx="362">
                  <c:v>1.2200000000000001E-2</c:v>
                </c:pt>
                <c:pt idx="363">
                  <c:v>1.03E-2</c:v>
                </c:pt>
                <c:pt idx="364">
                  <c:v>9.7000000000000003E-3</c:v>
                </c:pt>
                <c:pt idx="365">
                  <c:v>2.7400000000000001E-2</c:v>
                </c:pt>
                <c:pt idx="366">
                  <c:v>3.04E-2</c:v>
                </c:pt>
                <c:pt idx="367">
                  <c:v>2.86E-2</c:v>
                </c:pt>
                <c:pt idx="368">
                  <c:v>2.8500000000000001E-2</c:v>
                </c:pt>
                <c:pt idx="369">
                  <c:v>2.6100000000000002E-2</c:v>
                </c:pt>
                <c:pt idx="370">
                  <c:v>2.7799999999999998E-2</c:v>
                </c:pt>
                <c:pt idx="371">
                  <c:v>2.7300000000000001E-2</c:v>
                </c:pt>
                <c:pt idx="372">
                  <c:v>2.9000000000000001E-2</c:v>
                </c:pt>
                <c:pt idx="373">
                  <c:v>2.7900000000000001E-2</c:v>
                </c:pt>
                <c:pt idx="374">
                  <c:v>2.7E-2</c:v>
                </c:pt>
                <c:pt idx="375">
                  <c:v>3.1099999999999999E-2</c:v>
                </c:pt>
                <c:pt idx="376">
                  <c:v>3.1899999999999998E-2</c:v>
                </c:pt>
                <c:pt idx="377">
                  <c:v>3.1399999999999997E-2</c:v>
                </c:pt>
                <c:pt idx="378">
                  <c:v>3.27E-2</c:v>
                </c:pt>
                <c:pt idx="379">
                  <c:v>3.2399999999999998E-2</c:v>
                </c:pt>
                <c:pt idx="380">
                  <c:v>2.9600000000000001E-2</c:v>
                </c:pt>
                <c:pt idx="381">
                  <c:v>3.1800000000000002E-2</c:v>
                </c:pt>
                <c:pt idx="382">
                  <c:v>3.09E-2</c:v>
                </c:pt>
                <c:pt idx="383">
                  <c:v>3.1199999999999999E-2</c:v>
                </c:pt>
                <c:pt idx="384">
                  <c:v>3.0800000000000001E-2</c:v>
                </c:pt>
                <c:pt idx="385">
                  <c:v>2.3E-2</c:v>
                </c:pt>
                <c:pt idx="386">
                  <c:v>2.1399999999999999E-2</c:v>
                </c:pt>
                <c:pt idx="387">
                  <c:v>2.29E-2</c:v>
                </c:pt>
                <c:pt idx="388">
                  <c:v>1.9900000000000001E-2</c:v>
                </c:pt>
                <c:pt idx="389">
                  <c:v>2.2599999999999999E-2</c:v>
                </c:pt>
                <c:pt idx="390">
                  <c:v>2.1899999999999999E-2</c:v>
                </c:pt>
                <c:pt idx="391">
                  <c:v>2.0299999999999999E-2</c:v>
                </c:pt>
                <c:pt idx="392">
                  <c:v>2.1600000000000001E-2</c:v>
                </c:pt>
                <c:pt idx="393">
                  <c:v>2.3E-2</c:v>
                </c:pt>
                <c:pt idx="394">
                  <c:v>3.0499999999999999E-2</c:v>
                </c:pt>
                <c:pt idx="395">
                  <c:v>3.15E-2</c:v>
                </c:pt>
                <c:pt idx="396">
                  <c:v>2.8899999999999999E-2</c:v>
                </c:pt>
                <c:pt idx="397">
                  <c:v>2.7099999999999999E-2</c:v>
                </c:pt>
                <c:pt idx="398">
                  <c:v>2.9100000000000001E-2</c:v>
                </c:pt>
                <c:pt idx="399">
                  <c:v>2.98E-2</c:v>
                </c:pt>
                <c:pt idx="400">
                  <c:v>2.9600000000000001E-2</c:v>
                </c:pt>
                <c:pt idx="401">
                  <c:v>3.0200000000000001E-2</c:v>
                </c:pt>
                <c:pt idx="402">
                  <c:v>2.8199999999999999E-2</c:v>
                </c:pt>
                <c:pt idx="403">
                  <c:v>2.7699999999999999E-2</c:v>
                </c:pt>
                <c:pt idx="404">
                  <c:v>3.0599999999999999E-2</c:v>
                </c:pt>
                <c:pt idx="405">
                  <c:v>3.1600000000000003E-2</c:v>
                </c:pt>
                <c:pt idx="406">
                  <c:v>2.9399999999999999E-2</c:v>
                </c:pt>
                <c:pt idx="407">
                  <c:v>3.2099999999999997E-2</c:v>
                </c:pt>
                <c:pt idx="408">
                  <c:v>3.1600000000000003E-2</c:v>
                </c:pt>
                <c:pt idx="409">
                  <c:v>2.98E-2</c:v>
                </c:pt>
                <c:pt idx="410">
                  <c:v>2.9600000000000001E-2</c:v>
                </c:pt>
                <c:pt idx="411">
                  <c:v>3.0300000000000001E-2</c:v>
                </c:pt>
                <c:pt idx="412">
                  <c:v>3.1099999999999999E-2</c:v>
                </c:pt>
                <c:pt idx="413">
                  <c:v>3.2399999999999998E-2</c:v>
                </c:pt>
                <c:pt idx="414">
                  <c:v>3.1099999999999999E-2</c:v>
                </c:pt>
                <c:pt idx="415">
                  <c:v>3.0200000000000001E-2</c:v>
                </c:pt>
                <c:pt idx="416">
                  <c:v>3.0700000000000002E-2</c:v>
                </c:pt>
                <c:pt idx="417">
                  <c:v>3.1300000000000001E-2</c:v>
                </c:pt>
                <c:pt idx="418">
                  <c:v>3.1E-2</c:v>
                </c:pt>
                <c:pt idx="419">
                  <c:v>2.9899999999999999E-2</c:v>
                </c:pt>
                <c:pt idx="420">
                  <c:v>3.0099999999999998E-2</c:v>
                </c:pt>
                <c:pt idx="421">
                  <c:v>2.98E-2</c:v>
                </c:pt>
                <c:pt idx="422">
                  <c:v>3.1E-2</c:v>
                </c:pt>
                <c:pt idx="423">
                  <c:v>2.9000000000000001E-2</c:v>
                </c:pt>
                <c:pt idx="424">
                  <c:v>3.0099999999999998E-2</c:v>
                </c:pt>
                <c:pt idx="425">
                  <c:v>3.1099999999999999E-2</c:v>
                </c:pt>
                <c:pt idx="426">
                  <c:v>2.92E-2</c:v>
                </c:pt>
                <c:pt idx="427">
                  <c:v>3.0099999999999998E-2</c:v>
                </c:pt>
                <c:pt idx="428">
                  <c:v>1.9800000000000002E-2</c:v>
                </c:pt>
                <c:pt idx="429">
                  <c:v>2.2700000000000001E-2</c:v>
                </c:pt>
                <c:pt idx="430">
                  <c:v>1.8599999999999998E-2</c:v>
                </c:pt>
                <c:pt idx="431">
                  <c:v>2.3E-2</c:v>
                </c:pt>
                <c:pt idx="432">
                  <c:v>2.2499999999999999E-2</c:v>
                </c:pt>
                <c:pt idx="433">
                  <c:v>1.8800000000000001E-2</c:v>
                </c:pt>
                <c:pt idx="434">
                  <c:v>2.3300000000000001E-2</c:v>
                </c:pt>
                <c:pt idx="435">
                  <c:v>2.12E-2</c:v>
                </c:pt>
                <c:pt idx="436">
                  <c:v>2.69E-2</c:v>
                </c:pt>
                <c:pt idx="437">
                  <c:v>2.6100000000000002E-2</c:v>
                </c:pt>
                <c:pt idx="438">
                  <c:v>2.5700000000000001E-2</c:v>
                </c:pt>
                <c:pt idx="439">
                  <c:v>2.5899999999999999E-2</c:v>
                </c:pt>
                <c:pt idx="440">
                  <c:v>2.5899999999999999E-2</c:v>
                </c:pt>
                <c:pt idx="441">
                  <c:v>2.7799999999999998E-2</c:v>
                </c:pt>
                <c:pt idx="442">
                  <c:v>2.6200000000000001E-2</c:v>
                </c:pt>
                <c:pt idx="443">
                  <c:v>2.5600000000000001E-2</c:v>
                </c:pt>
                <c:pt idx="444">
                  <c:v>2.58E-2</c:v>
                </c:pt>
                <c:pt idx="445">
                  <c:v>2.6499999999999999E-2</c:v>
                </c:pt>
                <c:pt idx="446">
                  <c:v>2.5499999999999998E-2</c:v>
                </c:pt>
                <c:pt idx="447">
                  <c:v>2.6599999999999999E-2</c:v>
                </c:pt>
                <c:pt idx="448">
                  <c:v>2.63E-2</c:v>
                </c:pt>
                <c:pt idx="449">
                  <c:v>2.7799999999999998E-2</c:v>
                </c:pt>
                <c:pt idx="450">
                  <c:v>2.3699999999999999E-2</c:v>
                </c:pt>
                <c:pt idx="451">
                  <c:v>2.6800000000000001E-2</c:v>
                </c:pt>
                <c:pt idx="452">
                  <c:v>2.76E-2</c:v>
                </c:pt>
                <c:pt idx="453">
                  <c:v>2.5999999999999999E-2</c:v>
                </c:pt>
                <c:pt idx="454">
                  <c:v>2.6499999999999999E-2</c:v>
                </c:pt>
                <c:pt idx="455">
                  <c:v>2.4299999999999999E-2</c:v>
                </c:pt>
                <c:pt idx="456">
                  <c:v>2.6700000000000002E-2</c:v>
                </c:pt>
                <c:pt idx="457">
                  <c:v>2.5899999999999999E-2</c:v>
                </c:pt>
                <c:pt idx="458">
                  <c:v>2.64E-2</c:v>
                </c:pt>
                <c:pt idx="459">
                  <c:v>2.6499999999999999E-2</c:v>
                </c:pt>
                <c:pt idx="460">
                  <c:v>2.69E-2</c:v>
                </c:pt>
                <c:pt idx="461">
                  <c:v>2.6200000000000001E-2</c:v>
                </c:pt>
                <c:pt idx="462">
                  <c:v>2.5999999999999999E-2</c:v>
                </c:pt>
                <c:pt idx="463">
                  <c:v>2.6599999999999999E-2</c:v>
                </c:pt>
                <c:pt idx="464">
                  <c:v>3.1E-2</c:v>
                </c:pt>
                <c:pt idx="465">
                  <c:v>2.9000000000000001E-2</c:v>
                </c:pt>
                <c:pt idx="466">
                  <c:v>2.9100000000000001E-2</c:v>
                </c:pt>
                <c:pt idx="467">
                  <c:v>3.0700000000000002E-2</c:v>
                </c:pt>
                <c:pt idx="468">
                  <c:v>2.98E-2</c:v>
                </c:pt>
                <c:pt idx="469">
                  <c:v>3.1699999999999999E-2</c:v>
                </c:pt>
                <c:pt idx="470">
                  <c:v>3.1E-2</c:v>
                </c:pt>
                <c:pt idx="471">
                  <c:v>2.87E-2</c:v>
                </c:pt>
                <c:pt idx="472">
                  <c:v>3.1199999999999999E-2</c:v>
                </c:pt>
                <c:pt idx="473">
                  <c:v>3.04E-2</c:v>
                </c:pt>
                <c:pt idx="474">
                  <c:v>0.03</c:v>
                </c:pt>
                <c:pt idx="475">
                  <c:v>3.1E-2</c:v>
                </c:pt>
                <c:pt idx="476">
                  <c:v>3.0599999999999999E-2</c:v>
                </c:pt>
                <c:pt idx="477">
                  <c:v>3.0099999999999998E-2</c:v>
                </c:pt>
                <c:pt idx="478">
                  <c:v>2.87E-2</c:v>
                </c:pt>
                <c:pt idx="479">
                  <c:v>3.1E-2</c:v>
                </c:pt>
                <c:pt idx="480">
                  <c:v>3.1399999999999997E-2</c:v>
                </c:pt>
                <c:pt idx="481">
                  <c:v>2.9499999999999998E-2</c:v>
                </c:pt>
                <c:pt idx="482">
                  <c:v>2.3E-2</c:v>
                </c:pt>
                <c:pt idx="483">
                  <c:v>2.4400000000000002E-2</c:v>
                </c:pt>
                <c:pt idx="484">
                  <c:v>2.4799999999999999E-2</c:v>
                </c:pt>
                <c:pt idx="485">
                  <c:v>1.6E-2</c:v>
                </c:pt>
                <c:pt idx="486">
                  <c:v>2.4E-2</c:v>
                </c:pt>
                <c:pt idx="487">
                  <c:v>2.2100000000000002E-2</c:v>
                </c:pt>
                <c:pt idx="488">
                  <c:v>1.6500000000000001E-2</c:v>
                </c:pt>
                <c:pt idx="489">
                  <c:v>1.72E-2</c:v>
                </c:pt>
                <c:pt idx="490">
                  <c:v>2.4899999999999999E-2</c:v>
                </c:pt>
                <c:pt idx="491">
                  <c:v>2.3099999999999999E-2</c:v>
                </c:pt>
                <c:pt idx="492">
                  <c:v>2.8199999999999999E-2</c:v>
                </c:pt>
                <c:pt idx="493">
                  <c:v>2.9100000000000001E-2</c:v>
                </c:pt>
                <c:pt idx="494">
                  <c:v>2.8799999999999999E-2</c:v>
                </c:pt>
                <c:pt idx="495">
                  <c:v>2.7699999999999999E-2</c:v>
                </c:pt>
                <c:pt idx="496">
                  <c:v>2.75E-2</c:v>
                </c:pt>
                <c:pt idx="497">
                  <c:v>2.8899999999999999E-2</c:v>
                </c:pt>
                <c:pt idx="498">
                  <c:v>2.9000000000000001E-2</c:v>
                </c:pt>
                <c:pt idx="499">
                  <c:v>2.7799999999999998E-2</c:v>
                </c:pt>
                <c:pt idx="500">
                  <c:v>2.6599999999999999E-2</c:v>
                </c:pt>
                <c:pt idx="501">
                  <c:v>2.69E-2</c:v>
                </c:pt>
                <c:pt idx="502">
                  <c:v>2.7099999999999999E-2</c:v>
                </c:pt>
                <c:pt idx="503">
                  <c:v>2.5499999999999998E-2</c:v>
                </c:pt>
                <c:pt idx="504">
                  <c:v>2.92E-2</c:v>
                </c:pt>
                <c:pt idx="505">
                  <c:v>2.8199999999999999E-2</c:v>
                </c:pt>
                <c:pt idx="506">
                  <c:v>2.7699999999999999E-2</c:v>
                </c:pt>
                <c:pt idx="507">
                  <c:v>3.0200000000000001E-2</c:v>
                </c:pt>
                <c:pt idx="508">
                  <c:v>2.6800000000000001E-2</c:v>
                </c:pt>
                <c:pt idx="509">
                  <c:v>2.76E-2</c:v>
                </c:pt>
                <c:pt idx="510">
                  <c:v>1.7000000000000001E-2</c:v>
                </c:pt>
                <c:pt idx="511">
                  <c:v>2.41E-2</c:v>
                </c:pt>
                <c:pt idx="512">
                  <c:v>2.0500000000000001E-2</c:v>
                </c:pt>
                <c:pt idx="513">
                  <c:v>1.6799999999999999E-2</c:v>
                </c:pt>
                <c:pt idx="514">
                  <c:v>1.9199999999999998E-2</c:v>
                </c:pt>
                <c:pt idx="515">
                  <c:v>1.95E-2</c:v>
                </c:pt>
                <c:pt idx="516">
                  <c:v>1.9699999999999999E-2</c:v>
                </c:pt>
                <c:pt idx="517">
                  <c:v>1.4800000000000001E-2</c:v>
                </c:pt>
                <c:pt idx="518">
                  <c:v>2.1899999999999999E-2</c:v>
                </c:pt>
                <c:pt idx="519">
                  <c:v>3.1399999999999997E-2</c:v>
                </c:pt>
                <c:pt idx="520">
                  <c:v>3.1800000000000002E-2</c:v>
                </c:pt>
                <c:pt idx="521">
                  <c:v>3.0800000000000001E-2</c:v>
                </c:pt>
                <c:pt idx="522">
                  <c:v>3.1899999999999998E-2</c:v>
                </c:pt>
                <c:pt idx="523">
                  <c:v>3.0300000000000001E-2</c:v>
                </c:pt>
                <c:pt idx="524">
                  <c:v>3.0800000000000001E-2</c:v>
                </c:pt>
                <c:pt idx="525">
                  <c:v>2.8899999999999999E-2</c:v>
                </c:pt>
                <c:pt idx="526">
                  <c:v>3.0800000000000001E-2</c:v>
                </c:pt>
                <c:pt idx="527">
                  <c:v>2.98E-2</c:v>
                </c:pt>
                <c:pt idx="528">
                  <c:v>3.04E-2</c:v>
                </c:pt>
                <c:pt idx="529">
                  <c:v>2.4500000000000001E-2</c:v>
                </c:pt>
                <c:pt idx="530">
                  <c:v>2.35E-2</c:v>
                </c:pt>
                <c:pt idx="531">
                  <c:v>2.5899999999999999E-2</c:v>
                </c:pt>
                <c:pt idx="532">
                  <c:v>2.4400000000000002E-2</c:v>
                </c:pt>
                <c:pt idx="533">
                  <c:v>2.4799999999999999E-2</c:v>
                </c:pt>
                <c:pt idx="534">
                  <c:v>2.4799999999999999E-2</c:v>
                </c:pt>
                <c:pt idx="535">
                  <c:v>2.2599999999999999E-2</c:v>
                </c:pt>
                <c:pt idx="536">
                  <c:v>2.5399999999999999E-2</c:v>
                </c:pt>
                <c:pt idx="537">
                  <c:v>2.4500000000000001E-2</c:v>
                </c:pt>
                <c:pt idx="538">
                  <c:v>2.4199999999999999E-2</c:v>
                </c:pt>
                <c:pt idx="539">
                  <c:v>0.03</c:v>
                </c:pt>
                <c:pt idx="540">
                  <c:v>2.8299999999999999E-2</c:v>
                </c:pt>
                <c:pt idx="541">
                  <c:v>3.1E-2</c:v>
                </c:pt>
                <c:pt idx="542">
                  <c:v>3.0300000000000001E-2</c:v>
                </c:pt>
                <c:pt idx="543">
                  <c:v>2.8500000000000001E-2</c:v>
                </c:pt>
                <c:pt idx="544">
                  <c:v>3.0200000000000001E-2</c:v>
                </c:pt>
                <c:pt idx="545">
                  <c:v>3.0300000000000001E-2</c:v>
                </c:pt>
                <c:pt idx="546">
                  <c:v>2.93E-2</c:v>
                </c:pt>
                <c:pt idx="547">
                  <c:v>0.03</c:v>
                </c:pt>
                <c:pt idx="548">
                  <c:v>3.0800000000000001E-2</c:v>
                </c:pt>
                <c:pt idx="549">
                  <c:v>1.8700000000000001E-2</c:v>
                </c:pt>
                <c:pt idx="550">
                  <c:v>2.47E-2</c:v>
                </c:pt>
                <c:pt idx="551">
                  <c:v>2.5100000000000001E-2</c:v>
                </c:pt>
                <c:pt idx="552">
                  <c:v>2.41E-2</c:v>
                </c:pt>
                <c:pt idx="553">
                  <c:v>2.2499999999999999E-2</c:v>
                </c:pt>
                <c:pt idx="554">
                  <c:v>2.35E-2</c:v>
                </c:pt>
                <c:pt idx="555">
                  <c:v>2.3699999999999999E-2</c:v>
                </c:pt>
                <c:pt idx="556">
                  <c:v>2.3900000000000001E-2</c:v>
                </c:pt>
                <c:pt idx="557">
                  <c:v>2.4199999999999999E-2</c:v>
                </c:pt>
                <c:pt idx="558">
                  <c:v>1.2699999999999999E-2</c:v>
                </c:pt>
                <c:pt idx="559">
                  <c:v>1.4800000000000001E-2</c:v>
                </c:pt>
                <c:pt idx="560">
                  <c:v>1.21E-2</c:v>
                </c:pt>
                <c:pt idx="561">
                  <c:v>1.17E-2</c:v>
                </c:pt>
                <c:pt idx="562">
                  <c:v>8.5000000000000006E-3</c:v>
                </c:pt>
                <c:pt idx="563">
                  <c:v>1.2200000000000001E-2</c:v>
                </c:pt>
                <c:pt idx="564">
                  <c:v>1.17E-2</c:v>
                </c:pt>
                <c:pt idx="565">
                  <c:v>1.2E-2</c:v>
                </c:pt>
                <c:pt idx="566">
                  <c:v>5.8999999999999999E-3</c:v>
                </c:pt>
                <c:pt idx="567">
                  <c:v>1.3299999999999999E-2</c:v>
                </c:pt>
                <c:pt idx="568">
                  <c:v>1.29E-2</c:v>
                </c:pt>
                <c:pt idx="569">
                  <c:v>1.3899999999999999E-2</c:v>
                </c:pt>
                <c:pt idx="570">
                  <c:v>1.3599999999999999E-2</c:v>
                </c:pt>
                <c:pt idx="571">
                  <c:v>1.2500000000000001E-2</c:v>
                </c:pt>
                <c:pt idx="572">
                  <c:v>1.0699999999999999E-2</c:v>
                </c:pt>
                <c:pt idx="573">
                  <c:v>1.2699999999999999E-2</c:v>
                </c:pt>
                <c:pt idx="574">
                  <c:v>1.4E-2</c:v>
                </c:pt>
                <c:pt idx="575">
                  <c:v>1.15E-2</c:v>
                </c:pt>
                <c:pt idx="576">
                  <c:v>1.34E-2</c:v>
                </c:pt>
                <c:pt idx="577">
                  <c:v>1.24E-2</c:v>
                </c:pt>
                <c:pt idx="578">
                  <c:v>1.3299999999999999E-2</c:v>
                </c:pt>
                <c:pt idx="579">
                  <c:v>1.2699999999999999E-2</c:v>
                </c:pt>
                <c:pt idx="580">
                  <c:v>1.17E-2</c:v>
                </c:pt>
                <c:pt idx="581">
                  <c:v>1.0699999999999999E-2</c:v>
                </c:pt>
                <c:pt idx="582">
                  <c:v>1.06E-2</c:v>
                </c:pt>
                <c:pt idx="583">
                  <c:v>2.81E-2</c:v>
                </c:pt>
                <c:pt idx="584">
                  <c:v>2.7300000000000001E-2</c:v>
                </c:pt>
                <c:pt idx="585">
                  <c:v>2.7300000000000001E-2</c:v>
                </c:pt>
                <c:pt idx="586">
                  <c:v>2.5999999999999999E-2</c:v>
                </c:pt>
                <c:pt idx="587">
                  <c:v>2.6599999999999999E-2</c:v>
                </c:pt>
                <c:pt idx="588">
                  <c:v>2.6200000000000001E-2</c:v>
                </c:pt>
                <c:pt idx="589">
                  <c:v>2.86E-2</c:v>
                </c:pt>
                <c:pt idx="590">
                  <c:v>2.7400000000000001E-2</c:v>
                </c:pt>
                <c:pt idx="591">
                  <c:v>3.0099999999999998E-2</c:v>
                </c:pt>
                <c:pt idx="592">
                  <c:v>2.7900000000000001E-2</c:v>
                </c:pt>
                <c:pt idx="593">
                  <c:v>1.2999999999999999E-3</c:v>
                </c:pt>
                <c:pt idx="594">
                  <c:v>-2.0000000000000001E-4</c:v>
                </c:pt>
                <c:pt idx="595">
                  <c:v>8.9999999999999998E-4</c:v>
                </c:pt>
                <c:pt idx="596">
                  <c:v>2.5999999999999999E-3</c:v>
                </c:pt>
                <c:pt idx="597">
                  <c:v>2E-3</c:v>
                </c:pt>
                <c:pt idx="598">
                  <c:v>0</c:v>
                </c:pt>
                <c:pt idx="599">
                  <c:v>1.1000000000000001E-3</c:v>
                </c:pt>
                <c:pt idx="600">
                  <c:v>-8.0000000000000004E-4</c:v>
                </c:pt>
                <c:pt idx="601">
                  <c:v>1E-3</c:v>
                </c:pt>
                <c:pt idx="602">
                  <c:v>1.8E-3</c:v>
                </c:pt>
                <c:pt idx="603">
                  <c:v>2.2000000000000001E-3</c:v>
                </c:pt>
                <c:pt idx="604">
                  <c:v>6.9999999999999999E-4</c:v>
                </c:pt>
                <c:pt idx="605">
                  <c:v>2.5000000000000001E-3</c:v>
                </c:pt>
                <c:pt idx="606">
                  <c:v>1.8E-3</c:v>
                </c:pt>
                <c:pt idx="607">
                  <c:v>1.2999999999999999E-3</c:v>
                </c:pt>
                <c:pt idx="608">
                  <c:v>-6.9999999999999999E-4</c:v>
                </c:pt>
                <c:pt idx="609">
                  <c:v>1.1999999999999999E-3</c:v>
                </c:pt>
                <c:pt idx="610">
                  <c:v>1E-4</c:v>
                </c:pt>
                <c:pt idx="611">
                  <c:v>-4.0000000000000002E-4</c:v>
                </c:pt>
                <c:pt idx="612">
                  <c:v>1.2999999999999999E-3</c:v>
                </c:pt>
                <c:pt idx="613">
                  <c:v>-5.0000000000000001E-4</c:v>
                </c:pt>
                <c:pt idx="614">
                  <c:v>1.1999999999999999E-3</c:v>
                </c:pt>
                <c:pt idx="615">
                  <c:v>2.9999999999999997E-4</c:v>
                </c:pt>
                <c:pt idx="616">
                  <c:v>-2.0000000000000001E-4</c:v>
                </c:pt>
                <c:pt idx="617">
                  <c:v>6.9999999999999999E-4</c:v>
                </c:pt>
                <c:pt idx="618">
                  <c:v>1.1000000000000001E-3</c:v>
                </c:pt>
                <c:pt idx="619">
                  <c:v>8.0000000000000004E-4</c:v>
                </c:pt>
                <c:pt idx="620">
                  <c:v>-2.3E-3</c:v>
                </c:pt>
                <c:pt idx="621">
                  <c:v>1.2999999999999999E-3</c:v>
                </c:pt>
                <c:pt idx="622">
                  <c:v>-6.9999999999999999E-4</c:v>
                </c:pt>
                <c:pt idx="623">
                  <c:v>-8.0000000000000004E-4</c:v>
                </c:pt>
                <c:pt idx="624">
                  <c:v>8.9999999999999998E-4</c:v>
                </c:pt>
                <c:pt idx="625">
                  <c:v>1E-3</c:v>
                </c:pt>
                <c:pt idx="626">
                  <c:v>0</c:v>
                </c:pt>
                <c:pt idx="627">
                  <c:v>0</c:v>
                </c:pt>
                <c:pt idx="628">
                  <c:v>8.9999999999999998E-4</c:v>
                </c:pt>
                <c:pt idx="629">
                  <c:v>-5.9999999999999995E-4</c:v>
                </c:pt>
                <c:pt idx="630">
                  <c:v>2.0000000000000001E-4</c:v>
                </c:pt>
                <c:pt idx="631">
                  <c:v>-1E-4</c:v>
                </c:pt>
                <c:pt idx="632">
                  <c:v>-4.0000000000000002E-4</c:v>
                </c:pt>
                <c:pt idx="633">
                  <c:v>1.2999999999999999E-3</c:v>
                </c:pt>
                <c:pt idx="634">
                  <c:v>-2.7000000000000001E-3</c:v>
                </c:pt>
                <c:pt idx="635">
                  <c:v>-1.9E-3</c:v>
                </c:pt>
                <c:pt idx="636">
                  <c:v>-8.9999999999999998E-4</c:v>
                </c:pt>
                <c:pt idx="637">
                  <c:v>-8.9999999999999998E-4</c:v>
                </c:pt>
                <c:pt idx="638">
                  <c:v>-1.2999999999999999E-3</c:v>
                </c:pt>
                <c:pt idx="639">
                  <c:v>-2.9999999999999997E-4</c:v>
                </c:pt>
                <c:pt idx="640">
                  <c:v>-6.9999999999999999E-4</c:v>
                </c:pt>
                <c:pt idx="641">
                  <c:v>-2.0000000000000001E-4</c:v>
                </c:pt>
                <c:pt idx="642">
                  <c:v>-3.0999999999999999E-3</c:v>
                </c:pt>
                <c:pt idx="643">
                  <c:v>5.9999999999999995E-4</c:v>
                </c:pt>
                <c:pt idx="644">
                  <c:v>6.9999999999999999E-4</c:v>
                </c:pt>
                <c:pt idx="645">
                  <c:v>-1E-4</c:v>
                </c:pt>
                <c:pt idx="646">
                  <c:v>-1.6000000000000001E-3</c:v>
                </c:pt>
                <c:pt idx="647">
                  <c:v>-5.9999999999999995E-4</c:v>
                </c:pt>
                <c:pt idx="648">
                  <c:v>-2.3999999999999998E-3</c:v>
                </c:pt>
                <c:pt idx="649">
                  <c:v>-1.1000000000000001E-3</c:v>
                </c:pt>
                <c:pt idx="650">
                  <c:v>-2.2000000000000001E-3</c:v>
                </c:pt>
                <c:pt idx="651">
                  <c:v>-1E-3</c:v>
                </c:pt>
                <c:pt idx="652">
                  <c:v>5.9999999999999995E-4</c:v>
                </c:pt>
                <c:pt idx="653">
                  <c:v>5.0000000000000001E-4</c:v>
                </c:pt>
                <c:pt idx="654">
                  <c:v>1.9E-3</c:v>
                </c:pt>
                <c:pt idx="655">
                  <c:v>-2.2000000000000001E-3</c:v>
                </c:pt>
                <c:pt idx="656">
                  <c:v>-5.9999999999999995E-4</c:v>
                </c:pt>
                <c:pt idx="657">
                  <c:v>-2.7000000000000001E-3</c:v>
                </c:pt>
                <c:pt idx="658">
                  <c:v>1.5E-3</c:v>
                </c:pt>
                <c:pt idx="659">
                  <c:v>-1.2999999999999999E-3</c:v>
                </c:pt>
                <c:pt idx="660">
                  <c:v>-2.9999999999999997E-4</c:v>
                </c:pt>
                <c:pt idx="661">
                  <c:v>-8.9999999999999998E-4</c:v>
                </c:pt>
                <c:pt idx="662">
                  <c:v>0</c:v>
                </c:pt>
                <c:pt idx="663">
                  <c:v>1.6999999999999999E-3</c:v>
                </c:pt>
                <c:pt idx="664">
                  <c:v>2.9999999999999997E-4</c:v>
                </c:pt>
                <c:pt idx="665">
                  <c:v>1.2999999999999999E-3</c:v>
                </c:pt>
                <c:pt idx="666">
                  <c:v>2.9999999999999997E-4</c:v>
                </c:pt>
                <c:pt idx="667">
                  <c:v>1.6999999999999999E-3</c:v>
                </c:pt>
                <c:pt idx="668">
                  <c:v>2.9999999999999997E-4</c:v>
                </c:pt>
                <c:pt idx="669">
                  <c:v>5.0000000000000001E-4</c:v>
                </c:pt>
                <c:pt idx="670">
                  <c:v>5.0000000000000001E-4</c:v>
                </c:pt>
                <c:pt idx="671">
                  <c:v>1.2999999999999999E-3</c:v>
                </c:pt>
                <c:pt idx="672">
                  <c:v>2.0000000000000001E-4</c:v>
                </c:pt>
                <c:pt idx="673">
                  <c:v>1.2999999999999999E-3</c:v>
                </c:pt>
                <c:pt idx="674">
                  <c:v>-2.8999999999999998E-3</c:v>
                </c:pt>
                <c:pt idx="675">
                  <c:v>-1.2999999999999999E-3</c:v>
                </c:pt>
                <c:pt idx="676">
                  <c:v>-3.3E-3</c:v>
                </c:pt>
                <c:pt idx="677">
                  <c:v>-3.5999999999999999E-3</c:v>
                </c:pt>
                <c:pt idx="678">
                  <c:v>-3.3E-3</c:v>
                </c:pt>
                <c:pt idx="679">
                  <c:v>-3.5000000000000001E-3</c:v>
                </c:pt>
                <c:pt idx="680">
                  <c:v>-2.8E-3</c:v>
                </c:pt>
                <c:pt idx="681">
                  <c:v>-3.8E-3</c:v>
                </c:pt>
                <c:pt idx="682">
                  <c:v>-2.7000000000000001E-3</c:v>
                </c:pt>
                <c:pt idx="683">
                  <c:v>-3.8E-3</c:v>
                </c:pt>
                <c:pt idx="684">
                  <c:v>-2.2000000000000001E-3</c:v>
                </c:pt>
                <c:pt idx="685">
                  <c:v>-1.8E-3</c:v>
                </c:pt>
                <c:pt idx="686">
                  <c:v>-2.0000000000000001E-4</c:v>
                </c:pt>
                <c:pt idx="687">
                  <c:v>-3.2000000000000002E-3</c:v>
                </c:pt>
                <c:pt idx="688">
                  <c:v>-2.2000000000000001E-3</c:v>
                </c:pt>
                <c:pt idx="689">
                  <c:v>-2.8E-3</c:v>
                </c:pt>
                <c:pt idx="690">
                  <c:v>-2.5999999999999999E-3</c:v>
                </c:pt>
                <c:pt idx="691">
                  <c:v>-4.4999999999999997E-3</c:v>
                </c:pt>
                <c:pt idx="692">
                  <c:v>-1.8E-3</c:v>
                </c:pt>
                <c:pt idx="693">
                  <c:v>-2.8E-3</c:v>
                </c:pt>
                <c:pt idx="694">
                  <c:v>-3.2000000000000002E-3</c:v>
                </c:pt>
                <c:pt idx="695">
                  <c:v>-3.0999999999999999E-3</c:v>
                </c:pt>
                <c:pt idx="696">
                  <c:v>-2.8999999999999998E-3</c:v>
                </c:pt>
                <c:pt idx="697">
                  <c:v>-2.5999999999999999E-3</c:v>
                </c:pt>
                <c:pt idx="698">
                  <c:v>-1.1000000000000001E-3</c:v>
                </c:pt>
                <c:pt idx="699">
                  <c:v>-3.2000000000000002E-3</c:v>
                </c:pt>
                <c:pt idx="700">
                  <c:v>-3.8999999999999998E-3</c:v>
                </c:pt>
                <c:pt idx="701">
                  <c:v>-2.3999999999999998E-3</c:v>
                </c:pt>
                <c:pt idx="702">
                  <c:v>-2.0999999999999999E-3</c:v>
                </c:pt>
                <c:pt idx="703">
                  <c:v>-2.7000000000000001E-3</c:v>
                </c:pt>
                <c:pt idx="704">
                  <c:v>-4.0000000000000001E-3</c:v>
                </c:pt>
                <c:pt idx="705">
                  <c:v>-4.1999999999999997E-3</c:v>
                </c:pt>
                <c:pt idx="706">
                  <c:v>-3.0999999999999999E-3</c:v>
                </c:pt>
                <c:pt idx="707">
                  <c:v>-4.1999999999999997E-3</c:v>
                </c:pt>
                <c:pt idx="708">
                  <c:v>-3.0000000000000001E-3</c:v>
                </c:pt>
                <c:pt idx="709">
                  <c:v>-2.3E-3</c:v>
                </c:pt>
                <c:pt idx="710">
                  <c:v>-2.5000000000000001E-3</c:v>
                </c:pt>
                <c:pt idx="711">
                  <c:v>-2.2000000000000001E-3</c:v>
                </c:pt>
                <c:pt idx="712">
                  <c:v>-2.7000000000000001E-3</c:v>
                </c:pt>
                <c:pt idx="713">
                  <c:v>-1.1999999999999999E-3</c:v>
                </c:pt>
                <c:pt idx="714">
                  <c:v>5.5999999999999999E-3</c:v>
                </c:pt>
                <c:pt idx="715">
                  <c:v>3.5000000000000001E-3</c:v>
                </c:pt>
                <c:pt idx="716">
                  <c:v>2.0999999999999999E-3</c:v>
                </c:pt>
                <c:pt idx="717">
                  <c:v>3.2000000000000002E-3</c:v>
                </c:pt>
                <c:pt idx="718">
                  <c:v>3.7000000000000002E-3</c:v>
                </c:pt>
                <c:pt idx="719">
                  <c:v>3.5999999999999999E-3</c:v>
                </c:pt>
                <c:pt idx="720">
                  <c:v>4.4000000000000003E-3</c:v>
                </c:pt>
                <c:pt idx="721">
                  <c:v>5.1000000000000004E-3</c:v>
                </c:pt>
                <c:pt idx="722">
                  <c:v>1.8E-3</c:v>
                </c:pt>
                <c:pt idx="723">
                  <c:v>3.0000000000000001E-3</c:v>
                </c:pt>
                <c:pt idx="724">
                  <c:v>4.1999999999999997E-3</c:v>
                </c:pt>
                <c:pt idx="725">
                  <c:v>2.2000000000000001E-3</c:v>
                </c:pt>
                <c:pt idx="726">
                  <c:v>2.5000000000000001E-3</c:v>
                </c:pt>
                <c:pt idx="727">
                  <c:v>3.8999999999999998E-3</c:v>
                </c:pt>
                <c:pt idx="728">
                  <c:v>3.8E-3</c:v>
                </c:pt>
                <c:pt idx="729">
                  <c:v>2.8E-3</c:v>
                </c:pt>
                <c:pt idx="730">
                  <c:v>4.5999999999999999E-3</c:v>
                </c:pt>
                <c:pt idx="731">
                  <c:v>3.3999999999999998E-3</c:v>
                </c:pt>
                <c:pt idx="732">
                  <c:v>4.1999999999999997E-3</c:v>
                </c:pt>
                <c:pt idx="733">
                  <c:v>4.7000000000000002E-3</c:v>
                </c:pt>
                <c:pt idx="734">
                  <c:v>3.0999999999999999E-3</c:v>
                </c:pt>
                <c:pt idx="735">
                  <c:v>2.2000000000000001E-3</c:v>
                </c:pt>
                <c:pt idx="736">
                  <c:v>4.1000000000000003E-3</c:v>
                </c:pt>
                <c:pt idx="737">
                  <c:v>4.4999999999999997E-3</c:v>
                </c:pt>
                <c:pt idx="738">
                  <c:v>1.9E-3</c:v>
                </c:pt>
                <c:pt idx="739">
                  <c:v>3.0999999999999999E-3</c:v>
                </c:pt>
                <c:pt idx="740">
                  <c:v>4.5999999999999999E-3</c:v>
                </c:pt>
                <c:pt idx="741">
                  <c:v>3.5000000000000001E-3</c:v>
                </c:pt>
                <c:pt idx="742">
                  <c:v>1.8E-3</c:v>
                </c:pt>
                <c:pt idx="743">
                  <c:v>1.8E-3</c:v>
                </c:pt>
                <c:pt idx="744">
                  <c:v>6.9999999999999999E-4</c:v>
                </c:pt>
                <c:pt idx="745">
                  <c:v>2.2000000000000001E-3</c:v>
                </c:pt>
                <c:pt idx="746">
                  <c:v>8.9999999999999998E-4</c:v>
                </c:pt>
                <c:pt idx="747">
                  <c:v>1.6000000000000001E-3</c:v>
                </c:pt>
                <c:pt idx="748">
                  <c:v>-1E-4</c:v>
                </c:pt>
                <c:pt idx="749">
                  <c:v>1.6000000000000001E-3</c:v>
                </c:pt>
                <c:pt idx="750">
                  <c:v>5.4999999999999997E-3</c:v>
                </c:pt>
                <c:pt idx="751">
                  <c:v>4.5999999999999999E-3</c:v>
                </c:pt>
                <c:pt idx="752">
                  <c:v>2E-3</c:v>
                </c:pt>
                <c:pt idx="753">
                  <c:v>4.8999999999999998E-3</c:v>
                </c:pt>
                <c:pt idx="754">
                  <c:v>2.0999999999999999E-3</c:v>
                </c:pt>
                <c:pt idx="755">
                  <c:v>5.4000000000000003E-3</c:v>
                </c:pt>
                <c:pt idx="756">
                  <c:v>2.8999999999999998E-3</c:v>
                </c:pt>
                <c:pt idx="757">
                  <c:v>3.2000000000000002E-3</c:v>
                </c:pt>
                <c:pt idx="758">
                  <c:v>2.5999999999999999E-3</c:v>
                </c:pt>
                <c:pt idx="759">
                  <c:v>5.4000000000000003E-3</c:v>
                </c:pt>
                <c:pt idx="760">
                  <c:v>3.5000000000000001E-3</c:v>
                </c:pt>
                <c:pt idx="761">
                  <c:v>4.1000000000000003E-3</c:v>
                </c:pt>
                <c:pt idx="762">
                  <c:v>3.0000000000000001E-3</c:v>
                </c:pt>
                <c:pt idx="763">
                  <c:v>-2.0999999999999999E-3</c:v>
                </c:pt>
                <c:pt idx="764">
                  <c:v>3.2000000000000002E-3</c:v>
                </c:pt>
                <c:pt idx="765">
                  <c:v>4.5999999999999999E-3</c:v>
                </c:pt>
                <c:pt idx="766">
                  <c:v>4.1999999999999997E-3</c:v>
                </c:pt>
                <c:pt idx="767">
                  <c:v>3.5999999999999999E-3</c:v>
                </c:pt>
                <c:pt idx="768">
                  <c:v>2.0999999999999999E-3</c:v>
                </c:pt>
                <c:pt idx="769">
                  <c:v>3.3E-3</c:v>
                </c:pt>
                <c:pt idx="770">
                  <c:v>3.5999999999999999E-3</c:v>
                </c:pt>
                <c:pt idx="771">
                  <c:v>3.0999999999999999E-3</c:v>
                </c:pt>
                <c:pt idx="772">
                  <c:v>4.5999999999999999E-3</c:v>
                </c:pt>
                <c:pt idx="773">
                  <c:v>5.1000000000000004E-3</c:v>
                </c:pt>
                <c:pt idx="774">
                  <c:v>1.6999999999999999E-3</c:v>
                </c:pt>
                <c:pt idx="775">
                  <c:v>3.3999999999999998E-3</c:v>
                </c:pt>
                <c:pt idx="776">
                  <c:v>6.9999999999999999E-4</c:v>
                </c:pt>
                <c:pt idx="777">
                  <c:v>4.1999999999999997E-3</c:v>
                </c:pt>
                <c:pt idx="778">
                  <c:v>4.0000000000000001E-3</c:v>
                </c:pt>
                <c:pt idx="779">
                  <c:v>2.8E-3</c:v>
                </c:pt>
                <c:pt idx="780">
                  <c:v>3.0999999999999999E-3</c:v>
                </c:pt>
                <c:pt idx="781">
                  <c:v>2.8999999999999998E-3</c:v>
                </c:pt>
                <c:pt idx="782">
                  <c:v>4.0000000000000001E-3</c:v>
                </c:pt>
                <c:pt idx="783">
                  <c:v>4.0000000000000001E-3</c:v>
                </c:pt>
                <c:pt idx="784">
                  <c:v>3.5999999999999999E-3</c:v>
                </c:pt>
                <c:pt idx="785">
                  <c:v>2.3E-3</c:v>
                </c:pt>
                <c:pt idx="786">
                  <c:v>2.8999999999999998E-3</c:v>
                </c:pt>
                <c:pt idx="787">
                  <c:v>3.3E-3</c:v>
                </c:pt>
                <c:pt idx="788">
                  <c:v>3.0000000000000001E-3</c:v>
                </c:pt>
                <c:pt idx="789">
                  <c:v>4.1000000000000003E-3</c:v>
                </c:pt>
                <c:pt idx="790">
                  <c:v>3.7000000000000002E-3</c:v>
                </c:pt>
                <c:pt idx="791">
                  <c:v>3.8999999999999998E-3</c:v>
                </c:pt>
                <c:pt idx="792">
                  <c:v>3.3E-3</c:v>
                </c:pt>
                <c:pt idx="793">
                  <c:v>4.1999999999999997E-3</c:v>
                </c:pt>
                <c:pt idx="794">
                  <c:v>2.5999999999999999E-3</c:v>
                </c:pt>
                <c:pt idx="795">
                  <c:v>3.7000000000000002E-3</c:v>
                </c:pt>
                <c:pt idx="796">
                  <c:v>4.1000000000000003E-3</c:v>
                </c:pt>
                <c:pt idx="797">
                  <c:v>2.7000000000000001E-3</c:v>
                </c:pt>
                <c:pt idx="798">
                  <c:v>3.3999999999999998E-3</c:v>
                </c:pt>
                <c:pt idx="799">
                  <c:v>2.8E-3</c:v>
                </c:pt>
                <c:pt idx="800">
                  <c:v>1.5E-3</c:v>
                </c:pt>
                <c:pt idx="801">
                  <c:v>4.7000000000000002E-3</c:v>
                </c:pt>
                <c:pt idx="802">
                  <c:v>5.7000000000000002E-3</c:v>
                </c:pt>
                <c:pt idx="803">
                  <c:v>3.3E-3</c:v>
                </c:pt>
                <c:pt idx="804">
                  <c:v>3.7000000000000002E-3</c:v>
                </c:pt>
                <c:pt idx="805">
                  <c:v>3.5000000000000001E-3</c:v>
                </c:pt>
                <c:pt idx="806">
                  <c:v>4.7999999999999996E-3</c:v>
                </c:pt>
                <c:pt idx="807">
                  <c:v>3.0000000000000001E-3</c:v>
                </c:pt>
                <c:pt idx="808">
                  <c:v>3.3999999999999998E-3</c:v>
                </c:pt>
                <c:pt idx="809">
                  <c:v>1.2999999999999999E-3</c:v>
                </c:pt>
                <c:pt idx="810">
                  <c:v>4.8999999999999998E-3</c:v>
                </c:pt>
                <c:pt idx="811">
                  <c:v>8.0000000000000004E-4</c:v>
                </c:pt>
                <c:pt idx="812">
                  <c:v>3.3E-3</c:v>
                </c:pt>
                <c:pt idx="813">
                  <c:v>4.1999999999999997E-3</c:v>
                </c:pt>
                <c:pt idx="814">
                  <c:v>3.2000000000000002E-3</c:v>
                </c:pt>
                <c:pt idx="815">
                  <c:v>4.3E-3</c:v>
                </c:pt>
                <c:pt idx="816">
                  <c:v>3.3999999999999998E-3</c:v>
                </c:pt>
                <c:pt idx="817">
                  <c:v>3.7000000000000002E-3</c:v>
                </c:pt>
                <c:pt idx="818">
                  <c:v>3.8E-3</c:v>
                </c:pt>
                <c:pt idx="819">
                  <c:v>2.5000000000000001E-3</c:v>
                </c:pt>
                <c:pt idx="820">
                  <c:v>3.5999999999999999E-3</c:v>
                </c:pt>
                <c:pt idx="821">
                  <c:v>2.3E-3</c:v>
                </c:pt>
                <c:pt idx="822">
                  <c:v>2.5000000000000001E-3</c:v>
                </c:pt>
                <c:pt idx="823">
                  <c:v>5.4000000000000003E-3</c:v>
                </c:pt>
                <c:pt idx="824">
                  <c:v>2.5999999999999999E-3</c:v>
                </c:pt>
                <c:pt idx="825">
                  <c:v>2.5000000000000001E-3</c:v>
                </c:pt>
                <c:pt idx="826">
                  <c:v>3.0000000000000001E-3</c:v>
                </c:pt>
                <c:pt idx="827">
                  <c:v>2E-3</c:v>
                </c:pt>
                <c:pt idx="828">
                  <c:v>5.0000000000000001E-3</c:v>
                </c:pt>
                <c:pt idx="829">
                  <c:v>2.5999999999999999E-3</c:v>
                </c:pt>
                <c:pt idx="830">
                  <c:v>1.6999999999999999E-3</c:v>
                </c:pt>
                <c:pt idx="831">
                  <c:v>3.0999999999999999E-3</c:v>
                </c:pt>
                <c:pt idx="832">
                  <c:v>3.0999999999999999E-3</c:v>
                </c:pt>
                <c:pt idx="833">
                  <c:v>4.7999999999999996E-3</c:v>
                </c:pt>
                <c:pt idx="834">
                  <c:v>4.8999999999999998E-3</c:v>
                </c:pt>
                <c:pt idx="835">
                  <c:v>2.7000000000000001E-3</c:v>
                </c:pt>
                <c:pt idx="836">
                  <c:v>5.5999999999999999E-3</c:v>
                </c:pt>
                <c:pt idx="837">
                  <c:v>2.8E-3</c:v>
                </c:pt>
                <c:pt idx="838">
                  <c:v>2.3999999999999998E-3</c:v>
                </c:pt>
                <c:pt idx="839">
                  <c:v>4.3E-3</c:v>
                </c:pt>
                <c:pt idx="840">
                  <c:v>8.9999999999999998E-4</c:v>
                </c:pt>
                <c:pt idx="841">
                  <c:v>1.9E-3</c:v>
                </c:pt>
                <c:pt idx="842">
                  <c:v>2.3999999999999998E-3</c:v>
                </c:pt>
                <c:pt idx="843">
                  <c:v>2.8999999999999998E-3</c:v>
                </c:pt>
                <c:pt idx="844">
                  <c:v>3.5000000000000001E-3</c:v>
                </c:pt>
                <c:pt idx="845">
                  <c:v>3.0000000000000001E-3</c:v>
                </c:pt>
                <c:pt idx="846">
                  <c:v>5.0000000000000001E-4</c:v>
                </c:pt>
                <c:pt idx="847">
                  <c:v>3.3E-3</c:v>
                </c:pt>
                <c:pt idx="848">
                  <c:v>3.0000000000000001E-3</c:v>
                </c:pt>
                <c:pt idx="849">
                  <c:v>1.5E-3</c:v>
                </c:pt>
                <c:pt idx="850">
                  <c:v>1.8E-3</c:v>
                </c:pt>
                <c:pt idx="851">
                  <c:v>2.2000000000000001E-3</c:v>
                </c:pt>
                <c:pt idx="852">
                  <c:v>4.3E-3</c:v>
                </c:pt>
                <c:pt idx="853">
                  <c:v>3.0000000000000001E-3</c:v>
                </c:pt>
                <c:pt idx="854">
                  <c:v>8.9999999999999998E-4</c:v>
                </c:pt>
                <c:pt idx="855">
                  <c:v>-3.8E-3</c:v>
                </c:pt>
                <c:pt idx="856">
                  <c:v>-2.7000000000000001E-3</c:v>
                </c:pt>
                <c:pt idx="857">
                  <c:v>2.8E-3</c:v>
                </c:pt>
                <c:pt idx="858">
                  <c:v>1.4E-3</c:v>
                </c:pt>
                <c:pt idx="859">
                  <c:v>1.8E-3</c:v>
                </c:pt>
                <c:pt idx="860">
                  <c:v>2.5000000000000001E-3</c:v>
                </c:pt>
                <c:pt idx="861">
                  <c:v>1.5E-3</c:v>
                </c:pt>
                <c:pt idx="862">
                  <c:v>3.3E-3</c:v>
                </c:pt>
                <c:pt idx="863">
                  <c:v>2.0999999999999999E-3</c:v>
                </c:pt>
                <c:pt idx="864">
                  <c:v>3.0999999999999999E-3</c:v>
                </c:pt>
                <c:pt idx="865">
                  <c:v>2.5000000000000001E-3</c:v>
                </c:pt>
                <c:pt idx="866">
                  <c:v>3.8999999999999998E-3</c:v>
                </c:pt>
                <c:pt idx="867">
                  <c:v>4.1999999999999997E-3</c:v>
                </c:pt>
                <c:pt idx="868">
                  <c:v>4.7999999999999996E-3</c:v>
                </c:pt>
                <c:pt idx="869">
                  <c:v>2.3E-3</c:v>
                </c:pt>
                <c:pt idx="870">
                  <c:v>3.5000000000000001E-3</c:v>
                </c:pt>
                <c:pt idx="871">
                  <c:v>3.5000000000000001E-3</c:v>
                </c:pt>
                <c:pt idx="872">
                  <c:v>3.5999999999999999E-3</c:v>
                </c:pt>
                <c:pt idx="873">
                  <c:v>2.5999999999999999E-3</c:v>
                </c:pt>
                <c:pt idx="874">
                  <c:v>5.0000000000000001E-3</c:v>
                </c:pt>
                <c:pt idx="875">
                  <c:v>5.3E-3</c:v>
                </c:pt>
                <c:pt idx="876">
                  <c:v>2.8E-3</c:v>
                </c:pt>
                <c:pt idx="877">
                  <c:v>4.1000000000000003E-3</c:v>
                </c:pt>
                <c:pt idx="878">
                  <c:v>3.3999999999999998E-3</c:v>
                </c:pt>
                <c:pt idx="879">
                  <c:v>3.8E-3</c:v>
                </c:pt>
                <c:pt idx="880">
                  <c:v>3.5999999999999999E-3</c:v>
                </c:pt>
                <c:pt idx="881">
                  <c:v>4.3E-3</c:v>
                </c:pt>
                <c:pt idx="882">
                  <c:v>3.0999999999999999E-3</c:v>
                </c:pt>
                <c:pt idx="883">
                  <c:v>2.8E-3</c:v>
                </c:pt>
                <c:pt idx="884">
                  <c:v>3.2000000000000002E-3</c:v>
                </c:pt>
                <c:pt idx="885">
                  <c:v>4.8999999999999998E-3</c:v>
                </c:pt>
                <c:pt idx="886">
                  <c:v>3.0000000000000001E-3</c:v>
                </c:pt>
                <c:pt idx="887">
                  <c:v>4.4000000000000003E-3</c:v>
                </c:pt>
                <c:pt idx="888">
                  <c:v>5.7999999999999996E-3</c:v>
                </c:pt>
                <c:pt idx="889">
                  <c:v>3.5999999999999999E-3</c:v>
                </c:pt>
                <c:pt idx="890">
                  <c:v>1.8E-3</c:v>
                </c:pt>
                <c:pt idx="891">
                  <c:v>3.8999999999999998E-3</c:v>
                </c:pt>
                <c:pt idx="892">
                  <c:v>2.5000000000000001E-3</c:v>
                </c:pt>
                <c:pt idx="893">
                  <c:v>4.3E-3</c:v>
                </c:pt>
                <c:pt idx="894">
                  <c:v>3.8E-3</c:v>
                </c:pt>
                <c:pt idx="895">
                  <c:v>3.0000000000000001E-3</c:v>
                </c:pt>
                <c:pt idx="896">
                  <c:v>4.0000000000000001E-3</c:v>
                </c:pt>
                <c:pt idx="897">
                  <c:v>2.0999999999999999E-3</c:v>
                </c:pt>
                <c:pt idx="898">
                  <c:v>3.0000000000000001E-3</c:v>
                </c:pt>
                <c:pt idx="899">
                  <c:v>4.0000000000000001E-3</c:v>
                </c:pt>
                <c:pt idx="900">
                  <c:v>3.3E-3</c:v>
                </c:pt>
                <c:pt idx="901">
                  <c:v>2.3E-3</c:v>
                </c:pt>
                <c:pt idx="902">
                  <c:v>3.3999999999999998E-3</c:v>
                </c:pt>
                <c:pt idx="903">
                  <c:v>4.5999999999999999E-3</c:v>
                </c:pt>
                <c:pt idx="904">
                  <c:v>5.0000000000000001E-3</c:v>
                </c:pt>
                <c:pt idx="905">
                  <c:v>3.5999999999999999E-3</c:v>
                </c:pt>
                <c:pt idx="906">
                  <c:v>3.0000000000000001E-3</c:v>
                </c:pt>
                <c:pt idx="907">
                  <c:v>2.5000000000000001E-3</c:v>
                </c:pt>
                <c:pt idx="908">
                  <c:v>3.0999999999999999E-3</c:v>
                </c:pt>
                <c:pt idx="909">
                  <c:v>2.5999999999999999E-3</c:v>
                </c:pt>
                <c:pt idx="910">
                  <c:v>1.6999999999999999E-3</c:v>
                </c:pt>
                <c:pt idx="911">
                  <c:v>2.8E-3</c:v>
                </c:pt>
                <c:pt idx="912">
                  <c:v>5.0000000000000001E-3</c:v>
                </c:pt>
                <c:pt idx="913">
                  <c:v>3.1E-2</c:v>
                </c:pt>
                <c:pt idx="914">
                  <c:v>3.2399999999999998E-2</c:v>
                </c:pt>
                <c:pt idx="915">
                  <c:v>3.09E-2</c:v>
                </c:pt>
                <c:pt idx="916">
                  <c:v>2.9000000000000001E-2</c:v>
                </c:pt>
                <c:pt idx="917">
                  <c:v>3.1399999999999997E-2</c:v>
                </c:pt>
                <c:pt idx="918">
                  <c:v>3.15E-2</c:v>
                </c:pt>
                <c:pt idx="919">
                  <c:v>3.1600000000000003E-2</c:v>
                </c:pt>
                <c:pt idx="920">
                  <c:v>3.15E-2</c:v>
                </c:pt>
                <c:pt idx="921">
                  <c:v>3.09E-2</c:v>
                </c:pt>
                <c:pt idx="922">
                  <c:v>3.1800000000000002E-2</c:v>
                </c:pt>
                <c:pt idx="923">
                  <c:v>3.1199999999999999E-2</c:v>
                </c:pt>
                <c:pt idx="924">
                  <c:v>3.2599999999999997E-2</c:v>
                </c:pt>
                <c:pt idx="925">
                  <c:v>3.1800000000000002E-2</c:v>
                </c:pt>
                <c:pt idx="926">
                  <c:v>3.15E-2</c:v>
                </c:pt>
                <c:pt idx="927">
                  <c:v>3.2899999999999999E-2</c:v>
                </c:pt>
                <c:pt idx="928">
                  <c:v>3.2800000000000003E-2</c:v>
                </c:pt>
                <c:pt idx="929">
                  <c:v>3.2199999999999999E-2</c:v>
                </c:pt>
                <c:pt idx="930">
                  <c:v>3.2899999999999999E-2</c:v>
                </c:pt>
                <c:pt idx="931">
                  <c:v>3.1300000000000001E-2</c:v>
                </c:pt>
                <c:pt idx="932">
                  <c:v>3.15E-2</c:v>
                </c:pt>
                <c:pt idx="933">
                  <c:v>3.1800000000000002E-2</c:v>
                </c:pt>
                <c:pt idx="934">
                  <c:v>3.2899999999999999E-2</c:v>
                </c:pt>
                <c:pt idx="935">
                  <c:v>3.1099999999999999E-2</c:v>
                </c:pt>
                <c:pt idx="936">
                  <c:v>3.2399999999999998E-2</c:v>
                </c:pt>
                <c:pt idx="937">
                  <c:v>3.1E-2</c:v>
                </c:pt>
                <c:pt idx="938">
                  <c:v>3.1099999999999999E-2</c:v>
                </c:pt>
                <c:pt idx="939">
                  <c:v>3.0700000000000002E-2</c:v>
                </c:pt>
                <c:pt idx="940">
                  <c:v>-2.8899999999999999E-2</c:v>
                </c:pt>
                <c:pt idx="941">
                  <c:v>-8.5500000000000007E-2</c:v>
                </c:pt>
                <c:pt idx="942">
                  <c:v>-6.9099999999999995E-2</c:v>
                </c:pt>
                <c:pt idx="943">
                  <c:v>-5.6599999999999998E-2</c:v>
                </c:pt>
                <c:pt idx="944">
                  <c:v>-9.1999999999999998E-2</c:v>
                </c:pt>
                <c:pt idx="945">
                  <c:v>-7.1199999999999999E-2</c:v>
                </c:pt>
                <c:pt idx="946">
                  <c:v>-4.0099999999999997E-2</c:v>
                </c:pt>
                <c:pt idx="947">
                  <c:v>-7.5200000000000003E-2</c:v>
                </c:pt>
                <c:pt idx="948">
                  <c:v>-7.9100000000000004E-2</c:v>
                </c:pt>
                <c:pt idx="949">
                  <c:v>-0.06</c:v>
                </c:pt>
                <c:pt idx="950">
                  <c:v>-4.9799999999999997E-2</c:v>
                </c:pt>
                <c:pt idx="951">
                  <c:v>-7.9100000000000004E-2</c:v>
                </c:pt>
                <c:pt idx="952">
                  <c:v>-5.9200000000000003E-2</c:v>
                </c:pt>
                <c:pt idx="953">
                  <c:v>-7.2599999999999998E-2</c:v>
                </c:pt>
                <c:pt idx="954">
                  <c:v>-8.3799999999999999E-2</c:v>
                </c:pt>
                <c:pt idx="955">
                  <c:v>-8.5000000000000006E-2</c:v>
                </c:pt>
                <c:pt idx="956">
                  <c:v>-8.1100000000000005E-2</c:v>
                </c:pt>
                <c:pt idx="957">
                  <c:v>-2.5899999999999999E-2</c:v>
                </c:pt>
                <c:pt idx="958">
                  <c:v>-5.6899999999999999E-2</c:v>
                </c:pt>
                <c:pt idx="959">
                  <c:v>-7.0300000000000001E-2</c:v>
                </c:pt>
                <c:pt idx="960">
                  <c:v>-4.7800000000000002E-2</c:v>
                </c:pt>
                <c:pt idx="961">
                  <c:v>-8.4400000000000003E-2</c:v>
                </c:pt>
                <c:pt idx="962">
                  <c:v>-4.4200000000000003E-2</c:v>
                </c:pt>
                <c:pt idx="963">
                  <c:v>-6.2799999999999995E-2</c:v>
                </c:pt>
                <c:pt idx="964">
                  <c:v>-5.4699999999999999E-2</c:v>
                </c:pt>
                <c:pt idx="965">
                  <c:v>-5.0500000000000003E-2</c:v>
                </c:pt>
                <c:pt idx="966">
                  <c:v>-8.8499999999999995E-2</c:v>
                </c:pt>
                <c:pt idx="967">
                  <c:v>-6.5500000000000003E-2</c:v>
                </c:pt>
                <c:pt idx="968">
                  <c:v>-6.1400000000000003E-2</c:v>
                </c:pt>
                <c:pt idx="969">
                  <c:v>-8.2400000000000001E-2</c:v>
                </c:pt>
                <c:pt idx="970">
                  <c:v>-6.0999999999999999E-2</c:v>
                </c:pt>
                <c:pt idx="971">
                  <c:v>-4.5699999999999998E-2</c:v>
                </c:pt>
                <c:pt idx="972">
                  <c:v>-4.4900000000000002E-2</c:v>
                </c:pt>
                <c:pt idx="973">
                  <c:v>-5.5999999999999999E-3</c:v>
                </c:pt>
                <c:pt idx="974">
                  <c:v>-7.1999999999999995E-2</c:v>
                </c:pt>
                <c:pt idx="975">
                  <c:v>-8.8499999999999995E-2</c:v>
                </c:pt>
                <c:pt idx="976">
                  <c:v>-5.1799999999999999E-2</c:v>
                </c:pt>
                <c:pt idx="977">
                  <c:v>-4.0800000000000003E-2</c:v>
                </c:pt>
                <c:pt idx="978">
                  <c:v>-6.7799999999999999E-2</c:v>
                </c:pt>
                <c:pt idx="979">
                  <c:v>-6.3E-2</c:v>
                </c:pt>
                <c:pt idx="980">
                  <c:v>-4.4499999999999998E-2</c:v>
                </c:pt>
                <c:pt idx="981">
                  <c:v>-7.7299999999999994E-2</c:v>
                </c:pt>
                <c:pt idx="982">
                  <c:v>-2.8500000000000001E-2</c:v>
                </c:pt>
                <c:pt idx="983">
                  <c:v>-8.4400000000000003E-2</c:v>
                </c:pt>
                <c:pt idx="984">
                  <c:v>-7.8600000000000003E-2</c:v>
                </c:pt>
                <c:pt idx="985">
                  <c:v>-4.7399999999999998E-2</c:v>
                </c:pt>
                <c:pt idx="986">
                  <c:v>-4.3200000000000002E-2</c:v>
                </c:pt>
                <c:pt idx="987">
                  <c:v>-6.2300000000000001E-2</c:v>
                </c:pt>
                <c:pt idx="988">
                  <c:v>-6.4199999999999993E-2</c:v>
                </c:pt>
                <c:pt idx="989">
                  <c:v>-5.7799999999999997E-2</c:v>
                </c:pt>
                <c:pt idx="990">
                  <c:v>-5.4300000000000001E-2</c:v>
                </c:pt>
                <c:pt idx="991">
                  <c:v>-5.4300000000000001E-2</c:v>
                </c:pt>
                <c:pt idx="992">
                  <c:v>-5.7599999999999998E-2</c:v>
                </c:pt>
                <c:pt idx="993">
                  <c:v>-8.4099999999999994E-2</c:v>
                </c:pt>
                <c:pt idx="994">
                  <c:v>-8.2699999999999996E-2</c:v>
                </c:pt>
                <c:pt idx="995">
                  <c:v>-5.0299999999999997E-2</c:v>
                </c:pt>
                <c:pt idx="996">
                  <c:v>-4.1000000000000002E-2</c:v>
                </c:pt>
                <c:pt idx="997">
                  <c:v>-0.01</c:v>
                </c:pt>
                <c:pt idx="998">
                  <c:v>-3.9300000000000002E-2</c:v>
                </c:pt>
                <c:pt idx="999">
                  <c:v>-6.2600000000000003E-2</c:v>
                </c:pt>
                <c:pt idx="1000">
                  <c:v>-3.4700000000000002E-2</c:v>
                </c:pt>
                <c:pt idx="1001">
                  <c:v>-6.9099999999999995E-2</c:v>
                </c:pt>
                <c:pt idx="1002">
                  <c:v>-7.3200000000000001E-2</c:v>
                </c:pt>
                <c:pt idx="1003">
                  <c:v>-7.7399999999999997E-2</c:v>
                </c:pt>
                <c:pt idx="1004">
                  <c:v>-6.7400000000000002E-2</c:v>
                </c:pt>
                <c:pt idx="1005">
                  <c:v>-5.7799999999999997E-2</c:v>
                </c:pt>
                <c:pt idx="1006">
                  <c:v>-7.3800000000000004E-2</c:v>
                </c:pt>
                <c:pt idx="1007">
                  <c:v>-1.9699999999999999E-2</c:v>
                </c:pt>
                <c:pt idx="1008">
                  <c:v>-2.2800000000000001E-2</c:v>
                </c:pt>
                <c:pt idx="1009">
                  <c:v>-8.6400000000000005E-2</c:v>
                </c:pt>
                <c:pt idx="1010">
                  <c:v>-5.4999999999999997E-3</c:v>
                </c:pt>
                <c:pt idx="1011">
                  <c:v>-7.4800000000000005E-2</c:v>
                </c:pt>
                <c:pt idx="1012">
                  <c:v>-6.25E-2</c:v>
                </c:pt>
                <c:pt idx="1013">
                  <c:v>-8.0399999999999999E-2</c:v>
                </c:pt>
                <c:pt idx="1014">
                  <c:v>-7.1099999999999997E-2</c:v>
                </c:pt>
                <c:pt idx="1015">
                  <c:v>-5.04E-2</c:v>
                </c:pt>
                <c:pt idx="1016">
                  <c:v>-6.2600000000000003E-2</c:v>
                </c:pt>
                <c:pt idx="1017">
                  <c:v>-7.6399999999999996E-2</c:v>
                </c:pt>
                <c:pt idx="1018">
                  <c:v>-1.0999999999999999E-2</c:v>
                </c:pt>
                <c:pt idx="1019">
                  <c:v>-7.4800000000000005E-2</c:v>
                </c:pt>
                <c:pt idx="1020">
                  <c:v>-4.9700000000000001E-2</c:v>
                </c:pt>
                <c:pt idx="1021">
                  <c:v>-6.4399999999999999E-2</c:v>
                </c:pt>
                <c:pt idx="1022">
                  <c:v>-5.9400000000000001E-2</c:v>
                </c:pt>
                <c:pt idx="1023">
                  <c:v>-7.9100000000000004E-2</c:v>
                </c:pt>
                <c:pt idx="1024">
                  <c:v>-7.3499999999999996E-2</c:v>
                </c:pt>
                <c:pt idx="1025">
                  <c:v>-3.1699999999999999E-2</c:v>
                </c:pt>
                <c:pt idx="1026">
                  <c:v>-3.5299999999999998E-2</c:v>
                </c:pt>
                <c:pt idx="1027">
                  <c:v>-7.2499999999999995E-2</c:v>
                </c:pt>
                <c:pt idx="1028">
                  <c:v>-3.4700000000000002E-2</c:v>
                </c:pt>
                <c:pt idx="1029">
                  <c:v>-6.1400000000000003E-2</c:v>
                </c:pt>
                <c:pt idx="1030">
                  <c:v>-8.7300000000000003E-2</c:v>
                </c:pt>
                <c:pt idx="1031">
                  <c:v>-5.9400000000000001E-2</c:v>
                </c:pt>
                <c:pt idx="1032">
                  <c:v>-3.2899999999999999E-2</c:v>
                </c:pt>
                <c:pt idx="1033">
                  <c:v>-6.6600000000000006E-2</c:v>
                </c:pt>
                <c:pt idx="1034">
                  <c:v>-7.1099999999999997E-2</c:v>
                </c:pt>
                <c:pt idx="1035">
                  <c:v>-7.3400000000000007E-2</c:v>
                </c:pt>
                <c:pt idx="1036">
                  <c:v>-6.6900000000000001E-2</c:v>
                </c:pt>
                <c:pt idx="1037">
                  <c:v>-7.0800000000000002E-2</c:v>
                </c:pt>
                <c:pt idx="1038">
                  <c:v>-4.8300000000000003E-2</c:v>
                </c:pt>
                <c:pt idx="1039">
                  <c:v>-4.7800000000000002E-2</c:v>
                </c:pt>
                <c:pt idx="1040">
                  <c:v>-7.7299999999999994E-2</c:v>
                </c:pt>
                <c:pt idx="1041">
                  <c:v>-7.4800000000000005E-2</c:v>
                </c:pt>
                <c:pt idx="1042">
                  <c:v>-5.1999999999999998E-2</c:v>
                </c:pt>
                <c:pt idx="1043">
                  <c:v>-5.96E-2</c:v>
                </c:pt>
                <c:pt idx="1044">
                  <c:v>-7.0900000000000005E-2</c:v>
                </c:pt>
                <c:pt idx="1045">
                  <c:v>-7.1400000000000005E-2</c:v>
                </c:pt>
                <c:pt idx="1046">
                  <c:v>-6.3700000000000007E-2</c:v>
                </c:pt>
                <c:pt idx="1047">
                  <c:v>-4.2099999999999999E-2</c:v>
                </c:pt>
                <c:pt idx="1048">
                  <c:v>-5.5500000000000001E-2</c:v>
                </c:pt>
                <c:pt idx="1049">
                  <c:v>-2.58E-2</c:v>
                </c:pt>
                <c:pt idx="1050">
                  <c:v>-7.1499999999999994E-2</c:v>
                </c:pt>
                <c:pt idx="1051">
                  <c:v>-7.1499999999999994E-2</c:v>
                </c:pt>
                <c:pt idx="1052">
                  <c:v>-7.4499999999999997E-2</c:v>
                </c:pt>
                <c:pt idx="1053">
                  <c:v>-7.1099999999999997E-2</c:v>
                </c:pt>
                <c:pt idx="1054">
                  <c:v>-6.6100000000000006E-2</c:v>
                </c:pt>
                <c:pt idx="1055">
                  <c:v>-1.66E-2</c:v>
                </c:pt>
                <c:pt idx="1056">
                  <c:v>-5.5399999999999998E-2</c:v>
                </c:pt>
                <c:pt idx="1057">
                  <c:v>-6.1199999999999997E-2</c:v>
                </c:pt>
                <c:pt idx="1058">
                  <c:v>-6.1800000000000001E-2</c:v>
                </c:pt>
                <c:pt idx="1059">
                  <c:v>-8.5199999999999998E-2</c:v>
                </c:pt>
                <c:pt idx="1060">
                  <c:v>-6.88E-2</c:v>
                </c:pt>
                <c:pt idx="1061">
                  <c:v>-2.4899999999999999E-2</c:v>
                </c:pt>
                <c:pt idx="1062">
                  <c:v>-6.1100000000000002E-2</c:v>
                </c:pt>
                <c:pt idx="1063">
                  <c:v>-7.0000000000000007E-2</c:v>
                </c:pt>
                <c:pt idx="1064">
                  <c:v>-8.6199999999999999E-2</c:v>
                </c:pt>
                <c:pt idx="1065">
                  <c:v>-3.7400000000000003E-2</c:v>
                </c:pt>
                <c:pt idx="1066">
                  <c:v>-4.7600000000000003E-2</c:v>
                </c:pt>
                <c:pt idx="1067">
                  <c:v>-8.2600000000000007E-2</c:v>
                </c:pt>
                <c:pt idx="1068">
                  <c:v>-7.0400000000000004E-2</c:v>
                </c:pt>
                <c:pt idx="1069">
                  <c:v>-4.87E-2</c:v>
                </c:pt>
                <c:pt idx="1070">
                  <c:v>-7.7200000000000005E-2</c:v>
                </c:pt>
                <c:pt idx="1071">
                  <c:v>-3.7600000000000001E-2</c:v>
                </c:pt>
                <c:pt idx="1072">
                  <c:v>-3.8199999999999998E-2</c:v>
                </c:pt>
                <c:pt idx="1073">
                  <c:v>-3.0499999999999999E-2</c:v>
                </c:pt>
                <c:pt idx="1074">
                  <c:v>-8.7099999999999997E-2</c:v>
                </c:pt>
                <c:pt idx="1075">
                  <c:v>-5.0099999999999999E-2</c:v>
                </c:pt>
                <c:pt idx="1076">
                  <c:v>-3.44E-2</c:v>
                </c:pt>
                <c:pt idx="1077">
                  <c:v>-8.2100000000000006E-2</c:v>
                </c:pt>
                <c:pt idx="1078">
                  <c:v>-7.1400000000000005E-2</c:v>
                </c:pt>
                <c:pt idx="1079">
                  <c:v>-4.9000000000000002E-2</c:v>
                </c:pt>
                <c:pt idx="1080">
                  <c:v>-2.7699999999999999E-2</c:v>
                </c:pt>
                <c:pt idx="1081">
                  <c:v>-5.4899999999999997E-2</c:v>
                </c:pt>
                <c:pt idx="1082">
                  <c:v>-5.2900000000000003E-2</c:v>
                </c:pt>
                <c:pt idx="1083">
                  <c:v>-6.9599999999999995E-2</c:v>
                </c:pt>
                <c:pt idx="1084">
                  <c:v>-7.6499999999999999E-2</c:v>
                </c:pt>
                <c:pt idx="1085">
                  <c:v>-5.11E-2</c:v>
                </c:pt>
                <c:pt idx="1086">
                  <c:v>-1.72E-2</c:v>
                </c:pt>
                <c:pt idx="1087">
                  <c:v>-7.7600000000000002E-2</c:v>
                </c:pt>
                <c:pt idx="1088">
                  <c:v>-6.9900000000000004E-2</c:v>
                </c:pt>
                <c:pt idx="1089">
                  <c:v>-6.59E-2</c:v>
                </c:pt>
                <c:pt idx="1090">
                  <c:v>-4.3099999999999999E-2</c:v>
                </c:pt>
                <c:pt idx="1091">
                  <c:v>-5.0500000000000003E-2</c:v>
                </c:pt>
                <c:pt idx="1092">
                  <c:v>-7.7399999999999997E-2</c:v>
                </c:pt>
                <c:pt idx="1093">
                  <c:v>-7.8600000000000003E-2</c:v>
                </c:pt>
                <c:pt idx="1094">
                  <c:v>-5.8200000000000002E-2</c:v>
                </c:pt>
                <c:pt idx="1095">
                  <c:v>-6.0699999999999997E-2</c:v>
                </c:pt>
                <c:pt idx="1096">
                  <c:v>-4.2200000000000001E-2</c:v>
                </c:pt>
                <c:pt idx="1097">
                  <c:v>-6.5699999999999995E-2</c:v>
                </c:pt>
                <c:pt idx="1098">
                  <c:v>-2.86E-2</c:v>
                </c:pt>
                <c:pt idx="1099">
                  <c:v>-4.7E-2</c:v>
                </c:pt>
                <c:pt idx="1100">
                  <c:v>-7.4899999999999994E-2</c:v>
                </c:pt>
                <c:pt idx="1101">
                  <c:v>-8.5800000000000001E-2</c:v>
                </c:pt>
                <c:pt idx="1102">
                  <c:v>-6.6900000000000001E-2</c:v>
                </c:pt>
                <c:pt idx="1103">
                  <c:v>-5.2499999999999998E-2</c:v>
                </c:pt>
                <c:pt idx="1104">
                  <c:v>-6.9099999999999995E-2</c:v>
                </c:pt>
                <c:pt idx="1105">
                  <c:v>-4.4499999999999998E-2</c:v>
                </c:pt>
                <c:pt idx="1106">
                  <c:v>-8.6699999999999999E-2</c:v>
                </c:pt>
                <c:pt idx="1107">
                  <c:v>-9.2899999999999996E-2</c:v>
                </c:pt>
                <c:pt idx="1108">
                  <c:v>-6.0199999999999997E-2</c:v>
                </c:pt>
                <c:pt idx="1109">
                  <c:v>-4.58E-2</c:v>
                </c:pt>
                <c:pt idx="1110">
                  <c:v>-7.0599999999999996E-2</c:v>
                </c:pt>
                <c:pt idx="1111">
                  <c:v>-6.3E-2</c:v>
                </c:pt>
                <c:pt idx="1112">
                  <c:v>-7.2300000000000003E-2</c:v>
                </c:pt>
                <c:pt idx="1113">
                  <c:v>-6.8199999999999997E-2</c:v>
                </c:pt>
                <c:pt idx="1114">
                  <c:v>-5.8000000000000003E-2</c:v>
                </c:pt>
                <c:pt idx="1115">
                  <c:v>-7.2099999999999997E-2</c:v>
                </c:pt>
                <c:pt idx="1116">
                  <c:v>-7.2099999999999997E-2</c:v>
                </c:pt>
                <c:pt idx="1117">
                  <c:v>-4.36E-2</c:v>
                </c:pt>
                <c:pt idx="1118">
                  <c:v>-7.7499999999999999E-2</c:v>
                </c:pt>
                <c:pt idx="1119">
                  <c:v>-4.4200000000000003E-2</c:v>
                </c:pt>
                <c:pt idx="1120">
                  <c:v>-6.0299999999999999E-2</c:v>
                </c:pt>
                <c:pt idx="1121">
                  <c:v>-3.56E-2</c:v>
                </c:pt>
                <c:pt idx="1122">
                  <c:v>-3.4200000000000001E-2</c:v>
                </c:pt>
                <c:pt idx="1123">
                  <c:v>-3.8399999999999997E-2</c:v>
                </c:pt>
                <c:pt idx="1124">
                  <c:v>-8.2400000000000001E-2</c:v>
                </c:pt>
                <c:pt idx="1125">
                  <c:v>-6.5500000000000003E-2</c:v>
                </c:pt>
                <c:pt idx="1126">
                  <c:v>-8.1299999999999997E-2</c:v>
                </c:pt>
                <c:pt idx="1127">
                  <c:v>-7.2499999999999995E-2</c:v>
                </c:pt>
                <c:pt idx="1128">
                  <c:v>-6.4600000000000005E-2</c:v>
                </c:pt>
                <c:pt idx="1129">
                  <c:v>-6.0499999999999998E-2</c:v>
                </c:pt>
                <c:pt idx="1130">
                  <c:v>-7.7799999999999994E-2</c:v>
                </c:pt>
                <c:pt idx="1131">
                  <c:v>-6.2100000000000002E-2</c:v>
                </c:pt>
                <c:pt idx="1132">
                  <c:v>-4.2799999999999998E-2</c:v>
                </c:pt>
                <c:pt idx="1133">
                  <c:v>-2.9600000000000001E-2</c:v>
                </c:pt>
                <c:pt idx="1134">
                  <c:v>-6.8599999999999994E-2</c:v>
                </c:pt>
                <c:pt idx="1135">
                  <c:v>-7.5899999999999995E-2</c:v>
                </c:pt>
                <c:pt idx="1136">
                  <c:v>-5.91E-2</c:v>
                </c:pt>
                <c:pt idx="1137">
                  <c:v>-7.4099999999999999E-2</c:v>
                </c:pt>
                <c:pt idx="1138">
                  <c:v>-4.1099999999999998E-2</c:v>
                </c:pt>
                <c:pt idx="1139">
                  <c:v>-4.6899999999999997E-2</c:v>
                </c:pt>
                <c:pt idx="1140">
                  <c:v>-6.4299999999999996E-2</c:v>
                </c:pt>
                <c:pt idx="1141">
                  <c:v>-5.4999999999999997E-3</c:v>
                </c:pt>
                <c:pt idx="1142">
                  <c:v>-7.1099999999999997E-2</c:v>
                </c:pt>
                <c:pt idx="1143">
                  <c:v>-8.8599999999999998E-2</c:v>
                </c:pt>
                <c:pt idx="1144">
                  <c:v>-6.3299999999999995E-2</c:v>
                </c:pt>
                <c:pt idx="1145">
                  <c:v>-8.1000000000000003E-2</c:v>
                </c:pt>
                <c:pt idx="1146">
                  <c:v>-7.1499999999999994E-2</c:v>
                </c:pt>
                <c:pt idx="1147">
                  <c:v>-4.4299999999999999E-2</c:v>
                </c:pt>
                <c:pt idx="1148">
                  <c:v>-4.3900000000000002E-2</c:v>
                </c:pt>
                <c:pt idx="1149">
                  <c:v>-6.8000000000000005E-2</c:v>
                </c:pt>
                <c:pt idx="1150">
                  <c:v>-5.0900000000000001E-2</c:v>
                </c:pt>
                <c:pt idx="1151">
                  <c:v>-3.4700000000000002E-2</c:v>
                </c:pt>
                <c:pt idx="1152">
                  <c:v>-8.3299999999999999E-2</c:v>
                </c:pt>
                <c:pt idx="1153">
                  <c:v>-8.1000000000000003E-2</c:v>
                </c:pt>
                <c:pt idx="1154">
                  <c:v>-6.4899999999999999E-2</c:v>
                </c:pt>
                <c:pt idx="1155">
                  <c:v>-6.3899999999999998E-2</c:v>
                </c:pt>
                <c:pt idx="1156">
                  <c:v>-8.2799999999999999E-2</c:v>
                </c:pt>
                <c:pt idx="1157">
                  <c:v>-8.8599999999999998E-2</c:v>
                </c:pt>
                <c:pt idx="1158">
                  <c:v>-8.7099999999999997E-2</c:v>
                </c:pt>
                <c:pt idx="1159">
                  <c:v>-5.7799999999999997E-2</c:v>
                </c:pt>
                <c:pt idx="1160">
                  <c:v>-7.0800000000000002E-2</c:v>
                </c:pt>
                <c:pt idx="1161">
                  <c:v>-8.4900000000000003E-2</c:v>
                </c:pt>
                <c:pt idx="1162">
                  <c:v>-3.0700000000000002E-2</c:v>
                </c:pt>
                <c:pt idx="1163">
                  <c:v>-6.9500000000000006E-2</c:v>
                </c:pt>
                <c:pt idx="1164">
                  <c:v>-6.6199999999999995E-2</c:v>
                </c:pt>
                <c:pt idx="1165">
                  <c:v>-7.1099999999999997E-2</c:v>
                </c:pt>
                <c:pt idx="1166">
                  <c:v>-4.24E-2</c:v>
                </c:pt>
                <c:pt idx="1167">
                  <c:v>-6.0999999999999999E-2</c:v>
                </c:pt>
                <c:pt idx="1168">
                  <c:v>-8.2600000000000007E-2</c:v>
                </c:pt>
                <c:pt idx="1169">
                  <c:v>-7.0300000000000001E-2</c:v>
                </c:pt>
                <c:pt idx="1170">
                  <c:v>-5.2400000000000002E-2</c:v>
                </c:pt>
                <c:pt idx="1171">
                  <c:v>-6.5199999999999994E-2</c:v>
                </c:pt>
                <c:pt idx="1172">
                  <c:v>-6.8900000000000003E-2</c:v>
                </c:pt>
                <c:pt idx="1173">
                  <c:v>-7.6700000000000004E-2</c:v>
                </c:pt>
                <c:pt idx="1174">
                  <c:v>-8.2000000000000003E-2</c:v>
                </c:pt>
                <c:pt idx="1175">
                  <c:v>-7.3400000000000007E-2</c:v>
                </c:pt>
                <c:pt idx="1176">
                  <c:v>-7.3599999999999999E-2</c:v>
                </c:pt>
                <c:pt idx="1177">
                  <c:v>-6.5600000000000006E-2</c:v>
                </c:pt>
                <c:pt idx="1178">
                  <c:v>-4.7899999999999998E-2</c:v>
                </c:pt>
                <c:pt idx="1179">
                  <c:v>-7.9100000000000004E-2</c:v>
                </c:pt>
                <c:pt idx="1180">
                  <c:v>-4.2799999999999998E-2</c:v>
                </c:pt>
                <c:pt idx="1181">
                  <c:v>-3.8199999999999998E-2</c:v>
                </c:pt>
                <c:pt idx="1182">
                  <c:v>-4.4999999999999998E-2</c:v>
                </c:pt>
                <c:pt idx="1183">
                  <c:v>-2.9899999999999999E-2</c:v>
                </c:pt>
                <c:pt idx="1184">
                  <c:v>-8.7800000000000003E-2</c:v>
                </c:pt>
                <c:pt idx="1185">
                  <c:v>-7.5300000000000006E-2</c:v>
                </c:pt>
                <c:pt idx="1186">
                  <c:v>-7.9000000000000001E-2</c:v>
                </c:pt>
                <c:pt idx="1187">
                  <c:v>-6.9199999999999998E-2</c:v>
                </c:pt>
                <c:pt idx="1188">
                  <c:v>-6.1400000000000003E-2</c:v>
                </c:pt>
                <c:pt idx="1189">
                  <c:v>-6.2300000000000001E-2</c:v>
                </c:pt>
                <c:pt idx="1190">
                  <c:v>-2.2800000000000001E-2</c:v>
                </c:pt>
                <c:pt idx="1191">
                  <c:v>-4.4499999999999998E-2</c:v>
                </c:pt>
                <c:pt idx="1192">
                  <c:v>-7.0300000000000001E-2</c:v>
                </c:pt>
                <c:pt idx="1193">
                  <c:v>-7.4800000000000005E-2</c:v>
                </c:pt>
                <c:pt idx="1194">
                  <c:v>-4.9399999999999999E-2</c:v>
                </c:pt>
                <c:pt idx="1195">
                  <c:v>-6.9400000000000003E-2</c:v>
                </c:pt>
                <c:pt idx="1196">
                  <c:v>-2.9600000000000001E-2</c:v>
                </c:pt>
                <c:pt idx="1197">
                  <c:v>-5.8900000000000001E-2</c:v>
                </c:pt>
                <c:pt idx="1198">
                  <c:v>-7.6399999999999996E-2</c:v>
                </c:pt>
                <c:pt idx="1199">
                  <c:v>-3.3500000000000002E-2</c:v>
                </c:pt>
                <c:pt idx="1200">
                  <c:v>-8.3199999999999996E-2</c:v>
                </c:pt>
                <c:pt idx="1201">
                  <c:v>-8.6499999999999994E-2</c:v>
                </c:pt>
                <c:pt idx="1202">
                  <c:v>-3.2399999999999998E-2</c:v>
                </c:pt>
                <c:pt idx="1203">
                  <c:v>-4.8300000000000003E-2</c:v>
                </c:pt>
                <c:pt idx="1204">
                  <c:v>-5.7299999999999997E-2</c:v>
                </c:pt>
                <c:pt idx="1205">
                  <c:v>-7.1099999999999997E-2</c:v>
                </c:pt>
                <c:pt idx="1206">
                  <c:v>-8.2900000000000001E-2</c:v>
                </c:pt>
                <c:pt idx="1207">
                  <c:v>-6.9099999999999995E-2</c:v>
                </c:pt>
                <c:pt idx="1208">
                  <c:v>-7.8899999999999998E-2</c:v>
                </c:pt>
                <c:pt idx="1209">
                  <c:v>-7.5499999999999998E-2</c:v>
                </c:pt>
                <c:pt idx="1210">
                  <c:v>-7.6200000000000004E-2</c:v>
                </c:pt>
                <c:pt idx="1211">
                  <c:v>-4.9000000000000002E-2</c:v>
                </c:pt>
                <c:pt idx="1212">
                  <c:v>-7.9200000000000007E-2</c:v>
                </c:pt>
                <c:pt idx="1213">
                  <c:v>-4.2200000000000001E-2</c:v>
                </c:pt>
                <c:pt idx="1214">
                  <c:v>-1.5800000000000002E-2</c:v>
                </c:pt>
                <c:pt idx="1215">
                  <c:v>-5.7200000000000001E-2</c:v>
                </c:pt>
                <c:pt idx="1216">
                  <c:v>-7.9600000000000004E-2</c:v>
                </c:pt>
                <c:pt idx="1217">
                  <c:v>-4.3499999999999997E-2</c:v>
                </c:pt>
                <c:pt idx="1218">
                  <c:v>-7.6899999999999996E-2</c:v>
                </c:pt>
                <c:pt idx="1219">
                  <c:v>-6.8500000000000005E-2</c:v>
                </c:pt>
                <c:pt idx="1220">
                  <c:v>-0.06</c:v>
                </c:pt>
                <c:pt idx="1221">
                  <c:v>-8.2000000000000003E-2</c:v>
                </c:pt>
                <c:pt idx="1222">
                  <c:v>-3.2800000000000003E-2</c:v>
                </c:pt>
                <c:pt idx="1223">
                  <c:v>-6.5299999999999997E-2</c:v>
                </c:pt>
                <c:pt idx="1224">
                  <c:v>-6.5100000000000005E-2</c:v>
                </c:pt>
                <c:pt idx="1225">
                  <c:v>-8.6599999999999996E-2</c:v>
                </c:pt>
                <c:pt idx="1226">
                  <c:v>-6.9199999999999998E-2</c:v>
                </c:pt>
                <c:pt idx="1227">
                  <c:v>-7.1099999999999997E-2</c:v>
                </c:pt>
                <c:pt idx="1228">
                  <c:v>-7.4499999999999997E-2</c:v>
                </c:pt>
                <c:pt idx="1229">
                  <c:v>-5.7000000000000002E-2</c:v>
                </c:pt>
                <c:pt idx="1230">
                  <c:v>-5.8700000000000002E-2</c:v>
                </c:pt>
                <c:pt idx="1231">
                  <c:v>-4.8500000000000001E-2</c:v>
                </c:pt>
                <c:pt idx="1232">
                  <c:v>-4.9399999999999999E-2</c:v>
                </c:pt>
                <c:pt idx="1233">
                  <c:v>-4.6399999999999997E-2</c:v>
                </c:pt>
                <c:pt idx="1234">
                  <c:v>-4.4299999999999999E-2</c:v>
                </c:pt>
                <c:pt idx="1235">
                  <c:v>-7.7700000000000005E-2</c:v>
                </c:pt>
                <c:pt idx="1236">
                  <c:v>-2.5499999999999998E-2</c:v>
                </c:pt>
                <c:pt idx="1237">
                  <c:v>-1.5100000000000001E-2</c:v>
                </c:pt>
                <c:pt idx="1238">
                  <c:v>-4.4299999999999999E-2</c:v>
                </c:pt>
                <c:pt idx="1239">
                  <c:v>-4.7699999999999999E-2</c:v>
                </c:pt>
                <c:pt idx="1240">
                  <c:v>-5.79E-2</c:v>
                </c:pt>
                <c:pt idx="1241">
                  <c:v>-1.77E-2</c:v>
                </c:pt>
                <c:pt idx="1242">
                  <c:v>-6.25E-2</c:v>
                </c:pt>
                <c:pt idx="1243">
                  <c:v>-6.5500000000000003E-2</c:v>
                </c:pt>
                <c:pt idx="1244">
                  <c:v>-2.24E-2</c:v>
                </c:pt>
                <c:pt idx="1245">
                  <c:v>-4.24E-2</c:v>
                </c:pt>
                <c:pt idx="1246">
                  <c:v>-5.6399999999999999E-2</c:v>
                </c:pt>
                <c:pt idx="1247">
                  <c:v>-4.7300000000000002E-2</c:v>
                </c:pt>
                <c:pt idx="1248">
                  <c:v>-4.2099999999999999E-2</c:v>
                </c:pt>
                <c:pt idx="1249">
                  <c:v>-2.3699999999999999E-2</c:v>
                </c:pt>
                <c:pt idx="1250">
                  <c:v>-6.0400000000000002E-2</c:v>
                </c:pt>
                <c:pt idx="1251">
                  <c:v>-3.1199999999999999E-2</c:v>
                </c:pt>
                <c:pt idx="1252">
                  <c:v>-6.0699999999999997E-2</c:v>
                </c:pt>
                <c:pt idx="1253">
                  <c:v>-3.5700000000000003E-2</c:v>
                </c:pt>
                <c:pt idx="1254">
                  <c:v>-6.4500000000000002E-2</c:v>
                </c:pt>
                <c:pt idx="1255">
                  <c:v>-5.5399999999999998E-2</c:v>
                </c:pt>
                <c:pt idx="1256">
                  <c:v>-5.8299999999999998E-2</c:v>
                </c:pt>
                <c:pt idx="1257">
                  <c:v>-8.9700000000000002E-2</c:v>
                </c:pt>
                <c:pt idx="1258">
                  <c:v>-5.21E-2</c:v>
                </c:pt>
                <c:pt idx="1259">
                  <c:v>-5.3800000000000001E-2</c:v>
                </c:pt>
                <c:pt idx="1260">
                  <c:v>-6.9500000000000006E-2</c:v>
                </c:pt>
                <c:pt idx="1261">
                  <c:v>-6.7400000000000002E-2</c:v>
                </c:pt>
                <c:pt idx="1262">
                  <c:v>-5.3800000000000001E-2</c:v>
                </c:pt>
                <c:pt idx="1263">
                  <c:v>-5.4899999999999997E-2</c:v>
                </c:pt>
                <c:pt idx="1264">
                  <c:v>-5.7500000000000002E-2</c:v>
                </c:pt>
                <c:pt idx="1265">
                  <c:v>-5.4899999999999997E-2</c:v>
                </c:pt>
                <c:pt idx="1266">
                  <c:v>-7.1800000000000003E-2</c:v>
                </c:pt>
                <c:pt idx="1267">
                  <c:v>-4.9599999999999998E-2</c:v>
                </c:pt>
                <c:pt idx="1268">
                  <c:v>-3.1899999999999998E-2</c:v>
                </c:pt>
                <c:pt idx="1269">
                  <c:v>-4.9500000000000002E-2</c:v>
                </c:pt>
                <c:pt idx="1270">
                  <c:v>-4.48E-2</c:v>
                </c:pt>
                <c:pt idx="1271">
                  <c:v>-7.8899999999999998E-2</c:v>
                </c:pt>
                <c:pt idx="1272">
                  <c:v>-8.7900000000000006E-2</c:v>
                </c:pt>
                <c:pt idx="1273">
                  <c:v>-4.6300000000000001E-2</c:v>
                </c:pt>
                <c:pt idx="1274">
                  <c:v>-8.3000000000000004E-2</c:v>
                </c:pt>
                <c:pt idx="1275">
                  <c:v>-5.2699999999999997E-2</c:v>
                </c:pt>
                <c:pt idx="1276">
                  <c:v>-6.4799999999999996E-2</c:v>
                </c:pt>
                <c:pt idx="1277">
                  <c:v>-6.9000000000000006E-2</c:v>
                </c:pt>
                <c:pt idx="1278">
                  <c:v>-5.3400000000000003E-2</c:v>
                </c:pt>
                <c:pt idx="1279">
                  <c:v>-3.3000000000000002E-2</c:v>
                </c:pt>
                <c:pt idx="1280">
                  <c:v>-5.4699999999999999E-2</c:v>
                </c:pt>
                <c:pt idx="1281">
                  <c:v>-6.3500000000000001E-2</c:v>
                </c:pt>
                <c:pt idx="1282">
                  <c:v>-3.5999999999999997E-2</c:v>
                </c:pt>
                <c:pt idx="1283">
                  <c:v>-8.2299999999999998E-2</c:v>
                </c:pt>
                <c:pt idx="1284">
                  <c:v>-6.8000000000000005E-2</c:v>
                </c:pt>
                <c:pt idx="1285">
                  <c:v>-3.0800000000000001E-2</c:v>
                </c:pt>
                <c:pt idx="1286">
                  <c:v>-4.8300000000000003E-2</c:v>
                </c:pt>
                <c:pt idx="1287">
                  <c:v>-4.4900000000000002E-2</c:v>
                </c:pt>
                <c:pt idx="1288">
                  <c:v>-6.7500000000000004E-2</c:v>
                </c:pt>
                <c:pt idx="1289">
                  <c:v>-6.7199999999999996E-2</c:v>
                </c:pt>
                <c:pt idx="1290">
                  <c:v>-5.9499999999999997E-2</c:v>
                </c:pt>
                <c:pt idx="1291">
                  <c:v>-5.2400000000000002E-2</c:v>
                </c:pt>
                <c:pt idx="1292">
                  <c:v>-7.3899999999999993E-2</c:v>
                </c:pt>
                <c:pt idx="1293">
                  <c:v>-5.1700000000000003E-2</c:v>
                </c:pt>
                <c:pt idx="1294">
                  <c:v>-7.4700000000000003E-2</c:v>
                </c:pt>
                <c:pt idx="1295">
                  <c:v>-3.4799999999999998E-2</c:v>
                </c:pt>
                <c:pt idx="1296">
                  <c:v>-7.8200000000000006E-2</c:v>
                </c:pt>
                <c:pt idx="1297">
                  <c:v>-4.5900000000000003E-2</c:v>
                </c:pt>
                <c:pt idx="1298">
                  <c:v>-2.3400000000000001E-2</c:v>
                </c:pt>
                <c:pt idx="1299">
                  <c:v>-6.5600000000000006E-2</c:v>
                </c:pt>
                <c:pt idx="1300">
                  <c:v>-5.2499999999999998E-2</c:v>
                </c:pt>
                <c:pt idx="1301">
                  <c:v>-4.0800000000000003E-2</c:v>
                </c:pt>
                <c:pt idx="1302">
                  <c:v>-4.2500000000000003E-2</c:v>
                </c:pt>
                <c:pt idx="1303">
                  <c:v>-3.1699999999999999E-2</c:v>
                </c:pt>
                <c:pt idx="1304">
                  <c:v>-3.5999999999999997E-2</c:v>
                </c:pt>
                <c:pt idx="1305">
                  <c:v>-6.5600000000000006E-2</c:v>
                </c:pt>
                <c:pt idx="1306">
                  <c:v>-7.7499999999999999E-2</c:v>
                </c:pt>
                <c:pt idx="1307">
                  <c:v>-2.3099999999999999E-2</c:v>
                </c:pt>
                <c:pt idx="1308">
                  <c:v>-3.6799999999999999E-2</c:v>
                </c:pt>
                <c:pt idx="1309">
                  <c:v>-7.22E-2</c:v>
                </c:pt>
                <c:pt idx="1310">
                  <c:v>-5.8200000000000002E-2</c:v>
                </c:pt>
                <c:pt idx="1311">
                  <c:v>-7.3300000000000004E-2</c:v>
                </c:pt>
                <c:pt idx="1312">
                  <c:v>-7.3999999999999996E-2</c:v>
                </c:pt>
                <c:pt idx="1313">
                  <c:v>-7.8200000000000006E-2</c:v>
                </c:pt>
                <c:pt idx="1314">
                  <c:v>-8.77E-2</c:v>
                </c:pt>
                <c:pt idx="1315">
                  <c:v>-8.3900000000000002E-2</c:v>
                </c:pt>
                <c:pt idx="1316">
                  <c:v>-0.06</c:v>
                </c:pt>
                <c:pt idx="1317">
                  <c:v>-7.0499999999999993E-2</c:v>
                </c:pt>
                <c:pt idx="1318">
                  <c:v>-6.4299999999999996E-2</c:v>
                </c:pt>
                <c:pt idx="1319">
                  <c:v>-4.3099999999999999E-2</c:v>
                </c:pt>
                <c:pt idx="1320">
                  <c:v>-7.2099999999999997E-2</c:v>
                </c:pt>
                <c:pt idx="1321">
                  <c:v>-8.5400000000000004E-2</c:v>
                </c:pt>
                <c:pt idx="1322">
                  <c:v>-6.1899999999999997E-2</c:v>
                </c:pt>
                <c:pt idx="1323">
                  <c:v>-6.2700000000000006E-2</c:v>
                </c:pt>
                <c:pt idx="1324">
                  <c:v>-5.45E-2</c:v>
                </c:pt>
                <c:pt idx="1325">
                  <c:v>-4.4400000000000002E-2</c:v>
                </c:pt>
                <c:pt idx="1326">
                  <c:v>-4.7399999999999998E-2</c:v>
                </c:pt>
                <c:pt idx="1327">
                  <c:v>-7.3999999999999996E-2</c:v>
                </c:pt>
                <c:pt idx="1328">
                  <c:v>-7.2599999999999998E-2</c:v>
                </c:pt>
                <c:pt idx="1329">
                  <c:v>-7.1400000000000005E-2</c:v>
                </c:pt>
                <c:pt idx="1330">
                  <c:v>-7.0499999999999993E-2</c:v>
                </c:pt>
                <c:pt idx="1331">
                  <c:v>-8.1299999999999997E-2</c:v>
                </c:pt>
                <c:pt idx="1332">
                  <c:v>-8.9300000000000004E-2</c:v>
                </c:pt>
                <c:pt idx="1333">
                  <c:v>-5.8000000000000003E-2</c:v>
                </c:pt>
                <c:pt idx="1334">
                  <c:v>-7.2099999999999997E-2</c:v>
                </c:pt>
                <c:pt idx="1335">
                  <c:v>-7.1599999999999997E-2</c:v>
                </c:pt>
                <c:pt idx="1336">
                  <c:v>-4.8000000000000001E-2</c:v>
                </c:pt>
                <c:pt idx="1337">
                  <c:v>-6.7000000000000004E-2</c:v>
                </c:pt>
                <c:pt idx="1338">
                  <c:v>-6.8500000000000005E-2</c:v>
                </c:pt>
                <c:pt idx="1339">
                  <c:v>-4.7E-2</c:v>
                </c:pt>
                <c:pt idx="1340">
                  <c:v>-4.65E-2</c:v>
                </c:pt>
                <c:pt idx="1341">
                  <c:v>-6.9099999999999995E-2</c:v>
                </c:pt>
                <c:pt idx="1342">
                  <c:v>-5.9700000000000003E-2</c:v>
                </c:pt>
                <c:pt idx="1343">
                  <c:v>-5.8799999999999998E-2</c:v>
                </c:pt>
                <c:pt idx="1344">
                  <c:v>-6.2399999999999997E-2</c:v>
                </c:pt>
                <c:pt idx="1345">
                  <c:v>-5.6899999999999999E-2</c:v>
                </c:pt>
                <c:pt idx="1346">
                  <c:v>-7.2900000000000006E-2</c:v>
                </c:pt>
                <c:pt idx="1347">
                  <c:v>-5.0799999999999998E-2</c:v>
                </c:pt>
                <c:pt idx="1348">
                  <c:v>-6.0999999999999999E-2</c:v>
                </c:pt>
                <c:pt idx="1349">
                  <c:v>-4.2099999999999999E-2</c:v>
                </c:pt>
                <c:pt idx="1350">
                  <c:v>-6.2899999999999998E-2</c:v>
                </c:pt>
                <c:pt idx="1351">
                  <c:v>-8.1699999999999995E-2</c:v>
                </c:pt>
                <c:pt idx="1352">
                  <c:v>-7.9899999999999999E-2</c:v>
                </c:pt>
                <c:pt idx="1353">
                  <c:v>-6.1600000000000002E-2</c:v>
                </c:pt>
                <c:pt idx="1354">
                  <c:v>-5.8999999999999997E-2</c:v>
                </c:pt>
                <c:pt idx="1355">
                  <c:v>-8.2100000000000006E-2</c:v>
                </c:pt>
                <c:pt idx="1356">
                  <c:v>-5.4800000000000001E-2</c:v>
                </c:pt>
                <c:pt idx="1357">
                  <c:v>-7.3999999999999996E-2</c:v>
                </c:pt>
                <c:pt idx="1358">
                  <c:v>-6.6900000000000001E-2</c:v>
                </c:pt>
                <c:pt idx="1359">
                  <c:v>-6.9900000000000004E-2</c:v>
                </c:pt>
                <c:pt idx="1360">
                  <c:v>-7.3099999999999998E-2</c:v>
                </c:pt>
                <c:pt idx="1361">
                  <c:v>-6.9800000000000001E-2</c:v>
                </c:pt>
                <c:pt idx="1362">
                  <c:v>-7.7600000000000002E-2</c:v>
                </c:pt>
                <c:pt idx="1363">
                  <c:v>-3.7999999999999999E-2</c:v>
                </c:pt>
                <c:pt idx="1364">
                  <c:v>-5.8799999999999998E-2</c:v>
                </c:pt>
                <c:pt idx="1365">
                  <c:v>-3.5700000000000003E-2</c:v>
                </c:pt>
                <c:pt idx="1366">
                  <c:v>-4.1000000000000002E-2</c:v>
                </c:pt>
                <c:pt idx="1367">
                  <c:v>-4.7E-2</c:v>
                </c:pt>
                <c:pt idx="1368">
                  <c:v>-4.8599999999999997E-2</c:v>
                </c:pt>
                <c:pt idx="1369">
                  <c:v>-5.7500000000000002E-2</c:v>
                </c:pt>
                <c:pt idx="1370">
                  <c:v>-7.0499999999999993E-2</c:v>
                </c:pt>
                <c:pt idx="1371">
                  <c:v>-6.8099999999999994E-2</c:v>
                </c:pt>
                <c:pt idx="1372">
                  <c:v>-4.0399999999999998E-2</c:v>
                </c:pt>
                <c:pt idx="1373">
                  <c:v>-7.6399999999999996E-2</c:v>
                </c:pt>
                <c:pt idx="1374">
                  <c:v>-6.7000000000000004E-2</c:v>
                </c:pt>
                <c:pt idx="1375">
                  <c:v>-8.72E-2</c:v>
                </c:pt>
                <c:pt idx="1376">
                  <c:v>-6.1499999999999999E-2</c:v>
                </c:pt>
                <c:pt idx="1377">
                  <c:v>-7.46E-2</c:v>
                </c:pt>
                <c:pt idx="1378">
                  <c:v>-6.4299999999999996E-2</c:v>
                </c:pt>
                <c:pt idx="1379">
                  <c:v>-7.5999999999999998E-2</c:v>
                </c:pt>
                <c:pt idx="1380">
                  <c:v>-3.7199999999999997E-2</c:v>
                </c:pt>
                <c:pt idx="1381">
                  <c:v>-8.5099999999999995E-2</c:v>
                </c:pt>
                <c:pt idx="1382">
                  <c:v>-8.3799999999999999E-2</c:v>
                </c:pt>
                <c:pt idx="1383">
                  <c:v>-9.5799999999999996E-2</c:v>
                </c:pt>
                <c:pt idx="1384">
                  <c:v>-9.0999999999999998E-2</c:v>
                </c:pt>
                <c:pt idx="1385">
                  <c:v>-6.1100000000000002E-2</c:v>
                </c:pt>
                <c:pt idx="1386">
                  <c:v>-6.1499999999999999E-2</c:v>
                </c:pt>
                <c:pt idx="1387">
                  <c:v>-7.2900000000000006E-2</c:v>
                </c:pt>
                <c:pt idx="1388">
                  <c:v>-4.4200000000000003E-2</c:v>
                </c:pt>
                <c:pt idx="1389">
                  <c:v>-5.8900000000000001E-2</c:v>
                </c:pt>
                <c:pt idx="1390">
                  <c:v>-4.24E-2</c:v>
                </c:pt>
                <c:pt idx="1391">
                  <c:v>-9.0399999999999994E-2</c:v>
                </c:pt>
                <c:pt idx="1392">
                  <c:v>-7.6100000000000001E-2</c:v>
                </c:pt>
                <c:pt idx="1393">
                  <c:v>-5.0599999999999999E-2</c:v>
                </c:pt>
                <c:pt idx="1394">
                  <c:v>-5.1799999999999999E-2</c:v>
                </c:pt>
                <c:pt idx="1395">
                  <c:v>-7.6200000000000004E-2</c:v>
                </c:pt>
                <c:pt idx="1396">
                  <c:v>-2.7099999999999999E-2</c:v>
                </c:pt>
                <c:pt idx="1397">
                  <c:v>-7.2499999999999995E-2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FB-AB40-A52C-4D346C94C853}"/>
            </c:ext>
          </c:extLst>
        </c:ser>
        <c:ser>
          <c:idx val="1"/>
          <c:order val="1"/>
          <c:tx>
            <c:strRef>
              <c:f>[4]plots!$L$1</c:f>
              <c:strCache>
                <c:ptCount val="1"/>
                <c:pt idx="0">
                  <c:v>AFR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[4]plots!$L$2:$L$1399</c:f>
              <c:numCache>
                <c:formatCode>General</c:formatCode>
                <c:ptCount val="1398"/>
                <c:pt idx="0">
                  <c:v>-0.01</c:v>
                </c:pt>
                <c:pt idx="1">
                  <c:v>-8.9999999999999993E-3</c:v>
                </c:pt>
                <c:pt idx="2">
                  <c:v>-7.9000000000000008E-3</c:v>
                </c:pt>
                <c:pt idx="3">
                  <c:v>-8.2000000000000007E-3</c:v>
                </c:pt>
                <c:pt idx="4">
                  <c:v>-8.8999999999999999E-3</c:v>
                </c:pt>
                <c:pt idx="5">
                  <c:v>-8.3999999999999995E-3</c:v>
                </c:pt>
                <c:pt idx="6">
                  <c:v>-9.7999999999999997E-3</c:v>
                </c:pt>
                <c:pt idx="7">
                  <c:v>-9.4000000000000004E-3</c:v>
                </c:pt>
                <c:pt idx="8">
                  <c:v>-8.6E-3</c:v>
                </c:pt>
                <c:pt idx="9">
                  <c:v>-8.6E-3</c:v>
                </c:pt>
                <c:pt idx="10">
                  <c:v>-8.6999999999999994E-3</c:v>
                </c:pt>
                <c:pt idx="11">
                  <c:v>-8.6E-3</c:v>
                </c:pt>
                <c:pt idx="12">
                  <c:v>-8.0000000000000002E-3</c:v>
                </c:pt>
                <c:pt idx="13">
                  <c:v>-8.8000000000000005E-3</c:v>
                </c:pt>
                <c:pt idx="14">
                  <c:v>-8.8999999999999999E-3</c:v>
                </c:pt>
                <c:pt idx="15">
                  <c:v>-8.5000000000000006E-3</c:v>
                </c:pt>
                <c:pt idx="16">
                  <c:v>-8.5000000000000006E-3</c:v>
                </c:pt>
                <c:pt idx="17">
                  <c:v>-8.0000000000000002E-3</c:v>
                </c:pt>
                <c:pt idx="18">
                  <c:v>-6.7999999999999996E-3</c:v>
                </c:pt>
                <c:pt idx="19">
                  <c:v>-8.3000000000000001E-3</c:v>
                </c:pt>
                <c:pt idx="20">
                  <c:v>-8.3000000000000001E-3</c:v>
                </c:pt>
                <c:pt idx="21">
                  <c:v>-6.4000000000000003E-3</c:v>
                </c:pt>
                <c:pt idx="22">
                  <c:v>-6.8999999999999999E-3</c:v>
                </c:pt>
                <c:pt idx="23">
                  <c:v>-6.7999999999999996E-3</c:v>
                </c:pt>
                <c:pt idx="24">
                  <c:v>-4.7000000000000002E-3</c:v>
                </c:pt>
                <c:pt idx="25">
                  <c:v>-6.1000000000000004E-3</c:v>
                </c:pt>
                <c:pt idx="26">
                  <c:v>-5.4999999999999997E-3</c:v>
                </c:pt>
                <c:pt idx="27">
                  <c:v>-3.8E-3</c:v>
                </c:pt>
                <c:pt idx="28">
                  <c:v>-2.3999999999999998E-3</c:v>
                </c:pt>
                <c:pt idx="29">
                  <c:v>-5.7000000000000002E-3</c:v>
                </c:pt>
                <c:pt idx="30">
                  <c:v>-5.1000000000000004E-3</c:v>
                </c:pt>
                <c:pt idx="31">
                  <c:v>-5.7000000000000002E-3</c:v>
                </c:pt>
                <c:pt idx="32">
                  <c:v>-6.1999999999999998E-3</c:v>
                </c:pt>
                <c:pt idx="33">
                  <c:v>-6.1999999999999998E-3</c:v>
                </c:pt>
                <c:pt idx="34">
                  <c:v>-6.4999999999999997E-3</c:v>
                </c:pt>
                <c:pt idx="35">
                  <c:v>-6.0000000000000001E-3</c:v>
                </c:pt>
                <c:pt idx="36">
                  <c:v>-5.4999999999999997E-3</c:v>
                </c:pt>
                <c:pt idx="37">
                  <c:v>-6.1999999999999998E-3</c:v>
                </c:pt>
                <c:pt idx="38">
                  <c:v>-6.4000000000000003E-3</c:v>
                </c:pt>
                <c:pt idx="39">
                  <c:v>-5.5999999999999999E-3</c:v>
                </c:pt>
                <c:pt idx="40">
                  <c:v>-4.7000000000000002E-3</c:v>
                </c:pt>
                <c:pt idx="41">
                  <c:v>-5.1000000000000004E-3</c:v>
                </c:pt>
                <c:pt idx="42">
                  <c:v>-6.1999999999999998E-3</c:v>
                </c:pt>
                <c:pt idx="43">
                  <c:v>-6.1999999999999998E-3</c:v>
                </c:pt>
                <c:pt idx="44">
                  <c:v>-5.1999999999999998E-3</c:v>
                </c:pt>
                <c:pt idx="45">
                  <c:v>-4.1999999999999997E-3</c:v>
                </c:pt>
                <c:pt idx="46">
                  <c:v>-5.7999999999999996E-3</c:v>
                </c:pt>
                <c:pt idx="47">
                  <c:v>-6.7999999999999996E-3</c:v>
                </c:pt>
                <c:pt idx="48">
                  <c:v>-5.4000000000000003E-3</c:v>
                </c:pt>
                <c:pt idx="49">
                  <c:v>-5.4999999999999997E-3</c:v>
                </c:pt>
                <c:pt idx="50">
                  <c:v>-6.4999999999999997E-3</c:v>
                </c:pt>
                <c:pt idx="51">
                  <c:v>-6.4000000000000003E-3</c:v>
                </c:pt>
                <c:pt idx="52">
                  <c:v>-5.7000000000000002E-3</c:v>
                </c:pt>
                <c:pt idx="53">
                  <c:v>-5.5999999999999999E-3</c:v>
                </c:pt>
                <c:pt idx="54">
                  <c:v>-8.5000000000000006E-3</c:v>
                </c:pt>
                <c:pt idx="55">
                  <c:v>-8.3000000000000001E-3</c:v>
                </c:pt>
                <c:pt idx="56">
                  <c:v>-8.8999999999999999E-3</c:v>
                </c:pt>
                <c:pt idx="57">
                  <c:v>-8.9999999999999993E-3</c:v>
                </c:pt>
                <c:pt idx="58">
                  <c:v>-8.9999999999999993E-3</c:v>
                </c:pt>
                <c:pt idx="59">
                  <c:v>-9.7000000000000003E-3</c:v>
                </c:pt>
                <c:pt idx="60">
                  <c:v>-9.4999999999999998E-3</c:v>
                </c:pt>
                <c:pt idx="61">
                  <c:v>-9.9000000000000008E-3</c:v>
                </c:pt>
                <c:pt idx="62">
                  <c:v>-8.5000000000000006E-3</c:v>
                </c:pt>
                <c:pt idx="63">
                  <c:v>-8.8000000000000005E-3</c:v>
                </c:pt>
                <c:pt idx="64">
                  <c:v>-8.2000000000000007E-3</c:v>
                </c:pt>
                <c:pt idx="65">
                  <c:v>-9.1999999999999998E-3</c:v>
                </c:pt>
                <c:pt idx="66">
                  <c:v>-8.8999999999999999E-3</c:v>
                </c:pt>
                <c:pt idx="67">
                  <c:v>-7.7999999999999996E-3</c:v>
                </c:pt>
                <c:pt idx="68">
                  <c:v>-5.8999999999999999E-3</c:v>
                </c:pt>
                <c:pt idx="69">
                  <c:v>-5.4000000000000003E-3</c:v>
                </c:pt>
                <c:pt idx="70">
                  <c:v>-6.1999999999999998E-3</c:v>
                </c:pt>
                <c:pt idx="71">
                  <c:v>-6.4000000000000003E-3</c:v>
                </c:pt>
                <c:pt idx="72">
                  <c:v>-6.0000000000000001E-3</c:v>
                </c:pt>
                <c:pt idx="73">
                  <c:v>-6.3E-3</c:v>
                </c:pt>
                <c:pt idx="74">
                  <c:v>-6.6E-3</c:v>
                </c:pt>
                <c:pt idx="75">
                  <c:v>-8.0000000000000002E-3</c:v>
                </c:pt>
                <c:pt idx="76">
                  <c:v>-8.3000000000000001E-3</c:v>
                </c:pt>
                <c:pt idx="77">
                  <c:v>-7.7000000000000002E-3</c:v>
                </c:pt>
                <c:pt idx="78">
                  <c:v>-8.0999999999999996E-3</c:v>
                </c:pt>
                <c:pt idx="79">
                  <c:v>-8.6E-3</c:v>
                </c:pt>
                <c:pt idx="80">
                  <c:v>-5.4999999999999997E-3</c:v>
                </c:pt>
                <c:pt idx="81">
                  <c:v>-5.4000000000000003E-3</c:v>
                </c:pt>
                <c:pt idx="82">
                  <c:v>-6.4000000000000003E-3</c:v>
                </c:pt>
                <c:pt idx="83">
                  <c:v>-3.2000000000000002E-3</c:v>
                </c:pt>
                <c:pt idx="84">
                  <c:v>-6.6E-3</c:v>
                </c:pt>
                <c:pt idx="85">
                  <c:v>-6.8999999999999999E-3</c:v>
                </c:pt>
                <c:pt idx="86">
                  <c:v>-7.1000000000000004E-3</c:v>
                </c:pt>
                <c:pt idx="87">
                  <c:v>-7.3000000000000001E-3</c:v>
                </c:pt>
                <c:pt idx="88">
                  <c:v>-5.7999999999999996E-3</c:v>
                </c:pt>
                <c:pt idx="89">
                  <c:v>-5.1000000000000004E-3</c:v>
                </c:pt>
                <c:pt idx="90">
                  <c:v>-5.5999999999999999E-3</c:v>
                </c:pt>
                <c:pt idx="91">
                  <c:v>-5.5999999999999999E-3</c:v>
                </c:pt>
                <c:pt idx="92">
                  <c:v>-5.7999999999999996E-3</c:v>
                </c:pt>
                <c:pt idx="93">
                  <c:v>-4.7000000000000002E-3</c:v>
                </c:pt>
                <c:pt idx="94">
                  <c:v>-6.1999999999999998E-3</c:v>
                </c:pt>
                <c:pt idx="95">
                  <c:v>-7.1999999999999998E-3</c:v>
                </c:pt>
                <c:pt idx="96">
                  <c:v>-5.7999999999999996E-3</c:v>
                </c:pt>
                <c:pt idx="97">
                  <c:v>-5.4000000000000003E-3</c:v>
                </c:pt>
                <c:pt idx="98">
                  <c:v>-7.9000000000000008E-3</c:v>
                </c:pt>
                <c:pt idx="99">
                  <c:v>-6.8999999999999999E-3</c:v>
                </c:pt>
                <c:pt idx="100">
                  <c:v>-5.4999999999999997E-3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FB-AB40-A52C-4D346C94C853}"/>
            </c:ext>
          </c:extLst>
        </c:ser>
        <c:ser>
          <c:idx val="2"/>
          <c:order val="2"/>
          <c:tx>
            <c:strRef>
              <c:f>[4]plots!$M$1</c:f>
              <c:strCache>
                <c:ptCount val="1"/>
                <c:pt idx="0">
                  <c:v>NAM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[4]plots!$M$2:$M$1399</c:f>
              <c:numCache>
                <c:formatCode>General</c:formatCode>
                <c:ptCount val="1398"/>
                <c:pt idx="101">
                  <c:v>-0.1128</c:v>
                </c:pt>
                <c:pt idx="102">
                  <c:v>-9.7600000000000006E-2</c:v>
                </c:pt>
                <c:pt idx="103">
                  <c:v>-0.1104</c:v>
                </c:pt>
                <c:pt idx="104">
                  <c:v>-0.1134</c:v>
                </c:pt>
                <c:pt idx="105">
                  <c:v>-0.1162</c:v>
                </c:pt>
                <c:pt idx="106">
                  <c:v>-0.1142</c:v>
                </c:pt>
                <c:pt idx="107">
                  <c:v>-0.1132</c:v>
                </c:pt>
                <c:pt idx="108">
                  <c:v>-0.13089999999999999</c:v>
                </c:pt>
                <c:pt idx="109">
                  <c:v>-0.1323</c:v>
                </c:pt>
                <c:pt idx="110">
                  <c:v>-0.13320000000000001</c:v>
                </c:pt>
                <c:pt idx="111">
                  <c:v>-0.13109999999999999</c:v>
                </c:pt>
                <c:pt idx="112">
                  <c:v>-0.1278</c:v>
                </c:pt>
                <c:pt idx="113">
                  <c:v>-0.13200000000000001</c:v>
                </c:pt>
                <c:pt idx="114">
                  <c:v>-0.1132</c:v>
                </c:pt>
                <c:pt idx="115">
                  <c:v>-0.13100000000000001</c:v>
                </c:pt>
                <c:pt idx="116">
                  <c:v>-0.13400000000000001</c:v>
                </c:pt>
                <c:pt idx="117">
                  <c:v>-0.13170000000000001</c:v>
                </c:pt>
                <c:pt idx="118">
                  <c:v>-0.13089999999999999</c:v>
                </c:pt>
                <c:pt idx="119">
                  <c:v>-0.1328</c:v>
                </c:pt>
                <c:pt idx="120">
                  <c:v>-0.12870000000000001</c:v>
                </c:pt>
                <c:pt idx="121">
                  <c:v>-0.13450000000000001</c:v>
                </c:pt>
                <c:pt idx="122">
                  <c:v>-9.8000000000000004E-2</c:v>
                </c:pt>
                <c:pt idx="123">
                  <c:v>-0.10249999999999999</c:v>
                </c:pt>
                <c:pt idx="124">
                  <c:v>-0.10009999999999999</c:v>
                </c:pt>
                <c:pt idx="125">
                  <c:v>-0.1062</c:v>
                </c:pt>
                <c:pt idx="126">
                  <c:v>-9.8400000000000001E-2</c:v>
                </c:pt>
                <c:pt idx="127">
                  <c:v>-0.1017</c:v>
                </c:pt>
                <c:pt idx="128">
                  <c:v>-7.1900000000000006E-2</c:v>
                </c:pt>
                <c:pt idx="129">
                  <c:v>-8.8200000000000001E-2</c:v>
                </c:pt>
                <c:pt idx="130">
                  <c:v>-9.6000000000000002E-2</c:v>
                </c:pt>
                <c:pt idx="131">
                  <c:v>-9.8199999999999996E-2</c:v>
                </c:pt>
                <c:pt idx="132">
                  <c:v>-0.1012</c:v>
                </c:pt>
                <c:pt idx="133">
                  <c:v>-0.1043</c:v>
                </c:pt>
                <c:pt idx="134">
                  <c:v>-9.0899999999999995E-2</c:v>
                </c:pt>
                <c:pt idx="135">
                  <c:v>-8.8499999999999995E-2</c:v>
                </c:pt>
                <c:pt idx="136">
                  <c:v>-0.1</c:v>
                </c:pt>
                <c:pt idx="137">
                  <c:v>-7.8E-2</c:v>
                </c:pt>
                <c:pt idx="138">
                  <c:v>-0.1008</c:v>
                </c:pt>
                <c:pt idx="139">
                  <c:v>-0.1065</c:v>
                </c:pt>
                <c:pt idx="140">
                  <c:v>-9.69E-2</c:v>
                </c:pt>
                <c:pt idx="141">
                  <c:v>-7.6700000000000004E-2</c:v>
                </c:pt>
                <c:pt idx="142">
                  <c:v>-9.3899999999999997E-2</c:v>
                </c:pt>
                <c:pt idx="143">
                  <c:v>-0.104</c:v>
                </c:pt>
                <c:pt idx="144">
                  <c:v>-0.1086</c:v>
                </c:pt>
                <c:pt idx="145">
                  <c:v>-0.11020000000000001</c:v>
                </c:pt>
                <c:pt idx="146">
                  <c:v>-0.1094</c:v>
                </c:pt>
                <c:pt idx="147">
                  <c:v>-0.106</c:v>
                </c:pt>
                <c:pt idx="148">
                  <c:v>-0.106</c:v>
                </c:pt>
                <c:pt idx="149">
                  <c:v>-0.1028</c:v>
                </c:pt>
                <c:pt idx="150">
                  <c:v>-0.108</c:v>
                </c:pt>
                <c:pt idx="151">
                  <c:v>-0.10290000000000001</c:v>
                </c:pt>
                <c:pt idx="152">
                  <c:v>-0.1125</c:v>
                </c:pt>
                <c:pt idx="153">
                  <c:v>-0.10630000000000001</c:v>
                </c:pt>
                <c:pt idx="154">
                  <c:v>-0.1017</c:v>
                </c:pt>
                <c:pt idx="155">
                  <c:v>-0.1028</c:v>
                </c:pt>
                <c:pt idx="156">
                  <c:v>-0.1022</c:v>
                </c:pt>
                <c:pt idx="157">
                  <c:v>-0.13009999999999999</c:v>
                </c:pt>
                <c:pt idx="158">
                  <c:v>-0.12859999999999999</c:v>
                </c:pt>
                <c:pt idx="159">
                  <c:v>-0.1265</c:v>
                </c:pt>
                <c:pt idx="160">
                  <c:v>-0.13070000000000001</c:v>
                </c:pt>
                <c:pt idx="161">
                  <c:v>-0.12470000000000001</c:v>
                </c:pt>
                <c:pt idx="162">
                  <c:v>-0.1244</c:v>
                </c:pt>
                <c:pt idx="163">
                  <c:v>-0.13100000000000001</c:v>
                </c:pt>
                <c:pt idx="164">
                  <c:v>-0.12939999999999999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FB-AB40-A52C-4D346C94C853}"/>
            </c:ext>
          </c:extLst>
        </c:ser>
        <c:ser>
          <c:idx val="3"/>
          <c:order val="3"/>
          <c:tx>
            <c:strRef>
              <c:f>[4]plots!$N$1</c:f>
              <c:strCache>
                <c:ptCount val="1"/>
                <c:pt idx="0">
                  <c:v>CSA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[4]plots!$N$2:$N$1399</c:f>
              <c:numCache>
                <c:formatCode>General</c:formatCode>
                <c:ptCount val="1398"/>
                <c:pt idx="165">
                  <c:v>1.6000000000000001E-3</c:v>
                </c:pt>
                <c:pt idx="166">
                  <c:v>1.6999999999999999E-3</c:v>
                </c:pt>
                <c:pt idx="167">
                  <c:v>3.8E-3</c:v>
                </c:pt>
                <c:pt idx="168">
                  <c:v>-1.6000000000000001E-3</c:v>
                </c:pt>
                <c:pt idx="169">
                  <c:v>2.3999999999999998E-3</c:v>
                </c:pt>
                <c:pt idx="170">
                  <c:v>1.6000000000000001E-3</c:v>
                </c:pt>
                <c:pt idx="171">
                  <c:v>2.3E-3</c:v>
                </c:pt>
                <c:pt idx="172">
                  <c:v>1E-3</c:v>
                </c:pt>
                <c:pt idx="173">
                  <c:v>6.9999999999999999E-4</c:v>
                </c:pt>
                <c:pt idx="174">
                  <c:v>3.3999999999999998E-3</c:v>
                </c:pt>
                <c:pt idx="175">
                  <c:v>5.1000000000000004E-3</c:v>
                </c:pt>
                <c:pt idx="176">
                  <c:v>2.0000000000000001E-4</c:v>
                </c:pt>
                <c:pt idx="177">
                  <c:v>4.4999999999999997E-3</c:v>
                </c:pt>
                <c:pt idx="178">
                  <c:v>2.5999999999999999E-3</c:v>
                </c:pt>
                <c:pt idx="179">
                  <c:v>1.8E-3</c:v>
                </c:pt>
                <c:pt idx="180">
                  <c:v>1.6000000000000001E-3</c:v>
                </c:pt>
                <c:pt idx="181">
                  <c:v>5.0000000000000001E-4</c:v>
                </c:pt>
                <c:pt idx="182">
                  <c:v>1.4E-3</c:v>
                </c:pt>
                <c:pt idx="183">
                  <c:v>6.9999999999999999E-4</c:v>
                </c:pt>
                <c:pt idx="184">
                  <c:v>3.3E-3</c:v>
                </c:pt>
                <c:pt idx="185">
                  <c:v>2.8E-3</c:v>
                </c:pt>
                <c:pt idx="186">
                  <c:v>1.9E-3</c:v>
                </c:pt>
                <c:pt idx="187">
                  <c:v>2.8999999999999998E-3</c:v>
                </c:pt>
                <c:pt idx="188">
                  <c:v>3.3999999999999998E-3</c:v>
                </c:pt>
                <c:pt idx="189">
                  <c:v>1.4E-3</c:v>
                </c:pt>
                <c:pt idx="190">
                  <c:v>2.8999999999999998E-3</c:v>
                </c:pt>
                <c:pt idx="191">
                  <c:v>1.5E-3</c:v>
                </c:pt>
                <c:pt idx="192">
                  <c:v>2.7000000000000001E-3</c:v>
                </c:pt>
                <c:pt idx="193">
                  <c:v>2.7000000000000001E-3</c:v>
                </c:pt>
                <c:pt idx="194">
                  <c:v>2.5000000000000001E-3</c:v>
                </c:pt>
                <c:pt idx="195">
                  <c:v>2.5000000000000001E-3</c:v>
                </c:pt>
                <c:pt idx="196">
                  <c:v>4.0000000000000001E-3</c:v>
                </c:pt>
                <c:pt idx="197">
                  <c:v>1.5E-3</c:v>
                </c:pt>
                <c:pt idx="198">
                  <c:v>5.9999999999999995E-4</c:v>
                </c:pt>
                <c:pt idx="199">
                  <c:v>2.3999999999999998E-3</c:v>
                </c:pt>
                <c:pt idx="200">
                  <c:v>1.1000000000000001E-3</c:v>
                </c:pt>
                <c:pt idx="201">
                  <c:v>1E-3</c:v>
                </c:pt>
                <c:pt idx="202">
                  <c:v>2.9999999999999997E-4</c:v>
                </c:pt>
                <c:pt idx="203">
                  <c:v>1E-3</c:v>
                </c:pt>
                <c:pt idx="204">
                  <c:v>1.4E-3</c:v>
                </c:pt>
                <c:pt idx="205">
                  <c:v>1.6999999999999999E-3</c:v>
                </c:pt>
                <c:pt idx="206">
                  <c:v>1.8E-3</c:v>
                </c:pt>
                <c:pt idx="207">
                  <c:v>2E-3</c:v>
                </c:pt>
                <c:pt idx="208">
                  <c:v>2.3999999999999998E-3</c:v>
                </c:pt>
                <c:pt idx="209">
                  <c:v>2.7000000000000001E-3</c:v>
                </c:pt>
                <c:pt idx="210">
                  <c:v>1.1999999999999999E-3</c:v>
                </c:pt>
                <c:pt idx="211">
                  <c:v>2.2000000000000001E-3</c:v>
                </c:pt>
                <c:pt idx="212">
                  <c:v>1.1999999999999999E-3</c:v>
                </c:pt>
                <c:pt idx="213">
                  <c:v>1.8E-3</c:v>
                </c:pt>
                <c:pt idx="214">
                  <c:v>3.5000000000000001E-3</c:v>
                </c:pt>
                <c:pt idx="215">
                  <c:v>3.5999999999999999E-3</c:v>
                </c:pt>
                <c:pt idx="216">
                  <c:v>2.5000000000000001E-3</c:v>
                </c:pt>
                <c:pt idx="217">
                  <c:v>4.5999999999999999E-3</c:v>
                </c:pt>
                <c:pt idx="218">
                  <c:v>3.0999999999999999E-3</c:v>
                </c:pt>
                <c:pt idx="219">
                  <c:v>4.1999999999999997E-3</c:v>
                </c:pt>
                <c:pt idx="220">
                  <c:v>3.2000000000000002E-3</c:v>
                </c:pt>
                <c:pt idx="221">
                  <c:v>4.3E-3</c:v>
                </c:pt>
                <c:pt idx="222">
                  <c:v>3.0000000000000001E-3</c:v>
                </c:pt>
                <c:pt idx="223">
                  <c:v>4.0000000000000001E-3</c:v>
                </c:pt>
                <c:pt idx="224">
                  <c:v>4.4999999999999997E-3</c:v>
                </c:pt>
                <c:pt idx="225">
                  <c:v>2.3999999999999998E-3</c:v>
                </c:pt>
                <c:pt idx="226">
                  <c:v>3.7000000000000002E-3</c:v>
                </c:pt>
                <c:pt idx="227">
                  <c:v>2.3999999999999998E-3</c:v>
                </c:pt>
                <c:pt idx="228">
                  <c:v>3.5999999999999999E-3</c:v>
                </c:pt>
                <c:pt idx="229">
                  <c:v>2.5999999999999999E-3</c:v>
                </c:pt>
                <c:pt idx="230">
                  <c:v>4.1000000000000003E-3</c:v>
                </c:pt>
                <c:pt idx="231">
                  <c:v>2.8E-3</c:v>
                </c:pt>
                <c:pt idx="232">
                  <c:v>1.5E-3</c:v>
                </c:pt>
                <c:pt idx="233">
                  <c:v>3.5999999999999999E-3</c:v>
                </c:pt>
                <c:pt idx="234">
                  <c:v>4.3E-3</c:v>
                </c:pt>
                <c:pt idx="235">
                  <c:v>2.3999999999999998E-3</c:v>
                </c:pt>
                <c:pt idx="236">
                  <c:v>3.0999999999999999E-3</c:v>
                </c:pt>
                <c:pt idx="237">
                  <c:v>1.9E-3</c:v>
                </c:pt>
                <c:pt idx="238">
                  <c:v>2.8E-3</c:v>
                </c:pt>
                <c:pt idx="239">
                  <c:v>8.3000000000000001E-3</c:v>
                </c:pt>
                <c:pt idx="240">
                  <c:v>8.8000000000000005E-3</c:v>
                </c:pt>
                <c:pt idx="241">
                  <c:v>1.17E-2</c:v>
                </c:pt>
                <c:pt idx="242">
                  <c:v>9.1999999999999998E-3</c:v>
                </c:pt>
                <c:pt idx="243">
                  <c:v>6.1999999999999998E-3</c:v>
                </c:pt>
                <c:pt idx="244">
                  <c:v>1.0500000000000001E-2</c:v>
                </c:pt>
                <c:pt idx="245">
                  <c:v>1.09E-2</c:v>
                </c:pt>
                <c:pt idx="246">
                  <c:v>1.2E-2</c:v>
                </c:pt>
                <c:pt idx="247">
                  <c:v>9.2999999999999992E-3</c:v>
                </c:pt>
                <c:pt idx="248">
                  <c:v>9.9000000000000008E-3</c:v>
                </c:pt>
                <c:pt idx="249">
                  <c:v>1.0999999999999999E-2</c:v>
                </c:pt>
                <c:pt idx="250">
                  <c:v>9.7000000000000003E-3</c:v>
                </c:pt>
                <c:pt idx="251">
                  <c:v>9.5999999999999992E-3</c:v>
                </c:pt>
                <c:pt idx="252">
                  <c:v>1.11E-2</c:v>
                </c:pt>
                <c:pt idx="253">
                  <c:v>9.4999999999999998E-3</c:v>
                </c:pt>
                <c:pt idx="254">
                  <c:v>1.11E-2</c:v>
                </c:pt>
                <c:pt idx="255">
                  <c:v>1.37E-2</c:v>
                </c:pt>
                <c:pt idx="256">
                  <c:v>1.26E-2</c:v>
                </c:pt>
                <c:pt idx="257">
                  <c:v>8.3999999999999995E-3</c:v>
                </c:pt>
                <c:pt idx="258">
                  <c:v>1.14E-2</c:v>
                </c:pt>
                <c:pt idx="259">
                  <c:v>0.01</c:v>
                </c:pt>
                <c:pt idx="260">
                  <c:v>5.7999999999999996E-3</c:v>
                </c:pt>
                <c:pt idx="261">
                  <c:v>1.1999999999999999E-3</c:v>
                </c:pt>
                <c:pt idx="262">
                  <c:v>2.9999999999999997E-4</c:v>
                </c:pt>
                <c:pt idx="263">
                  <c:v>-1E-3</c:v>
                </c:pt>
                <c:pt idx="264">
                  <c:v>-5.9999999999999995E-4</c:v>
                </c:pt>
                <c:pt idx="265">
                  <c:v>8.9999999999999998E-4</c:v>
                </c:pt>
                <c:pt idx="266">
                  <c:v>1.1000000000000001E-3</c:v>
                </c:pt>
                <c:pt idx="267">
                  <c:v>-2.0000000000000001E-4</c:v>
                </c:pt>
                <c:pt idx="268">
                  <c:v>6.9999999999999999E-4</c:v>
                </c:pt>
                <c:pt idx="269">
                  <c:v>-6.9999999999999999E-4</c:v>
                </c:pt>
                <c:pt idx="270">
                  <c:v>8.0000000000000004E-4</c:v>
                </c:pt>
                <c:pt idx="271">
                  <c:v>5.0000000000000001E-4</c:v>
                </c:pt>
                <c:pt idx="272">
                  <c:v>1E-4</c:v>
                </c:pt>
                <c:pt idx="273">
                  <c:v>-1.1999999999999999E-3</c:v>
                </c:pt>
                <c:pt idx="274">
                  <c:v>0</c:v>
                </c:pt>
                <c:pt idx="275">
                  <c:v>8.0000000000000004E-4</c:v>
                </c:pt>
                <c:pt idx="276">
                  <c:v>4.0000000000000002E-4</c:v>
                </c:pt>
                <c:pt idx="277">
                  <c:v>1.9E-3</c:v>
                </c:pt>
                <c:pt idx="278">
                  <c:v>8.0000000000000004E-4</c:v>
                </c:pt>
                <c:pt idx="279">
                  <c:v>-4.0000000000000002E-4</c:v>
                </c:pt>
                <c:pt idx="280">
                  <c:v>1.2999999999999999E-3</c:v>
                </c:pt>
                <c:pt idx="281">
                  <c:v>-1.4E-3</c:v>
                </c:pt>
                <c:pt idx="282">
                  <c:v>2.9999999999999997E-4</c:v>
                </c:pt>
                <c:pt idx="283">
                  <c:v>2.0000000000000001E-4</c:v>
                </c:pt>
                <c:pt idx="284">
                  <c:v>-2.5000000000000001E-3</c:v>
                </c:pt>
                <c:pt idx="285">
                  <c:v>1.1999999999999999E-3</c:v>
                </c:pt>
                <c:pt idx="286">
                  <c:v>2.3999999999999998E-3</c:v>
                </c:pt>
                <c:pt idx="287">
                  <c:v>2.8E-3</c:v>
                </c:pt>
                <c:pt idx="288">
                  <c:v>1.6999999999999999E-3</c:v>
                </c:pt>
                <c:pt idx="289">
                  <c:v>1.9E-3</c:v>
                </c:pt>
                <c:pt idx="290">
                  <c:v>2.0999999999999999E-3</c:v>
                </c:pt>
                <c:pt idx="291">
                  <c:v>1E-4</c:v>
                </c:pt>
                <c:pt idx="292">
                  <c:v>1.8E-3</c:v>
                </c:pt>
                <c:pt idx="293">
                  <c:v>2.0999999999999999E-3</c:v>
                </c:pt>
                <c:pt idx="294">
                  <c:v>1.6999999999999999E-3</c:v>
                </c:pt>
                <c:pt idx="295">
                  <c:v>3.0999999999999999E-3</c:v>
                </c:pt>
                <c:pt idx="296">
                  <c:v>1.1999999999999999E-3</c:v>
                </c:pt>
                <c:pt idx="297">
                  <c:v>1.1000000000000001E-3</c:v>
                </c:pt>
                <c:pt idx="298">
                  <c:v>1E-3</c:v>
                </c:pt>
                <c:pt idx="299">
                  <c:v>3.8E-3</c:v>
                </c:pt>
                <c:pt idx="300">
                  <c:v>1.2999999999999999E-3</c:v>
                </c:pt>
                <c:pt idx="301">
                  <c:v>1.5E-3</c:v>
                </c:pt>
                <c:pt idx="302">
                  <c:v>3.7000000000000002E-3</c:v>
                </c:pt>
                <c:pt idx="303">
                  <c:v>4.0000000000000002E-4</c:v>
                </c:pt>
                <c:pt idx="304">
                  <c:v>1.4E-3</c:v>
                </c:pt>
                <c:pt idx="305">
                  <c:v>2.5999999999999999E-3</c:v>
                </c:pt>
                <c:pt idx="306">
                  <c:v>0</c:v>
                </c:pt>
                <c:pt idx="307">
                  <c:v>2.7000000000000001E-3</c:v>
                </c:pt>
                <c:pt idx="308">
                  <c:v>1.6000000000000001E-3</c:v>
                </c:pt>
                <c:pt idx="309">
                  <c:v>1E-3</c:v>
                </c:pt>
                <c:pt idx="310">
                  <c:v>2E-3</c:v>
                </c:pt>
                <c:pt idx="311">
                  <c:v>1.1999999999999999E-3</c:v>
                </c:pt>
                <c:pt idx="312">
                  <c:v>1.2999999999999999E-3</c:v>
                </c:pt>
                <c:pt idx="313">
                  <c:v>5.0000000000000001E-4</c:v>
                </c:pt>
                <c:pt idx="314">
                  <c:v>4.0000000000000002E-4</c:v>
                </c:pt>
                <c:pt idx="315">
                  <c:v>1E-3</c:v>
                </c:pt>
                <c:pt idx="316">
                  <c:v>1.6999999999999999E-3</c:v>
                </c:pt>
                <c:pt idx="317">
                  <c:v>8.0000000000000004E-4</c:v>
                </c:pt>
                <c:pt idx="318">
                  <c:v>-1E-4</c:v>
                </c:pt>
                <c:pt idx="319">
                  <c:v>1.4E-3</c:v>
                </c:pt>
                <c:pt idx="320">
                  <c:v>4.8999999999999998E-3</c:v>
                </c:pt>
                <c:pt idx="321">
                  <c:v>4.1999999999999997E-3</c:v>
                </c:pt>
                <c:pt idx="322">
                  <c:v>1.8E-3</c:v>
                </c:pt>
                <c:pt idx="323">
                  <c:v>0</c:v>
                </c:pt>
                <c:pt idx="324">
                  <c:v>4.0000000000000002E-4</c:v>
                </c:pt>
                <c:pt idx="325">
                  <c:v>2.8E-3</c:v>
                </c:pt>
                <c:pt idx="326">
                  <c:v>1.9E-3</c:v>
                </c:pt>
                <c:pt idx="327">
                  <c:v>2.7000000000000001E-3</c:v>
                </c:pt>
                <c:pt idx="328">
                  <c:v>4.0000000000000002E-4</c:v>
                </c:pt>
                <c:pt idx="329">
                  <c:v>2.8999999999999998E-3</c:v>
                </c:pt>
                <c:pt idx="330">
                  <c:v>8.0000000000000004E-4</c:v>
                </c:pt>
                <c:pt idx="331">
                  <c:v>2.3E-3</c:v>
                </c:pt>
                <c:pt idx="332">
                  <c:v>3.0999999999999999E-3</c:v>
                </c:pt>
                <c:pt idx="333">
                  <c:v>4.1000000000000003E-3</c:v>
                </c:pt>
                <c:pt idx="334">
                  <c:v>3.0000000000000001E-3</c:v>
                </c:pt>
                <c:pt idx="335">
                  <c:v>1.4E-3</c:v>
                </c:pt>
                <c:pt idx="336">
                  <c:v>8.9999999999999998E-4</c:v>
                </c:pt>
                <c:pt idx="337">
                  <c:v>-1E-3</c:v>
                </c:pt>
                <c:pt idx="338">
                  <c:v>3.3E-3</c:v>
                </c:pt>
                <c:pt idx="339">
                  <c:v>1.8E-3</c:v>
                </c:pt>
                <c:pt idx="340">
                  <c:v>2.8E-3</c:v>
                </c:pt>
                <c:pt idx="341">
                  <c:v>2.5000000000000001E-3</c:v>
                </c:pt>
                <c:pt idx="342">
                  <c:v>2.3999999999999998E-3</c:v>
                </c:pt>
                <c:pt idx="343">
                  <c:v>3.0000000000000001E-3</c:v>
                </c:pt>
                <c:pt idx="344">
                  <c:v>2.7000000000000001E-3</c:v>
                </c:pt>
                <c:pt idx="345">
                  <c:v>2.8999999999999998E-3</c:v>
                </c:pt>
                <c:pt idx="346">
                  <c:v>2.5000000000000001E-3</c:v>
                </c:pt>
                <c:pt idx="347">
                  <c:v>2.5000000000000001E-3</c:v>
                </c:pt>
                <c:pt idx="348">
                  <c:v>1.1000000000000001E-3</c:v>
                </c:pt>
                <c:pt idx="349">
                  <c:v>2.2000000000000001E-3</c:v>
                </c:pt>
                <c:pt idx="350">
                  <c:v>1.1000000000000001E-3</c:v>
                </c:pt>
                <c:pt idx="351">
                  <c:v>3.8E-3</c:v>
                </c:pt>
                <c:pt idx="352">
                  <c:v>3.8999999999999998E-3</c:v>
                </c:pt>
                <c:pt idx="353">
                  <c:v>2.8999999999999998E-3</c:v>
                </c:pt>
                <c:pt idx="354">
                  <c:v>2E-3</c:v>
                </c:pt>
                <c:pt idx="355">
                  <c:v>8.8000000000000005E-3</c:v>
                </c:pt>
                <c:pt idx="356">
                  <c:v>9.7000000000000003E-3</c:v>
                </c:pt>
                <c:pt idx="357">
                  <c:v>9.5999999999999992E-3</c:v>
                </c:pt>
                <c:pt idx="358">
                  <c:v>6.4000000000000003E-3</c:v>
                </c:pt>
                <c:pt idx="359">
                  <c:v>8.8000000000000005E-3</c:v>
                </c:pt>
                <c:pt idx="360">
                  <c:v>1.0999999999999999E-2</c:v>
                </c:pt>
                <c:pt idx="361">
                  <c:v>9.7999999999999997E-3</c:v>
                </c:pt>
                <c:pt idx="362">
                  <c:v>1.2200000000000001E-2</c:v>
                </c:pt>
                <c:pt idx="363">
                  <c:v>1.03E-2</c:v>
                </c:pt>
                <c:pt idx="364">
                  <c:v>9.7000000000000003E-3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FB-AB40-A52C-4D346C94C853}"/>
            </c:ext>
          </c:extLst>
        </c:ser>
        <c:ser>
          <c:idx val="4"/>
          <c:order val="4"/>
          <c:tx>
            <c:strRef>
              <c:f>[4]plots!$O$1</c:f>
              <c:strCache>
                <c:ptCount val="1"/>
                <c:pt idx="0">
                  <c:v>EAS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[4]plots!$O$2:$O$1399</c:f>
              <c:numCache>
                <c:formatCode>General</c:formatCode>
                <c:ptCount val="1398"/>
                <c:pt idx="365">
                  <c:v>2.7400000000000001E-2</c:v>
                </c:pt>
                <c:pt idx="366">
                  <c:v>3.04E-2</c:v>
                </c:pt>
                <c:pt idx="367">
                  <c:v>2.86E-2</c:v>
                </c:pt>
                <c:pt idx="368">
                  <c:v>2.8500000000000001E-2</c:v>
                </c:pt>
                <c:pt idx="369">
                  <c:v>2.6100000000000002E-2</c:v>
                </c:pt>
                <c:pt idx="370">
                  <c:v>2.7799999999999998E-2</c:v>
                </c:pt>
                <c:pt idx="371">
                  <c:v>2.7300000000000001E-2</c:v>
                </c:pt>
                <c:pt idx="372">
                  <c:v>2.9000000000000001E-2</c:v>
                </c:pt>
                <c:pt idx="373">
                  <c:v>2.7900000000000001E-2</c:v>
                </c:pt>
                <c:pt idx="374">
                  <c:v>2.7E-2</c:v>
                </c:pt>
                <c:pt idx="375">
                  <c:v>3.1099999999999999E-2</c:v>
                </c:pt>
                <c:pt idx="376">
                  <c:v>3.1899999999999998E-2</c:v>
                </c:pt>
                <c:pt idx="377">
                  <c:v>3.1399999999999997E-2</c:v>
                </c:pt>
                <c:pt idx="378">
                  <c:v>3.27E-2</c:v>
                </c:pt>
                <c:pt idx="379">
                  <c:v>3.2399999999999998E-2</c:v>
                </c:pt>
                <c:pt idx="380">
                  <c:v>2.9600000000000001E-2</c:v>
                </c:pt>
                <c:pt idx="381">
                  <c:v>3.1800000000000002E-2</c:v>
                </c:pt>
                <c:pt idx="382">
                  <c:v>3.09E-2</c:v>
                </c:pt>
                <c:pt idx="383">
                  <c:v>3.1199999999999999E-2</c:v>
                </c:pt>
                <c:pt idx="384">
                  <c:v>3.0800000000000001E-2</c:v>
                </c:pt>
                <c:pt idx="385">
                  <c:v>2.3E-2</c:v>
                </c:pt>
                <c:pt idx="386">
                  <c:v>2.1399999999999999E-2</c:v>
                </c:pt>
                <c:pt idx="387">
                  <c:v>2.29E-2</c:v>
                </c:pt>
                <c:pt idx="388">
                  <c:v>1.9900000000000001E-2</c:v>
                </c:pt>
                <c:pt idx="389">
                  <c:v>2.2599999999999999E-2</c:v>
                </c:pt>
                <c:pt idx="390">
                  <c:v>2.1899999999999999E-2</c:v>
                </c:pt>
                <c:pt idx="391">
                  <c:v>2.0299999999999999E-2</c:v>
                </c:pt>
                <c:pt idx="392">
                  <c:v>2.1600000000000001E-2</c:v>
                </c:pt>
                <c:pt idx="393">
                  <c:v>2.3E-2</c:v>
                </c:pt>
                <c:pt idx="394">
                  <c:v>3.0499999999999999E-2</c:v>
                </c:pt>
                <c:pt idx="395">
                  <c:v>3.15E-2</c:v>
                </c:pt>
                <c:pt idx="396">
                  <c:v>2.8899999999999999E-2</c:v>
                </c:pt>
                <c:pt idx="397">
                  <c:v>2.7099999999999999E-2</c:v>
                </c:pt>
                <c:pt idx="398">
                  <c:v>2.9100000000000001E-2</c:v>
                </c:pt>
                <c:pt idx="399">
                  <c:v>2.98E-2</c:v>
                </c:pt>
                <c:pt idx="400">
                  <c:v>2.9600000000000001E-2</c:v>
                </c:pt>
                <c:pt idx="401">
                  <c:v>3.0200000000000001E-2</c:v>
                </c:pt>
                <c:pt idx="402">
                  <c:v>2.8199999999999999E-2</c:v>
                </c:pt>
                <c:pt idx="403">
                  <c:v>2.7699999999999999E-2</c:v>
                </c:pt>
                <c:pt idx="404">
                  <c:v>3.0599999999999999E-2</c:v>
                </c:pt>
                <c:pt idx="405">
                  <c:v>3.1600000000000003E-2</c:v>
                </c:pt>
                <c:pt idx="406">
                  <c:v>2.9399999999999999E-2</c:v>
                </c:pt>
                <c:pt idx="407">
                  <c:v>3.2099999999999997E-2</c:v>
                </c:pt>
                <c:pt idx="408">
                  <c:v>3.1600000000000003E-2</c:v>
                </c:pt>
                <c:pt idx="409">
                  <c:v>2.98E-2</c:v>
                </c:pt>
                <c:pt idx="410">
                  <c:v>2.9600000000000001E-2</c:v>
                </c:pt>
                <c:pt idx="411">
                  <c:v>3.0300000000000001E-2</c:v>
                </c:pt>
                <c:pt idx="412">
                  <c:v>3.1099999999999999E-2</c:v>
                </c:pt>
                <c:pt idx="413">
                  <c:v>3.2399999999999998E-2</c:v>
                </c:pt>
                <c:pt idx="414">
                  <c:v>3.1099999999999999E-2</c:v>
                </c:pt>
                <c:pt idx="415">
                  <c:v>3.0200000000000001E-2</c:v>
                </c:pt>
                <c:pt idx="416">
                  <c:v>3.0700000000000002E-2</c:v>
                </c:pt>
                <c:pt idx="417">
                  <c:v>3.1300000000000001E-2</c:v>
                </c:pt>
                <c:pt idx="418">
                  <c:v>3.1E-2</c:v>
                </c:pt>
                <c:pt idx="419">
                  <c:v>2.9899999999999999E-2</c:v>
                </c:pt>
                <c:pt idx="420">
                  <c:v>3.0099999999999998E-2</c:v>
                </c:pt>
                <c:pt idx="421">
                  <c:v>2.98E-2</c:v>
                </c:pt>
                <c:pt idx="422">
                  <c:v>3.1E-2</c:v>
                </c:pt>
                <c:pt idx="423">
                  <c:v>2.9000000000000001E-2</c:v>
                </c:pt>
                <c:pt idx="424">
                  <c:v>3.0099999999999998E-2</c:v>
                </c:pt>
                <c:pt idx="425">
                  <c:v>3.1099999999999999E-2</c:v>
                </c:pt>
                <c:pt idx="426">
                  <c:v>2.92E-2</c:v>
                </c:pt>
                <c:pt idx="427">
                  <c:v>3.0099999999999998E-2</c:v>
                </c:pt>
                <c:pt idx="428">
                  <c:v>1.9800000000000002E-2</c:v>
                </c:pt>
                <c:pt idx="429">
                  <c:v>2.2700000000000001E-2</c:v>
                </c:pt>
                <c:pt idx="430">
                  <c:v>1.8599999999999998E-2</c:v>
                </c:pt>
                <c:pt idx="431">
                  <c:v>2.3E-2</c:v>
                </c:pt>
                <c:pt idx="432">
                  <c:v>2.2499999999999999E-2</c:v>
                </c:pt>
                <c:pt idx="433">
                  <c:v>1.8800000000000001E-2</c:v>
                </c:pt>
                <c:pt idx="434">
                  <c:v>2.3300000000000001E-2</c:v>
                </c:pt>
                <c:pt idx="435">
                  <c:v>2.12E-2</c:v>
                </c:pt>
                <c:pt idx="436">
                  <c:v>2.69E-2</c:v>
                </c:pt>
                <c:pt idx="437">
                  <c:v>2.6100000000000002E-2</c:v>
                </c:pt>
                <c:pt idx="438">
                  <c:v>2.5700000000000001E-2</c:v>
                </c:pt>
                <c:pt idx="439">
                  <c:v>2.5899999999999999E-2</c:v>
                </c:pt>
                <c:pt idx="440">
                  <c:v>2.5899999999999999E-2</c:v>
                </c:pt>
                <c:pt idx="441">
                  <c:v>2.7799999999999998E-2</c:v>
                </c:pt>
                <c:pt idx="442">
                  <c:v>2.6200000000000001E-2</c:v>
                </c:pt>
                <c:pt idx="443">
                  <c:v>2.5600000000000001E-2</c:v>
                </c:pt>
                <c:pt idx="444">
                  <c:v>2.58E-2</c:v>
                </c:pt>
                <c:pt idx="445">
                  <c:v>2.6499999999999999E-2</c:v>
                </c:pt>
                <c:pt idx="446">
                  <c:v>2.5499999999999998E-2</c:v>
                </c:pt>
                <c:pt idx="447">
                  <c:v>2.6599999999999999E-2</c:v>
                </c:pt>
                <c:pt idx="448">
                  <c:v>2.63E-2</c:v>
                </c:pt>
                <c:pt idx="449">
                  <c:v>2.7799999999999998E-2</c:v>
                </c:pt>
                <c:pt idx="450">
                  <c:v>2.3699999999999999E-2</c:v>
                </c:pt>
                <c:pt idx="451">
                  <c:v>2.6800000000000001E-2</c:v>
                </c:pt>
                <c:pt idx="452">
                  <c:v>2.76E-2</c:v>
                </c:pt>
                <c:pt idx="453">
                  <c:v>2.5999999999999999E-2</c:v>
                </c:pt>
                <c:pt idx="454">
                  <c:v>2.6499999999999999E-2</c:v>
                </c:pt>
                <c:pt idx="455">
                  <c:v>2.4299999999999999E-2</c:v>
                </c:pt>
                <c:pt idx="456">
                  <c:v>2.6700000000000002E-2</c:v>
                </c:pt>
                <c:pt idx="457">
                  <c:v>2.5899999999999999E-2</c:v>
                </c:pt>
                <c:pt idx="458">
                  <c:v>2.64E-2</c:v>
                </c:pt>
                <c:pt idx="459">
                  <c:v>2.6499999999999999E-2</c:v>
                </c:pt>
                <c:pt idx="460">
                  <c:v>2.69E-2</c:v>
                </c:pt>
                <c:pt idx="461">
                  <c:v>2.6200000000000001E-2</c:v>
                </c:pt>
                <c:pt idx="462">
                  <c:v>2.5999999999999999E-2</c:v>
                </c:pt>
                <c:pt idx="463">
                  <c:v>2.6599999999999999E-2</c:v>
                </c:pt>
                <c:pt idx="464">
                  <c:v>3.1E-2</c:v>
                </c:pt>
                <c:pt idx="465">
                  <c:v>2.9000000000000001E-2</c:v>
                </c:pt>
                <c:pt idx="466">
                  <c:v>2.9100000000000001E-2</c:v>
                </c:pt>
                <c:pt idx="467">
                  <c:v>3.0700000000000002E-2</c:v>
                </c:pt>
                <c:pt idx="468">
                  <c:v>2.98E-2</c:v>
                </c:pt>
                <c:pt idx="469">
                  <c:v>3.1699999999999999E-2</c:v>
                </c:pt>
                <c:pt idx="470">
                  <c:v>3.1E-2</c:v>
                </c:pt>
                <c:pt idx="471">
                  <c:v>2.87E-2</c:v>
                </c:pt>
                <c:pt idx="472">
                  <c:v>3.1199999999999999E-2</c:v>
                </c:pt>
                <c:pt idx="473">
                  <c:v>3.04E-2</c:v>
                </c:pt>
                <c:pt idx="474">
                  <c:v>0.03</c:v>
                </c:pt>
                <c:pt idx="475">
                  <c:v>3.1E-2</c:v>
                </c:pt>
                <c:pt idx="476">
                  <c:v>3.0599999999999999E-2</c:v>
                </c:pt>
                <c:pt idx="477">
                  <c:v>3.0099999999999998E-2</c:v>
                </c:pt>
                <c:pt idx="478">
                  <c:v>2.87E-2</c:v>
                </c:pt>
                <c:pt idx="479">
                  <c:v>3.1E-2</c:v>
                </c:pt>
                <c:pt idx="480">
                  <c:v>3.1399999999999997E-2</c:v>
                </c:pt>
                <c:pt idx="481">
                  <c:v>2.9499999999999998E-2</c:v>
                </c:pt>
                <c:pt idx="482">
                  <c:v>2.3E-2</c:v>
                </c:pt>
                <c:pt idx="483">
                  <c:v>2.4400000000000002E-2</c:v>
                </c:pt>
                <c:pt idx="484">
                  <c:v>2.4799999999999999E-2</c:v>
                </c:pt>
                <c:pt idx="485">
                  <c:v>1.6E-2</c:v>
                </c:pt>
                <c:pt idx="486">
                  <c:v>2.4E-2</c:v>
                </c:pt>
                <c:pt idx="487">
                  <c:v>2.2100000000000002E-2</c:v>
                </c:pt>
                <c:pt idx="488">
                  <c:v>1.6500000000000001E-2</c:v>
                </c:pt>
                <c:pt idx="489">
                  <c:v>1.72E-2</c:v>
                </c:pt>
                <c:pt idx="490">
                  <c:v>2.4899999999999999E-2</c:v>
                </c:pt>
                <c:pt idx="491">
                  <c:v>2.3099999999999999E-2</c:v>
                </c:pt>
                <c:pt idx="492">
                  <c:v>2.8199999999999999E-2</c:v>
                </c:pt>
                <c:pt idx="493">
                  <c:v>2.9100000000000001E-2</c:v>
                </c:pt>
                <c:pt idx="494">
                  <c:v>2.8799999999999999E-2</c:v>
                </c:pt>
                <c:pt idx="495">
                  <c:v>2.7699999999999999E-2</c:v>
                </c:pt>
                <c:pt idx="496">
                  <c:v>2.75E-2</c:v>
                </c:pt>
                <c:pt idx="497">
                  <c:v>2.8899999999999999E-2</c:v>
                </c:pt>
                <c:pt idx="498">
                  <c:v>2.9000000000000001E-2</c:v>
                </c:pt>
                <c:pt idx="499">
                  <c:v>2.7799999999999998E-2</c:v>
                </c:pt>
                <c:pt idx="500">
                  <c:v>2.6599999999999999E-2</c:v>
                </c:pt>
                <c:pt idx="501">
                  <c:v>2.69E-2</c:v>
                </c:pt>
                <c:pt idx="502">
                  <c:v>2.7099999999999999E-2</c:v>
                </c:pt>
                <c:pt idx="503">
                  <c:v>2.5499999999999998E-2</c:v>
                </c:pt>
                <c:pt idx="504">
                  <c:v>2.92E-2</c:v>
                </c:pt>
                <c:pt idx="505">
                  <c:v>2.8199999999999999E-2</c:v>
                </c:pt>
                <c:pt idx="506">
                  <c:v>2.7699999999999999E-2</c:v>
                </c:pt>
                <c:pt idx="507">
                  <c:v>3.0200000000000001E-2</c:v>
                </c:pt>
                <c:pt idx="508">
                  <c:v>2.6800000000000001E-2</c:v>
                </c:pt>
                <c:pt idx="509">
                  <c:v>2.76E-2</c:v>
                </c:pt>
                <c:pt idx="510">
                  <c:v>1.7000000000000001E-2</c:v>
                </c:pt>
                <c:pt idx="511">
                  <c:v>2.41E-2</c:v>
                </c:pt>
                <c:pt idx="512">
                  <c:v>2.0500000000000001E-2</c:v>
                </c:pt>
                <c:pt idx="513">
                  <c:v>1.6799999999999999E-2</c:v>
                </c:pt>
                <c:pt idx="514">
                  <c:v>1.9199999999999998E-2</c:v>
                </c:pt>
                <c:pt idx="515">
                  <c:v>1.95E-2</c:v>
                </c:pt>
                <c:pt idx="516">
                  <c:v>1.9699999999999999E-2</c:v>
                </c:pt>
                <c:pt idx="517">
                  <c:v>1.4800000000000001E-2</c:v>
                </c:pt>
                <c:pt idx="518">
                  <c:v>2.1899999999999999E-2</c:v>
                </c:pt>
                <c:pt idx="519">
                  <c:v>3.1399999999999997E-2</c:v>
                </c:pt>
                <c:pt idx="520">
                  <c:v>3.1800000000000002E-2</c:v>
                </c:pt>
                <c:pt idx="521">
                  <c:v>3.0800000000000001E-2</c:v>
                </c:pt>
                <c:pt idx="522">
                  <c:v>3.1899999999999998E-2</c:v>
                </c:pt>
                <c:pt idx="523">
                  <c:v>3.0300000000000001E-2</c:v>
                </c:pt>
                <c:pt idx="524">
                  <c:v>3.0800000000000001E-2</c:v>
                </c:pt>
                <c:pt idx="525">
                  <c:v>2.8899999999999999E-2</c:v>
                </c:pt>
                <c:pt idx="526">
                  <c:v>3.0800000000000001E-2</c:v>
                </c:pt>
                <c:pt idx="527">
                  <c:v>2.98E-2</c:v>
                </c:pt>
                <c:pt idx="528">
                  <c:v>3.04E-2</c:v>
                </c:pt>
                <c:pt idx="529">
                  <c:v>2.4500000000000001E-2</c:v>
                </c:pt>
                <c:pt idx="530">
                  <c:v>2.35E-2</c:v>
                </c:pt>
                <c:pt idx="531">
                  <c:v>2.5899999999999999E-2</c:v>
                </c:pt>
                <c:pt idx="532">
                  <c:v>2.4400000000000002E-2</c:v>
                </c:pt>
                <c:pt idx="533">
                  <c:v>2.4799999999999999E-2</c:v>
                </c:pt>
                <c:pt idx="534">
                  <c:v>2.4799999999999999E-2</c:v>
                </c:pt>
                <c:pt idx="535">
                  <c:v>2.2599999999999999E-2</c:v>
                </c:pt>
                <c:pt idx="536">
                  <c:v>2.5399999999999999E-2</c:v>
                </c:pt>
                <c:pt idx="537">
                  <c:v>2.4500000000000001E-2</c:v>
                </c:pt>
                <c:pt idx="538">
                  <c:v>2.4199999999999999E-2</c:v>
                </c:pt>
                <c:pt idx="539">
                  <c:v>0.03</c:v>
                </c:pt>
                <c:pt idx="540">
                  <c:v>2.8299999999999999E-2</c:v>
                </c:pt>
                <c:pt idx="541">
                  <c:v>3.1E-2</c:v>
                </c:pt>
                <c:pt idx="542">
                  <c:v>3.0300000000000001E-2</c:v>
                </c:pt>
                <c:pt idx="543">
                  <c:v>2.8500000000000001E-2</c:v>
                </c:pt>
                <c:pt idx="544">
                  <c:v>3.0200000000000001E-2</c:v>
                </c:pt>
                <c:pt idx="545">
                  <c:v>3.0300000000000001E-2</c:v>
                </c:pt>
                <c:pt idx="546">
                  <c:v>2.93E-2</c:v>
                </c:pt>
                <c:pt idx="547">
                  <c:v>0.03</c:v>
                </c:pt>
                <c:pt idx="548">
                  <c:v>3.0800000000000001E-2</c:v>
                </c:pt>
                <c:pt idx="549">
                  <c:v>1.8700000000000001E-2</c:v>
                </c:pt>
                <c:pt idx="550">
                  <c:v>2.47E-2</c:v>
                </c:pt>
                <c:pt idx="551">
                  <c:v>2.5100000000000001E-2</c:v>
                </c:pt>
                <c:pt idx="552">
                  <c:v>2.41E-2</c:v>
                </c:pt>
                <c:pt idx="553">
                  <c:v>2.2499999999999999E-2</c:v>
                </c:pt>
                <c:pt idx="554">
                  <c:v>2.35E-2</c:v>
                </c:pt>
                <c:pt idx="555">
                  <c:v>2.3699999999999999E-2</c:v>
                </c:pt>
                <c:pt idx="556">
                  <c:v>2.3900000000000001E-2</c:v>
                </c:pt>
                <c:pt idx="557">
                  <c:v>2.4199999999999999E-2</c:v>
                </c:pt>
                <c:pt idx="558">
                  <c:v>1.2699999999999999E-2</c:v>
                </c:pt>
                <c:pt idx="559">
                  <c:v>1.4800000000000001E-2</c:v>
                </c:pt>
                <c:pt idx="560">
                  <c:v>1.21E-2</c:v>
                </c:pt>
                <c:pt idx="561">
                  <c:v>1.17E-2</c:v>
                </c:pt>
                <c:pt idx="562">
                  <c:v>8.5000000000000006E-3</c:v>
                </c:pt>
                <c:pt idx="563">
                  <c:v>1.2200000000000001E-2</c:v>
                </c:pt>
                <c:pt idx="564">
                  <c:v>1.17E-2</c:v>
                </c:pt>
                <c:pt idx="565">
                  <c:v>1.2E-2</c:v>
                </c:pt>
                <c:pt idx="566">
                  <c:v>5.8999999999999999E-3</c:v>
                </c:pt>
                <c:pt idx="567">
                  <c:v>1.3299999999999999E-2</c:v>
                </c:pt>
                <c:pt idx="568">
                  <c:v>1.29E-2</c:v>
                </c:pt>
                <c:pt idx="569">
                  <c:v>1.3899999999999999E-2</c:v>
                </c:pt>
                <c:pt idx="570">
                  <c:v>1.3599999999999999E-2</c:v>
                </c:pt>
                <c:pt idx="571">
                  <c:v>1.2500000000000001E-2</c:v>
                </c:pt>
                <c:pt idx="572">
                  <c:v>1.0699999999999999E-2</c:v>
                </c:pt>
                <c:pt idx="573">
                  <c:v>1.2699999999999999E-2</c:v>
                </c:pt>
                <c:pt idx="574">
                  <c:v>1.4E-2</c:v>
                </c:pt>
                <c:pt idx="575">
                  <c:v>1.15E-2</c:v>
                </c:pt>
                <c:pt idx="576">
                  <c:v>1.34E-2</c:v>
                </c:pt>
                <c:pt idx="577">
                  <c:v>1.24E-2</c:v>
                </c:pt>
                <c:pt idx="578">
                  <c:v>1.3299999999999999E-2</c:v>
                </c:pt>
                <c:pt idx="579">
                  <c:v>1.2699999999999999E-2</c:v>
                </c:pt>
                <c:pt idx="580">
                  <c:v>1.17E-2</c:v>
                </c:pt>
                <c:pt idx="581">
                  <c:v>1.0699999999999999E-2</c:v>
                </c:pt>
                <c:pt idx="582">
                  <c:v>1.06E-2</c:v>
                </c:pt>
                <c:pt idx="583">
                  <c:v>2.81E-2</c:v>
                </c:pt>
                <c:pt idx="584">
                  <c:v>2.7300000000000001E-2</c:v>
                </c:pt>
                <c:pt idx="585">
                  <c:v>2.7300000000000001E-2</c:v>
                </c:pt>
                <c:pt idx="586">
                  <c:v>2.5999999999999999E-2</c:v>
                </c:pt>
                <c:pt idx="587">
                  <c:v>2.6599999999999999E-2</c:v>
                </c:pt>
                <c:pt idx="588">
                  <c:v>2.6200000000000001E-2</c:v>
                </c:pt>
                <c:pt idx="589">
                  <c:v>2.86E-2</c:v>
                </c:pt>
                <c:pt idx="590">
                  <c:v>2.7400000000000001E-2</c:v>
                </c:pt>
                <c:pt idx="591">
                  <c:v>3.0099999999999998E-2</c:v>
                </c:pt>
                <c:pt idx="592">
                  <c:v>2.7900000000000001E-2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FB-AB40-A52C-4D346C94C853}"/>
            </c:ext>
          </c:extLst>
        </c:ser>
        <c:ser>
          <c:idx val="5"/>
          <c:order val="5"/>
          <c:tx>
            <c:strRef>
              <c:f>[4]plots!$P$1</c:f>
              <c:strCache>
                <c:ptCount val="1"/>
                <c:pt idx="0">
                  <c:v>EUR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[4]plots!$P$2:$P$1399</c:f>
              <c:numCache>
                <c:formatCode>General</c:formatCode>
                <c:ptCount val="1398"/>
                <c:pt idx="593">
                  <c:v>1.2999999999999999E-3</c:v>
                </c:pt>
                <c:pt idx="594">
                  <c:v>-2.0000000000000001E-4</c:v>
                </c:pt>
                <c:pt idx="595">
                  <c:v>8.9999999999999998E-4</c:v>
                </c:pt>
                <c:pt idx="596">
                  <c:v>2.5999999999999999E-3</c:v>
                </c:pt>
                <c:pt idx="597">
                  <c:v>2E-3</c:v>
                </c:pt>
                <c:pt idx="598">
                  <c:v>0</c:v>
                </c:pt>
                <c:pt idx="599">
                  <c:v>1.1000000000000001E-3</c:v>
                </c:pt>
                <c:pt idx="600">
                  <c:v>-8.0000000000000004E-4</c:v>
                </c:pt>
                <c:pt idx="601">
                  <c:v>1E-3</c:v>
                </c:pt>
                <c:pt idx="602">
                  <c:v>1.8E-3</c:v>
                </c:pt>
                <c:pt idx="603">
                  <c:v>2.2000000000000001E-3</c:v>
                </c:pt>
                <c:pt idx="604">
                  <c:v>6.9999999999999999E-4</c:v>
                </c:pt>
                <c:pt idx="605">
                  <c:v>2.5000000000000001E-3</c:v>
                </c:pt>
                <c:pt idx="606">
                  <c:v>1.8E-3</c:v>
                </c:pt>
                <c:pt idx="607">
                  <c:v>1.2999999999999999E-3</c:v>
                </c:pt>
                <c:pt idx="608">
                  <c:v>-6.9999999999999999E-4</c:v>
                </c:pt>
                <c:pt idx="609">
                  <c:v>1.1999999999999999E-3</c:v>
                </c:pt>
                <c:pt idx="610">
                  <c:v>1E-4</c:v>
                </c:pt>
                <c:pt idx="611">
                  <c:v>-4.0000000000000002E-4</c:v>
                </c:pt>
                <c:pt idx="612">
                  <c:v>1.2999999999999999E-3</c:v>
                </c:pt>
                <c:pt idx="613">
                  <c:v>-5.0000000000000001E-4</c:v>
                </c:pt>
                <c:pt idx="614">
                  <c:v>1.1999999999999999E-3</c:v>
                </c:pt>
                <c:pt idx="615">
                  <c:v>2.9999999999999997E-4</c:v>
                </c:pt>
                <c:pt idx="616">
                  <c:v>-2.0000000000000001E-4</c:v>
                </c:pt>
                <c:pt idx="617">
                  <c:v>6.9999999999999999E-4</c:v>
                </c:pt>
                <c:pt idx="618">
                  <c:v>1.1000000000000001E-3</c:v>
                </c:pt>
                <c:pt idx="619">
                  <c:v>8.0000000000000004E-4</c:v>
                </c:pt>
                <c:pt idx="620">
                  <c:v>-2.3E-3</c:v>
                </c:pt>
                <c:pt idx="621">
                  <c:v>1.2999999999999999E-3</c:v>
                </c:pt>
                <c:pt idx="622">
                  <c:v>-6.9999999999999999E-4</c:v>
                </c:pt>
                <c:pt idx="623">
                  <c:v>-8.0000000000000004E-4</c:v>
                </c:pt>
                <c:pt idx="624">
                  <c:v>8.9999999999999998E-4</c:v>
                </c:pt>
                <c:pt idx="625">
                  <c:v>1E-3</c:v>
                </c:pt>
                <c:pt idx="626">
                  <c:v>0</c:v>
                </c:pt>
                <c:pt idx="627">
                  <c:v>0</c:v>
                </c:pt>
                <c:pt idx="628">
                  <c:v>8.9999999999999998E-4</c:v>
                </c:pt>
                <c:pt idx="629">
                  <c:v>-5.9999999999999995E-4</c:v>
                </c:pt>
                <c:pt idx="630">
                  <c:v>2.0000000000000001E-4</c:v>
                </c:pt>
                <c:pt idx="631">
                  <c:v>-1E-4</c:v>
                </c:pt>
                <c:pt idx="632">
                  <c:v>-4.0000000000000002E-4</c:v>
                </c:pt>
                <c:pt idx="633">
                  <c:v>1.2999999999999999E-3</c:v>
                </c:pt>
                <c:pt idx="634">
                  <c:v>-2.7000000000000001E-3</c:v>
                </c:pt>
                <c:pt idx="635">
                  <c:v>-1.9E-3</c:v>
                </c:pt>
                <c:pt idx="636">
                  <c:v>-8.9999999999999998E-4</c:v>
                </c:pt>
                <c:pt idx="637">
                  <c:v>-8.9999999999999998E-4</c:v>
                </c:pt>
                <c:pt idx="638">
                  <c:v>-1.2999999999999999E-3</c:v>
                </c:pt>
                <c:pt idx="639">
                  <c:v>-2.9999999999999997E-4</c:v>
                </c:pt>
                <c:pt idx="640">
                  <c:v>-6.9999999999999999E-4</c:v>
                </c:pt>
                <c:pt idx="641">
                  <c:v>-2.0000000000000001E-4</c:v>
                </c:pt>
                <c:pt idx="642">
                  <c:v>-3.0999999999999999E-3</c:v>
                </c:pt>
                <c:pt idx="643">
                  <c:v>5.9999999999999995E-4</c:v>
                </c:pt>
                <c:pt idx="644">
                  <c:v>6.9999999999999999E-4</c:v>
                </c:pt>
                <c:pt idx="645">
                  <c:v>-1E-4</c:v>
                </c:pt>
                <c:pt idx="646">
                  <c:v>-1.6000000000000001E-3</c:v>
                </c:pt>
                <c:pt idx="647">
                  <c:v>-5.9999999999999995E-4</c:v>
                </c:pt>
                <c:pt idx="648">
                  <c:v>-2.3999999999999998E-3</c:v>
                </c:pt>
                <c:pt idx="649">
                  <c:v>-1.1000000000000001E-3</c:v>
                </c:pt>
                <c:pt idx="650">
                  <c:v>-2.2000000000000001E-3</c:v>
                </c:pt>
                <c:pt idx="651">
                  <c:v>-1E-3</c:v>
                </c:pt>
                <c:pt idx="652">
                  <c:v>5.9999999999999995E-4</c:v>
                </c:pt>
                <c:pt idx="653">
                  <c:v>5.0000000000000001E-4</c:v>
                </c:pt>
                <c:pt idx="654">
                  <c:v>1.9E-3</c:v>
                </c:pt>
                <c:pt idx="655">
                  <c:v>-2.2000000000000001E-3</c:v>
                </c:pt>
                <c:pt idx="656">
                  <c:v>-5.9999999999999995E-4</c:v>
                </c:pt>
                <c:pt idx="657">
                  <c:v>-2.7000000000000001E-3</c:v>
                </c:pt>
                <c:pt idx="658">
                  <c:v>1.5E-3</c:v>
                </c:pt>
                <c:pt idx="659">
                  <c:v>-1.2999999999999999E-3</c:v>
                </c:pt>
                <c:pt idx="660">
                  <c:v>-2.9999999999999997E-4</c:v>
                </c:pt>
                <c:pt idx="661">
                  <c:v>-8.9999999999999998E-4</c:v>
                </c:pt>
                <c:pt idx="662">
                  <c:v>0</c:v>
                </c:pt>
                <c:pt idx="663">
                  <c:v>1.6999999999999999E-3</c:v>
                </c:pt>
                <c:pt idx="664">
                  <c:v>2.9999999999999997E-4</c:v>
                </c:pt>
                <c:pt idx="665">
                  <c:v>1.2999999999999999E-3</c:v>
                </c:pt>
                <c:pt idx="666">
                  <c:v>2.9999999999999997E-4</c:v>
                </c:pt>
                <c:pt idx="667">
                  <c:v>1.6999999999999999E-3</c:v>
                </c:pt>
                <c:pt idx="668">
                  <c:v>2.9999999999999997E-4</c:v>
                </c:pt>
                <c:pt idx="669">
                  <c:v>5.0000000000000001E-4</c:v>
                </c:pt>
                <c:pt idx="670">
                  <c:v>5.0000000000000001E-4</c:v>
                </c:pt>
                <c:pt idx="671">
                  <c:v>1.2999999999999999E-3</c:v>
                </c:pt>
                <c:pt idx="672">
                  <c:v>2.0000000000000001E-4</c:v>
                </c:pt>
                <c:pt idx="673">
                  <c:v>1.2999999999999999E-3</c:v>
                </c:pt>
                <c:pt idx="674">
                  <c:v>-2.8999999999999998E-3</c:v>
                </c:pt>
                <c:pt idx="675">
                  <c:v>-1.2999999999999999E-3</c:v>
                </c:pt>
                <c:pt idx="676">
                  <c:v>-3.3E-3</c:v>
                </c:pt>
                <c:pt idx="677">
                  <c:v>-3.5999999999999999E-3</c:v>
                </c:pt>
                <c:pt idx="678">
                  <c:v>-3.3E-3</c:v>
                </c:pt>
                <c:pt idx="679">
                  <c:v>-3.5000000000000001E-3</c:v>
                </c:pt>
                <c:pt idx="680">
                  <c:v>-2.8E-3</c:v>
                </c:pt>
                <c:pt idx="681">
                  <c:v>-3.8E-3</c:v>
                </c:pt>
                <c:pt idx="682">
                  <c:v>-2.7000000000000001E-3</c:v>
                </c:pt>
                <c:pt idx="683">
                  <c:v>-3.8E-3</c:v>
                </c:pt>
                <c:pt idx="684">
                  <c:v>-2.2000000000000001E-3</c:v>
                </c:pt>
                <c:pt idx="685">
                  <c:v>-1.8E-3</c:v>
                </c:pt>
                <c:pt idx="686">
                  <c:v>-2.0000000000000001E-4</c:v>
                </c:pt>
                <c:pt idx="687">
                  <c:v>-3.2000000000000002E-3</c:v>
                </c:pt>
                <c:pt idx="688">
                  <c:v>-2.2000000000000001E-3</c:v>
                </c:pt>
                <c:pt idx="689">
                  <c:v>-2.8E-3</c:v>
                </c:pt>
                <c:pt idx="690">
                  <c:v>-2.5999999999999999E-3</c:v>
                </c:pt>
                <c:pt idx="691">
                  <c:v>-4.4999999999999997E-3</c:v>
                </c:pt>
                <c:pt idx="692">
                  <c:v>-1.8E-3</c:v>
                </c:pt>
                <c:pt idx="693">
                  <c:v>-2.8E-3</c:v>
                </c:pt>
                <c:pt idx="694">
                  <c:v>-3.2000000000000002E-3</c:v>
                </c:pt>
                <c:pt idx="695">
                  <c:v>-3.0999999999999999E-3</c:v>
                </c:pt>
                <c:pt idx="696">
                  <c:v>-2.8999999999999998E-3</c:v>
                </c:pt>
                <c:pt idx="697">
                  <c:v>-2.5999999999999999E-3</c:v>
                </c:pt>
                <c:pt idx="698">
                  <c:v>-1.1000000000000001E-3</c:v>
                </c:pt>
                <c:pt idx="699">
                  <c:v>-3.2000000000000002E-3</c:v>
                </c:pt>
                <c:pt idx="700">
                  <c:v>-3.8999999999999998E-3</c:v>
                </c:pt>
                <c:pt idx="701">
                  <c:v>-2.3999999999999998E-3</c:v>
                </c:pt>
                <c:pt idx="702">
                  <c:v>-2.0999999999999999E-3</c:v>
                </c:pt>
                <c:pt idx="703">
                  <c:v>-2.7000000000000001E-3</c:v>
                </c:pt>
                <c:pt idx="704">
                  <c:v>-4.0000000000000001E-3</c:v>
                </c:pt>
                <c:pt idx="705">
                  <c:v>-4.1999999999999997E-3</c:v>
                </c:pt>
                <c:pt idx="706">
                  <c:v>-3.0999999999999999E-3</c:v>
                </c:pt>
                <c:pt idx="707">
                  <c:v>-4.1999999999999997E-3</c:v>
                </c:pt>
                <c:pt idx="708">
                  <c:v>-3.0000000000000001E-3</c:v>
                </c:pt>
                <c:pt idx="709">
                  <c:v>-2.3E-3</c:v>
                </c:pt>
                <c:pt idx="710">
                  <c:v>-2.5000000000000001E-3</c:v>
                </c:pt>
                <c:pt idx="711">
                  <c:v>-2.2000000000000001E-3</c:v>
                </c:pt>
                <c:pt idx="712">
                  <c:v>-2.7000000000000001E-3</c:v>
                </c:pt>
                <c:pt idx="713">
                  <c:v>-1.1999999999999999E-3</c:v>
                </c:pt>
                <c:pt idx="714">
                  <c:v>5.5999999999999999E-3</c:v>
                </c:pt>
                <c:pt idx="715">
                  <c:v>3.5000000000000001E-3</c:v>
                </c:pt>
                <c:pt idx="716">
                  <c:v>2.0999999999999999E-3</c:v>
                </c:pt>
                <c:pt idx="717">
                  <c:v>3.2000000000000002E-3</c:v>
                </c:pt>
                <c:pt idx="718">
                  <c:v>3.7000000000000002E-3</c:v>
                </c:pt>
                <c:pt idx="719">
                  <c:v>3.5999999999999999E-3</c:v>
                </c:pt>
                <c:pt idx="720">
                  <c:v>4.4000000000000003E-3</c:v>
                </c:pt>
                <c:pt idx="721">
                  <c:v>5.1000000000000004E-3</c:v>
                </c:pt>
                <c:pt idx="722">
                  <c:v>1.8E-3</c:v>
                </c:pt>
                <c:pt idx="723">
                  <c:v>3.0000000000000001E-3</c:v>
                </c:pt>
                <c:pt idx="724">
                  <c:v>4.1999999999999997E-3</c:v>
                </c:pt>
                <c:pt idx="725">
                  <c:v>2.2000000000000001E-3</c:v>
                </c:pt>
                <c:pt idx="726">
                  <c:v>2.5000000000000001E-3</c:v>
                </c:pt>
                <c:pt idx="727">
                  <c:v>3.8999999999999998E-3</c:v>
                </c:pt>
                <c:pt idx="728">
                  <c:v>3.8E-3</c:v>
                </c:pt>
                <c:pt idx="729">
                  <c:v>2.8E-3</c:v>
                </c:pt>
                <c:pt idx="730">
                  <c:v>4.5999999999999999E-3</c:v>
                </c:pt>
                <c:pt idx="731">
                  <c:v>3.3999999999999998E-3</c:v>
                </c:pt>
                <c:pt idx="732">
                  <c:v>4.1999999999999997E-3</c:v>
                </c:pt>
                <c:pt idx="733">
                  <c:v>4.7000000000000002E-3</c:v>
                </c:pt>
                <c:pt idx="734">
                  <c:v>3.0999999999999999E-3</c:v>
                </c:pt>
                <c:pt idx="735">
                  <c:v>2.2000000000000001E-3</c:v>
                </c:pt>
                <c:pt idx="736">
                  <c:v>4.1000000000000003E-3</c:v>
                </c:pt>
                <c:pt idx="737">
                  <c:v>4.4999999999999997E-3</c:v>
                </c:pt>
                <c:pt idx="738">
                  <c:v>1.9E-3</c:v>
                </c:pt>
                <c:pt idx="739">
                  <c:v>3.0999999999999999E-3</c:v>
                </c:pt>
                <c:pt idx="740">
                  <c:v>4.5999999999999999E-3</c:v>
                </c:pt>
                <c:pt idx="741">
                  <c:v>3.5000000000000001E-3</c:v>
                </c:pt>
                <c:pt idx="742">
                  <c:v>1.8E-3</c:v>
                </c:pt>
                <c:pt idx="743">
                  <c:v>1.8E-3</c:v>
                </c:pt>
                <c:pt idx="744">
                  <c:v>6.9999999999999999E-4</c:v>
                </c:pt>
                <c:pt idx="745">
                  <c:v>2.2000000000000001E-3</c:v>
                </c:pt>
                <c:pt idx="746">
                  <c:v>8.9999999999999998E-4</c:v>
                </c:pt>
                <c:pt idx="747">
                  <c:v>1.6000000000000001E-3</c:v>
                </c:pt>
                <c:pt idx="748">
                  <c:v>-1E-4</c:v>
                </c:pt>
                <c:pt idx="749">
                  <c:v>1.6000000000000001E-3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FB-AB40-A52C-4D346C94C853}"/>
            </c:ext>
          </c:extLst>
        </c:ser>
        <c:ser>
          <c:idx val="6"/>
          <c:order val="6"/>
          <c:tx>
            <c:strRef>
              <c:f>[4]plots!$Q$1</c:f>
              <c:strCache>
                <c:ptCount val="1"/>
                <c:pt idx="0">
                  <c:v>nAFR/ME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[4]plots!$Q$2:$Q$1399</c:f>
              <c:numCache>
                <c:formatCode>General</c:formatCode>
                <c:ptCount val="1398"/>
                <c:pt idx="750">
                  <c:v>5.4999999999999997E-3</c:v>
                </c:pt>
                <c:pt idx="751">
                  <c:v>4.5999999999999999E-3</c:v>
                </c:pt>
                <c:pt idx="752">
                  <c:v>2E-3</c:v>
                </c:pt>
                <c:pt idx="753">
                  <c:v>4.8999999999999998E-3</c:v>
                </c:pt>
                <c:pt idx="754">
                  <c:v>2.0999999999999999E-3</c:v>
                </c:pt>
                <c:pt idx="755">
                  <c:v>5.4000000000000003E-3</c:v>
                </c:pt>
                <c:pt idx="756">
                  <c:v>2.8999999999999998E-3</c:v>
                </c:pt>
                <c:pt idx="757">
                  <c:v>3.2000000000000002E-3</c:v>
                </c:pt>
                <c:pt idx="758">
                  <c:v>2.5999999999999999E-3</c:v>
                </c:pt>
                <c:pt idx="759">
                  <c:v>5.4000000000000003E-3</c:v>
                </c:pt>
                <c:pt idx="760">
                  <c:v>3.5000000000000001E-3</c:v>
                </c:pt>
                <c:pt idx="761">
                  <c:v>4.1000000000000003E-3</c:v>
                </c:pt>
                <c:pt idx="762">
                  <c:v>3.0000000000000001E-3</c:v>
                </c:pt>
                <c:pt idx="763">
                  <c:v>-2.0999999999999999E-3</c:v>
                </c:pt>
                <c:pt idx="764">
                  <c:v>3.2000000000000002E-3</c:v>
                </c:pt>
                <c:pt idx="765">
                  <c:v>4.5999999999999999E-3</c:v>
                </c:pt>
                <c:pt idx="766">
                  <c:v>4.1999999999999997E-3</c:v>
                </c:pt>
                <c:pt idx="767">
                  <c:v>3.5999999999999999E-3</c:v>
                </c:pt>
                <c:pt idx="768">
                  <c:v>2.0999999999999999E-3</c:v>
                </c:pt>
                <c:pt idx="769">
                  <c:v>3.3E-3</c:v>
                </c:pt>
                <c:pt idx="770">
                  <c:v>3.5999999999999999E-3</c:v>
                </c:pt>
                <c:pt idx="771">
                  <c:v>3.0999999999999999E-3</c:v>
                </c:pt>
                <c:pt idx="772">
                  <c:v>4.5999999999999999E-3</c:v>
                </c:pt>
                <c:pt idx="773">
                  <c:v>5.1000000000000004E-3</c:v>
                </c:pt>
                <c:pt idx="774">
                  <c:v>1.6999999999999999E-3</c:v>
                </c:pt>
                <c:pt idx="775">
                  <c:v>3.3999999999999998E-3</c:v>
                </c:pt>
                <c:pt idx="776">
                  <c:v>6.9999999999999999E-4</c:v>
                </c:pt>
                <c:pt idx="777">
                  <c:v>4.1999999999999997E-3</c:v>
                </c:pt>
                <c:pt idx="778">
                  <c:v>4.0000000000000001E-3</c:v>
                </c:pt>
                <c:pt idx="779">
                  <c:v>2.8E-3</c:v>
                </c:pt>
                <c:pt idx="780">
                  <c:v>3.0999999999999999E-3</c:v>
                </c:pt>
                <c:pt idx="781">
                  <c:v>2.8999999999999998E-3</c:v>
                </c:pt>
                <c:pt idx="782">
                  <c:v>4.0000000000000001E-3</c:v>
                </c:pt>
                <c:pt idx="783">
                  <c:v>4.0000000000000001E-3</c:v>
                </c:pt>
                <c:pt idx="784">
                  <c:v>3.5999999999999999E-3</c:v>
                </c:pt>
                <c:pt idx="785">
                  <c:v>2.3E-3</c:v>
                </c:pt>
                <c:pt idx="786">
                  <c:v>2.8999999999999998E-3</c:v>
                </c:pt>
                <c:pt idx="787">
                  <c:v>3.3E-3</c:v>
                </c:pt>
                <c:pt idx="788">
                  <c:v>3.0000000000000001E-3</c:v>
                </c:pt>
                <c:pt idx="789">
                  <c:v>4.1000000000000003E-3</c:v>
                </c:pt>
                <c:pt idx="790">
                  <c:v>3.7000000000000002E-3</c:v>
                </c:pt>
                <c:pt idx="791">
                  <c:v>3.8999999999999998E-3</c:v>
                </c:pt>
                <c:pt idx="792">
                  <c:v>3.3E-3</c:v>
                </c:pt>
                <c:pt idx="793">
                  <c:v>4.1999999999999997E-3</c:v>
                </c:pt>
                <c:pt idx="794">
                  <c:v>2.5999999999999999E-3</c:v>
                </c:pt>
                <c:pt idx="795">
                  <c:v>3.7000000000000002E-3</c:v>
                </c:pt>
                <c:pt idx="796">
                  <c:v>4.1000000000000003E-3</c:v>
                </c:pt>
                <c:pt idx="797">
                  <c:v>2.7000000000000001E-3</c:v>
                </c:pt>
                <c:pt idx="798">
                  <c:v>3.3999999999999998E-3</c:v>
                </c:pt>
                <c:pt idx="799">
                  <c:v>2.8E-3</c:v>
                </c:pt>
                <c:pt idx="800">
                  <c:v>1.5E-3</c:v>
                </c:pt>
                <c:pt idx="801">
                  <c:v>4.7000000000000002E-3</c:v>
                </c:pt>
                <c:pt idx="802">
                  <c:v>5.7000000000000002E-3</c:v>
                </c:pt>
                <c:pt idx="803">
                  <c:v>3.3E-3</c:v>
                </c:pt>
                <c:pt idx="804">
                  <c:v>3.7000000000000002E-3</c:v>
                </c:pt>
                <c:pt idx="805">
                  <c:v>3.5000000000000001E-3</c:v>
                </c:pt>
                <c:pt idx="806">
                  <c:v>4.7999999999999996E-3</c:v>
                </c:pt>
                <c:pt idx="807">
                  <c:v>3.0000000000000001E-3</c:v>
                </c:pt>
                <c:pt idx="808">
                  <c:v>3.3999999999999998E-3</c:v>
                </c:pt>
                <c:pt idx="809">
                  <c:v>1.2999999999999999E-3</c:v>
                </c:pt>
                <c:pt idx="810">
                  <c:v>4.8999999999999998E-3</c:v>
                </c:pt>
                <c:pt idx="811">
                  <c:v>8.0000000000000004E-4</c:v>
                </c:pt>
                <c:pt idx="812">
                  <c:v>3.3E-3</c:v>
                </c:pt>
                <c:pt idx="813">
                  <c:v>4.1999999999999997E-3</c:v>
                </c:pt>
                <c:pt idx="814">
                  <c:v>3.2000000000000002E-3</c:v>
                </c:pt>
                <c:pt idx="815">
                  <c:v>4.3E-3</c:v>
                </c:pt>
                <c:pt idx="816">
                  <c:v>3.3999999999999998E-3</c:v>
                </c:pt>
                <c:pt idx="817">
                  <c:v>3.7000000000000002E-3</c:v>
                </c:pt>
                <c:pt idx="818">
                  <c:v>3.8E-3</c:v>
                </c:pt>
                <c:pt idx="819">
                  <c:v>2.5000000000000001E-3</c:v>
                </c:pt>
                <c:pt idx="820">
                  <c:v>3.5999999999999999E-3</c:v>
                </c:pt>
                <c:pt idx="821">
                  <c:v>2.3E-3</c:v>
                </c:pt>
                <c:pt idx="822">
                  <c:v>2.5000000000000001E-3</c:v>
                </c:pt>
                <c:pt idx="823">
                  <c:v>5.4000000000000003E-3</c:v>
                </c:pt>
                <c:pt idx="824">
                  <c:v>2.5999999999999999E-3</c:v>
                </c:pt>
                <c:pt idx="825">
                  <c:v>2.5000000000000001E-3</c:v>
                </c:pt>
                <c:pt idx="826">
                  <c:v>3.0000000000000001E-3</c:v>
                </c:pt>
                <c:pt idx="827">
                  <c:v>2E-3</c:v>
                </c:pt>
                <c:pt idx="828">
                  <c:v>5.0000000000000001E-3</c:v>
                </c:pt>
                <c:pt idx="829">
                  <c:v>2.5999999999999999E-3</c:v>
                </c:pt>
                <c:pt idx="830">
                  <c:v>1.6999999999999999E-3</c:v>
                </c:pt>
                <c:pt idx="831">
                  <c:v>3.0999999999999999E-3</c:v>
                </c:pt>
                <c:pt idx="832">
                  <c:v>3.0999999999999999E-3</c:v>
                </c:pt>
                <c:pt idx="833">
                  <c:v>4.7999999999999996E-3</c:v>
                </c:pt>
                <c:pt idx="834">
                  <c:v>4.8999999999999998E-3</c:v>
                </c:pt>
                <c:pt idx="835">
                  <c:v>2.7000000000000001E-3</c:v>
                </c:pt>
                <c:pt idx="836">
                  <c:v>5.5999999999999999E-3</c:v>
                </c:pt>
                <c:pt idx="837">
                  <c:v>2.8E-3</c:v>
                </c:pt>
                <c:pt idx="838">
                  <c:v>2.3999999999999998E-3</c:v>
                </c:pt>
                <c:pt idx="839">
                  <c:v>4.3E-3</c:v>
                </c:pt>
                <c:pt idx="840">
                  <c:v>8.9999999999999998E-4</c:v>
                </c:pt>
                <c:pt idx="841">
                  <c:v>1.9E-3</c:v>
                </c:pt>
                <c:pt idx="842">
                  <c:v>2.3999999999999998E-3</c:v>
                </c:pt>
                <c:pt idx="843">
                  <c:v>2.8999999999999998E-3</c:v>
                </c:pt>
                <c:pt idx="844">
                  <c:v>3.5000000000000001E-3</c:v>
                </c:pt>
                <c:pt idx="845">
                  <c:v>3.0000000000000001E-3</c:v>
                </c:pt>
                <c:pt idx="846">
                  <c:v>5.0000000000000001E-4</c:v>
                </c:pt>
                <c:pt idx="847">
                  <c:v>3.3E-3</c:v>
                </c:pt>
                <c:pt idx="848">
                  <c:v>3.0000000000000001E-3</c:v>
                </c:pt>
                <c:pt idx="849">
                  <c:v>1.5E-3</c:v>
                </c:pt>
                <c:pt idx="850">
                  <c:v>1.8E-3</c:v>
                </c:pt>
                <c:pt idx="851">
                  <c:v>2.2000000000000001E-3</c:v>
                </c:pt>
                <c:pt idx="852">
                  <c:v>4.3E-3</c:v>
                </c:pt>
                <c:pt idx="853">
                  <c:v>3.0000000000000001E-3</c:v>
                </c:pt>
                <c:pt idx="854">
                  <c:v>8.9999999999999998E-4</c:v>
                </c:pt>
                <c:pt idx="855">
                  <c:v>-3.8E-3</c:v>
                </c:pt>
                <c:pt idx="856">
                  <c:v>-2.7000000000000001E-3</c:v>
                </c:pt>
                <c:pt idx="857">
                  <c:v>2.8E-3</c:v>
                </c:pt>
                <c:pt idx="858">
                  <c:v>1.4E-3</c:v>
                </c:pt>
                <c:pt idx="859">
                  <c:v>1.8E-3</c:v>
                </c:pt>
                <c:pt idx="860">
                  <c:v>2.5000000000000001E-3</c:v>
                </c:pt>
                <c:pt idx="861">
                  <c:v>1.5E-3</c:v>
                </c:pt>
                <c:pt idx="862">
                  <c:v>3.3E-3</c:v>
                </c:pt>
                <c:pt idx="863">
                  <c:v>2.0999999999999999E-3</c:v>
                </c:pt>
                <c:pt idx="864">
                  <c:v>3.0999999999999999E-3</c:v>
                </c:pt>
                <c:pt idx="865">
                  <c:v>2.5000000000000001E-3</c:v>
                </c:pt>
                <c:pt idx="866">
                  <c:v>3.8999999999999998E-3</c:v>
                </c:pt>
                <c:pt idx="867">
                  <c:v>4.1999999999999997E-3</c:v>
                </c:pt>
                <c:pt idx="868">
                  <c:v>4.7999999999999996E-3</c:v>
                </c:pt>
                <c:pt idx="869">
                  <c:v>2.3E-3</c:v>
                </c:pt>
                <c:pt idx="870">
                  <c:v>3.5000000000000001E-3</c:v>
                </c:pt>
                <c:pt idx="871">
                  <c:v>3.5000000000000001E-3</c:v>
                </c:pt>
                <c:pt idx="872">
                  <c:v>3.5999999999999999E-3</c:v>
                </c:pt>
                <c:pt idx="873">
                  <c:v>2.5999999999999999E-3</c:v>
                </c:pt>
                <c:pt idx="874">
                  <c:v>5.0000000000000001E-3</c:v>
                </c:pt>
                <c:pt idx="875">
                  <c:v>5.3E-3</c:v>
                </c:pt>
                <c:pt idx="876">
                  <c:v>2.8E-3</c:v>
                </c:pt>
                <c:pt idx="877">
                  <c:v>4.1000000000000003E-3</c:v>
                </c:pt>
                <c:pt idx="878">
                  <c:v>3.3999999999999998E-3</c:v>
                </c:pt>
                <c:pt idx="879">
                  <c:v>3.8E-3</c:v>
                </c:pt>
                <c:pt idx="880">
                  <c:v>3.5999999999999999E-3</c:v>
                </c:pt>
                <c:pt idx="881">
                  <c:v>4.3E-3</c:v>
                </c:pt>
                <c:pt idx="882">
                  <c:v>3.0999999999999999E-3</c:v>
                </c:pt>
                <c:pt idx="883">
                  <c:v>2.8E-3</c:v>
                </c:pt>
                <c:pt idx="884">
                  <c:v>3.2000000000000002E-3</c:v>
                </c:pt>
                <c:pt idx="885">
                  <c:v>4.8999999999999998E-3</c:v>
                </c:pt>
                <c:pt idx="886">
                  <c:v>3.0000000000000001E-3</c:v>
                </c:pt>
                <c:pt idx="887">
                  <c:v>4.4000000000000003E-3</c:v>
                </c:pt>
                <c:pt idx="888">
                  <c:v>5.7999999999999996E-3</c:v>
                </c:pt>
                <c:pt idx="889">
                  <c:v>3.5999999999999999E-3</c:v>
                </c:pt>
                <c:pt idx="890">
                  <c:v>1.8E-3</c:v>
                </c:pt>
                <c:pt idx="891">
                  <c:v>3.8999999999999998E-3</c:v>
                </c:pt>
                <c:pt idx="892">
                  <c:v>2.5000000000000001E-3</c:v>
                </c:pt>
                <c:pt idx="893">
                  <c:v>4.3E-3</c:v>
                </c:pt>
                <c:pt idx="894">
                  <c:v>3.8E-3</c:v>
                </c:pt>
                <c:pt idx="895">
                  <c:v>3.0000000000000001E-3</c:v>
                </c:pt>
                <c:pt idx="896">
                  <c:v>4.0000000000000001E-3</c:v>
                </c:pt>
                <c:pt idx="897">
                  <c:v>2.0999999999999999E-3</c:v>
                </c:pt>
                <c:pt idx="898">
                  <c:v>3.0000000000000001E-3</c:v>
                </c:pt>
                <c:pt idx="899">
                  <c:v>4.0000000000000001E-3</c:v>
                </c:pt>
                <c:pt idx="900">
                  <c:v>3.3E-3</c:v>
                </c:pt>
                <c:pt idx="901">
                  <c:v>2.3E-3</c:v>
                </c:pt>
                <c:pt idx="902">
                  <c:v>3.3999999999999998E-3</c:v>
                </c:pt>
                <c:pt idx="903">
                  <c:v>4.5999999999999999E-3</c:v>
                </c:pt>
                <c:pt idx="904">
                  <c:v>5.0000000000000001E-3</c:v>
                </c:pt>
                <c:pt idx="905">
                  <c:v>3.5999999999999999E-3</c:v>
                </c:pt>
                <c:pt idx="906">
                  <c:v>3.0000000000000001E-3</c:v>
                </c:pt>
                <c:pt idx="907">
                  <c:v>2.5000000000000001E-3</c:v>
                </c:pt>
                <c:pt idx="908">
                  <c:v>3.0999999999999999E-3</c:v>
                </c:pt>
                <c:pt idx="909">
                  <c:v>2.5999999999999999E-3</c:v>
                </c:pt>
                <c:pt idx="910">
                  <c:v>1.6999999999999999E-3</c:v>
                </c:pt>
                <c:pt idx="911">
                  <c:v>2.8E-3</c:v>
                </c:pt>
                <c:pt idx="912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FB-AB40-A52C-4D346C94C853}"/>
            </c:ext>
          </c:extLst>
        </c:ser>
        <c:ser>
          <c:idx val="7"/>
          <c:order val="7"/>
          <c:tx>
            <c:strRef>
              <c:f>[4]plots!$R$1</c:f>
              <c:strCache>
                <c:ptCount val="1"/>
                <c:pt idx="0">
                  <c:v>OCE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[4]plots!$R$2:$R$1399</c:f>
              <c:numCache>
                <c:formatCode>General</c:formatCode>
                <c:ptCount val="1398"/>
                <c:pt idx="913">
                  <c:v>3.1E-2</c:v>
                </c:pt>
                <c:pt idx="914">
                  <c:v>3.2399999999999998E-2</c:v>
                </c:pt>
                <c:pt idx="915">
                  <c:v>3.09E-2</c:v>
                </c:pt>
                <c:pt idx="916">
                  <c:v>2.9000000000000001E-2</c:v>
                </c:pt>
                <c:pt idx="917">
                  <c:v>3.1399999999999997E-2</c:v>
                </c:pt>
                <c:pt idx="918">
                  <c:v>3.15E-2</c:v>
                </c:pt>
                <c:pt idx="919">
                  <c:v>3.1600000000000003E-2</c:v>
                </c:pt>
                <c:pt idx="920">
                  <c:v>3.15E-2</c:v>
                </c:pt>
                <c:pt idx="921">
                  <c:v>3.09E-2</c:v>
                </c:pt>
                <c:pt idx="922">
                  <c:v>3.1800000000000002E-2</c:v>
                </c:pt>
                <c:pt idx="923">
                  <c:v>3.1199999999999999E-2</c:v>
                </c:pt>
                <c:pt idx="924">
                  <c:v>3.2599999999999997E-2</c:v>
                </c:pt>
                <c:pt idx="925">
                  <c:v>3.1800000000000002E-2</c:v>
                </c:pt>
                <c:pt idx="926">
                  <c:v>3.15E-2</c:v>
                </c:pt>
                <c:pt idx="927">
                  <c:v>3.2899999999999999E-2</c:v>
                </c:pt>
                <c:pt idx="928">
                  <c:v>3.2800000000000003E-2</c:v>
                </c:pt>
                <c:pt idx="929">
                  <c:v>3.2199999999999999E-2</c:v>
                </c:pt>
                <c:pt idx="930">
                  <c:v>3.2899999999999999E-2</c:v>
                </c:pt>
                <c:pt idx="931">
                  <c:v>3.1300000000000001E-2</c:v>
                </c:pt>
                <c:pt idx="932">
                  <c:v>3.15E-2</c:v>
                </c:pt>
                <c:pt idx="933">
                  <c:v>3.1800000000000002E-2</c:v>
                </c:pt>
                <c:pt idx="934">
                  <c:v>3.2899999999999999E-2</c:v>
                </c:pt>
                <c:pt idx="935">
                  <c:v>3.1099999999999999E-2</c:v>
                </c:pt>
                <c:pt idx="936">
                  <c:v>3.2399999999999998E-2</c:v>
                </c:pt>
                <c:pt idx="937">
                  <c:v>3.1E-2</c:v>
                </c:pt>
                <c:pt idx="938">
                  <c:v>3.1099999999999999E-2</c:v>
                </c:pt>
                <c:pt idx="939">
                  <c:v>3.0700000000000002E-2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FB-AB40-A52C-4D346C94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154911"/>
        <c:axId val="339585903"/>
      </c:scatterChart>
      <c:valAx>
        <c:axId val="339154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PC1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585903"/>
        <c:crossesAt val="-1"/>
        <c:crossBetween val="midCat"/>
      </c:valAx>
      <c:valAx>
        <c:axId val="339585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PC3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154911"/>
        <c:crossesAt val="-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[4]plots!$C$1</c:f>
              <c:strCache>
                <c:ptCount val="1"/>
                <c:pt idx="0">
                  <c:v>Kalinago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[4]plots!$C$2:$C$1399</c:f>
              <c:numCache>
                <c:formatCode>General</c:formatCode>
                <c:ptCount val="1398"/>
                <c:pt idx="0">
                  <c:v>-8.1699999999999995E-2</c:v>
                </c:pt>
                <c:pt idx="1">
                  <c:v>-8.2799999999999999E-2</c:v>
                </c:pt>
                <c:pt idx="2">
                  <c:v>-8.2400000000000001E-2</c:v>
                </c:pt>
                <c:pt idx="3">
                  <c:v>-8.2299999999999998E-2</c:v>
                </c:pt>
                <c:pt idx="4">
                  <c:v>-8.14E-2</c:v>
                </c:pt>
                <c:pt idx="5">
                  <c:v>-8.1799999999999998E-2</c:v>
                </c:pt>
                <c:pt idx="6">
                  <c:v>-8.2900000000000001E-2</c:v>
                </c:pt>
                <c:pt idx="7">
                  <c:v>-8.2400000000000001E-2</c:v>
                </c:pt>
                <c:pt idx="8">
                  <c:v>-8.3099999999999993E-2</c:v>
                </c:pt>
                <c:pt idx="9">
                  <c:v>-8.2600000000000007E-2</c:v>
                </c:pt>
                <c:pt idx="10">
                  <c:v>-8.1600000000000006E-2</c:v>
                </c:pt>
                <c:pt idx="11">
                  <c:v>-8.3099999999999993E-2</c:v>
                </c:pt>
                <c:pt idx="12">
                  <c:v>-8.1799999999999998E-2</c:v>
                </c:pt>
                <c:pt idx="13">
                  <c:v>-8.2699999999999996E-2</c:v>
                </c:pt>
                <c:pt idx="14">
                  <c:v>-8.2400000000000001E-2</c:v>
                </c:pt>
                <c:pt idx="15">
                  <c:v>-8.1900000000000001E-2</c:v>
                </c:pt>
                <c:pt idx="16">
                  <c:v>-8.2799999999999999E-2</c:v>
                </c:pt>
                <c:pt idx="17">
                  <c:v>-8.2100000000000006E-2</c:v>
                </c:pt>
                <c:pt idx="18">
                  <c:v>-8.14E-2</c:v>
                </c:pt>
                <c:pt idx="19">
                  <c:v>-8.2100000000000006E-2</c:v>
                </c:pt>
                <c:pt idx="20">
                  <c:v>-8.14E-2</c:v>
                </c:pt>
                <c:pt idx="21">
                  <c:v>-7.2300000000000003E-2</c:v>
                </c:pt>
                <c:pt idx="22">
                  <c:v>-7.1099999999999997E-2</c:v>
                </c:pt>
                <c:pt idx="23">
                  <c:v>-7.0499999999999993E-2</c:v>
                </c:pt>
                <c:pt idx="24">
                  <c:v>-6.6699999999999995E-2</c:v>
                </c:pt>
                <c:pt idx="25">
                  <c:v>-7.2099999999999997E-2</c:v>
                </c:pt>
                <c:pt idx="26">
                  <c:v>-7.1599999999999997E-2</c:v>
                </c:pt>
                <c:pt idx="27">
                  <c:v>-6.2E-2</c:v>
                </c:pt>
                <c:pt idx="28">
                  <c:v>-6.1600000000000002E-2</c:v>
                </c:pt>
                <c:pt idx="29">
                  <c:v>-7.0800000000000002E-2</c:v>
                </c:pt>
                <c:pt idx="30">
                  <c:v>-7.1900000000000006E-2</c:v>
                </c:pt>
                <c:pt idx="31">
                  <c:v>-7.1499999999999994E-2</c:v>
                </c:pt>
                <c:pt idx="32">
                  <c:v>-7.3300000000000004E-2</c:v>
                </c:pt>
                <c:pt idx="33">
                  <c:v>-7.1999999999999995E-2</c:v>
                </c:pt>
                <c:pt idx="34">
                  <c:v>-7.17E-2</c:v>
                </c:pt>
                <c:pt idx="35">
                  <c:v>-7.2900000000000006E-2</c:v>
                </c:pt>
                <c:pt idx="36">
                  <c:v>-7.3300000000000004E-2</c:v>
                </c:pt>
                <c:pt idx="37">
                  <c:v>-7.3099999999999998E-2</c:v>
                </c:pt>
                <c:pt idx="38">
                  <c:v>-7.2300000000000003E-2</c:v>
                </c:pt>
                <c:pt idx="39">
                  <c:v>-7.1300000000000002E-2</c:v>
                </c:pt>
                <c:pt idx="40">
                  <c:v>-7.2900000000000006E-2</c:v>
                </c:pt>
                <c:pt idx="41">
                  <c:v>-7.2999999999999995E-2</c:v>
                </c:pt>
                <c:pt idx="42">
                  <c:v>-7.2099999999999997E-2</c:v>
                </c:pt>
                <c:pt idx="43">
                  <c:v>-7.1099999999999997E-2</c:v>
                </c:pt>
                <c:pt idx="44">
                  <c:v>-7.22E-2</c:v>
                </c:pt>
                <c:pt idx="45">
                  <c:v>-6.9699999999999998E-2</c:v>
                </c:pt>
                <c:pt idx="46">
                  <c:v>-7.3300000000000004E-2</c:v>
                </c:pt>
                <c:pt idx="47">
                  <c:v>-7.3099999999999998E-2</c:v>
                </c:pt>
                <c:pt idx="48">
                  <c:v>-7.3499999999999996E-2</c:v>
                </c:pt>
                <c:pt idx="49">
                  <c:v>-7.3099999999999998E-2</c:v>
                </c:pt>
                <c:pt idx="50">
                  <c:v>-7.1499999999999994E-2</c:v>
                </c:pt>
                <c:pt idx="51">
                  <c:v>-7.3700000000000002E-2</c:v>
                </c:pt>
                <c:pt idx="52">
                  <c:v>-7.2300000000000003E-2</c:v>
                </c:pt>
                <c:pt idx="53">
                  <c:v>-7.2099999999999997E-2</c:v>
                </c:pt>
                <c:pt idx="54">
                  <c:v>-8.3500000000000005E-2</c:v>
                </c:pt>
                <c:pt idx="55">
                  <c:v>-8.4199999999999997E-2</c:v>
                </c:pt>
                <c:pt idx="56">
                  <c:v>-8.4400000000000003E-2</c:v>
                </c:pt>
                <c:pt idx="57">
                  <c:v>-8.3400000000000002E-2</c:v>
                </c:pt>
                <c:pt idx="58">
                  <c:v>-8.4400000000000003E-2</c:v>
                </c:pt>
                <c:pt idx="59">
                  <c:v>-8.4199999999999997E-2</c:v>
                </c:pt>
                <c:pt idx="60">
                  <c:v>-8.4500000000000006E-2</c:v>
                </c:pt>
                <c:pt idx="61">
                  <c:v>-8.3799999999999999E-2</c:v>
                </c:pt>
                <c:pt idx="62">
                  <c:v>-8.4699999999999998E-2</c:v>
                </c:pt>
                <c:pt idx="63">
                  <c:v>-8.3599999999999994E-2</c:v>
                </c:pt>
                <c:pt idx="64">
                  <c:v>-8.43E-2</c:v>
                </c:pt>
                <c:pt idx="65">
                  <c:v>-8.3799999999999999E-2</c:v>
                </c:pt>
                <c:pt idx="66">
                  <c:v>-8.3799999999999999E-2</c:v>
                </c:pt>
                <c:pt idx="67">
                  <c:v>-7.6600000000000001E-2</c:v>
                </c:pt>
                <c:pt idx="68">
                  <c:v>-7.6600000000000001E-2</c:v>
                </c:pt>
                <c:pt idx="69">
                  <c:v>-7.46E-2</c:v>
                </c:pt>
                <c:pt idx="70">
                  <c:v>-7.8200000000000006E-2</c:v>
                </c:pt>
                <c:pt idx="71">
                  <c:v>-7.4999999999999997E-2</c:v>
                </c:pt>
                <c:pt idx="72">
                  <c:v>-7.5700000000000003E-2</c:v>
                </c:pt>
                <c:pt idx="73">
                  <c:v>-7.4999999999999997E-2</c:v>
                </c:pt>
                <c:pt idx="74">
                  <c:v>-7.5200000000000003E-2</c:v>
                </c:pt>
                <c:pt idx="75">
                  <c:v>-8.0699999999999994E-2</c:v>
                </c:pt>
                <c:pt idx="76">
                  <c:v>-8.0199999999999994E-2</c:v>
                </c:pt>
                <c:pt idx="77">
                  <c:v>-8.0799999999999997E-2</c:v>
                </c:pt>
                <c:pt idx="78">
                  <c:v>-8.0699999999999994E-2</c:v>
                </c:pt>
                <c:pt idx="79">
                  <c:v>-8.0500000000000002E-2</c:v>
                </c:pt>
                <c:pt idx="80">
                  <c:v>-7.51E-2</c:v>
                </c:pt>
                <c:pt idx="81">
                  <c:v>-7.4200000000000002E-2</c:v>
                </c:pt>
                <c:pt idx="82">
                  <c:v>-7.4099999999999999E-2</c:v>
                </c:pt>
                <c:pt idx="83">
                  <c:v>-7.4899999999999994E-2</c:v>
                </c:pt>
                <c:pt idx="84">
                  <c:v>-7.46E-2</c:v>
                </c:pt>
                <c:pt idx="85">
                  <c:v>-7.4399999999999994E-2</c:v>
                </c:pt>
                <c:pt idx="86">
                  <c:v>-7.46E-2</c:v>
                </c:pt>
                <c:pt idx="87">
                  <c:v>-7.4300000000000005E-2</c:v>
                </c:pt>
                <c:pt idx="88">
                  <c:v>-7.4399999999999994E-2</c:v>
                </c:pt>
                <c:pt idx="89">
                  <c:v>-7.4999999999999997E-2</c:v>
                </c:pt>
                <c:pt idx="90">
                  <c:v>-7.5700000000000003E-2</c:v>
                </c:pt>
                <c:pt idx="91">
                  <c:v>-7.3999999999999996E-2</c:v>
                </c:pt>
                <c:pt idx="92">
                  <c:v>-7.4700000000000003E-2</c:v>
                </c:pt>
                <c:pt idx="93">
                  <c:v>-7.5200000000000003E-2</c:v>
                </c:pt>
                <c:pt idx="94">
                  <c:v>-7.4700000000000003E-2</c:v>
                </c:pt>
                <c:pt idx="95">
                  <c:v>-7.3800000000000004E-2</c:v>
                </c:pt>
                <c:pt idx="96">
                  <c:v>-7.3899999999999993E-2</c:v>
                </c:pt>
                <c:pt idx="97">
                  <c:v>-7.5499999999999998E-2</c:v>
                </c:pt>
                <c:pt idx="98">
                  <c:v>-7.4800000000000005E-2</c:v>
                </c:pt>
                <c:pt idx="99">
                  <c:v>-7.4899999999999994E-2</c:v>
                </c:pt>
                <c:pt idx="100">
                  <c:v>-7.3999999999999996E-2</c:v>
                </c:pt>
                <c:pt idx="101">
                  <c:v>-6.1000000000000004E-3</c:v>
                </c:pt>
                <c:pt idx="102">
                  <c:v>-5.7999999999999996E-3</c:v>
                </c:pt>
                <c:pt idx="103">
                  <c:v>-5.7000000000000002E-3</c:v>
                </c:pt>
                <c:pt idx="104">
                  <c:v>-6.1000000000000004E-3</c:v>
                </c:pt>
                <c:pt idx="105">
                  <c:v>-6.4000000000000003E-3</c:v>
                </c:pt>
                <c:pt idx="106">
                  <c:v>-5.4999999999999997E-3</c:v>
                </c:pt>
                <c:pt idx="107">
                  <c:v>-5.8999999999999999E-3</c:v>
                </c:pt>
                <c:pt idx="108">
                  <c:v>-5.1999999999999998E-3</c:v>
                </c:pt>
                <c:pt idx="109">
                  <c:v>-5.1999999999999998E-3</c:v>
                </c:pt>
                <c:pt idx="110">
                  <c:v>-5.5999999999999999E-3</c:v>
                </c:pt>
                <c:pt idx="111">
                  <c:v>-4.7000000000000002E-3</c:v>
                </c:pt>
                <c:pt idx="112">
                  <c:v>-5.5999999999999999E-3</c:v>
                </c:pt>
                <c:pt idx="113">
                  <c:v>-4.1999999999999997E-3</c:v>
                </c:pt>
                <c:pt idx="114">
                  <c:v>-5.8999999999999999E-3</c:v>
                </c:pt>
                <c:pt idx="115">
                  <c:v>-5.4000000000000003E-3</c:v>
                </c:pt>
                <c:pt idx="116">
                  <c:v>-5.1000000000000004E-3</c:v>
                </c:pt>
                <c:pt idx="117">
                  <c:v>-6.3E-3</c:v>
                </c:pt>
                <c:pt idx="118">
                  <c:v>-5.4999999999999997E-3</c:v>
                </c:pt>
                <c:pt idx="119">
                  <c:v>-5.1000000000000004E-3</c:v>
                </c:pt>
                <c:pt idx="120">
                  <c:v>-5.7999999999999996E-3</c:v>
                </c:pt>
                <c:pt idx="121">
                  <c:v>-5.4999999999999997E-3</c:v>
                </c:pt>
                <c:pt idx="122">
                  <c:v>-3.2000000000000002E-3</c:v>
                </c:pt>
                <c:pt idx="123">
                  <c:v>-4.0000000000000001E-3</c:v>
                </c:pt>
                <c:pt idx="124">
                  <c:v>-2.5000000000000001E-3</c:v>
                </c:pt>
                <c:pt idx="125">
                  <c:v>-5.0000000000000001E-3</c:v>
                </c:pt>
                <c:pt idx="126">
                  <c:v>-2.7000000000000001E-3</c:v>
                </c:pt>
                <c:pt idx="127">
                  <c:v>-4.5999999999999999E-3</c:v>
                </c:pt>
                <c:pt idx="128">
                  <c:v>3.5000000000000001E-3</c:v>
                </c:pt>
                <c:pt idx="129">
                  <c:v>-2E-3</c:v>
                </c:pt>
                <c:pt idx="130">
                  <c:v>-1.4E-3</c:v>
                </c:pt>
                <c:pt idx="131">
                  <c:v>-6.7000000000000002E-3</c:v>
                </c:pt>
                <c:pt idx="132">
                  <c:v>-3.7000000000000002E-3</c:v>
                </c:pt>
                <c:pt idx="133">
                  <c:v>-5.0000000000000001E-3</c:v>
                </c:pt>
                <c:pt idx="134">
                  <c:v>-3.7000000000000002E-3</c:v>
                </c:pt>
                <c:pt idx="135">
                  <c:v>-4.0000000000000002E-4</c:v>
                </c:pt>
                <c:pt idx="136">
                  <c:v>-3.0999999999999999E-3</c:v>
                </c:pt>
                <c:pt idx="137">
                  <c:v>3.8E-3</c:v>
                </c:pt>
                <c:pt idx="138">
                  <c:v>-3.8E-3</c:v>
                </c:pt>
                <c:pt idx="139">
                  <c:v>-3.5000000000000001E-3</c:v>
                </c:pt>
                <c:pt idx="140">
                  <c:v>-5.4000000000000003E-3</c:v>
                </c:pt>
                <c:pt idx="141">
                  <c:v>4.1999999999999997E-3</c:v>
                </c:pt>
                <c:pt idx="142">
                  <c:v>-8.0000000000000004E-4</c:v>
                </c:pt>
                <c:pt idx="143">
                  <c:v>-4.3E-3</c:v>
                </c:pt>
                <c:pt idx="144">
                  <c:v>-5.4000000000000003E-3</c:v>
                </c:pt>
                <c:pt idx="145">
                  <c:v>-4.8999999999999998E-3</c:v>
                </c:pt>
                <c:pt idx="146">
                  <c:v>-5.4999999999999997E-3</c:v>
                </c:pt>
                <c:pt idx="147">
                  <c:v>-5.7000000000000002E-3</c:v>
                </c:pt>
                <c:pt idx="148">
                  <c:v>-3.3E-3</c:v>
                </c:pt>
                <c:pt idx="149">
                  <c:v>-4.4000000000000003E-3</c:v>
                </c:pt>
                <c:pt idx="150">
                  <c:v>-5.4999999999999997E-3</c:v>
                </c:pt>
                <c:pt idx="151">
                  <c:v>-4.1999999999999997E-3</c:v>
                </c:pt>
                <c:pt idx="152">
                  <c:v>-6.3E-3</c:v>
                </c:pt>
                <c:pt idx="153">
                  <c:v>-5.4999999999999997E-3</c:v>
                </c:pt>
                <c:pt idx="154">
                  <c:v>-3.3999999999999998E-3</c:v>
                </c:pt>
                <c:pt idx="155">
                  <c:v>-4.1000000000000003E-3</c:v>
                </c:pt>
                <c:pt idx="156">
                  <c:v>-4.0000000000000001E-3</c:v>
                </c:pt>
                <c:pt idx="157">
                  <c:v>-5.4999999999999997E-3</c:v>
                </c:pt>
                <c:pt idx="158">
                  <c:v>-5.0000000000000001E-3</c:v>
                </c:pt>
                <c:pt idx="159">
                  <c:v>-5.4999999999999997E-3</c:v>
                </c:pt>
                <c:pt idx="160">
                  <c:v>-5.1999999999999998E-3</c:v>
                </c:pt>
                <c:pt idx="161">
                  <c:v>-5.1999999999999998E-3</c:v>
                </c:pt>
                <c:pt idx="162">
                  <c:v>-6.0000000000000001E-3</c:v>
                </c:pt>
                <c:pt idx="163">
                  <c:v>-5.1000000000000004E-3</c:v>
                </c:pt>
                <c:pt idx="164">
                  <c:v>-5.3E-3</c:v>
                </c:pt>
                <c:pt idx="165">
                  <c:v>2.35E-2</c:v>
                </c:pt>
                <c:pt idx="166">
                  <c:v>2.5399999999999999E-2</c:v>
                </c:pt>
                <c:pt idx="167">
                  <c:v>2.01E-2</c:v>
                </c:pt>
                <c:pt idx="168">
                  <c:v>8.6E-3</c:v>
                </c:pt>
                <c:pt idx="169">
                  <c:v>2.23E-2</c:v>
                </c:pt>
                <c:pt idx="170">
                  <c:v>1.1299999999999999E-2</c:v>
                </c:pt>
                <c:pt idx="171">
                  <c:v>2.2700000000000001E-2</c:v>
                </c:pt>
                <c:pt idx="172">
                  <c:v>2.4E-2</c:v>
                </c:pt>
                <c:pt idx="173">
                  <c:v>2.3599999999999999E-2</c:v>
                </c:pt>
                <c:pt idx="174">
                  <c:v>2.1499999999999998E-2</c:v>
                </c:pt>
                <c:pt idx="175">
                  <c:v>1.4500000000000001E-2</c:v>
                </c:pt>
                <c:pt idx="176">
                  <c:v>2.23E-2</c:v>
                </c:pt>
                <c:pt idx="177">
                  <c:v>2.3900000000000001E-2</c:v>
                </c:pt>
                <c:pt idx="178">
                  <c:v>1.49E-2</c:v>
                </c:pt>
                <c:pt idx="179">
                  <c:v>2.0299999999999999E-2</c:v>
                </c:pt>
                <c:pt idx="180">
                  <c:v>2.2700000000000001E-2</c:v>
                </c:pt>
                <c:pt idx="181">
                  <c:v>2.3800000000000002E-2</c:v>
                </c:pt>
                <c:pt idx="182">
                  <c:v>2.41E-2</c:v>
                </c:pt>
                <c:pt idx="183">
                  <c:v>2.3E-2</c:v>
                </c:pt>
                <c:pt idx="184">
                  <c:v>1.95E-2</c:v>
                </c:pt>
                <c:pt idx="185">
                  <c:v>2.0899999999999998E-2</c:v>
                </c:pt>
                <c:pt idx="186">
                  <c:v>2.1499999999999998E-2</c:v>
                </c:pt>
                <c:pt idx="187">
                  <c:v>2.12E-2</c:v>
                </c:pt>
                <c:pt idx="188">
                  <c:v>1.9800000000000002E-2</c:v>
                </c:pt>
                <c:pt idx="189">
                  <c:v>2.1399999999999999E-2</c:v>
                </c:pt>
                <c:pt idx="190">
                  <c:v>2.23E-2</c:v>
                </c:pt>
                <c:pt idx="191">
                  <c:v>2.2200000000000001E-2</c:v>
                </c:pt>
                <c:pt idx="192">
                  <c:v>2.3099999999999999E-2</c:v>
                </c:pt>
                <c:pt idx="193">
                  <c:v>2.35E-2</c:v>
                </c:pt>
                <c:pt idx="194">
                  <c:v>2.3199999999999998E-2</c:v>
                </c:pt>
                <c:pt idx="195">
                  <c:v>-1.6999999999999999E-3</c:v>
                </c:pt>
                <c:pt idx="196">
                  <c:v>2.3800000000000002E-2</c:v>
                </c:pt>
                <c:pt idx="197">
                  <c:v>2.3E-2</c:v>
                </c:pt>
                <c:pt idx="198">
                  <c:v>2.18E-2</c:v>
                </c:pt>
                <c:pt idx="199">
                  <c:v>2.07E-2</c:v>
                </c:pt>
                <c:pt idx="200">
                  <c:v>2.3300000000000001E-2</c:v>
                </c:pt>
                <c:pt idx="201">
                  <c:v>2.3699999999999999E-2</c:v>
                </c:pt>
                <c:pt idx="202">
                  <c:v>2.0799999999999999E-2</c:v>
                </c:pt>
                <c:pt idx="203">
                  <c:v>9.1000000000000004E-3</c:v>
                </c:pt>
                <c:pt idx="204">
                  <c:v>2.23E-2</c:v>
                </c:pt>
                <c:pt idx="205">
                  <c:v>2.3400000000000001E-2</c:v>
                </c:pt>
                <c:pt idx="206">
                  <c:v>2.0899999999999998E-2</c:v>
                </c:pt>
                <c:pt idx="207">
                  <c:v>2.3599999999999999E-2</c:v>
                </c:pt>
                <c:pt idx="208">
                  <c:v>1.83E-2</c:v>
                </c:pt>
                <c:pt idx="209">
                  <c:v>2.3900000000000001E-2</c:v>
                </c:pt>
                <c:pt idx="210">
                  <c:v>2.0400000000000001E-2</c:v>
                </c:pt>
                <c:pt idx="211">
                  <c:v>2.3699999999999999E-2</c:v>
                </c:pt>
                <c:pt idx="212">
                  <c:v>1.9199999999999998E-2</c:v>
                </c:pt>
                <c:pt idx="213">
                  <c:v>2.2599999999999999E-2</c:v>
                </c:pt>
                <c:pt idx="214">
                  <c:v>1.5299999999999999E-2</c:v>
                </c:pt>
                <c:pt idx="215">
                  <c:v>1.6299999999999999E-2</c:v>
                </c:pt>
                <c:pt idx="216">
                  <c:v>1.7100000000000001E-2</c:v>
                </c:pt>
                <c:pt idx="217">
                  <c:v>1.7299999999999999E-2</c:v>
                </c:pt>
                <c:pt idx="218">
                  <c:v>1.67E-2</c:v>
                </c:pt>
                <c:pt idx="219">
                  <c:v>1.72E-2</c:v>
                </c:pt>
                <c:pt idx="220">
                  <c:v>1.7000000000000001E-2</c:v>
                </c:pt>
                <c:pt idx="221">
                  <c:v>1.77E-2</c:v>
                </c:pt>
                <c:pt idx="222">
                  <c:v>1.55E-2</c:v>
                </c:pt>
                <c:pt idx="223">
                  <c:v>1.66E-2</c:v>
                </c:pt>
                <c:pt idx="224">
                  <c:v>1.4500000000000001E-2</c:v>
                </c:pt>
                <c:pt idx="225">
                  <c:v>1.6799999999999999E-2</c:v>
                </c:pt>
                <c:pt idx="226">
                  <c:v>1.6899999999999998E-2</c:v>
                </c:pt>
                <c:pt idx="227">
                  <c:v>1.7500000000000002E-2</c:v>
                </c:pt>
                <c:pt idx="228">
                  <c:v>1.6299999999999999E-2</c:v>
                </c:pt>
                <c:pt idx="229">
                  <c:v>1.7000000000000001E-2</c:v>
                </c:pt>
                <c:pt idx="230">
                  <c:v>1.6500000000000001E-2</c:v>
                </c:pt>
                <c:pt idx="231">
                  <c:v>1.7500000000000002E-2</c:v>
                </c:pt>
                <c:pt idx="232">
                  <c:v>1.6500000000000001E-2</c:v>
                </c:pt>
                <c:pt idx="233">
                  <c:v>1.6799999999999999E-2</c:v>
                </c:pt>
                <c:pt idx="234">
                  <c:v>1.7899999999999999E-2</c:v>
                </c:pt>
                <c:pt idx="235">
                  <c:v>1.8100000000000002E-2</c:v>
                </c:pt>
                <c:pt idx="236">
                  <c:v>1.8499999999999999E-2</c:v>
                </c:pt>
                <c:pt idx="237">
                  <c:v>1.7100000000000001E-2</c:v>
                </c:pt>
                <c:pt idx="238">
                  <c:v>1.6899999999999998E-2</c:v>
                </c:pt>
                <c:pt idx="239">
                  <c:v>5.1999999999999998E-3</c:v>
                </c:pt>
                <c:pt idx="240">
                  <c:v>1.04E-2</c:v>
                </c:pt>
                <c:pt idx="241">
                  <c:v>5.5999999999999999E-3</c:v>
                </c:pt>
                <c:pt idx="242">
                  <c:v>4.4000000000000003E-3</c:v>
                </c:pt>
                <c:pt idx="243">
                  <c:v>1.0800000000000001E-2</c:v>
                </c:pt>
                <c:pt idx="244">
                  <c:v>4.7000000000000002E-3</c:v>
                </c:pt>
                <c:pt idx="245">
                  <c:v>6.7000000000000002E-3</c:v>
                </c:pt>
                <c:pt idx="246">
                  <c:v>5.5999999999999999E-3</c:v>
                </c:pt>
                <c:pt idx="247">
                  <c:v>6.1000000000000004E-3</c:v>
                </c:pt>
                <c:pt idx="248">
                  <c:v>6.6E-3</c:v>
                </c:pt>
                <c:pt idx="249">
                  <c:v>3.3E-3</c:v>
                </c:pt>
                <c:pt idx="250">
                  <c:v>4.8999999999999998E-3</c:v>
                </c:pt>
                <c:pt idx="251">
                  <c:v>4.7999999999999996E-3</c:v>
                </c:pt>
                <c:pt idx="252">
                  <c:v>5.8999999999999999E-3</c:v>
                </c:pt>
                <c:pt idx="253">
                  <c:v>8.8999999999999999E-3</c:v>
                </c:pt>
                <c:pt idx="254">
                  <c:v>6.7999999999999996E-3</c:v>
                </c:pt>
                <c:pt idx="255">
                  <c:v>5.1999999999999998E-3</c:v>
                </c:pt>
                <c:pt idx="256">
                  <c:v>5.7000000000000002E-3</c:v>
                </c:pt>
                <c:pt idx="257">
                  <c:v>6.8999999999999999E-3</c:v>
                </c:pt>
                <c:pt idx="258">
                  <c:v>4.7000000000000002E-3</c:v>
                </c:pt>
                <c:pt idx="259">
                  <c:v>5.5999999999999999E-3</c:v>
                </c:pt>
                <c:pt idx="260">
                  <c:v>1.6299999999999999E-2</c:v>
                </c:pt>
                <c:pt idx="261">
                  <c:v>2.3300000000000001E-2</c:v>
                </c:pt>
                <c:pt idx="262">
                  <c:v>2.3699999999999999E-2</c:v>
                </c:pt>
                <c:pt idx="263">
                  <c:v>2.3300000000000001E-2</c:v>
                </c:pt>
                <c:pt idx="264">
                  <c:v>2.2700000000000001E-2</c:v>
                </c:pt>
                <c:pt idx="265">
                  <c:v>2.3699999999999999E-2</c:v>
                </c:pt>
                <c:pt idx="266">
                  <c:v>2.4E-2</c:v>
                </c:pt>
                <c:pt idx="267">
                  <c:v>2.3199999999999998E-2</c:v>
                </c:pt>
                <c:pt idx="268">
                  <c:v>2.3300000000000001E-2</c:v>
                </c:pt>
                <c:pt idx="269">
                  <c:v>2.3E-2</c:v>
                </c:pt>
                <c:pt idx="270">
                  <c:v>2.29E-2</c:v>
                </c:pt>
                <c:pt idx="271">
                  <c:v>2.3199999999999998E-2</c:v>
                </c:pt>
                <c:pt idx="272">
                  <c:v>2.3699999999999999E-2</c:v>
                </c:pt>
                <c:pt idx="273">
                  <c:v>2.35E-2</c:v>
                </c:pt>
                <c:pt idx="274">
                  <c:v>2.3099999999999999E-2</c:v>
                </c:pt>
                <c:pt idx="275">
                  <c:v>2.3099999999999999E-2</c:v>
                </c:pt>
                <c:pt idx="276">
                  <c:v>2.3099999999999999E-2</c:v>
                </c:pt>
                <c:pt idx="277">
                  <c:v>2.4E-2</c:v>
                </c:pt>
                <c:pt idx="278">
                  <c:v>2.3599999999999999E-2</c:v>
                </c:pt>
                <c:pt idx="279">
                  <c:v>2.4500000000000001E-2</c:v>
                </c:pt>
                <c:pt idx="280">
                  <c:v>2.3699999999999999E-2</c:v>
                </c:pt>
                <c:pt idx="281">
                  <c:v>2.3699999999999999E-2</c:v>
                </c:pt>
                <c:pt idx="282">
                  <c:v>2.3599999999999999E-2</c:v>
                </c:pt>
                <c:pt idx="283">
                  <c:v>2.3900000000000001E-2</c:v>
                </c:pt>
                <c:pt idx="284">
                  <c:v>-1.6500000000000001E-2</c:v>
                </c:pt>
                <c:pt idx="285">
                  <c:v>2.2599999999999999E-2</c:v>
                </c:pt>
                <c:pt idx="286">
                  <c:v>2.3E-2</c:v>
                </c:pt>
                <c:pt idx="287">
                  <c:v>1.8200000000000001E-2</c:v>
                </c:pt>
                <c:pt idx="288">
                  <c:v>2.4299999999999999E-2</c:v>
                </c:pt>
                <c:pt idx="289">
                  <c:v>1.9699999999999999E-2</c:v>
                </c:pt>
                <c:pt idx="290">
                  <c:v>2.23E-2</c:v>
                </c:pt>
                <c:pt idx="291">
                  <c:v>1.2200000000000001E-2</c:v>
                </c:pt>
                <c:pt idx="292">
                  <c:v>1.83E-2</c:v>
                </c:pt>
                <c:pt idx="293">
                  <c:v>1.9400000000000001E-2</c:v>
                </c:pt>
                <c:pt idx="294">
                  <c:v>1.6E-2</c:v>
                </c:pt>
                <c:pt idx="295">
                  <c:v>2.1499999999999998E-2</c:v>
                </c:pt>
                <c:pt idx="296">
                  <c:v>1.9400000000000001E-2</c:v>
                </c:pt>
                <c:pt idx="297">
                  <c:v>2.3199999999999998E-2</c:v>
                </c:pt>
                <c:pt idx="298">
                  <c:v>2.0799999999999999E-2</c:v>
                </c:pt>
                <c:pt idx="299">
                  <c:v>1.3100000000000001E-2</c:v>
                </c:pt>
                <c:pt idx="300">
                  <c:v>3.5000000000000001E-3</c:v>
                </c:pt>
                <c:pt idx="301">
                  <c:v>1.9099999999999999E-2</c:v>
                </c:pt>
                <c:pt idx="302">
                  <c:v>1.77E-2</c:v>
                </c:pt>
                <c:pt idx="303">
                  <c:v>2.2100000000000002E-2</c:v>
                </c:pt>
                <c:pt idx="304">
                  <c:v>2.3699999999999999E-2</c:v>
                </c:pt>
                <c:pt idx="305">
                  <c:v>2.1100000000000001E-2</c:v>
                </c:pt>
                <c:pt idx="306">
                  <c:v>2.29E-2</c:v>
                </c:pt>
                <c:pt idx="307">
                  <c:v>2.2200000000000001E-2</c:v>
                </c:pt>
                <c:pt idx="308">
                  <c:v>2.0299999999999999E-2</c:v>
                </c:pt>
                <c:pt idx="309">
                  <c:v>2.3E-2</c:v>
                </c:pt>
                <c:pt idx="310">
                  <c:v>2.1999999999999999E-2</c:v>
                </c:pt>
                <c:pt idx="311">
                  <c:v>2.1399999999999999E-2</c:v>
                </c:pt>
                <c:pt idx="312">
                  <c:v>2.18E-2</c:v>
                </c:pt>
                <c:pt idx="313">
                  <c:v>2.07E-2</c:v>
                </c:pt>
                <c:pt idx="314">
                  <c:v>2.2200000000000001E-2</c:v>
                </c:pt>
                <c:pt idx="315">
                  <c:v>2.1499999999999998E-2</c:v>
                </c:pt>
                <c:pt idx="316">
                  <c:v>2.0199999999999999E-2</c:v>
                </c:pt>
                <c:pt idx="317">
                  <c:v>2.1000000000000001E-2</c:v>
                </c:pt>
                <c:pt idx="318">
                  <c:v>2.0799999999999999E-2</c:v>
                </c:pt>
                <c:pt idx="319">
                  <c:v>2.1999999999999999E-2</c:v>
                </c:pt>
                <c:pt idx="320">
                  <c:v>1.7500000000000002E-2</c:v>
                </c:pt>
                <c:pt idx="321">
                  <c:v>1.7000000000000001E-2</c:v>
                </c:pt>
                <c:pt idx="322">
                  <c:v>2.3E-2</c:v>
                </c:pt>
                <c:pt idx="323">
                  <c:v>2.3400000000000001E-2</c:v>
                </c:pt>
                <c:pt idx="324">
                  <c:v>2.0299999999999999E-2</c:v>
                </c:pt>
                <c:pt idx="325">
                  <c:v>1.9900000000000001E-2</c:v>
                </c:pt>
                <c:pt idx="326">
                  <c:v>2.18E-2</c:v>
                </c:pt>
                <c:pt idx="327">
                  <c:v>1.89E-2</c:v>
                </c:pt>
                <c:pt idx="328">
                  <c:v>2.24E-2</c:v>
                </c:pt>
                <c:pt idx="329">
                  <c:v>2.1899999999999999E-2</c:v>
                </c:pt>
                <c:pt idx="330">
                  <c:v>0.02</c:v>
                </c:pt>
                <c:pt idx="331">
                  <c:v>1.52E-2</c:v>
                </c:pt>
                <c:pt idx="332">
                  <c:v>1.55E-2</c:v>
                </c:pt>
                <c:pt idx="333">
                  <c:v>1.8200000000000001E-2</c:v>
                </c:pt>
                <c:pt idx="334">
                  <c:v>1.8599999999999998E-2</c:v>
                </c:pt>
                <c:pt idx="335">
                  <c:v>2.0199999999999999E-2</c:v>
                </c:pt>
                <c:pt idx="336">
                  <c:v>7.3000000000000001E-3</c:v>
                </c:pt>
                <c:pt idx="337">
                  <c:v>-2.0799999999999999E-2</c:v>
                </c:pt>
                <c:pt idx="338">
                  <c:v>1.0699999999999999E-2</c:v>
                </c:pt>
                <c:pt idx="339">
                  <c:v>1.9099999999999999E-2</c:v>
                </c:pt>
                <c:pt idx="340">
                  <c:v>1.9900000000000001E-2</c:v>
                </c:pt>
                <c:pt idx="341">
                  <c:v>1.8700000000000001E-2</c:v>
                </c:pt>
                <c:pt idx="342">
                  <c:v>1.9800000000000002E-2</c:v>
                </c:pt>
                <c:pt idx="343">
                  <c:v>1.9699999999999999E-2</c:v>
                </c:pt>
                <c:pt idx="344">
                  <c:v>2.0199999999999999E-2</c:v>
                </c:pt>
                <c:pt idx="345">
                  <c:v>2.1000000000000001E-2</c:v>
                </c:pt>
                <c:pt idx="346">
                  <c:v>1.8700000000000001E-2</c:v>
                </c:pt>
                <c:pt idx="347">
                  <c:v>1.7999999999999999E-2</c:v>
                </c:pt>
                <c:pt idx="348">
                  <c:v>2.01E-2</c:v>
                </c:pt>
                <c:pt idx="349">
                  <c:v>2.2100000000000002E-2</c:v>
                </c:pt>
                <c:pt idx="350">
                  <c:v>1.9400000000000001E-2</c:v>
                </c:pt>
                <c:pt idx="351">
                  <c:v>1.9699999999999999E-2</c:v>
                </c:pt>
                <c:pt idx="352">
                  <c:v>1.78E-2</c:v>
                </c:pt>
                <c:pt idx="353">
                  <c:v>1.9800000000000002E-2</c:v>
                </c:pt>
                <c:pt idx="354">
                  <c:v>1.8700000000000001E-2</c:v>
                </c:pt>
                <c:pt idx="355">
                  <c:v>7.7000000000000002E-3</c:v>
                </c:pt>
                <c:pt idx="356">
                  <c:v>9.4999999999999998E-3</c:v>
                </c:pt>
                <c:pt idx="357">
                  <c:v>7.4000000000000003E-3</c:v>
                </c:pt>
                <c:pt idx="358">
                  <c:v>8.8000000000000005E-3</c:v>
                </c:pt>
                <c:pt idx="359">
                  <c:v>5.5999999999999999E-3</c:v>
                </c:pt>
                <c:pt idx="360">
                  <c:v>1.6999999999999999E-3</c:v>
                </c:pt>
                <c:pt idx="361">
                  <c:v>8.3999999999999995E-3</c:v>
                </c:pt>
                <c:pt idx="362">
                  <c:v>3.8999999999999998E-3</c:v>
                </c:pt>
                <c:pt idx="363">
                  <c:v>3.5000000000000001E-3</c:v>
                </c:pt>
                <c:pt idx="364">
                  <c:v>5.1999999999999998E-3</c:v>
                </c:pt>
                <c:pt idx="365">
                  <c:v>-1.4E-2</c:v>
                </c:pt>
                <c:pt idx="366">
                  <c:v>-1.7000000000000001E-2</c:v>
                </c:pt>
                <c:pt idx="367">
                  <c:v>-1.3299999999999999E-2</c:v>
                </c:pt>
                <c:pt idx="368">
                  <c:v>-1.4999999999999999E-2</c:v>
                </c:pt>
                <c:pt idx="369">
                  <c:v>-1.24E-2</c:v>
                </c:pt>
                <c:pt idx="370">
                  <c:v>-1.66E-2</c:v>
                </c:pt>
                <c:pt idx="371">
                  <c:v>-1.49E-2</c:v>
                </c:pt>
                <c:pt idx="372">
                  <c:v>-1.5299999999999999E-2</c:v>
                </c:pt>
                <c:pt idx="373">
                  <c:v>-1.3299999999999999E-2</c:v>
                </c:pt>
                <c:pt idx="374">
                  <c:v>-1.3899999999999999E-2</c:v>
                </c:pt>
                <c:pt idx="375">
                  <c:v>-1.8100000000000002E-2</c:v>
                </c:pt>
                <c:pt idx="376">
                  <c:v>-1.66E-2</c:v>
                </c:pt>
                <c:pt idx="377">
                  <c:v>-1.8200000000000001E-2</c:v>
                </c:pt>
                <c:pt idx="378">
                  <c:v>-1.7899999999999999E-2</c:v>
                </c:pt>
                <c:pt idx="379">
                  <c:v>-1.7999999999999999E-2</c:v>
                </c:pt>
                <c:pt idx="380">
                  <c:v>-1.84E-2</c:v>
                </c:pt>
                <c:pt idx="381">
                  <c:v>-1.7600000000000001E-2</c:v>
                </c:pt>
                <c:pt idx="382">
                  <c:v>-1.83E-2</c:v>
                </c:pt>
                <c:pt idx="383">
                  <c:v>-1.7899999999999999E-2</c:v>
                </c:pt>
                <c:pt idx="384">
                  <c:v>-1.77E-2</c:v>
                </c:pt>
                <c:pt idx="385">
                  <c:v>-1.55E-2</c:v>
                </c:pt>
                <c:pt idx="386">
                  <c:v>-1.37E-2</c:v>
                </c:pt>
                <c:pt idx="387">
                  <c:v>-1.4800000000000001E-2</c:v>
                </c:pt>
                <c:pt idx="388">
                  <c:v>-1.46E-2</c:v>
                </c:pt>
                <c:pt idx="389">
                  <c:v>-1.3899999999999999E-2</c:v>
                </c:pt>
                <c:pt idx="390">
                  <c:v>-1.6E-2</c:v>
                </c:pt>
                <c:pt idx="391">
                  <c:v>-1.54E-2</c:v>
                </c:pt>
                <c:pt idx="392">
                  <c:v>-1.52E-2</c:v>
                </c:pt>
                <c:pt idx="393">
                  <c:v>-1.52E-2</c:v>
                </c:pt>
                <c:pt idx="394">
                  <c:v>-1.89E-2</c:v>
                </c:pt>
                <c:pt idx="395">
                  <c:v>-1.84E-2</c:v>
                </c:pt>
                <c:pt idx="396">
                  <c:v>-1.83E-2</c:v>
                </c:pt>
                <c:pt idx="397">
                  <c:v>-1.6400000000000001E-2</c:v>
                </c:pt>
                <c:pt idx="398">
                  <c:v>-1.7899999999999999E-2</c:v>
                </c:pt>
                <c:pt idx="399">
                  <c:v>-1.8100000000000002E-2</c:v>
                </c:pt>
                <c:pt idx="400">
                  <c:v>-1.8200000000000001E-2</c:v>
                </c:pt>
                <c:pt idx="401">
                  <c:v>-1.9300000000000001E-2</c:v>
                </c:pt>
                <c:pt idx="402">
                  <c:v>-1.7999999999999999E-2</c:v>
                </c:pt>
                <c:pt idx="403">
                  <c:v>-1.7100000000000001E-2</c:v>
                </c:pt>
                <c:pt idx="404">
                  <c:v>-1.72E-2</c:v>
                </c:pt>
                <c:pt idx="405">
                  <c:v>-1.7600000000000001E-2</c:v>
                </c:pt>
                <c:pt idx="406">
                  <c:v>-1.8800000000000001E-2</c:v>
                </c:pt>
                <c:pt idx="407">
                  <c:v>-1.89E-2</c:v>
                </c:pt>
                <c:pt idx="408">
                  <c:v>-1.8599999999999998E-2</c:v>
                </c:pt>
                <c:pt idx="409">
                  <c:v>-1.9599999999999999E-2</c:v>
                </c:pt>
                <c:pt idx="410">
                  <c:v>-1.7999999999999999E-2</c:v>
                </c:pt>
                <c:pt idx="411">
                  <c:v>-1.8100000000000002E-2</c:v>
                </c:pt>
                <c:pt idx="412">
                  <c:v>-1.8100000000000002E-2</c:v>
                </c:pt>
                <c:pt idx="413">
                  <c:v>-1.9199999999999998E-2</c:v>
                </c:pt>
                <c:pt idx="414">
                  <c:v>-1.83E-2</c:v>
                </c:pt>
                <c:pt idx="415">
                  <c:v>-1.78E-2</c:v>
                </c:pt>
                <c:pt idx="416">
                  <c:v>-1.84E-2</c:v>
                </c:pt>
                <c:pt idx="417">
                  <c:v>-1.8499999999999999E-2</c:v>
                </c:pt>
                <c:pt idx="418">
                  <c:v>-1.7399999999999999E-2</c:v>
                </c:pt>
                <c:pt idx="419">
                  <c:v>-1.7899999999999999E-2</c:v>
                </c:pt>
                <c:pt idx="420">
                  <c:v>-1.8800000000000001E-2</c:v>
                </c:pt>
                <c:pt idx="421">
                  <c:v>-1.77E-2</c:v>
                </c:pt>
                <c:pt idx="422">
                  <c:v>-1.8599999999999998E-2</c:v>
                </c:pt>
                <c:pt idx="423">
                  <c:v>-1.7999999999999999E-2</c:v>
                </c:pt>
                <c:pt idx="424">
                  <c:v>-1.8499999999999999E-2</c:v>
                </c:pt>
                <c:pt idx="425">
                  <c:v>-1.84E-2</c:v>
                </c:pt>
                <c:pt idx="426">
                  <c:v>-1.7600000000000001E-2</c:v>
                </c:pt>
                <c:pt idx="427">
                  <c:v>-1.6199999999999999E-2</c:v>
                </c:pt>
                <c:pt idx="428">
                  <c:v>-1.5599999999999999E-2</c:v>
                </c:pt>
                <c:pt idx="429">
                  <c:v>-1.6899999999999998E-2</c:v>
                </c:pt>
                <c:pt idx="430">
                  <c:v>-1.6E-2</c:v>
                </c:pt>
                <c:pt idx="431">
                  <c:v>-1.49E-2</c:v>
                </c:pt>
                <c:pt idx="432">
                  <c:v>-1.5299999999999999E-2</c:v>
                </c:pt>
                <c:pt idx="433">
                  <c:v>-1.5299999999999999E-2</c:v>
                </c:pt>
                <c:pt idx="434">
                  <c:v>-1.5800000000000002E-2</c:v>
                </c:pt>
                <c:pt idx="435">
                  <c:v>-1.61E-2</c:v>
                </c:pt>
                <c:pt idx="436">
                  <c:v>-1.7899999999999999E-2</c:v>
                </c:pt>
                <c:pt idx="437">
                  <c:v>-1.7600000000000001E-2</c:v>
                </c:pt>
                <c:pt idx="438">
                  <c:v>-1.7999999999999999E-2</c:v>
                </c:pt>
                <c:pt idx="439">
                  <c:v>-1.7600000000000001E-2</c:v>
                </c:pt>
                <c:pt idx="440">
                  <c:v>-1.66E-2</c:v>
                </c:pt>
                <c:pt idx="441">
                  <c:v>-1.7899999999999999E-2</c:v>
                </c:pt>
                <c:pt idx="442">
                  <c:v>-1.7899999999999999E-2</c:v>
                </c:pt>
                <c:pt idx="443">
                  <c:v>-1.7399999999999999E-2</c:v>
                </c:pt>
                <c:pt idx="444">
                  <c:v>-1.7100000000000001E-2</c:v>
                </c:pt>
                <c:pt idx="445">
                  <c:v>-1.7000000000000001E-2</c:v>
                </c:pt>
                <c:pt idx="446">
                  <c:v>-1.6899999999999998E-2</c:v>
                </c:pt>
                <c:pt idx="447">
                  <c:v>-1.8700000000000001E-2</c:v>
                </c:pt>
                <c:pt idx="448">
                  <c:v>-1.8100000000000002E-2</c:v>
                </c:pt>
                <c:pt idx="449">
                  <c:v>-1.6899999999999998E-2</c:v>
                </c:pt>
                <c:pt idx="450">
                  <c:v>-1.83E-2</c:v>
                </c:pt>
                <c:pt idx="451">
                  <c:v>-1.78E-2</c:v>
                </c:pt>
                <c:pt idx="452">
                  <c:v>-1.7600000000000001E-2</c:v>
                </c:pt>
                <c:pt idx="453">
                  <c:v>-1.8100000000000002E-2</c:v>
                </c:pt>
                <c:pt idx="454">
                  <c:v>-1.6799999999999999E-2</c:v>
                </c:pt>
                <c:pt idx="455">
                  <c:v>-1.7500000000000002E-2</c:v>
                </c:pt>
                <c:pt idx="456">
                  <c:v>-1.83E-2</c:v>
                </c:pt>
                <c:pt idx="457">
                  <c:v>-1.7100000000000001E-2</c:v>
                </c:pt>
                <c:pt idx="458">
                  <c:v>-1.7500000000000002E-2</c:v>
                </c:pt>
                <c:pt idx="459">
                  <c:v>-1.7299999999999999E-2</c:v>
                </c:pt>
                <c:pt idx="460">
                  <c:v>-1.7299999999999999E-2</c:v>
                </c:pt>
                <c:pt idx="461">
                  <c:v>-1.7500000000000002E-2</c:v>
                </c:pt>
                <c:pt idx="462">
                  <c:v>-1.7500000000000002E-2</c:v>
                </c:pt>
                <c:pt idx="463">
                  <c:v>-1.8100000000000002E-2</c:v>
                </c:pt>
                <c:pt idx="464">
                  <c:v>-1.83E-2</c:v>
                </c:pt>
                <c:pt idx="465">
                  <c:v>-1.77E-2</c:v>
                </c:pt>
                <c:pt idx="466">
                  <c:v>-1.6500000000000001E-2</c:v>
                </c:pt>
                <c:pt idx="467">
                  <c:v>-1.7600000000000001E-2</c:v>
                </c:pt>
                <c:pt idx="468">
                  <c:v>-1.7500000000000002E-2</c:v>
                </c:pt>
                <c:pt idx="469">
                  <c:v>-1.7000000000000001E-2</c:v>
                </c:pt>
                <c:pt idx="470">
                  <c:v>-1.78E-2</c:v>
                </c:pt>
                <c:pt idx="471">
                  <c:v>-1.7600000000000001E-2</c:v>
                </c:pt>
                <c:pt idx="472">
                  <c:v>-1.7899999999999999E-2</c:v>
                </c:pt>
                <c:pt idx="473">
                  <c:v>-1.8100000000000002E-2</c:v>
                </c:pt>
                <c:pt idx="474">
                  <c:v>-1.8100000000000002E-2</c:v>
                </c:pt>
                <c:pt idx="475">
                  <c:v>-1.8599999999999998E-2</c:v>
                </c:pt>
                <c:pt idx="476">
                  <c:v>-1.8499999999999999E-2</c:v>
                </c:pt>
                <c:pt idx="477">
                  <c:v>-1.7999999999999999E-2</c:v>
                </c:pt>
                <c:pt idx="478">
                  <c:v>-1.7399999999999999E-2</c:v>
                </c:pt>
                <c:pt idx="479">
                  <c:v>-1.8499999999999999E-2</c:v>
                </c:pt>
                <c:pt idx="480">
                  <c:v>-1.8100000000000002E-2</c:v>
                </c:pt>
                <c:pt idx="481">
                  <c:v>-1.77E-2</c:v>
                </c:pt>
                <c:pt idx="482">
                  <c:v>-1.4200000000000001E-2</c:v>
                </c:pt>
                <c:pt idx="483">
                  <c:v>-1.52E-2</c:v>
                </c:pt>
                <c:pt idx="484">
                  <c:v>-1.5100000000000001E-2</c:v>
                </c:pt>
                <c:pt idx="485">
                  <c:v>-9.5999999999999992E-3</c:v>
                </c:pt>
                <c:pt idx="486">
                  <c:v>-1.37E-2</c:v>
                </c:pt>
                <c:pt idx="487">
                  <c:v>-1.4200000000000001E-2</c:v>
                </c:pt>
                <c:pt idx="488">
                  <c:v>-9.7999999999999997E-3</c:v>
                </c:pt>
                <c:pt idx="489">
                  <c:v>-1.0500000000000001E-2</c:v>
                </c:pt>
                <c:pt idx="490">
                  <c:v>-1.6E-2</c:v>
                </c:pt>
                <c:pt idx="491">
                  <c:v>-1.6E-2</c:v>
                </c:pt>
                <c:pt idx="492">
                  <c:v>-1.6799999999999999E-2</c:v>
                </c:pt>
                <c:pt idx="493">
                  <c:v>-1.7299999999999999E-2</c:v>
                </c:pt>
                <c:pt idx="494">
                  <c:v>-1.7600000000000001E-2</c:v>
                </c:pt>
                <c:pt idx="495">
                  <c:v>-1.66E-2</c:v>
                </c:pt>
                <c:pt idx="496">
                  <c:v>-1.6799999999999999E-2</c:v>
                </c:pt>
                <c:pt idx="497">
                  <c:v>-1.7600000000000001E-2</c:v>
                </c:pt>
                <c:pt idx="498">
                  <c:v>-1.7600000000000001E-2</c:v>
                </c:pt>
                <c:pt idx="499">
                  <c:v>-1.8100000000000002E-2</c:v>
                </c:pt>
                <c:pt idx="500">
                  <c:v>-1.7299999999999999E-2</c:v>
                </c:pt>
                <c:pt idx="501">
                  <c:v>-1.6199999999999999E-2</c:v>
                </c:pt>
                <c:pt idx="502">
                  <c:v>-1.5800000000000002E-2</c:v>
                </c:pt>
                <c:pt idx="503">
                  <c:v>-1.6199999999999999E-2</c:v>
                </c:pt>
                <c:pt idx="504">
                  <c:v>-1.6299999999999999E-2</c:v>
                </c:pt>
                <c:pt idx="505">
                  <c:v>-1.6799999999999999E-2</c:v>
                </c:pt>
                <c:pt idx="506">
                  <c:v>-1.7000000000000001E-2</c:v>
                </c:pt>
                <c:pt idx="507">
                  <c:v>-1.6899999999999998E-2</c:v>
                </c:pt>
                <c:pt idx="508">
                  <c:v>-1.6899999999999998E-2</c:v>
                </c:pt>
                <c:pt idx="509">
                  <c:v>-1.66E-2</c:v>
                </c:pt>
                <c:pt idx="510">
                  <c:v>-1.5100000000000001E-2</c:v>
                </c:pt>
                <c:pt idx="511">
                  <c:v>-1.6299999999999999E-2</c:v>
                </c:pt>
                <c:pt idx="512">
                  <c:v>-1.46E-2</c:v>
                </c:pt>
                <c:pt idx="513">
                  <c:v>-1.4E-2</c:v>
                </c:pt>
                <c:pt idx="514">
                  <c:v>-1.4E-2</c:v>
                </c:pt>
                <c:pt idx="515">
                  <c:v>-1.52E-2</c:v>
                </c:pt>
                <c:pt idx="516">
                  <c:v>-1.4200000000000001E-2</c:v>
                </c:pt>
                <c:pt idx="517">
                  <c:v>-1.43E-2</c:v>
                </c:pt>
                <c:pt idx="518">
                  <c:v>-1.43E-2</c:v>
                </c:pt>
                <c:pt idx="519">
                  <c:v>-1.7999999999999999E-2</c:v>
                </c:pt>
                <c:pt idx="520">
                  <c:v>-1.8700000000000001E-2</c:v>
                </c:pt>
                <c:pt idx="521">
                  <c:v>-1.8700000000000001E-2</c:v>
                </c:pt>
                <c:pt idx="522">
                  <c:v>-1.9E-2</c:v>
                </c:pt>
                <c:pt idx="523">
                  <c:v>-1.8599999999999998E-2</c:v>
                </c:pt>
                <c:pt idx="524">
                  <c:v>-1.8200000000000001E-2</c:v>
                </c:pt>
                <c:pt idx="525">
                  <c:v>-1.7500000000000002E-2</c:v>
                </c:pt>
                <c:pt idx="526">
                  <c:v>-1.9E-2</c:v>
                </c:pt>
                <c:pt idx="527">
                  <c:v>-1.8599999999999998E-2</c:v>
                </c:pt>
                <c:pt idx="528">
                  <c:v>-1.8599999999999998E-2</c:v>
                </c:pt>
                <c:pt idx="529">
                  <c:v>-1.47E-2</c:v>
                </c:pt>
                <c:pt idx="530">
                  <c:v>-1.4200000000000001E-2</c:v>
                </c:pt>
                <c:pt idx="531">
                  <c:v>-1.4800000000000001E-2</c:v>
                </c:pt>
                <c:pt idx="532">
                  <c:v>-1.3100000000000001E-2</c:v>
                </c:pt>
                <c:pt idx="533">
                  <c:v>-1.3899999999999999E-2</c:v>
                </c:pt>
                <c:pt idx="534">
                  <c:v>-1.47E-2</c:v>
                </c:pt>
                <c:pt idx="535">
                  <c:v>-1.23E-2</c:v>
                </c:pt>
                <c:pt idx="536">
                  <c:v>-1.52E-2</c:v>
                </c:pt>
                <c:pt idx="537">
                  <c:v>-1.55E-2</c:v>
                </c:pt>
                <c:pt idx="538">
                  <c:v>-1.3899999999999999E-2</c:v>
                </c:pt>
                <c:pt idx="539">
                  <c:v>-1.8599999999999998E-2</c:v>
                </c:pt>
                <c:pt idx="540">
                  <c:v>-1.83E-2</c:v>
                </c:pt>
                <c:pt idx="541">
                  <c:v>-1.84E-2</c:v>
                </c:pt>
                <c:pt idx="542">
                  <c:v>-1.7899999999999999E-2</c:v>
                </c:pt>
                <c:pt idx="543">
                  <c:v>-1.8100000000000002E-2</c:v>
                </c:pt>
                <c:pt idx="544">
                  <c:v>-1.84E-2</c:v>
                </c:pt>
                <c:pt idx="545">
                  <c:v>-1.8499999999999999E-2</c:v>
                </c:pt>
                <c:pt idx="546">
                  <c:v>-1.9699999999999999E-2</c:v>
                </c:pt>
                <c:pt idx="547">
                  <c:v>-1.7999999999999999E-2</c:v>
                </c:pt>
                <c:pt idx="548">
                  <c:v>-1.78E-2</c:v>
                </c:pt>
                <c:pt idx="549">
                  <c:v>-5.7999999999999996E-3</c:v>
                </c:pt>
                <c:pt idx="550">
                  <c:v>-1.54E-2</c:v>
                </c:pt>
                <c:pt idx="551">
                  <c:v>-1.54E-2</c:v>
                </c:pt>
                <c:pt idx="552">
                  <c:v>-1.6299999999999999E-2</c:v>
                </c:pt>
                <c:pt idx="553">
                  <c:v>-1.0999999999999999E-2</c:v>
                </c:pt>
                <c:pt idx="554">
                  <c:v>-1.43E-2</c:v>
                </c:pt>
                <c:pt idx="555">
                  <c:v>-1.46E-2</c:v>
                </c:pt>
                <c:pt idx="556">
                  <c:v>-1.47E-2</c:v>
                </c:pt>
                <c:pt idx="557">
                  <c:v>-1.5599999999999999E-2</c:v>
                </c:pt>
                <c:pt idx="558">
                  <c:v>-9.4999999999999998E-3</c:v>
                </c:pt>
                <c:pt idx="559">
                  <c:v>-1.03E-2</c:v>
                </c:pt>
                <c:pt idx="560">
                  <c:v>-8.2000000000000007E-3</c:v>
                </c:pt>
                <c:pt idx="561">
                  <c:v>-6.8999999999999999E-3</c:v>
                </c:pt>
                <c:pt idx="562">
                  <c:v>1.1000000000000001E-3</c:v>
                </c:pt>
                <c:pt idx="563">
                  <c:v>-5.7999999999999996E-3</c:v>
                </c:pt>
                <c:pt idx="564">
                  <c:v>-9.7000000000000003E-3</c:v>
                </c:pt>
                <c:pt idx="565">
                  <c:v>-9.1999999999999998E-3</c:v>
                </c:pt>
                <c:pt idx="566">
                  <c:v>1.1999999999999999E-3</c:v>
                </c:pt>
                <c:pt idx="567">
                  <c:v>-1.01E-2</c:v>
                </c:pt>
                <c:pt idx="568">
                  <c:v>-0.01</c:v>
                </c:pt>
                <c:pt idx="569">
                  <c:v>-1.0500000000000001E-2</c:v>
                </c:pt>
                <c:pt idx="570">
                  <c:v>-1.0699999999999999E-2</c:v>
                </c:pt>
                <c:pt idx="571">
                  <c:v>-7.7999999999999996E-3</c:v>
                </c:pt>
                <c:pt idx="572">
                  <c:v>-1.44E-2</c:v>
                </c:pt>
                <c:pt idx="573">
                  <c:v>-0.01</c:v>
                </c:pt>
                <c:pt idx="574">
                  <c:v>-9.9000000000000008E-3</c:v>
                </c:pt>
                <c:pt idx="575">
                  <c:v>-1.06E-2</c:v>
                </c:pt>
                <c:pt idx="576">
                  <c:v>-1.0699999999999999E-2</c:v>
                </c:pt>
                <c:pt idx="577">
                  <c:v>-9.2999999999999992E-3</c:v>
                </c:pt>
                <c:pt idx="578">
                  <c:v>-1.03E-2</c:v>
                </c:pt>
                <c:pt idx="579">
                  <c:v>-7.4999999999999997E-3</c:v>
                </c:pt>
                <c:pt idx="580">
                  <c:v>-9.5999999999999992E-3</c:v>
                </c:pt>
                <c:pt idx="581">
                  <c:v>-7.4999999999999997E-3</c:v>
                </c:pt>
                <c:pt idx="582">
                  <c:v>-2.3999999999999998E-3</c:v>
                </c:pt>
                <c:pt idx="583">
                  <c:v>-1.7299999999999999E-2</c:v>
                </c:pt>
                <c:pt idx="584">
                  <c:v>-1.78E-2</c:v>
                </c:pt>
                <c:pt idx="585">
                  <c:v>-1.7299999999999999E-2</c:v>
                </c:pt>
                <c:pt idx="586">
                  <c:v>-1.67E-2</c:v>
                </c:pt>
                <c:pt idx="587">
                  <c:v>-1.7899999999999999E-2</c:v>
                </c:pt>
                <c:pt idx="588">
                  <c:v>-1.6199999999999999E-2</c:v>
                </c:pt>
                <c:pt idx="589">
                  <c:v>-1.6299999999999999E-2</c:v>
                </c:pt>
                <c:pt idx="590">
                  <c:v>-1.7600000000000001E-2</c:v>
                </c:pt>
                <c:pt idx="591">
                  <c:v>-1.7899999999999999E-2</c:v>
                </c:pt>
                <c:pt idx="592">
                  <c:v>-1.7600000000000001E-2</c:v>
                </c:pt>
                <c:pt idx="593">
                  <c:v>2.8899999999999999E-2</c:v>
                </c:pt>
                <c:pt idx="594">
                  <c:v>3.1199999999999999E-2</c:v>
                </c:pt>
                <c:pt idx="595">
                  <c:v>3.0300000000000001E-2</c:v>
                </c:pt>
                <c:pt idx="596">
                  <c:v>2.7E-2</c:v>
                </c:pt>
                <c:pt idx="597">
                  <c:v>2.98E-2</c:v>
                </c:pt>
                <c:pt idx="598">
                  <c:v>2.92E-2</c:v>
                </c:pt>
                <c:pt idx="599">
                  <c:v>3.0499999999999999E-2</c:v>
                </c:pt>
                <c:pt idx="600">
                  <c:v>2.9000000000000001E-2</c:v>
                </c:pt>
                <c:pt idx="601">
                  <c:v>2.9000000000000001E-2</c:v>
                </c:pt>
                <c:pt idx="602">
                  <c:v>2.87E-2</c:v>
                </c:pt>
                <c:pt idx="603">
                  <c:v>3.0800000000000001E-2</c:v>
                </c:pt>
                <c:pt idx="604">
                  <c:v>3.0499999999999999E-2</c:v>
                </c:pt>
                <c:pt idx="605">
                  <c:v>2.98E-2</c:v>
                </c:pt>
                <c:pt idx="606">
                  <c:v>2.98E-2</c:v>
                </c:pt>
                <c:pt idx="607">
                  <c:v>3.1399999999999997E-2</c:v>
                </c:pt>
                <c:pt idx="608">
                  <c:v>3.1E-2</c:v>
                </c:pt>
                <c:pt idx="609">
                  <c:v>2.7199999999999998E-2</c:v>
                </c:pt>
                <c:pt idx="610">
                  <c:v>3.4599999999999999E-2</c:v>
                </c:pt>
                <c:pt idx="611">
                  <c:v>3.5299999999999998E-2</c:v>
                </c:pt>
                <c:pt idx="612">
                  <c:v>3.4700000000000002E-2</c:v>
                </c:pt>
                <c:pt idx="613">
                  <c:v>3.5299999999999998E-2</c:v>
                </c:pt>
                <c:pt idx="614">
                  <c:v>3.4299999999999997E-2</c:v>
                </c:pt>
                <c:pt idx="615">
                  <c:v>3.4599999999999999E-2</c:v>
                </c:pt>
                <c:pt idx="616">
                  <c:v>3.5000000000000003E-2</c:v>
                </c:pt>
                <c:pt idx="617">
                  <c:v>3.5099999999999999E-2</c:v>
                </c:pt>
                <c:pt idx="618">
                  <c:v>3.5700000000000003E-2</c:v>
                </c:pt>
                <c:pt idx="619">
                  <c:v>3.5700000000000003E-2</c:v>
                </c:pt>
                <c:pt idx="620">
                  <c:v>3.44E-2</c:v>
                </c:pt>
                <c:pt idx="621">
                  <c:v>3.56E-2</c:v>
                </c:pt>
                <c:pt idx="622">
                  <c:v>3.5099999999999999E-2</c:v>
                </c:pt>
                <c:pt idx="623">
                  <c:v>3.5999999999999997E-2</c:v>
                </c:pt>
                <c:pt idx="624">
                  <c:v>3.4799999999999998E-2</c:v>
                </c:pt>
                <c:pt idx="625">
                  <c:v>3.56E-2</c:v>
                </c:pt>
                <c:pt idx="626">
                  <c:v>3.5499999999999997E-2</c:v>
                </c:pt>
                <c:pt idx="627">
                  <c:v>3.5299999999999998E-2</c:v>
                </c:pt>
                <c:pt idx="628">
                  <c:v>3.4799999999999998E-2</c:v>
                </c:pt>
                <c:pt idx="629">
                  <c:v>3.5900000000000001E-2</c:v>
                </c:pt>
                <c:pt idx="630">
                  <c:v>3.61E-2</c:v>
                </c:pt>
                <c:pt idx="631">
                  <c:v>3.6200000000000003E-2</c:v>
                </c:pt>
                <c:pt idx="632">
                  <c:v>3.5400000000000001E-2</c:v>
                </c:pt>
                <c:pt idx="633">
                  <c:v>3.5200000000000002E-2</c:v>
                </c:pt>
                <c:pt idx="634">
                  <c:v>3.4599999999999999E-2</c:v>
                </c:pt>
                <c:pt idx="635">
                  <c:v>3.4000000000000002E-2</c:v>
                </c:pt>
                <c:pt idx="636">
                  <c:v>3.2800000000000003E-2</c:v>
                </c:pt>
                <c:pt idx="637">
                  <c:v>3.3000000000000002E-2</c:v>
                </c:pt>
                <c:pt idx="638">
                  <c:v>3.4299999999999997E-2</c:v>
                </c:pt>
                <c:pt idx="639">
                  <c:v>3.4200000000000001E-2</c:v>
                </c:pt>
                <c:pt idx="640">
                  <c:v>3.3300000000000003E-2</c:v>
                </c:pt>
                <c:pt idx="641">
                  <c:v>3.3599999999999998E-2</c:v>
                </c:pt>
                <c:pt idx="642">
                  <c:v>3.3500000000000002E-2</c:v>
                </c:pt>
                <c:pt idx="643">
                  <c:v>3.2300000000000002E-2</c:v>
                </c:pt>
                <c:pt idx="644">
                  <c:v>3.4000000000000002E-2</c:v>
                </c:pt>
                <c:pt idx="645">
                  <c:v>3.4500000000000003E-2</c:v>
                </c:pt>
                <c:pt idx="646">
                  <c:v>3.39E-2</c:v>
                </c:pt>
                <c:pt idx="647">
                  <c:v>3.4099999999999998E-2</c:v>
                </c:pt>
                <c:pt idx="648">
                  <c:v>3.2899999999999999E-2</c:v>
                </c:pt>
                <c:pt idx="649">
                  <c:v>3.3500000000000002E-2</c:v>
                </c:pt>
                <c:pt idx="650">
                  <c:v>3.4200000000000001E-2</c:v>
                </c:pt>
                <c:pt idx="651">
                  <c:v>3.2199999999999999E-2</c:v>
                </c:pt>
                <c:pt idx="652">
                  <c:v>3.44E-2</c:v>
                </c:pt>
                <c:pt idx="653">
                  <c:v>3.4700000000000002E-2</c:v>
                </c:pt>
                <c:pt idx="654">
                  <c:v>3.4700000000000002E-2</c:v>
                </c:pt>
                <c:pt idx="655">
                  <c:v>3.4500000000000003E-2</c:v>
                </c:pt>
                <c:pt idx="656">
                  <c:v>3.4299999999999997E-2</c:v>
                </c:pt>
                <c:pt idx="657">
                  <c:v>3.4599999999999999E-2</c:v>
                </c:pt>
                <c:pt idx="658">
                  <c:v>3.3500000000000002E-2</c:v>
                </c:pt>
                <c:pt idx="659">
                  <c:v>3.39E-2</c:v>
                </c:pt>
                <c:pt idx="660">
                  <c:v>3.3700000000000001E-2</c:v>
                </c:pt>
                <c:pt idx="661">
                  <c:v>3.4599999999999999E-2</c:v>
                </c:pt>
                <c:pt idx="662">
                  <c:v>3.4700000000000002E-2</c:v>
                </c:pt>
                <c:pt idx="663">
                  <c:v>3.4700000000000002E-2</c:v>
                </c:pt>
                <c:pt idx="664">
                  <c:v>3.4200000000000001E-2</c:v>
                </c:pt>
                <c:pt idx="665">
                  <c:v>3.4200000000000001E-2</c:v>
                </c:pt>
                <c:pt idx="666">
                  <c:v>3.3599999999999998E-2</c:v>
                </c:pt>
                <c:pt idx="667">
                  <c:v>3.4500000000000003E-2</c:v>
                </c:pt>
                <c:pt idx="668">
                  <c:v>3.3799999999999997E-2</c:v>
                </c:pt>
                <c:pt idx="669">
                  <c:v>3.4500000000000003E-2</c:v>
                </c:pt>
                <c:pt idx="670">
                  <c:v>3.4099999999999998E-2</c:v>
                </c:pt>
                <c:pt idx="671">
                  <c:v>3.49E-2</c:v>
                </c:pt>
                <c:pt idx="672">
                  <c:v>3.4200000000000001E-2</c:v>
                </c:pt>
                <c:pt idx="673">
                  <c:v>3.4700000000000002E-2</c:v>
                </c:pt>
                <c:pt idx="674">
                  <c:v>3.2800000000000003E-2</c:v>
                </c:pt>
                <c:pt idx="675">
                  <c:v>3.3099999999999997E-2</c:v>
                </c:pt>
                <c:pt idx="676">
                  <c:v>3.4000000000000002E-2</c:v>
                </c:pt>
                <c:pt idx="677">
                  <c:v>3.4099999999999998E-2</c:v>
                </c:pt>
                <c:pt idx="678">
                  <c:v>3.3599999999999998E-2</c:v>
                </c:pt>
                <c:pt idx="679">
                  <c:v>3.44E-2</c:v>
                </c:pt>
                <c:pt idx="680">
                  <c:v>3.4200000000000001E-2</c:v>
                </c:pt>
                <c:pt idx="681">
                  <c:v>3.3799999999999997E-2</c:v>
                </c:pt>
                <c:pt idx="682">
                  <c:v>3.4299999999999997E-2</c:v>
                </c:pt>
                <c:pt idx="683">
                  <c:v>3.4099999999999998E-2</c:v>
                </c:pt>
                <c:pt idx="684">
                  <c:v>3.4099999999999998E-2</c:v>
                </c:pt>
                <c:pt idx="685">
                  <c:v>3.5700000000000003E-2</c:v>
                </c:pt>
                <c:pt idx="686">
                  <c:v>3.4099999999999998E-2</c:v>
                </c:pt>
                <c:pt idx="687">
                  <c:v>3.3700000000000001E-2</c:v>
                </c:pt>
                <c:pt idx="688">
                  <c:v>3.4299999999999997E-2</c:v>
                </c:pt>
                <c:pt idx="689">
                  <c:v>3.04E-2</c:v>
                </c:pt>
                <c:pt idx="690">
                  <c:v>0.03</c:v>
                </c:pt>
                <c:pt idx="691">
                  <c:v>2.8400000000000002E-2</c:v>
                </c:pt>
                <c:pt idx="692">
                  <c:v>2.92E-2</c:v>
                </c:pt>
                <c:pt idx="693">
                  <c:v>2.9499999999999998E-2</c:v>
                </c:pt>
                <c:pt idx="694">
                  <c:v>3.1E-2</c:v>
                </c:pt>
                <c:pt idx="695">
                  <c:v>3.09E-2</c:v>
                </c:pt>
                <c:pt idx="696">
                  <c:v>2.9499999999999998E-2</c:v>
                </c:pt>
                <c:pt idx="697">
                  <c:v>3.0200000000000001E-2</c:v>
                </c:pt>
                <c:pt idx="698">
                  <c:v>3.0800000000000001E-2</c:v>
                </c:pt>
                <c:pt idx="699">
                  <c:v>2.9100000000000001E-2</c:v>
                </c:pt>
                <c:pt idx="700">
                  <c:v>2.9700000000000001E-2</c:v>
                </c:pt>
                <c:pt idx="701">
                  <c:v>2.9600000000000001E-2</c:v>
                </c:pt>
                <c:pt idx="702">
                  <c:v>3.0200000000000001E-2</c:v>
                </c:pt>
                <c:pt idx="703">
                  <c:v>2.8500000000000001E-2</c:v>
                </c:pt>
                <c:pt idx="704">
                  <c:v>2.8299999999999999E-2</c:v>
                </c:pt>
                <c:pt idx="705">
                  <c:v>2.7900000000000001E-2</c:v>
                </c:pt>
                <c:pt idx="706">
                  <c:v>2.8400000000000002E-2</c:v>
                </c:pt>
                <c:pt idx="707">
                  <c:v>2.9700000000000001E-2</c:v>
                </c:pt>
                <c:pt idx="708">
                  <c:v>2.92E-2</c:v>
                </c:pt>
                <c:pt idx="709">
                  <c:v>2.9499999999999998E-2</c:v>
                </c:pt>
                <c:pt idx="710">
                  <c:v>3.1399999999999997E-2</c:v>
                </c:pt>
                <c:pt idx="711">
                  <c:v>2.9399999999999999E-2</c:v>
                </c:pt>
                <c:pt idx="712">
                  <c:v>2.9600000000000001E-2</c:v>
                </c:pt>
                <c:pt idx="713">
                  <c:v>3.0300000000000001E-2</c:v>
                </c:pt>
                <c:pt idx="714">
                  <c:v>3.4299999999999997E-2</c:v>
                </c:pt>
                <c:pt idx="715">
                  <c:v>3.5400000000000001E-2</c:v>
                </c:pt>
                <c:pt idx="716">
                  <c:v>3.5200000000000002E-2</c:v>
                </c:pt>
                <c:pt idx="717">
                  <c:v>3.5099999999999999E-2</c:v>
                </c:pt>
                <c:pt idx="718">
                  <c:v>3.4599999999999999E-2</c:v>
                </c:pt>
                <c:pt idx="719">
                  <c:v>3.5000000000000003E-2</c:v>
                </c:pt>
                <c:pt idx="720">
                  <c:v>3.5400000000000001E-2</c:v>
                </c:pt>
                <c:pt idx="721">
                  <c:v>3.5000000000000003E-2</c:v>
                </c:pt>
                <c:pt idx="722">
                  <c:v>3.4799999999999998E-2</c:v>
                </c:pt>
                <c:pt idx="723">
                  <c:v>3.5700000000000003E-2</c:v>
                </c:pt>
                <c:pt idx="724">
                  <c:v>3.44E-2</c:v>
                </c:pt>
                <c:pt idx="725">
                  <c:v>3.5000000000000003E-2</c:v>
                </c:pt>
                <c:pt idx="726">
                  <c:v>3.5000000000000003E-2</c:v>
                </c:pt>
                <c:pt idx="727">
                  <c:v>3.5299999999999998E-2</c:v>
                </c:pt>
                <c:pt idx="728">
                  <c:v>3.4700000000000002E-2</c:v>
                </c:pt>
                <c:pt idx="729">
                  <c:v>3.49E-2</c:v>
                </c:pt>
                <c:pt idx="730">
                  <c:v>3.5000000000000003E-2</c:v>
                </c:pt>
                <c:pt idx="731">
                  <c:v>3.5299999999999998E-2</c:v>
                </c:pt>
                <c:pt idx="732">
                  <c:v>3.4299999999999997E-2</c:v>
                </c:pt>
                <c:pt idx="733">
                  <c:v>3.3399999999999999E-2</c:v>
                </c:pt>
                <c:pt idx="734">
                  <c:v>3.5000000000000003E-2</c:v>
                </c:pt>
                <c:pt idx="735">
                  <c:v>3.4799999999999998E-2</c:v>
                </c:pt>
                <c:pt idx="736">
                  <c:v>3.49E-2</c:v>
                </c:pt>
                <c:pt idx="737">
                  <c:v>3.5400000000000001E-2</c:v>
                </c:pt>
                <c:pt idx="738">
                  <c:v>3.49E-2</c:v>
                </c:pt>
                <c:pt idx="739">
                  <c:v>3.5999999999999997E-2</c:v>
                </c:pt>
                <c:pt idx="740">
                  <c:v>3.5499999999999997E-2</c:v>
                </c:pt>
                <c:pt idx="741">
                  <c:v>3.49E-2</c:v>
                </c:pt>
                <c:pt idx="742">
                  <c:v>3.4599999999999999E-2</c:v>
                </c:pt>
                <c:pt idx="743">
                  <c:v>3.2800000000000003E-2</c:v>
                </c:pt>
                <c:pt idx="744">
                  <c:v>3.3599999999999998E-2</c:v>
                </c:pt>
                <c:pt idx="745">
                  <c:v>3.39E-2</c:v>
                </c:pt>
                <c:pt idx="746">
                  <c:v>3.3300000000000003E-2</c:v>
                </c:pt>
                <c:pt idx="747">
                  <c:v>3.2099999999999997E-2</c:v>
                </c:pt>
                <c:pt idx="748">
                  <c:v>3.3300000000000003E-2</c:v>
                </c:pt>
                <c:pt idx="749">
                  <c:v>3.4200000000000001E-2</c:v>
                </c:pt>
                <c:pt idx="750">
                  <c:v>2.18E-2</c:v>
                </c:pt>
                <c:pt idx="751">
                  <c:v>2.3300000000000001E-2</c:v>
                </c:pt>
                <c:pt idx="752">
                  <c:v>1.9699999999999999E-2</c:v>
                </c:pt>
                <c:pt idx="753">
                  <c:v>2.47E-2</c:v>
                </c:pt>
                <c:pt idx="754">
                  <c:v>1.37E-2</c:v>
                </c:pt>
                <c:pt idx="755">
                  <c:v>2.53E-2</c:v>
                </c:pt>
                <c:pt idx="756">
                  <c:v>2.1499999999999998E-2</c:v>
                </c:pt>
                <c:pt idx="757">
                  <c:v>2.1399999999999999E-2</c:v>
                </c:pt>
                <c:pt idx="758">
                  <c:v>2.2499999999999999E-2</c:v>
                </c:pt>
                <c:pt idx="759">
                  <c:v>2.5499999999999998E-2</c:v>
                </c:pt>
                <c:pt idx="760">
                  <c:v>2.64E-2</c:v>
                </c:pt>
                <c:pt idx="761">
                  <c:v>2.23E-2</c:v>
                </c:pt>
                <c:pt idx="762">
                  <c:v>1.6500000000000001E-2</c:v>
                </c:pt>
                <c:pt idx="763">
                  <c:v>-5.57E-2</c:v>
                </c:pt>
                <c:pt idx="764">
                  <c:v>2.07E-2</c:v>
                </c:pt>
                <c:pt idx="765">
                  <c:v>2.29E-2</c:v>
                </c:pt>
                <c:pt idx="766">
                  <c:v>2.2499999999999999E-2</c:v>
                </c:pt>
                <c:pt idx="767">
                  <c:v>2.2800000000000001E-2</c:v>
                </c:pt>
                <c:pt idx="768">
                  <c:v>2.23E-2</c:v>
                </c:pt>
                <c:pt idx="769">
                  <c:v>1.6299999999999999E-2</c:v>
                </c:pt>
                <c:pt idx="770">
                  <c:v>2.1600000000000001E-2</c:v>
                </c:pt>
                <c:pt idx="771">
                  <c:v>2.01E-2</c:v>
                </c:pt>
                <c:pt idx="772">
                  <c:v>2.4400000000000002E-2</c:v>
                </c:pt>
                <c:pt idx="773">
                  <c:v>2.5000000000000001E-2</c:v>
                </c:pt>
                <c:pt idx="774">
                  <c:v>1.6E-2</c:v>
                </c:pt>
                <c:pt idx="775">
                  <c:v>1.6799999999999999E-2</c:v>
                </c:pt>
                <c:pt idx="776">
                  <c:v>1.8499999999999999E-2</c:v>
                </c:pt>
                <c:pt idx="777">
                  <c:v>2.4199999999999999E-2</c:v>
                </c:pt>
                <c:pt idx="778">
                  <c:v>2.0199999999999999E-2</c:v>
                </c:pt>
                <c:pt idx="779">
                  <c:v>1.6400000000000001E-2</c:v>
                </c:pt>
                <c:pt idx="780">
                  <c:v>2.2499999999999999E-2</c:v>
                </c:pt>
                <c:pt idx="781">
                  <c:v>1.4800000000000001E-2</c:v>
                </c:pt>
                <c:pt idx="782">
                  <c:v>2.4400000000000002E-2</c:v>
                </c:pt>
                <c:pt idx="783">
                  <c:v>2.3E-2</c:v>
                </c:pt>
                <c:pt idx="784">
                  <c:v>2.5499999999999998E-2</c:v>
                </c:pt>
                <c:pt idx="785">
                  <c:v>2.29E-2</c:v>
                </c:pt>
                <c:pt idx="786">
                  <c:v>1.9E-2</c:v>
                </c:pt>
                <c:pt idx="787">
                  <c:v>1.26E-2</c:v>
                </c:pt>
                <c:pt idx="788">
                  <c:v>2.1299999999999999E-2</c:v>
                </c:pt>
                <c:pt idx="789">
                  <c:v>2.3900000000000001E-2</c:v>
                </c:pt>
                <c:pt idx="790">
                  <c:v>2.6100000000000002E-2</c:v>
                </c:pt>
                <c:pt idx="791">
                  <c:v>2.4799999999999999E-2</c:v>
                </c:pt>
                <c:pt idx="792">
                  <c:v>2.3900000000000001E-2</c:v>
                </c:pt>
                <c:pt idx="793">
                  <c:v>2.46E-2</c:v>
                </c:pt>
                <c:pt idx="794">
                  <c:v>2.41E-2</c:v>
                </c:pt>
                <c:pt idx="795">
                  <c:v>2.52E-2</c:v>
                </c:pt>
                <c:pt idx="796">
                  <c:v>3.0499999999999999E-2</c:v>
                </c:pt>
                <c:pt idx="797">
                  <c:v>3.0099999999999998E-2</c:v>
                </c:pt>
                <c:pt idx="798">
                  <c:v>0.03</c:v>
                </c:pt>
                <c:pt idx="799">
                  <c:v>3.0200000000000001E-2</c:v>
                </c:pt>
                <c:pt idx="800">
                  <c:v>2.8799999999999999E-2</c:v>
                </c:pt>
                <c:pt idx="801">
                  <c:v>2.9700000000000001E-2</c:v>
                </c:pt>
                <c:pt idx="802">
                  <c:v>2.8000000000000001E-2</c:v>
                </c:pt>
                <c:pt idx="803">
                  <c:v>3.0200000000000001E-2</c:v>
                </c:pt>
                <c:pt idx="804">
                  <c:v>2.9000000000000001E-2</c:v>
                </c:pt>
                <c:pt idx="805">
                  <c:v>2.7900000000000001E-2</c:v>
                </c:pt>
                <c:pt idx="806">
                  <c:v>2.9700000000000001E-2</c:v>
                </c:pt>
                <c:pt idx="807">
                  <c:v>2.9899999999999999E-2</c:v>
                </c:pt>
                <c:pt idx="808">
                  <c:v>2.8000000000000001E-2</c:v>
                </c:pt>
                <c:pt idx="809">
                  <c:v>3.04E-2</c:v>
                </c:pt>
                <c:pt idx="810">
                  <c:v>2.8899999999999999E-2</c:v>
                </c:pt>
                <c:pt idx="811">
                  <c:v>2.92E-2</c:v>
                </c:pt>
                <c:pt idx="812">
                  <c:v>3.0499999999999999E-2</c:v>
                </c:pt>
                <c:pt idx="813">
                  <c:v>3.0200000000000001E-2</c:v>
                </c:pt>
                <c:pt idx="814">
                  <c:v>2.5499999999999998E-2</c:v>
                </c:pt>
                <c:pt idx="815">
                  <c:v>2.87E-2</c:v>
                </c:pt>
                <c:pt idx="816">
                  <c:v>2.75E-2</c:v>
                </c:pt>
                <c:pt idx="817">
                  <c:v>2.9499999999999998E-2</c:v>
                </c:pt>
                <c:pt idx="818">
                  <c:v>2.9000000000000001E-2</c:v>
                </c:pt>
                <c:pt idx="819">
                  <c:v>2.9700000000000001E-2</c:v>
                </c:pt>
                <c:pt idx="820">
                  <c:v>2.81E-2</c:v>
                </c:pt>
                <c:pt idx="821">
                  <c:v>3.0700000000000002E-2</c:v>
                </c:pt>
                <c:pt idx="822">
                  <c:v>2.8799999999999999E-2</c:v>
                </c:pt>
                <c:pt idx="823">
                  <c:v>2.8500000000000001E-2</c:v>
                </c:pt>
                <c:pt idx="824">
                  <c:v>2.93E-2</c:v>
                </c:pt>
                <c:pt idx="825">
                  <c:v>3.0300000000000001E-2</c:v>
                </c:pt>
                <c:pt idx="826">
                  <c:v>3.1800000000000002E-2</c:v>
                </c:pt>
                <c:pt idx="827">
                  <c:v>3.0099999999999998E-2</c:v>
                </c:pt>
                <c:pt idx="828">
                  <c:v>2.9499999999999998E-2</c:v>
                </c:pt>
                <c:pt idx="829">
                  <c:v>2.9700000000000001E-2</c:v>
                </c:pt>
                <c:pt idx="830">
                  <c:v>2.9700000000000001E-2</c:v>
                </c:pt>
                <c:pt idx="831">
                  <c:v>2.8400000000000002E-2</c:v>
                </c:pt>
                <c:pt idx="832">
                  <c:v>3.1099999999999999E-2</c:v>
                </c:pt>
                <c:pt idx="833">
                  <c:v>3.04E-2</c:v>
                </c:pt>
                <c:pt idx="834">
                  <c:v>2.9899999999999999E-2</c:v>
                </c:pt>
                <c:pt idx="835">
                  <c:v>0.03</c:v>
                </c:pt>
                <c:pt idx="836">
                  <c:v>3.0700000000000002E-2</c:v>
                </c:pt>
                <c:pt idx="837">
                  <c:v>2.8799999999999999E-2</c:v>
                </c:pt>
                <c:pt idx="838">
                  <c:v>8.2000000000000007E-3</c:v>
                </c:pt>
                <c:pt idx="839">
                  <c:v>8.6999999999999994E-3</c:v>
                </c:pt>
                <c:pt idx="840">
                  <c:v>1.0999999999999999E-2</c:v>
                </c:pt>
                <c:pt idx="841">
                  <c:v>6.8999999999999999E-3</c:v>
                </c:pt>
                <c:pt idx="842">
                  <c:v>3.8999999999999998E-3</c:v>
                </c:pt>
                <c:pt idx="843">
                  <c:v>9.5999999999999992E-3</c:v>
                </c:pt>
                <c:pt idx="844">
                  <c:v>5.5999999999999999E-3</c:v>
                </c:pt>
                <c:pt idx="845">
                  <c:v>5.3E-3</c:v>
                </c:pt>
                <c:pt idx="846">
                  <c:v>-8.8999999999999999E-3</c:v>
                </c:pt>
                <c:pt idx="847">
                  <c:v>6.1000000000000004E-3</c:v>
                </c:pt>
                <c:pt idx="848">
                  <c:v>1.26E-2</c:v>
                </c:pt>
                <c:pt idx="849">
                  <c:v>9.4999999999999998E-3</c:v>
                </c:pt>
                <c:pt idx="850">
                  <c:v>8.6E-3</c:v>
                </c:pt>
                <c:pt idx="851">
                  <c:v>8.2000000000000007E-3</c:v>
                </c:pt>
                <c:pt idx="852">
                  <c:v>8.3000000000000001E-3</c:v>
                </c:pt>
                <c:pt idx="853">
                  <c:v>7.6E-3</c:v>
                </c:pt>
                <c:pt idx="854">
                  <c:v>7.1000000000000004E-3</c:v>
                </c:pt>
                <c:pt idx="855">
                  <c:v>-4.87E-2</c:v>
                </c:pt>
                <c:pt idx="856">
                  <c:v>-3.4000000000000002E-2</c:v>
                </c:pt>
                <c:pt idx="857">
                  <c:v>9.4999999999999998E-3</c:v>
                </c:pt>
                <c:pt idx="858">
                  <c:v>9.5999999999999992E-3</c:v>
                </c:pt>
                <c:pt idx="859">
                  <c:v>5.0000000000000001E-4</c:v>
                </c:pt>
                <c:pt idx="860">
                  <c:v>9.5999999999999992E-3</c:v>
                </c:pt>
                <c:pt idx="861">
                  <c:v>5.7000000000000002E-3</c:v>
                </c:pt>
                <c:pt idx="862">
                  <c:v>7.1000000000000004E-3</c:v>
                </c:pt>
                <c:pt idx="863">
                  <c:v>8.2000000000000007E-3</c:v>
                </c:pt>
                <c:pt idx="864">
                  <c:v>8.2000000000000007E-3</c:v>
                </c:pt>
                <c:pt idx="865">
                  <c:v>9.1000000000000004E-3</c:v>
                </c:pt>
                <c:pt idx="866">
                  <c:v>1.06E-2</c:v>
                </c:pt>
                <c:pt idx="867">
                  <c:v>2.46E-2</c:v>
                </c:pt>
                <c:pt idx="868">
                  <c:v>2.41E-2</c:v>
                </c:pt>
                <c:pt idx="869">
                  <c:v>2.4E-2</c:v>
                </c:pt>
                <c:pt idx="870">
                  <c:v>2.3699999999999999E-2</c:v>
                </c:pt>
                <c:pt idx="871">
                  <c:v>2.5600000000000001E-2</c:v>
                </c:pt>
                <c:pt idx="872">
                  <c:v>1.9699999999999999E-2</c:v>
                </c:pt>
                <c:pt idx="873">
                  <c:v>2.3800000000000002E-2</c:v>
                </c:pt>
                <c:pt idx="874">
                  <c:v>2.2100000000000002E-2</c:v>
                </c:pt>
                <c:pt idx="875">
                  <c:v>2.35E-2</c:v>
                </c:pt>
                <c:pt idx="876">
                  <c:v>0.02</c:v>
                </c:pt>
                <c:pt idx="877">
                  <c:v>2.12E-2</c:v>
                </c:pt>
                <c:pt idx="878">
                  <c:v>2.58E-2</c:v>
                </c:pt>
                <c:pt idx="879">
                  <c:v>2.3900000000000001E-2</c:v>
                </c:pt>
                <c:pt idx="880">
                  <c:v>2.46E-2</c:v>
                </c:pt>
                <c:pt idx="881">
                  <c:v>2.46E-2</c:v>
                </c:pt>
                <c:pt idx="882">
                  <c:v>2.2800000000000001E-2</c:v>
                </c:pt>
                <c:pt idx="883">
                  <c:v>1.09E-2</c:v>
                </c:pt>
                <c:pt idx="884">
                  <c:v>2.4299999999999999E-2</c:v>
                </c:pt>
                <c:pt idx="885">
                  <c:v>2.4400000000000002E-2</c:v>
                </c:pt>
                <c:pt idx="886">
                  <c:v>2.4199999999999999E-2</c:v>
                </c:pt>
                <c:pt idx="887">
                  <c:v>2.5000000000000001E-2</c:v>
                </c:pt>
                <c:pt idx="888">
                  <c:v>2.24E-2</c:v>
                </c:pt>
                <c:pt idx="889">
                  <c:v>2.3199999999999998E-2</c:v>
                </c:pt>
                <c:pt idx="890">
                  <c:v>2.1399999999999999E-2</c:v>
                </c:pt>
                <c:pt idx="891">
                  <c:v>2.3099999999999999E-2</c:v>
                </c:pt>
                <c:pt idx="892">
                  <c:v>1.95E-2</c:v>
                </c:pt>
                <c:pt idx="893">
                  <c:v>2.3699999999999999E-2</c:v>
                </c:pt>
                <c:pt idx="894">
                  <c:v>2.4400000000000002E-2</c:v>
                </c:pt>
                <c:pt idx="895">
                  <c:v>2.3099999999999999E-2</c:v>
                </c:pt>
                <c:pt idx="896">
                  <c:v>2.52E-2</c:v>
                </c:pt>
                <c:pt idx="897">
                  <c:v>2.2599999999999999E-2</c:v>
                </c:pt>
                <c:pt idx="898">
                  <c:v>2.5100000000000001E-2</c:v>
                </c:pt>
                <c:pt idx="899">
                  <c:v>1.9599999999999999E-2</c:v>
                </c:pt>
                <c:pt idx="900">
                  <c:v>2.53E-2</c:v>
                </c:pt>
                <c:pt idx="901">
                  <c:v>2.4299999999999999E-2</c:v>
                </c:pt>
                <c:pt idx="902">
                  <c:v>2.3300000000000001E-2</c:v>
                </c:pt>
                <c:pt idx="903">
                  <c:v>2.3800000000000002E-2</c:v>
                </c:pt>
                <c:pt idx="904">
                  <c:v>2.4199999999999999E-2</c:v>
                </c:pt>
                <c:pt idx="905">
                  <c:v>2.4500000000000001E-2</c:v>
                </c:pt>
                <c:pt idx="906">
                  <c:v>1.52E-2</c:v>
                </c:pt>
                <c:pt idx="907">
                  <c:v>2.0500000000000001E-2</c:v>
                </c:pt>
                <c:pt idx="908">
                  <c:v>2.5000000000000001E-2</c:v>
                </c:pt>
                <c:pt idx="909">
                  <c:v>2.2599999999999999E-2</c:v>
                </c:pt>
                <c:pt idx="910">
                  <c:v>1.5800000000000002E-2</c:v>
                </c:pt>
                <c:pt idx="911">
                  <c:v>2.2800000000000001E-2</c:v>
                </c:pt>
                <c:pt idx="912">
                  <c:v>2.2599999999999999E-2</c:v>
                </c:pt>
                <c:pt idx="913">
                  <c:v>-1.4800000000000001E-2</c:v>
                </c:pt>
                <c:pt idx="914">
                  <c:v>-1.43E-2</c:v>
                </c:pt>
                <c:pt idx="915">
                  <c:v>-1.46E-2</c:v>
                </c:pt>
                <c:pt idx="916">
                  <c:v>-1.3100000000000001E-2</c:v>
                </c:pt>
                <c:pt idx="917">
                  <c:v>-1.4800000000000001E-2</c:v>
                </c:pt>
                <c:pt idx="918">
                  <c:v>-1.43E-2</c:v>
                </c:pt>
                <c:pt idx="919">
                  <c:v>-1.38E-2</c:v>
                </c:pt>
                <c:pt idx="920">
                  <c:v>-1.38E-2</c:v>
                </c:pt>
                <c:pt idx="921">
                  <c:v>-1.3899999999999999E-2</c:v>
                </c:pt>
                <c:pt idx="922">
                  <c:v>-1.43E-2</c:v>
                </c:pt>
                <c:pt idx="923">
                  <c:v>-1.5100000000000001E-2</c:v>
                </c:pt>
                <c:pt idx="924">
                  <c:v>-1.43E-2</c:v>
                </c:pt>
                <c:pt idx="925">
                  <c:v>-1.4500000000000001E-2</c:v>
                </c:pt>
                <c:pt idx="926">
                  <c:v>-1.46E-2</c:v>
                </c:pt>
                <c:pt idx="927">
                  <c:v>-1.46E-2</c:v>
                </c:pt>
                <c:pt idx="928">
                  <c:v>-1.41E-2</c:v>
                </c:pt>
                <c:pt idx="929">
                  <c:v>-1.4200000000000001E-2</c:v>
                </c:pt>
                <c:pt idx="930">
                  <c:v>-1.4500000000000001E-2</c:v>
                </c:pt>
                <c:pt idx="931">
                  <c:v>-1.4800000000000001E-2</c:v>
                </c:pt>
                <c:pt idx="932">
                  <c:v>-1.4500000000000001E-2</c:v>
                </c:pt>
                <c:pt idx="933">
                  <c:v>-1.47E-2</c:v>
                </c:pt>
                <c:pt idx="934">
                  <c:v>-1.43E-2</c:v>
                </c:pt>
                <c:pt idx="935">
                  <c:v>-1.47E-2</c:v>
                </c:pt>
                <c:pt idx="936">
                  <c:v>-1.4200000000000001E-2</c:v>
                </c:pt>
                <c:pt idx="937">
                  <c:v>-1.4E-2</c:v>
                </c:pt>
                <c:pt idx="938">
                  <c:v>-1.4200000000000001E-2</c:v>
                </c:pt>
                <c:pt idx="939">
                  <c:v>-1.44E-2</c:v>
                </c:pt>
                <c:pt idx="940">
                  <c:v>-1.95E-2</c:v>
                </c:pt>
                <c:pt idx="941">
                  <c:v>-1.04E-2</c:v>
                </c:pt>
                <c:pt idx="942">
                  <c:v>-1.35E-2</c:v>
                </c:pt>
                <c:pt idx="943">
                  <c:v>-2.5000000000000001E-2</c:v>
                </c:pt>
                <c:pt idx="944">
                  <c:v>-1.3599999999999999E-2</c:v>
                </c:pt>
                <c:pt idx="945">
                  <c:v>-1.18E-2</c:v>
                </c:pt>
                <c:pt idx="946">
                  <c:v>-3.6299999999999999E-2</c:v>
                </c:pt>
                <c:pt idx="947">
                  <c:v>-1.5599999999999999E-2</c:v>
                </c:pt>
                <c:pt idx="948">
                  <c:v>-1.5599999999999999E-2</c:v>
                </c:pt>
                <c:pt idx="949">
                  <c:v>-1.7000000000000001E-2</c:v>
                </c:pt>
                <c:pt idx="950">
                  <c:v>-3.2599999999999997E-2</c:v>
                </c:pt>
                <c:pt idx="951">
                  <c:v>-1.9300000000000001E-2</c:v>
                </c:pt>
                <c:pt idx="952">
                  <c:v>-1.9E-2</c:v>
                </c:pt>
                <c:pt idx="953">
                  <c:v>-2.0400000000000001E-2</c:v>
                </c:pt>
                <c:pt idx="954">
                  <c:v>-1.37E-2</c:v>
                </c:pt>
                <c:pt idx="955">
                  <c:v>-1.5900000000000001E-2</c:v>
                </c:pt>
                <c:pt idx="956">
                  <c:v>-8.5000000000000006E-3</c:v>
                </c:pt>
                <c:pt idx="957">
                  <c:v>-3.8300000000000001E-2</c:v>
                </c:pt>
                <c:pt idx="958">
                  <c:v>-2.64E-2</c:v>
                </c:pt>
                <c:pt idx="959">
                  <c:v>-8.8000000000000005E-3</c:v>
                </c:pt>
                <c:pt idx="960">
                  <c:v>-3.3399999999999999E-2</c:v>
                </c:pt>
                <c:pt idx="961">
                  <c:v>-1.18E-2</c:v>
                </c:pt>
                <c:pt idx="962">
                  <c:v>-1.66E-2</c:v>
                </c:pt>
                <c:pt idx="963">
                  <c:v>-2.0500000000000001E-2</c:v>
                </c:pt>
                <c:pt idx="964">
                  <c:v>-2.1000000000000001E-2</c:v>
                </c:pt>
                <c:pt idx="965">
                  <c:v>-3.0200000000000001E-2</c:v>
                </c:pt>
                <c:pt idx="966">
                  <c:v>-1.4800000000000001E-2</c:v>
                </c:pt>
                <c:pt idx="967">
                  <c:v>-1.9599999999999999E-2</c:v>
                </c:pt>
                <c:pt idx="968">
                  <c:v>-1.9099999999999999E-2</c:v>
                </c:pt>
                <c:pt idx="969">
                  <c:v>-1.77E-2</c:v>
                </c:pt>
                <c:pt idx="970">
                  <c:v>-2.1899999999999999E-2</c:v>
                </c:pt>
                <c:pt idx="971">
                  <c:v>-4.1399999999999999E-2</c:v>
                </c:pt>
                <c:pt idx="972">
                  <c:v>-3.6700000000000003E-2</c:v>
                </c:pt>
                <c:pt idx="973">
                  <c:v>-5.96E-2</c:v>
                </c:pt>
                <c:pt idx="974">
                  <c:v>-1.77E-2</c:v>
                </c:pt>
                <c:pt idx="975">
                  <c:v>-6.8999999999999999E-3</c:v>
                </c:pt>
                <c:pt idx="976">
                  <c:v>-3.2099999999999997E-2</c:v>
                </c:pt>
                <c:pt idx="977">
                  <c:v>-2.5399999999999999E-2</c:v>
                </c:pt>
                <c:pt idx="978">
                  <c:v>-2.3099999999999999E-2</c:v>
                </c:pt>
                <c:pt idx="979">
                  <c:v>-2.5100000000000001E-2</c:v>
                </c:pt>
                <c:pt idx="980">
                  <c:v>-3.8300000000000001E-2</c:v>
                </c:pt>
                <c:pt idx="981">
                  <c:v>-1.2999999999999999E-2</c:v>
                </c:pt>
                <c:pt idx="982">
                  <c:v>-3.4700000000000002E-2</c:v>
                </c:pt>
                <c:pt idx="983">
                  <c:v>-1.35E-2</c:v>
                </c:pt>
                <c:pt idx="984">
                  <c:v>-1.52E-2</c:v>
                </c:pt>
                <c:pt idx="985">
                  <c:v>-3.85E-2</c:v>
                </c:pt>
                <c:pt idx="986">
                  <c:v>-3.4799999999999998E-2</c:v>
                </c:pt>
                <c:pt idx="987">
                  <c:v>-2.0199999999999999E-2</c:v>
                </c:pt>
                <c:pt idx="988">
                  <c:v>-3.1199999999999999E-2</c:v>
                </c:pt>
                <c:pt idx="989">
                  <c:v>-2.47E-2</c:v>
                </c:pt>
                <c:pt idx="990">
                  <c:v>-2.06E-2</c:v>
                </c:pt>
                <c:pt idx="991">
                  <c:v>-2.5999999999999999E-2</c:v>
                </c:pt>
                <c:pt idx="992">
                  <c:v>-2.58E-2</c:v>
                </c:pt>
                <c:pt idx="993">
                  <c:v>-1.3100000000000001E-2</c:v>
                </c:pt>
                <c:pt idx="994">
                  <c:v>-1.21E-2</c:v>
                </c:pt>
                <c:pt idx="995">
                  <c:v>-1.8100000000000002E-2</c:v>
                </c:pt>
                <c:pt idx="996">
                  <c:v>-4.48E-2</c:v>
                </c:pt>
                <c:pt idx="997">
                  <c:v>-4.5100000000000001E-2</c:v>
                </c:pt>
                <c:pt idx="998">
                  <c:v>-3.27E-2</c:v>
                </c:pt>
                <c:pt idx="999">
                  <c:v>-2.0799999999999999E-2</c:v>
                </c:pt>
                <c:pt idx="1000">
                  <c:v>-3.4700000000000002E-2</c:v>
                </c:pt>
                <c:pt idx="1001">
                  <c:v>-1.09E-2</c:v>
                </c:pt>
                <c:pt idx="1002">
                  <c:v>-1.6400000000000001E-2</c:v>
                </c:pt>
                <c:pt idx="1003">
                  <c:v>-1.54E-2</c:v>
                </c:pt>
                <c:pt idx="1004">
                  <c:v>-8.0999999999999996E-3</c:v>
                </c:pt>
                <c:pt idx="1005">
                  <c:v>-2.6599999999999999E-2</c:v>
                </c:pt>
                <c:pt idx="1006">
                  <c:v>-1.7600000000000001E-2</c:v>
                </c:pt>
                <c:pt idx="1007">
                  <c:v>-5.7000000000000002E-3</c:v>
                </c:pt>
                <c:pt idx="1008">
                  <c:v>-4.4699999999999997E-2</c:v>
                </c:pt>
                <c:pt idx="1009">
                  <c:v>-1.0500000000000001E-2</c:v>
                </c:pt>
                <c:pt idx="1010">
                  <c:v>-4.3900000000000002E-2</c:v>
                </c:pt>
                <c:pt idx="1011">
                  <c:v>-1.5599999999999999E-2</c:v>
                </c:pt>
                <c:pt idx="1012">
                  <c:v>-2.29E-2</c:v>
                </c:pt>
                <c:pt idx="1013">
                  <c:v>-1.3100000000000001E-2</c:v>
                </c:pt>
                <c:pt idx="1014">
                  <c:v>-1.7000000000000001E-2</c:v>
                </c:pt>
                <c:pt idx="1015">
                  <c:v>-3.3500000000000002E-2</c:v>
                </c:pt>
                <c:pt idx="1016">
                  <c:v>-2.1899999999999999E-2</c:v>
                </c:pt>
                <c:pt idx="1017">
                  <c:v>-1.77E-2</c:v>
                </c:pt>
                <c:pt idx="1018">
                  <c:v>-2.4500000000000001E-2</c:v>
                </c:pt>
                <c:pt idx="1019">
                  <c:v>-1.38E-2</c:v>
                </c:pt>
                <c:pt idx="1020">
                  <c:v>-2.1700000000000001E-2</c:v>
                </c:pt>
                <c:pt idx="1021">
                  <c:v>-2.2100000000000002E-2</c:v>
                </c:pt>
                <c:pt idx="1022">
                  <c:v>-1.17E-2</c:v>
                </c:pt>
                <c:pt idx="1023">
                  <c:v>-1.5699999999999999E-2</c:v>
                </c:pt>
                <c:pt idx="1024">
                  <c:v>-1.2800000000000001E-2</c:v>
                </c:pt>
                <c:pt idx="1025">
                  <c:v>-3.6400000000000002E-2</c:v>
                </c:pt>
                <c:pt idx="1026">
                  <c:v>-4.2099999999999999E-2</c:v>
                </c:pt>
                <c:pt idx="1027">
                  <c:v>-2.06E-2</c:v>
                </c:pt>
                <c:pt idx="1028">
                  <c:v>-2.23E-2</c:v>
                </c:pt>
                <c:pt idx="1029">
                  <c:v>-2.2800000000000001E-2</c:v>
                </c:pt>
                <c:pt idx="1030">
                  <c:v>-1.4200000000000001E-2</c:v>
                </c:pt>
                <c:pt idx="1031">
                  <c:v>-2.35E-2</c:v>
                </c:pt>
                <c:pt idx="1032">
                  <c:v>-4.53E-2</c:v>
                </c:pt>
                <c:pt idx="1033">
                  <c:v>-2.2599999999999999E-2</c:v>
                </c:pt>
                <c:pt idx="1034">
                  <c:v>-1.9900000000000001E-2</c:v>
                </c:pt>
                <c:pt idx="1035">
                  <c:v>-2.3300000000000001E-2</c:v>
                </c:pt>
                <c:pt idx="1036">
                  <c:v>-7.9000000000000008E-3</c:v>
                </c:pt>
                <c:pt idx="1037">
                  <c:v>-1.4999999999999999E-2</c:v>
                </c:pt>
                <c:pt idx="1038">
                  <c:v>-2.3699999999999999E-2</c:v>
                </c:pt>
                <c:pt idx="1039">
                  <c:v>-3.3399999999999999E-2</c:v>
                </c:pt>
                <c:pt idx="1040">
                  <c:v>-1.6899999999999998E-2</c:v>
                </c:pt>
                <c:pt idx="1041">
                  <c:v>-1.8700000000000001E-2</c:v>
                </c:pt>
                <c:pt idx="1042">
                  <c:v>-2.7799999999999998E-2</c:v>
                </c:pt>
                <c:pt idx="1043">
                  <c:v>-1.9900000000000001E-2</c:v>
                </c:pt>
                <c:pt idx="1044">
                  <c:v>-2.01E-2</c:v>
                </c:pt>
                <c:pt idx="1045">
                  <c:v>-1.4800000000000001E-2</c:v>
                </c:pt>
                <c:pt idx="1046">
                  <c:v>-2.2200000000000001E-2</c:v>
                </c:pt>
                <c:pt idx="1047">
                  <c:v>-3.9600000000000003E-2</c:v>
                </c:pt>
                <c:pt idx="1048">
                  <c:v>-2.41E-2</c:v>
                </c:pt>
                <c:pt idx="1049">
                  <c:v>-4.4299999999999999E-2</c:v>
                </c:pt>
                <c:pt idx="1050">
                  <c:v>-1.8700000000000001E-2</c:v>
                </c:pt>
                <c:pt idx="1051">
                  <c:v>-1.37E-2</c:v>
                </c:pt>
                <c:pt idx="1052">
                  <c:v>-1.7299999999999999E-2</c:v>
                </c:pt>
                <c:pt idx="1053">
                  <c:v>-1.5800000000000002E-2</c:v>
                </c:pt>
                <c:pt idx="1054">
                  <c:v>-1.9E-2</c:v>
                </c:pt>
                <c:pt idx="1055">
                  <c:v>-2.9000000000000001E-2</c:v>
                </c:pt>
                <c:pt idx="1056">
                  <c:v>-2.58E-2</c:v>
                </c:pt>
                <c:pt idx="1057">
                  <c:v>-2.1499999999999998E-2</c:v>
                </c:pt>
                <c:pt idx="1058">
                  <c:v>-1.9199999999999998E-2</c:v>
                </c:pt>
                <c:pt idx="1059">
                  <c:v>-1.3100000000000001E-2</c:v>
                </c:pt>
                <c:pt idx="1060">
                  <c:v>-1.2200000000000001E-2</c:v>
                </c:pt>
                <c:pt idx="1061">
                  <c:v>-4.3099999999999999E-2</c:v>
                </c:pt>
                <c:pt idx="1062">
                  <c:v>-2.4E-2</c:v>
                </c:pt>
                <c:pt idx="1063">
                  <c:v>-1.3100000000000001E-2</c:v>
                </c:pt>
                <c:pt idx="1064">
                  <c:v>-1.21E-2</c:v>
                </c:pt>
                <c:pt idx="1065">
                  <c:v>-3.3099999999999997E-2</c:v>
                </c:pt>
                <c:pt idx="1066">
                  <c:v>-2.18E-2</c:v>
                </c:pt>
                <c:pt idx="1067">
                  <c:v>-1.1299999999999999E-2</c:v>
                </c:pt>
                <c:pt idx="1068">
                  <c:v>-1.7399999999999999E-2</c:v>
                </c:pt>
                <c:pt idx="1069">
                  <c:v>-3.5299999999999998E-2</c:v>
                </c:pt>
                <c:pt idx="1070">
                  <c:v>-1.6500000000000001E-2</c:v>
                </c:pt>
                <c:pt idx="1071">
                  <c:v>-2.8199999999999999E-2</c:v>
                </c:pt>
                <c:pt idx="1072">
                  <c:v>-3.6200000000000003E-2</c:v>
                </c:pt>
                <c:pt idx="1073">
                  <c:v>-4.0899999999999999E-2</c:v>
                </c:pt>
                <c:pt idx="1074">
                  <c:v>-1.43E-2</c:v>
                </c:pt>
                <c:pt idx="1075">
                  <c:v>-3.1300000000000001E-2</c:v>
                </c:pt>
                <c:pt idx="1076">
                  <c:v>-2.6599999999999999E-2</c:v>
                </c:pt>
                <c:pt idx="1077">
                  <c:v>-1.9199999999999998E-2</c:v>
                </c:pt>
                <c:pt idx="1078">
                  <c:v>-1.54E-2</c:v>
                </c:pt>
                <c:pt idx="1079">
                  <c:v>-2.7799999999999998E-2</c:v>
                </c:pt>
                <c:pt idx="1080">
                  <c:v>-3.9800000000000002E-2</c:v>
                </c:pt>
                <c:pt idx="1081">
                  <c:v>-1.9699999999999999E-2</c:v>
                </c:pt>
                <c:pt idx="1082">
                  <c:v>-2.7199999999999998E-2</c:v>
                </c:pt>
                <c:pt idx="1083">
                  <c:v>-1.29E-2</c:v>
                </c:pt>
                <c:pt idx="1084">
                  <c:v>-1.44E-2</c:v>
                </c:pt>
                <c:pt idx="1085">
                  <c:v>-2.7900000000000001E-2</c:v>
                </c:pt>
                <c:pt idx="1086">
                  <c:v>-5.3699999999999998E-2</c:v>
                </c:pt>
                <c:pt idx="1087">
                  <c:v>-2.1100000000000001E-2</c:v>
                </c:pt>
                <c:pt idx="1088">
                  <c:v>-1.9099999999999999E-2</c:v>
                </c:pt>
                <c:pt idx="1089">
                  <c:v>-1.72E-2</c:v>
                </c:pt>
                <c:pt idx="1090">
                  <c:v>-1.5599999999999999E-2</c:v>
                </c:pt>
                <c:pt idx="1091">
                  <c:v>-3.1199999999999999E-2</c:v>
                </c:pt>
                <c:pt idx="1092">
                  <c:v>-1.61E-2</c:v>
                </c:pt>
                <c:pt idx="1093">
                  <c:v>-1.5699999999999999E-2</c:v>
                </c:pt>
                <c:pt idx="1094">
                  <c:v>-1.54E-2</c:v>
                </c:pt>
                <c:pt idx="1095">
                  <c:v>-2.4500000000000001E-2</c:v>
                </c:pt>
                <c:pt idx="1096">
                  <c:v>-3.39E-2</c:v>
                </c:pt>
                <c:pt idx="1097">
                  <c:v>-1.6500000000000001E-2</c:v>
                </c:pt>
                <c:pt idx="1098">
                  <c:v>-3.6799999999999999E-2</c:v>
                </c:pt>
                <c:pt idx="1099">
                  <c:v>-2.9700000000000001E-2</c:v>
                </c:pt>
                <c:pt idx="1100">
                  <c:v>-1.29E-2</c:v>
                </c:pt>
                <c:pt idx="1101">
                  <c:v>-1.43E-2</c:v>
                </c:pt>
                <c:pt idx="1102">
                  <c:v>-1.9E-2</c:v>
                </c:pt>
                <c:pt idx="1103">
                  <c:v>-2.3900000000000001E-2</c:v>
                </c:pt>
                <c:pt idx="1104">
                  <c:v>-1.84E-2</c:v>
                </c:pt>
                <c:pt idx="1105">
                  <c:v>-3.1699999999999999E-2</c:v>
                </c:pt>
                <c:pt idx="1106">
                  <c:v>-1.1299999999999999E-2</c:v>
                </c:pt>
                <c:pt idx="1107">
                  <c:v>-8.8000000000000005E-3</c:v>
                </c:pt>
                <c:pt idx="1108">
                  <c:v>-2.75E-2</c:v>
                </c:pt>
                <c:pt idx="1109">
                  <c:v>-3.9600000000000003E-2</c:v>
                </c:pt>
                <c:pt idx="1110">
                  <c:v>-1.7000000000000001E-2</c:v>
                </c:pt>
                <c:pt idx="1111">
                  <c:v>-2.5100000000000001E-2</c:v>
                </c:pt>
                <c:pt idx="1112">
                  <c:v>-1.29E-2</c:v>
                </c:pt>
                <c:pt idx="1113">
                  <c:v>-1.5699999999999999E-2</c:v>
                </c:pt>
                <c:pt idx="1114">
                  <c:v>-1.6400000000000001E-2</c:v>
                </c:pt>
                <c:pt idx="1115">
                  <c:v>-1.6799999999999999E-2</c:v>
                </c:pt>
                <c:pt idx="1116">
                  <c:v>-2.0899999999999998E-2</c:v>
                </c:pt>
                <c:pt idx="1117">
                  <c:v>-4.3700000000000003E-2</c:v>
                </c:pt>
                <c:pt idx="1118">
                  <c:v>-1.2500000000000001E-2</c:v>
                </c:pt>
                <c:pt idx="1119">
                  <c:v>-3.4700000000000002E-2</c:v>
                </c:pt>
                <c:pt idx="1120">
                  <c:v>-2.3E-2</c:v>
                </c:pt>
                <c:pt idx="1121">
                  <c:v>-4.4699999999999997E-2</c:v>
                </c:pt>
                <c:pt idx="1122">
                  <c:v>-3.95E-2</c:v>
                </c:pt>
                <c:pt idx="1123">
                  <c:v>-4.3099999999999999E-2</c:v>
                </c:pt>
                <c:pt idx="1124">
                  <c:v>-1.8499999999999999E-2</c:v>
                </c:pt>
                <c:pt idx="1125">
                  <c:v>-2.0799999999999999E-2</c:v>
                </c:pt>
                <c:pt idx="1126">
                  <c:v>-1.0999999999999999E-2</c:v>
                </c:pt>
                <c:pt idx="1127">
                  <c:v>-2.29E-2</c:v>
                </c:pt>
                <c:pt idx="1128">
                  <c:v>-1.9300000000000001E-2</c:v>
                </c:pt>
                <c:pt idx="1129">
                  <c:v>-1.9900000000000001E-2</c:v>
                </c:pt>
                <c:pt idx="1130">
                  <c:v>-1.3100000000000001E-2</c:v>
                </c:pt>
                <c:pt idx="1131">
                  <c:v>-2.1000000000000001E-2</c:v>
                </c:pt>
                <c:pt idx="1132">
                  <c:v>-3.32E-2</c:v>
                </c:pt>
                <c:pt idx="1133">
                  <c:v>-3.8199999999999998E-2</c:v>
                </c:pt>
                <c:pt idx="1134">
                  <c:v>-1.95E-2</c:v>
                </c:pt>
                <c:pt idx="1135">
                  <c:v>-1.43E-2</c:v>
                </c:pt>
                <c:pt idx="1136">
                  <c:v>-2.5899999999999999E-2</c:v>
                </c:pt>
                <c:pt idx="1137">
                  <c:v>-1.5699999999999999E-2</c:v>
                </c:pt>
                <c:pt idx="1138">
                  <c:v>-3.5400000000000001E-2</c:v>
                </c:pt>
                <c:pt idx="1139">
                  <c:v>-2.2800000000000001E-2</c:v>
                </c:pt>
                <c:pt idx="1140">
                  <c:v>-1.3299999999999999E-2</c:v>
                </c:pt>
                <c:pt idx="1141">
                  <c:v>-6.8599999999999994E-2</c:v>
                </c:pt>
                <c:pt idx="1142">
                  <c:v>-1.9400000000000001E-2</c:v>
                </c:pt>
                <c:pt idx="1143">
                  <c:v>-1.06E-2</c:v>
                </c:pt>
                <c:pt idx="1144">
                  <c:v>-1.7100000000000001E-2</c:v>
                </c:pt>
                <c:pt idx="1145">
                  <c:v>-2.0299999999999999E-2</c:v>
                </c:pt>
                <c:pt idx="1146">
                  <c:v>-1.9199999999999998E-2</c:v>
                </c:pt>
                <c:pt idx="1147">
                  <c:v>-4.0500000000000001E-2</c:v>
                </c:pt>
                <c:pt idx="1148">
                  <c:v>-3.2899999999999999E-2</c:v>
                </c:pt>
                <c:pt idx="1149">
                  <c:v>-1.55E-2</c:v>
                </c:pt>
                <c:pt idx="1150">
                  <c:v>-2.9499999999999998E-2</c:v>
                </c:pt>
                <c:pt idx="1151">
                  <c:v>-4.2700000000000002E-2</c:v>
                </c:pt>
                <c:pt idx="1152">
                  <c:v>-9.7999999999999997E-3</c:v>
                </c:pt>
                <c:pt idx="1153">
                  <c:v>-1.47E-2</c:v>
                </c:pt>
                <c:pt idx="1154">
                  <c:v>-2.3800000000000002E-2</c:v>
                </c:pt>
                <c:pt idx="1155">
                  <c:v>-1.9400000000000001E-2</c:v>
                </c:pt>
                <c:pt idx="1156">
                  <c:v>-0.01</c:v>
                </c:pt>
                <c:pt idx="1157">
                  <c:v>-1.4800000000000001E-2</c:v>
                </c:pt>
                <c:pt idx="1158">
                  <c:v>-1.47E-2</c:v>
                </c:pt>
                <c:pt idx="1159">
                  <c:v>-2.0400000000000001E-2</c:v>
                </c:pt>
                <c:pt idx="1160">
                  <c:v>-1.7899999999999999E-2</c:v>
                </c:pt>
                <c:pt idx="1161">
                  <c:v>-1.72E-2</c:v>
                </c:pt>
                <c:pt idx="1162">
                  <c:v>-2.98E-2</c:v>
                </c:pt>
                <c:pt idx="1163">
                  <c:v>-1.8100000000000002E-2</c:v>
                </c:pt>
                <c:pt idx="1164">
                  <c:v>-2.86E-2</c:v>
                </c:pt>
                <c:pt idx="1165">
                  <c:v>-1.3299999999999999E-2</c:v>
                </c:pt>
                <c:pt idx="1166">
                  <c:v>-3.6700000000000003E-2</c:v>
                </c:pt>
                <c:pt idx="1167">
                  <c:v>-2.69E-2</c:v>
                </c:pt>
                <c:pt idx="1168">
                  <c:v>-1.2699999999999999E-2</c:v>
                </c:pt>
                <c:pt idx="1169">
                  <c:v>-2.07E-2</c:v>
                </c:pt>
                <c:pt idx="1170">
                  <c:v>-2.1399999999999999E-2</c:v>
                </c:pt>
                <c:pt idx="1171">
                  <c:v>-1.43E-2</c:v>
                </c:pt>
                <c:pt idx="1172">
                  <c:v>-1.84E-2</c:v>
                </c:pt>
                <c:pt idx="1173">
                  <c:v>-1.6199999999999999E-2</c:v>
                </c:pt>
                <c:pt idx="1174">
                  <c:v>-1.67E-2</c:v>
                </c:pt>
                <c:pt idx="1175">
                  <c:v>-1.52E-2</c:v>
                </c:pt>
                <c:pt idx="1176">
                  <c:v>-1.72E-2</c:v>
                </c:pt>
                <c:pt idx="1177">
                  <c:v>-2.1899999999999999E-2</c:v>
                </c:pt>
                <c:pt idx="1178">
                  <c:v>-2.9399999999999999E-2</c:v>
                </c:pt>
                <c:pt idx="1179">
                  <c:v>-1.77E-2</c:v>
                </c:pt>
                <c:pt idx="1180">
                  <c:v>-3.2500000000000001E-2</c:v>
                </c:pt>
                <c:pt idx="1181">
                  <c:v>-3.6799999999999999E-2</c:v>
                </c:pt>
                <c:pt idx="1182">
                  <c:v>-3.0200000000000001E-2</c:v>
                </c:pt>
                <c:pt idx="1183">
                  <c:v>-3.4200000000000001E-2</c:v>
                </c:pt>
                <c:pt idx="1184">
                  <c:v>-1.0999999999999999E-2</c:v>
                </c:pt>
                <c:pt idx="1185">
                  <c:v>-1.7999999999999999E-2</c:v>
                </c:pt>
                <c:pt idx="1186">
                  <c:v>-1.4200000000000001E-2</c:v>
                </c:pt>
                <c:pt idx="1187">
                  <c:v>-1.95E-2</c:v>
                </c:pt>
                <c:pt idx="1188">
                  <c:v>-2.7699999999999999E-2</c:v>
                </c:pt>
                <c:pt idx="1189">
                  <c:v>-1.8200000000000001E-2</c:v>
                </c:pt>
                <c:pt idx="1190">
                  <c:v>-1.8800000000000001E-2</c:v>
                </c:pt>
                <c:pt idx="1191">
                  <c:v>-3.2800000000000003E-2</c:v>
                </c:pt>
                <c:pt idx="1192">
                  <c:v>-1.5699999999999999E-2</c:v>
                </c:pt>
                <c:pt idx="1193">
                  <c:v>-1.55E-2</c:v>
                </c:pt>
                <c:pt idx="1194">
                  <c:v>-3.5700000000000003E-2</c:v>
                </c:pt>
                <c:pt idx="1195">
                  <c:v>-2.52E-2</c:v>
                </c:pt>
                <c:pt idx="1196">
                  <c:v>-3.95E-2</c:v>
                </c:pt>
                <c:pt idx="1197">
                  <c:v>-2.1700000000000001E-2</c:v>
                </c:pt>
                <c:pt idx="1198">
                  <c:v>-1.78E-2</c:v>
                </c:pt>
                <c:pt idx="1199">
                  <c:v>-4.4299999999999999E-2</c:v>
                </c:pt>
                <c:pt idx="1200">
                  <c:v>-1.29E-2</c:v>
                </c:pt>
                <c:pt idx="1201">
                  <c:v>-1.04E-2</c:v>
                </c:pt>
                <c:pt idx="1202">
                  <c:v>-4.41E-2</c:v>
                </c:pt>
                <c:pt idx="1203">
                  <c:v>-2.9000000000000001E-2</c:v>
                </c:pt>
                <c:pt idx="1204">
                  <c:v>-2.4799999999999999E-2</c:v>
                </c:pt>
                <c:pt idx="1205">
                  <c:v>-1.6299999999999999E-2</c:v>
                </c:pt>
                <c:pt idx="1206">
                  <c:v>-1.46E-2</c:v>
                </c:pt>
                <c:pt idx="1207">
                  <c:v>-1.9800000000000002E-2</c:v>
                </c:pt>
                <c:pt idx="1208">
                  <c:v>-1.43E-2</c:v>
                </c:pt>
                <c:pt idx="1209">
                  <c:v>-1.9199999999999998E-2</c:v>
                </c:pt>
                <c:pt idx="1210">
                  <c:v>-1.9E-2</c:v>
                </c:pt>
                <c:pt idx="1211">
                  <c:v>-2.86E-2</c:v>
                </c:pt>
                <c:pt idx="1212">
                  <c:v>-1.01E-2</c:v>
                </c:pt>
                <c:pt idx="1213">
                  <c:v>-3.6200000000000003E-2</c:v>
                </c:pt>
                <c:pt idx="1214">
                  <c:v>-6.0100000000000001E-2</c:v>
                </c:pt>
                <c:pt idx="1215">
                  <c:v>-2.4799999999999999E-2</c:v>
                </c:pt>
                <c:pt idx="1216">
                  <c:v>-1.4E-2</c:v>
                </c:pt>
                <c:pt idx="1217">
                  <c:v>-2.52E-2</c:v>
                </c:pt>
                <c:pt idx="1218">
                  <c:v>-1.43E-2</c:v>
                </c:pt>
                <c:pt idx="1219">
                  <c:v>-1.5599999999999999E-2</c:v>
                </c:pt>
                <c:pt idx="1220">
                  <c:v>-2.47E-2</c:v>
                </c:pt>
                <c:pt idx="1221">
                  <c:v>-1.67E-2</c:v>
                </c:pt>
                <c:pt idx="1222">
                  <c:v>-3.5999999999999997E-2</c:v>
                </c:pt>
                <c:pt idx="1223">
                  <c:v>-1.7899999999999999E-2</c:v>
                </c:pt>
                <c:pt idx="1224">
                  <c:v>-1.6E-2</c:v>
                </c:pt>
                <c:pt idx="1225">
                  <c:v>-1.1900000000000001E-2</c:v>
                </c:pt>
                <c:pt idx="1226">
                  <c:v>-1.7299999999999999E-2</c:v>
                </c:pt>
                <c:pt idx="1227">
                  <c:v>-2.0500000000000001E-2</c:v>
                </c:pt>
                <c:pt idx="1228">
                  <c:v>-2.23E-2</c:v>
                </c:pt>
                <c:pt idx="1229">
                  <c:v>-2.8799999999999999E-2</c:v>
                </c:pt>
                <c:pt idx="1230">
                  <c:v>-2.6800000000000001E-2</c:v>
                </c:pt>
                <c:pt idx="1231">
                  <c:v>-2.3E-2</c:v>
                </c:pt>
                <c:pt idx="1232">
                  <c:v>-3.4000000000000002E-2</c:v>
                </c:pt>
                <c:pt idx="1233">
                  <c:v>-2.1100000000000001E-2</c:v>
                </c:pt>
                <c:pt idx="1234">
                  <c:v>-2.1100000000000001E-2</c:v>
                </c:pt>
                <c:pt idx="1235">
                  <c:v>-1.34E-2</c:v>
                </c:pt>
                <c:pt idx="1236">
                  <c:v>-2.81E-2</c:v>
                </c:pt>
                <c:pt idx="1237">
                  <c:v>-3.7400000000000003E-2</c:v>
                </c:pt>
                <c:pt idx="1238">
                  <c:v>-2.7199999999999998E-2</c:v>
                </c:pt>
                <c:pt idx="1239">
                  <c:v>-2.76E-2</c:v>
                </c:pt>
                <c:pt idx="1240">
                  <c:v>-1.9400000000000001E-2</c:v>
                </c:pt>
                <c:pt idx="1241">
                  <c:v>-5.1700000000000003E-2</c:v>
                </c:pt>
                <c:pt idx="1242">
                  <c:v>-2.0899999999999998E-2</c:v>
                </c:pt>
                <c:pt idx="1243">
                  <c:v>-2.1700000000000001E-2</c:v>
                </c:pt>
                <c:pt idx="1244">
                  <c:v>-4.58E-2</c:v>
                </c:pt>
                <c:pt idx="1245">
                  <c:v>-3.1099999999999999E-2</c:v>
                </c:pt>
                <c:pt idx="1246">
                  <c:v>-2.8199999999999999E-2</c:v>
                </c:pt>
                <c:pt idx="1247">
                  <c:v>-2.1899999999999999E-2</c:v>
                </c:pt>
                <c:pt idx="1248">
                  <c:v>-3.6799999999999999E-2</c:v>
                </c:pt>
                <c:pt idx="1249">
                  <c:v>-4.8399999999999999E-2</c:v>
                </c:pt>
                <c:pt idx="1250">
                  <c:v>-2.5499999999999998E-2</c:v>
                </c:pt>
                <c:pt idx="1251">
                  <c:v>-4.2500000000000003E-2</c:v>
                </c:pt>
                <c:pt idx="1252">
                  <c:v>-2.7900000000000001E-2</c:v>
                </c:pt>
                <c:pt idx="1253">
                  <c:v>-4.1599999999999998E-2</c:v>
                </c:pt>
                <c:pt idx="1254">
                  <c:v>-1.8200000000000001E-2</c:v>
                </c:pt>
                <c:pt idx="1255">
                  <c:v>-2.7900000000000001E-2</c:v>
                </c:pt>
                <c:pt idx="1256">
                  <c:v>-2.0199999999999999E-2</c:v>
                </c:pt>
                <c:pt idx="1257">
                  <c:v>-9.1000000000000004E-3</c:v>
                </c:pt>
                <c:pt idx="1258">
                  <c:v>-2.0500000000000001E-2</c:v>
                </c:pt>
                <c:pt idx="1259">
                  <c:v>-2.9100000000000001E-2</c:v>
                </c:pt>
                <c:pt idx="1260">
                  <c:v>-1.49E-2</c:v>
                </c:pt>
                <c:pt idx="1261">
                  <c:v>-2.0899999999999998E-2</c:v>
                </c:pt>
                <c:pt idx="1262">
                  <c:v>-2.7400000000000001E-2</c:v>
                </c:pt>
                <c:pt idx="1263">
                  <c:v>-3.1699999999999999E-2</c:v>
                </c:pt>
                <c:pt idx="1264">
                  <c:v>-1.8100000000000002E-2</c:v>
                </c:pt>
                <c:pt idx="1265">
                  <c:v>-2.8500000000000001E-2</c:v>
                </c:pt>
                <c:pt idx="1266">
                  <c:v>-1.8599999999999998E-2</c:v>
                </c:pt>
                <c:pt idx="1267">
                  <c:v>-2.9499999999999998E-2</c:v>
                </c:pt>
                <c:pt idx="1268">
                  <c:v>-4.1599999999999998E-2</c:v>
                </c:pt>
                <c:pt idx="1269">
                  <c:v>-2.92E-2</c:v>
                </c:pt>
                <c:pt idx="1270">
                  <c:v>-2.1399999999999999E-2</c:v>
                </c:pt>
                <c:pt idx="1271">
                  <c:v>-2.0299999999999999E-2</c:v>
                </c:pt>
                <c:pt idx="1272">
                  <c:v>-1.47E-2</c:v>
                </c:pt>
                <c:pt idx="1273">
                  <c:v>-2.0299999999999999E-2</c:v>
                </c:pt>
                <c:pt idx="1274">
                  <c:v>-1.49E-2</c:v>
                </c:pt>
                <c:pt idx="1275">
                  <c:v>-2.0500000000000001E-2</c:v>
                </c:pt>
                <c:pt idx="1276">
                  <c:v>-1.72E-2</c:v>
                </c:pt>
                <c:pt idx="1277">
                  <c:v>-1.55E-2</c:v>
                </c:pt>
                <c:pt idx="1278">
                  <c:v>-3.04E-2</c:v>
                </c:pt>
                <c:pt idx="1279">
                  <c:v>-4.82E-2</c:v>
                </c:pt>
                <c:pt idx="1280">
                  <c:v>-2.23E-2</c:v>
                </c:pt>
                <c:pt idx="1281">
                  <c:v>-1.26E-2</c:v>
                </c:pt>
                <c:pt idx="1282">
                  <c:v>-3.5999999999999999E-3</c:v>
                </c:pt>
                <c:pt idx="1283">
                  <c:v>-1.6500000000000001E-2</c:v>
                </c:pt>
                <c:pt idx="1284">
                  <c:v>-1.6199999999999999E-2</c:v>
                </c:pt>
                <c:pt idx="1285">
                  <c:v>-2.93E-2</c:v>
                </c:pt>
                <c:pt idx="1286">
                  <c:v>-1.8700000000000001E-2</c:v>
                </c:pt>
                <c:pt idx="1287">
                  <c:v>-3.3700000000000001E-2</c:v>
                </c:pt>
                <c:pt idx="1288">
                  <c:v>-2.1999999999999999E-2</c:v>
                </c:pt>
                <c:pt idx="1289">
                  <c:v>-2.4199999999999999E-2</c:v>
                </c:pt>
                <c:pt idx="1290">
                  <c:v>-2.5399999999999999E-2</c:v>
                </c:pt>
                <c:pt idx="1291">
                  <c:v>-2.24E-2</c:v>
                </c:pt>
                <c:pt idx="1292">
                  <c:v>-1.9599999999999999E-2</c:v>
                </c:pt>
                <c:pt idx="1293">
                  <c:v>-1.9E-2</c:v>
                </c:pt>
                <c:pt idx="1294">
                  <c:v>-1.23E-2</c:v>
                </c:pt>
                <c:pt idx="1295">
                  <c:v>-4.0599999999999997E-2</c:v>
                </c:pt>
                <c:pt idx="1296">
                  <c:v>-1.47E-2</c:v>
                </c:pt>
                <c:pt idx="1297">
                  <c:v>-1.66E-2</c:v>
                </c:pt>
                <c:pt idx="1298">
                  <c:v>-2.5499999999999998E-2</c:v>
                </c:pt>
                <c:pt idx="1299">
                  <c:v>-2.0199999999999999E-2</c:v>
                </c:pt>
                <c:pt idx="1300">
                  <c:v>-2.5999999999999999E-2</c:v>
                </c:pt>
                <c:pt idx="1301">
                  <c:v>-2.2499999999999999E-2</c:v>
                </c:pt>
                <c:pt idx="1302">
                  <c:v>-3.1600000000000003E-2</c:v>
                </c:pt>
                <c:pt idx="1303">
                  <c:v>-3.6200000000000003E-2</c:v>
                </c:pt>
                <c:pt idx="1304">
                  <c:v>-4.1599999999999998E-2</c:v>
                </c:pt>
                <c:pt idx="1305">
                  <c:v>-1.5900000000000001E-2</c:v>
                </c:pt>
                <c:pt idx="1306">
                  <c:v>-3.8E-3</c:v>
                </c:pt>
                <c:pt idx="1307">
                  <c:v>-3.8899999999999997E-2</c:v>
                </c:pt>
                <c:pt idx="1308">
                  <c:v>-1.89E-2</c:v>
                </c:pt>
                <c:pt idx="1309">
                  <c:v>-1.5299999999999999E-2</c:v>
                </c:pt>
                <c:pt idx="1310">
                  <c:v>-2.1399999999999999E-2</c:v>
                </c:pt>
                <c:pt idx="1311">
                  <c:v>-1.2200000000000001E-2</c:v>
                </c:pt>
                <c:pt idx="1312">
                  <c:v>-1.35E-2</c:v>
                </c:pt>
                <c:pt idx="1313">
                  <c:v>-4.3E-3</c:v>
                </c:pt>
                <c:pt idx="1314">
                  <c:v>-4.4000000000000003E-3</c:v>
                </c:pt>
                <c:pt idx="1315">
                  <c:v>-6.3E-3</c:v>
                </c:pt>
                <c:pt idx="1316">
                  <c:v>-2.0299999999999999E-2</c:v>
                </c:pt>
                <c:pt idx="1317">
                  <c:v>-2.2100000000000002E-2</c:v>
                </c:pt>
                <c:pt idx="1318">
                  <c:v>-1.5900000000000001E-2</c:v>
                </c:pt>
                <c:pt idx="1319">
                  <c:v>-3.4099999999999998E-2</c:v>
                </c:pt>
                <c:pt idx="1320">
                  <c:v>-1.4800000000000001E-2</c:v>
                </c:pt>
                <c:pt idx="1321">
                  <c:v>-1.2800000000000001E-2</c:v>
                </c:pt>
                <c:pt idx="1322">
                  <c:v>-2.18E-2</c:v>
                </c:pt>
                <c:pt idx="1323">
                  <c:v>-2.4899999999999999E-2</c:v>
                </c:pt>
                <c:pt idx="1324">
                  <c:v>-3.1600000000000003E-2</c:v>
                </c:pt>
                <c:pt idx="1325">
                  <c:v>-2.2499999999999999E-2</c:v>
                </c:pt>
                <c:pt idx="1326">
                  <c:v>-2.5999999999999999E-2</c:v>
                </c:pt>
                <c:pt idx="1327">
                  <c:v>-1.9599999999999999E-2</c:v>
                </c:pt>
                <c:pt idx="1328">
                  <c:v>-1.5599999999999999E-2</c:v>
                </c:pt>
                <c:pt idx="1329">
                  <c:v>-1.9400000000000001E-2</c:v>
                </c:pt>
                <c:pt idx="1330">
                  <c:v>-2.0799999999999999E-2</c:v>
                </c:pt>
                <c:pt idx="1331">
                  <c:v>-1.5599999999999999E-2</c:v>
                </c:pt>
                <c:pt idx="1332">
                  <c:v>-1.2800000000000001E-2</c:v>
                </c:pt>
                <c:pt idx="1333">
                  <c:v>-1.11E-2</c:v>
                </c:pt>
                <c:pt idx="1334">
                  <c:v>-1.89E-2</c:v>
                </c:pt>
                <c:pt idx="1335">
                  <c:v>-1.7500000000000002E-2</c:v>
                </c:pt>
                <c:pt idx="1336">
                  <c:v>-3.0700000000000002E-2</c:v>
                </c:pt>
                <c:pt idx="1337">
                  <c:v>-1.6500000000000001E-2</c:v>
                </c:pt>
                <c:pt idx="1338">
                  <c:v>-2.4799999999999999E-2</c:v>
                </c:pt>
                <c:pt idx="1339">
                  <c:v>-2.8199999999999999E-2</c:v>
                </c:pt>
                <c:pt idx="1340">
                  <c:v>-3.5499999999999997E-2</c:v>
                </c:pt>
                <c:pt idx="1341">
                  <c:v>-2.0299999999999999E-2</c:v>
                </c:pt>
                <c:pt idx="1342">
                  <c:v>-2.8199999999999999E-2</c:v>
                </c:pt>
                <c:pt idx="1343">
                  <c:v>-2.5999999999999999E-2</c:v>
                </c:pt>
                <c:pt idx="1344">
                  <c:v>-2.4299999999999999E-2</c:v>
                </c:pt>
                <c:pt idx="1345">
                  <c:v>-2.6700000000000002E-2</c:v>
                </c:pt>
                <c:pt idx="1346">
                  <c:v>-1.7899999999999999E-2</c:v>
                </c:pt>
                <c:pt idx="1347">
                  <c:v>-2.7300000000000001E-2</c:v>
                </c:pt>
                <c:pt idx="1348">
                  <c:v>-1.52E-2</c:v>
                </c:pt>
                <c:pt idx="1349">
                  <c:v>-2.0799999999999999E-2</c:v>
                </c:pt>
                <c:pt idx="1350">
                  <c:v>-1.7100000000000001E-2</c:v>
                </c:pt>
                <c:pt idx="1351">
                  <c:v>-1.2E-2</c:v>
                </c:pt>
                <c:pt idx="1352">
                  <c:v>-1.49E-2</c:v>
                </c:pt>
                <c:pt idx="1353">
                  <c:v>-1.1900000000000001E-2</c:v>
                </c:pt>
                <c:pt idx="1354">
                  <c:v>-2.76E-2</c:v>
                </c:pt>
                <c:pt idx="1355">
                  <c:v>-1.54E-2</c:v>
                </c:pt>
                <c:pt idx="1356">
                  <c:v>-3.0099999999999998E-2</c:v>
                </c:pt>
                <c:pt idx="1357">
                  <c:v>-1.9900000000000001E-2</c:v>
                </c:pt>
                <c:pt idx="1358">
                  <c:v>-2.2499999999999999E-2</c:v>
                </c:pt>
                <c:pt idx="1359">
                  <c:v>-2.0299999999999999E-2</c:v>
                </c:pt>
                <c:pt idx="1360">
                  <c:v>-1.2800000000000001E-2</c:v>
                </c:pt>
                <c:pt idx="1361">
                  <c:v>-2.01E-2</c:v>
                </c:pt>
                <c:pt idx="1362">
                  <c:v>-1.43E-2</c:v>
                </c:pt>
                <c:pt idx="1363">
                  <c:v>-2.53E-2</c:v>
                </c:pt>
                <c:pt idx="1364">
                  <c:v>-2.1399999999999999E-2</c:v>
                </c:pt>
                <c:pt idx="1365">
                  <c:v>-3.6999999999999998E-2</c:v>
                </c:pt>
                <c:pt idx="1366">
                  <c:v>-3.2300000000000002E-2</c:v>
                </c:pt>
                <c:pt idx="1367">
                  <c:v>-2.6200000000000001E-2</c:v>
                </c:pt>
                <c:pt idx="1368">
                  <c:v>-2.7400000000000001E-2</c:v>
                </c:pt>
                <c:pt idx="1369">
                  <c:v>-2.53E-2</c:v>
                </c:pt>
                <c:pt idx="1370">
                  <c:v>-1.52E-2</c:v>
                </c:pt>
                <c:pt idx="1371">
                  <c:v>-2.1399999999999999E-2</c:v>
                </c:pt>
                <c:pt idx="1372">
                  <c:v>-2.8299999999999999E-2</c:v>
                </c:pt>
                <c:pt idx="1373">
                  <c:v>-1.38E-2</c:v>
                </c:pt>
                <c:pt idx="1374">
                  <c:v>-1.7399999999999999E-2</c:v>
                </c:pt>
                <c:pt idx="1375">
                  <c:v>-4.5999999999999999E-3</c:v>
                </c:pt>
                <c:pt idx="1376">
                  <c:v>-1.9400000000000001E-2</c:v>
                </c:pt>
                <c:pt idx="1377">
                  <c:v>-2.2700000000000001E-2</c:v>
                </c:pt>
                <c:pt idx="1378">
                  <c:v>-2.01E-2</c:v>
                </c:pt>
                <c:pt idx="1379">
                  <c:v>-1.49E-2</c:v>
                </c:pt>
                <c:pt idx="1380">
                  <c:v>-3.0300000000000001E-2</c:v>
                </c:pt>
                <c:pt idx="1381">
                  <c:v>-1.17E-2</c:v>
                </c:pt>
                <c:pt idx="1382">
                  <c:v>-1.61E-2</c:v>
                </c:pt>
                <c:pt idx="1383">
                  <c:v>-8.0000000000000002E-3</c:v>
                </c:pt>
                <c:pt idx="1384">
                  <c:v>-8.8000000000000005E-3</c:v>
                </c:pt>
                <c:pt idx="1385">
                  <c:v>-2.4799999999999999E-2</c:v>
                </c:pt>
                <c:pt idx="1386">
                  <c:v>-2.8899999999999999E-2</c:v>
                </c:pt>
                <c:pt idx="1387">
                  <c:v>-1.78E-2</c:v>
                </c:pt>
                <c:pt idx="1388">
                  <c:v>-2.07E-2</c:v>
                </c:pt>
                <c:pt idx="1389">
                  <c:v>-2.3E-2</c:v>
                </c:pt>
                <c:pt idx="1390">
                  <c:v>-3.6900000000000002E-2</c:v>
                </c:pt>
                <c:pt idx="1391">
                  <c:v>-6.3E-3</c:v>
                </c:pt>
                <c:pt idx="1392">
                  <c:v>-1.4200000000000001E-2</c:v>
                </c:pt>
                <c:pt idx="1393">
                  <c:v>-2.9899999999999999E-2</c:v>
                </c:pt>
                <c:pt idx="1394">
                  <c:v>-3.2300000000000002E-2</c:v>
                </c:pt>
                <c:pt idx="1395">
                  <c:v>-1.5800000000000002E-2</c:v>
                </c:pt>
                <c:pt idx="1396">
                  <c:v>-4.3700000000000003E-2</c:v>
                </c:pt>
                <c:pt idx="1397">
                  <c:v>-1.89E-2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F0-4E45-B48A-AE37FB92A77C}"/>
            </c:ext>
          </c:extLst>
        </c:ser>
        <c:ser>
          <c:idx val="1"/>
          <c:order val="1"/>
          <c:tx>
            <c:strRef>
              <c:f>[4]plots!$D$1</c:f>
              <c:strCache>
                <c:ptCount val="1"/>
                <c:pt idx="0">
                  <c:v>AFR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[4]plots!$D$2:$D$1399</c:f>
              <c:numCache>
                <c:formatCode>General</c:formatCode>
                <c:ptCount val="1398"/>
                <c:pt idx="0">
                  <c:v>-8.1699999999999995E-2</c:v>
                </c:pt>
                <c:pt idx="1">
                  <c:v>-8.2799999999999999E-2</c:v>
                </c:pt>
                <c:pt idx="2">
                  <c:v>-8.2400000000000001E-2</c:v>
                </c:pt>
                <c:pt idx="3">
                  <c:v>-8.2299999999999998E-2</c:v>
                </c:pt>
                <c:pt idx="4">
                  <c:v>-8.14E-2</c:v>
                </c:pt>
                <c:pt idx="5">
                  <c:v>-8.1799999999999998E-2</c:v>
                </c:pt>
                <c:pt idx="6">
                  <c:v>-8.2900000000000001E-2</c:v>
                </c:pt>
                <c:pt idx="7">
                  <c:v>-8.2400000000000001E-2</c:v>
                </c:pt>
                <c:pt idx="8">
                  <c:v>-8.3099999999999993E-2</c:v>
                </c:pt>
                <c:pt idx="9">
                  <c:v>-8.2600000000000007E-2</c:v>
                </c:pt>
                <c:pt idx="10">
                  <c:v>-8.1600000000000006E-2</c:v>
                </c:pt>
                <c:pt idx="11">
                  <c:v>-8.3099999999999993E-2</c:v>
                </c:pt>
                <c:pt idx="12">
                  <c:v>-8.1799999999999998E-2</c:v>
                </c:pt>
                <c:pt idx="13">
                  <c:v>-8.2699999999999996E-2</c:v>
                </c:pt>
                <c:pt idx="14">
                  <c:v>-8.2400000000000001E-2</c:v>
                </c:pt>
                <c:pt idx="15">
                  <c:v>-8.1900000000000001E-2</c:v>
                </c:pt>
                <c:pt idx="16">
                  <c:v>-8.2799999999999999E-2</c:v>
                </c:pt>
                <c:pt idx="17">
                  <c:v>-8.2100000000000006E-2</c:v>
                </c:pt>
                <c:pt idx="18">
                  <c:v>-8.14E-2</c:v>
                </c:pt>
                <c:pt idx="19">
                  <c:v>-8.2100000000000006E-2</c:v>
                </c:pt>
                <c:pt idx="20">
                  <c:v>-8.14E-2</c:v>
                </c:pt>
                <c:pt idx="21">
                  <c:v>-7.2300000000000003E-2</c:v>
                </c:pt>
                <c:pt idx="22">
                  <c:v>-7.1099999999999997E-2</c:v>
                </c:pt>
                <c:pt idx="23">
                  <c:v>-7.0499999999999993E-2</c:v>
                </c:pt>
                <c:pt idx="24">
                  <c:v>-6.6699999999999995E-2</c:v>
                </c:pt>
                <c:pt idx="25">
                  <c:v>-7.2099999999999997E-2</c:v>
                </c:pt>
                <c:pt idx="26">
                  <c:v>-7.1599999999999997E-2</c:v>
                </c:pt>
                <c:pt idx="27">
                  <c:v>-6.2E-2</c:v>
                </c:pt>
                <c:pt idx="28">
                  <c:v>-6.1600000000000002E-2</c:v>
                </c:pt>
                <c:pt idx="29">
                  <c:v>-7.0800000000000002E-2</c:v>
                </c:pt>
                <c:pt idx="30">
                  <c:v>-7.1900000000000006E-2</c:v>
                </c:pt>
                <c:pt idx="31">
                  <c:v>-7.1499999999999994E-2</c:v>
                </c:pt>
                <c:pt idx="32">
                  <c:v>-7.3300000000000004E-2</c:v>
                </c:pt>
                <c:pt idx="33">
                  <c:v>-7.1999999999999995E-2</c:v>
                </c:pt>
                <c:pt idx="34">
                  <c:v>-7.17E-2</c:v>
                </c:pt>
                <c:pt idx="35">
                  <c:v>-7.2900000000000006E-2</c:v>
                </c:pt>
                <c:pt idx="36">
                  <c:v>-7.3300000000000004E-2</c:v>
                </c:pt>
                <c:pt idx="37">
                  <c:v>-7.3099999999999998E-2</c:v>
                </c:pt>
                <c:pt idx="38">
                  <c:v>-7.2300000000000003E-2</c:v>
                </c:pt>
                <c:pt idx="39">
                  <c:v>-7.1300000000000002E-2</c:v>
                </c:pt>
                <c:pt idx="40">
                  <c:v>-7.2900000000000006E-2</c:v>
                </c:pt>
                <c:pt idx="41">
                  <c:v>-7.2999999999999995E-2</c:v>
                </c:pt>
                <c:pt idx="42">
                  <c:v>-7.2099999999999997E-2</c:v>
                </c:pt>
                <c:pt idx="43">
                  <c:v>-7.1099999999999997E-2</c:v>
                </c:pt>
                <c:pt idx="44">
                  <c:v>-7.22E-2</c:v>
                </c:pt>
                <c:pt idx="45">
                  <c:v>-6.9699999999999998E-2</c:v>
                </c:pt>
                <c:pt idx="46">
                  <c:v>-7.3300000000000004E-2</c:v>
                </c:pt>
                <c:pt idx="47">
                  <c:v>-7.3099999999999998E-2</c:v>
                </c:pt>
                <c:pt idx="48">
                  <c:v>-7.3499999999999996E-2</c:v>
                </c:pt>
                <c:pt idx="49">
                  <c:v>-7.3099999999999998E-2</c:v>
                </c:pt>
                <c:pt idx="50">
                  <c:v>-7.1499999999999994E-2</c:v>
                </c:pt>
                <c:pt idx="51">
                  <c:v>-7.3700000000000002E-2</c:v>
                </c:pt>
                <c:pt idx="52">
                  <c:v>-7.2300000000000003E-2</c:v>
                </c:pt>
                <c:pt idx="53">
                  <c:v>-7.2099999999999997E-2</c:v>
                </c:pt>
                <c:pt idx="54">
                  <c:v>-8.3500000000000005E-2</c:v>
                </c:pt>
                <c:pt idx="55">
                  <c:v>-8.4199999999999997E-2</c:v>
                </c:pt>
                <c:pt idx="56">
                  <c:v>-8.4400000000000003E-2</c:v>
                </c:pt>
                <c:pt idx="57">
                  <c:v>-8.3400000000000002E-2</c:v>
                </c:pt>
                <c:pt idx="58">
                  <c:v>-8.4400000000000003E-2</c:v>
                </c:pt>
                <c:pt idx="59">
                  <c:v>-8.4199999999999997E-2</c:v>
                </c:pt>
                <c:pt idx="60">
                  <c:v>-8.4500000000000006E-2</c:v>
                </c:pt>
                <c:pt idx="61">
                  <c:v>-8.3799999999999999E-2</c:v>
                </c:pt>
                <c:pt idx="62">
                  <c:v>-8.4699999999999998E-2</c:v>
                </c:pt>
                <c:pt idx="63">
                  <c:v>-8.3599999999999994E-2</c:v>
                </c:pt>
                <c:pt idx="64">
                  <c:v>-8.43E-2</c:v>
                </c:pt>
                <c:pt idx="65">
                  <c:v>-8.3799999999999999E-2</c:v>
                </c:pt>
                <c:pt idx="66">
                  <c:v>-8.3799999999999999E-2</c:v>
                </c:pt>
                <c:pt idx="67">
                  <c:v>-7.6600000000000001E-2</c:v>
                </c:pt>
                <c:pt idx="68">
                  <c:v>-7.6600000000000001E-2</c:v>
                </c:pt>
                <c:pt idx="69">
                  <c:v>-7.46E-2</c:v>
                </c:pt>
                <c:pt idx="70">
                  <c:v>-7.8200000000000006E-2</c:v>
                </c:pt>
                <c:pt idx="71">
                  <c:v>-7.4999999999999997E-2</c:v>
                </c:pt>
                <c:pt idx="72">
                  <c:v>-7.5700000000000003E-2</c:v>
                </c:pt>
                <c:pt idx="73">
                  <c:v>-7.4999999999999997E-2</c:v>
                </c:pt>
                <c:pt idx="74">
                  <c:v>-7.5200000000000003E-2</c:v>
                </c:pt>
                <c:pt idx="75">
                  <c:v>-8.0699999999999994E-2</c:v>
                </c:pt>
                <c:pt idx="76">
                  <c:v>-8.0199999999999994E-2</c:v>
                </c:pt>
                <c:pt idx="77">
                  <c:v>-8.0799999999999997E-2</c:v>
                </c:pt>
                <c:pt idx="78">
                  <c:v>-8.0699999999999994E-2</c:v>
                </c:pt>
                <c:pt idx="79">
                  <c:v>-8.0500000000000002E-2</c:v>
                </c:pt>
                <c:pt idx="80">
                  <c:v>-7.51E-2</c:v>
                </c:pt>
                <c:pt idx="81">
                  <c:v>-7.4200000000000002E-2</c:v>
                </c:pt>
                <c:pt idx="82">
                  <c:v>-7.4099999999999999E-2</c:v>
                </c:pt>
                <c:pt idx="83">
                  <c:v>-7.4899999999999994E-2</c:v>
                </c:pt>
                <c:pt idx="84">
                  <c:v>-7.46E-2</c:v>
                </c:pt>
                <c:pt idx="85">
                  <c:v>-7.4399999999999994E-2</c:v>
                </c:pt>
                <c:pt idx="86">
                  <c:v>-7.46E-2</c:v>
                </c:pt>
                <c:pt idx="87">
                  <c:v>-7.4300000000000005E-2</c:v>
                </c:pt>
                <c:pt idx="88">
                  <c:v>-7.4399999999999994E-2</c:v>
                </c:pt>
                <c:pt idx="89">
                  <c:v>-7.4999999999999997E-2</c:v>
                </c:pt>
                <c:pt idx="90">
                  <c:v>-7.5700000000000003E-2</c:v>
                </c:pt>
                <c:pt idx="91">
                  <c:v>-7.3999999999999996E-2</c:v>
                </c:pt>
                <c:pt idx="92">
                  <c:v>-7.4700000000000003E-2</c:v>
                </c:pt>
                <c:pt idx="93">
                  <c:v>-7.5200000000000003E-2</c:v>
                </c:pt>
                <c:pt idx="94">
                  <c:v>-7.4700000000000003E-2</c:v>
                </c:pt>
                <c:pt idx="95">
                  <c:v>-7.3800000000000004E-2</c:v>
                </c:pt>
                <c:pt idx="96">
                  <c:v>-7.3899999999999993E-2</c:v>
                </c:pt>
                <c:pt idx="97">
                  <c:v>-7.5499999999999998E-2</c:v>
                </c:pt>
                <c:pt idx="98">
                  <c:v>-7.4800000000000005E-2</c:v>
                </c:pt>
                <c:pt idx="99">
                  <c:v>-7.4899999999999994E-2</c:v>
                </c:pt>
                <c:pt idx="100">
                  <c:v>-7.3999999999999996E-2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F0-4E45-B48A-AE37FB92A77C}"/>
            </c:ext>
          </c:extLst>
        </c:ser>
        <c:ser>
          <c:idx val="2"/>
          <c:order val="2"/>
          <c:tx>
            <c:strRef>
              <c:f>[4]plots!$E$1</c:f>
              <c:strCache>
                <c:ptCount val="1"/>
                <c:pt idx="0">
                  <c:v>NAM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[4]plots!$E$2:$E$1399</c:f>
              <c:numCache>
                <c:formatCode>General</c:formatCode>
                <c:ptCount val="1398"/>
                <c:pt idx="101">
                  <c:v>-6.1000000000000004E-3</c:v>
                </c:pt>
                <c:pt idx="102">
                  <c:v>-5.7999999999999996E-3</c:v>
                </c:pt>
                <c:pt idx="103">
                  <c:v>-5.7000000000000002E-3</c:v>
                </c:pt>
                <c:pt idx="104">
                  <c:v>-6.1000000000000004E-3</c:v>
                </c:pt>
                <c:pt idx="105">
                  <c:v>-6.4000000000000003E-3</c:v>
                </c:pt>
                <c:pt idx="106">
                  <c:v>-5.4999999999999997E-3</c:v>
                </c:pt>
                <c:pt idx="107">
                  <c:v>-5.8999999999999999E-3</c:v>
                </c:pt>
                <c:pt idx="108">
                  <c:v>-5.1999999999999998E-3</c:v>
                </c:pt>
                <c:pt idx="109">
                  <c:v>-5.1999999999999998E-3</c:v>
                </c:pt>
                <c:pt idx="110">
                  <c:v>-5.5999999999999999E-3</c:v>
                </c:pt>
                <c:pt idx="111">
                  <c:v>-4.7000000000000002E-3</c:v>
                </c:pt>
                <c:pt idx="112">
                  <c:v>-5.5999999999999999E-3</c:v>
                </c:pt>
                <c:pt idx="113">
                  <c:v>-4.1999999999999997E-3</c:v>
                </c:pt>
                <c:pt idx="114">
                  <c:v>-5.8999999999999999E-3</c:v>
                </c:pt>
                <c:pt idx="115">
                  <c:v>-5.4000000000000003E-3</c:v>
                </c:pt>
                <c:pt idx="116">
                  <c:v>-5.1000000000000004E-3</c:v>
                </c:pt>
                <c:pt idx="117">
                  <c:v>-6.3E-3</c:v>
                </c:pt>
                <c:pt idx="118">
                  <c:v>-5.4999999999999997E-3</c:v>
                </c:pt>
                <c:pt idx="119">
                  <c:v>-5.1000000000000004E-3</c:v>
                </c:pt>
                <c:pt idx="120">
                  <c:v>-5.7999999999999996E-3</c:v>
                </c:pt>
                <c:pt idx="121">
                  <c:v>-5.4999999999999997E-3</c:v>
                </c:pt>
                <c:pt idx="122">
                  <c:v>-3.2000000000000002E-3</c:v>
                </c:pt>
                <c:pt idx="123">
                  <c:v>-4.0000000000000001E-3</c:v>
                </c:pt>
                <c:pt idx="124">
                  <c:v>-2.5000000000000001E-3</c:v>
                </c:pt>
                <c:pt idx="125">
                  <c:v>-5.0000000000000001E-3</c:v>
                </c:pt>
                <c:pt idx="126">
                  <c:v>-2.7000000000000001E-3</c:v>
                </c:pt>
                <c:pt idx="127">
                  <c:v>-4.5999999999999999E-3</c:v>
                </c:pt>
                <c:pt idx="128">
                  <c:v>3.5000000000000001E-3</c:v>
                </c:pt>
                <c:pt idx="129">
                  <c:v>-2E-3</c:v>
                </c:pt>
                <c:pt idx="130">
                  <c:v>-1.4E-3</c:v>
                </c:pt>
                <c:pt idx="131">
                  <c:v>-6.7000000000000002E-3</c:v>
                </c:pt>
                <c:pt idx="132">
                  <c:v>-3.7000000000000002E-3</c:v>
                </c:pt>
                <c:pt idx="133">
                  <c:v>-5.0000000000000001E-3</c:v>
                </c:pt>
                <c:pt idx="134">
                  <c:v>-3.7000000000000002E-3</c:v>
                </c:pt>
                <c:pt idx="135">
                  <c:v>-4.0000000000000002E-4</c:v>
                </c:pt>
                <c:pt idx="136">
                  <c:v>-3.0999999999999999E-3</c:v>
                </c:pt>
                <c:pt idx="137">
                  <c:v>3.8E-3</c:v>
                </c:pt>
                <c:pt idx="138">
                  <c:v>-3.8E-3</c:v>
                </c:pt>
                <c:pt idx="139">
                  <c:v>-3.5000000000000001E-3</c:v>
                </c:pt>
                <c:pt idx="140">
                  <c:v>-5.4000000000000003E-3</c:v>
                </c:pt>
                <c:pt idx="141">
                  <c:v>4.1999999999999997E-3</c:v>
                </c:pt>
                <c:pt idx="142">
                  <c:v>-8.0000000000000004E-4</c:v>
                </c:pt>
                <c:pt idx="143">
                  <c:v>-4.3E-3</c:v>
                </c:pt>
                <c:pt idx="144">
                  <c:v>-5.4000000000000003E-3</c:v>
                </c:pt>
                <c:pt idx="145">
                  <c:v>-4.8999999999999998E-3</c:v>
                </c:pt>
                <c:pt idx="146">
                  <c:v>-5.4999999999999997E-3</c:v>
                </c:pt>
                <c:pt idx="147">
                  <c:v>-5.7000000000000002E-3</c:v>
                </c:pt>
                <c:pt idx="148">
                  <c:v>-3.3E-3</c:v>
                </c:pt>
                <c:pt idx="149">
                  <c:v>-4.4000000000000003E-3</c:v>
                </c:pt>
                <c:pt idx="150">
                  <c:v>-5.4999999999999997E-3</c:v>
                </c:pt>
                <c:pt idx="151">
                  <c:v>-4.1999999999999997E-3</c:v>
                </c:pt>
                <c:pt idx="152">
                  <c:v>-6.3E-3</c:v>
                </c:pt>
                <c:pt idx="153">
                  <c:v>-5.4999999999999997E-3</c:v>
                </c:pt>
                <c:pt idx="154">
                  <c:v>-3.3999999999999998E-3</c:v>
                </c:pt>
                <c:pt idx="155">
                  <c:v>-4.1000000000000003E-3</c:v>
                </c:pt>
                <c:pt idx="156">
                  <c:v>-4.0000000000000001E-3</c:v>
                </c:pt>
                <c:pt idx="157">
                  <c:v>-5.4999999999999997E-3</c:v>
                </c:pt>
                <c:pt idx="158">
                  <c:v>-5.0000000000000001E-3</c:v>
                </c:pt>
                <c:pt idx="159">
                  <c:v>-5.4999999999999997E-3</c:v>
                </c:pt>
                <c:pt idx="160">
                  <c:v>-5.1999999999999998E-3</c:v>
                </c:pt>
                <c:pt idx="161">
                  <c:v>-5.1999999999999998E-3</c:v>
                </c:pt>
                <c:pt idx="162">
                  <c:v>-6.0000000000000001E-3</c:v>
                </c:pt>
                <c:pt idx="163">
                  <c:v>-5.1000000000000004E-3</c:v>
                </c:pt>
                <c:pt idx="164">
                  <c:v>-5.3E-3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F0-4E45-B48A-AE37FB92A77C}"/>
            </c:ext>
          </c:extLst>
        </c:ser>
        <c:ser>
          <c:idx val="3"/>
          <c:order val="3"/>
          <c:tx>
            <c:strRef>
              <c:f>[4]plots!$F$1</c:f>
              <c:strCache>
                <c:ptCount val="1"/>
                <c:pt idx="0">
                  <c:v>CSA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[4]plots!$F$2:$F$1399</c:f>
              <c:numCache>
                <c:formatCode>General</c:formatCode>
                <c:ptCount val="1398"/>
                <c:pt idx="165">
                  <c:v>2.35E-2</c:v>
                </c:pt>
                <c:pt idx="166">
                  <c:v>2.5399999999999999E-2</c:v>
                </c:pt>
                <c:pt idx="167">
                  <c:v>2.01E-2</c:v>
                </c:pt>
                <c:pt idx="168">
                  <c:v>8.6E-3</c:v>
                </c:pt>
                <c:pt idx="169">
                  <c:v>2.23E-2</c:v>
                </c:pt>
                <c:pt idx="170">
                  <c:v>1.1299999999999999E-2</c:v>
                </c:pt>
                <c:pt idx="171">
                  <c:v>2.2700000000000001E-2</c:v>
                </c:pt>
                <c:pt idx="172">
                  <c:v>2.4E-2</c:v>
                </c:pt>
                <c:pt idx="173">
                  <c:v>2.3599999999999999E-2</c:v>
                </c:pt>
                <c:pt idx="174">
                  <c:v>2.1499999999999998E-2</c:v>
                </c:pt>
                <c:pt idx="175">
                  <c:v>1.4500000000000001E-2</c:v>
                </c:pt>
                <c:pt idx="176">
                  <c:v>2.23E-2</c:v>
                </c:pt>
                <c:pt idx="177">
                  <c:v>2.3900000000000001E-2</c:v>
                </c:pt>
                <c:pt idx="178">
                  <c:v>1.49E-2</c:v>
                </c:pt>
                <c:pt idx="179">
                  <c:v>2.0299999999999999E-2</c:v>
                </c:pt>
                <c:pt idx="180">
                  <c:v>2.2700000000000001E-2</c:v>
                </c:pt>
                <c:pt idx="181">
                  <c:v>2.3800000000000002E-2</c:v>
                </c:pt>
                <c:pt idx="182">
                  <c:v>2.41E-2</c:v>
                </c:pt>
                <c:pt idx="183">
                  <c:v>2.3E-2</c:v>
                </c:pt>
                <c:pt idx="184">
                  <c:v>1.95E-2</c:v>
                </c:pt>
                <c:pt idx="185">
                  <c:v>2.0899999999999998E-2</c:v>
                </c:pt>
                <c:pt idx="186">
                  <c:v>2.1499999999999998E-2</c:v>
                </c:pt>
                <c:pt idx="187">
                  <c:v>2.12E-2</c:v>
                </c:pt>
                <c:pt idx="188">
                  <c:v>1.9800000000000002E-2</c:v>
                </c:pt>
                <c:pt idx="189">
                  <c:v>2.1399999999999999E-2</c:v>
                </c:pt>
                <c:pt idx="190">
                  <c:v>2.23E-2</c:v>
                </c:pt>
                <c:pt idx="191">
                  <c:v>2.2200000000000001E-2</c:v>
                </c:pt>
                <c:pt idx="192">
                  <c:v>2.3099999999999999E-2</c:v>
                </c:pt>
                <c:pt idx="193">
                  <c:v>2.35E-2</c:v>
                </c:pt>
                <c:pt idx="194">
                  <c:v>2.3199999999999998E-2</c:v>
                </c:pt>
                <c:pt idx="195">
                  <c:v>-1.6999999999999999E-3</c:v>
                </c:pt>
                <c:pt idx="196">
                  <c:v>2.3800000000000002E-2</c:v>
                </c:pt>
                <c:pt idx="197">
                  <c:v>2.3E-2</c:v>
                </c:pt>
                <c:pt idx="198">
                  <c:v>2.18E-2</c:v>
                </c:pt>
                <c:pt idx="199">
                  <c:v>2.07E-2</c:v>
                </c:pt>
                <c:pt idx="200">
                  <c:v>2.3300000000000001E-2</c:v>
                </c:pt>
                <c:pt idx="201">
                  <c:v>2.3699999999999999E-2</c:v>
                </c:pt>
                <c:pt idx="202">
                  <c:v>2.0799999999999999E-2</c:v>
                </c:pt>
                <c:pt idx="203">
                  <c:v>9.1000000000000004E-3</c:v>
                </c:pt>
                <c:pt idx="204">
                  <c:v>2.23E-2</c:v>
                </c:pt>
                <c:pt idx="205">
                  <c:v>2.3400000000000001E-2</c:v>
                </c:pt>
                <c:pt idx="206">
                  <c:v>2.0899999999999998E-2</c:v>
                </c:pt>
                <c:pt idx="207">
                  <c:v>2.3599999999999999E-2</c:v>
                </c:pt>
                <c:pt idx="208">
                  <c:v>1.83E-2</c:v>
                </c:pt>
                <c:pt idx="209">
                  <c:v>2.3900000000000001E-2</c:v>
                </c:pt>
                <c:pt idx="210">
                  <c:v>2.0400000000000001E-2</c:v>
                </c:pt>
                <c:pt idx="211">
                  <c:v>2.3699999999999999E-2</c:v>
                </c:pt>
                <c:pt idx="212">
                  <c:v>1.9199999999999998E-2</c:v>
                </c:pt>
                <c:pt idx="213">
                  <c:v>2.2599999999999999E-2</c:v>
                </c:pt>
                <c:pt idx="214">
                  <c:v>1.5299999999999999E-2</c:v>
                </c:pt>
                <c:pt idx="215">
                  <c:v>1.6299999999999999E-2</c:v>
                </c:pt>
                <c:pt idx="216">
                  <c:v>1.7100000000000001E-2</c:v>
                </c:pt>
                <c:pt idx="217">
                  <c:v>1.7299999999999999E-2</c:v>
                </c:pt>
                <c:pt idx="218">
                  <c:v>1.67E-2</c:v>
                </c:pt>
                <c:pt idx="219">
                  <c:v>1.72E-2</c:v>
                </c:pt>
                <c:pt idx="220">
                  <c:v>1.7000000000000001E-2</c:v>
                </c:pt>
                <c:pt idx="221">
                  <c:v>1.77E-2</c:v>
                </c:pt>
                <c:pt idx="222">
                  <c:v>1.55E-2</c:v>
                </c:pt>
                <c:pt idx="223">
                  <c:v>1.66E-2</c:v>
                </c:pt>
                <c:pt idx="224">
                  <c:v>1.4500000000000001E-2</c:v>
                </c:pt>
                <c:pt idx="225">
                  <c:v>1.6799999999999999E-2</c:v>
                </c:pt>
                <c:pt idx="226">
                  <c:v>1.6899999999999998E-2</c:v>
                </c:pt>
                <c:pt idx="227">
                  <c:v>1.7500000000000002E-2</c:v>
                </c:pt>
                <c:pt idx="228">
                  <c:v>1.6299999999999999E-2</c:v>
                </c:pt>
                <c:pt idx="229">
                  <c:v>1.7000000000000001E-2</c:v>
                </c:pt>
                <c:pt idx="230">
                  <c:v>1.6500000000000001E-2</c:v>
                </c:pt>
                <c:pt idx="231">
                  <c:v>1.7500000000000002E-2</c:v>
                </c:pt>
                <c:pt idx="232">
                  <c:v>1.6500000000000001E-2</c:v>
                </c:pt>
                <c:pt idx="233">
                  <c:v>1.6799999999999999E-2</c:v>
                </c:pt>
                <c:pt idx="234">
                  <c:v>1.7899999999999999E-2</c:v>
                </c:pt>
                <c:pt idx="235">
                  <c:v>1.8100000000000002E-2</c:v>
                </c:pt>
                <c:pt idx="236">
                  <c:v>1.8499999999999999E-2</c:v>
                </c:pt>
                <c:pt idx="237">
                  <c:v>1.7100000000000001E-2</c:v>
                </c:pt>
                <c:pt idx="238">
                  <c:v>1.6899999999999998E-2</c:v>
                </c:pt>
                <c:pt idx="239">
                  <c:v>5.1999999999999998E-3</c:v>
                </c:pt>
                <c:pt idx="240">
                  <c:v>1.04E-2</c:v>
                </c:pt>
                <c:pt idx="241">
                  <c:v>5.5999999999999999E-3</c:v>
                </c:pt>
                <c:pt idx="242">
                  <c:v>4.4000000000000003E-3</c:v>
                </c:pt>
                <c:pt idx="243">
                  <c:v>1.0800000000000001E-2</c:v>
                </c:pt>
                <c:pt idx="244">
                  <c:v>4.7000000000000002E-3</c:v>
                </c:pt>
                <c:pt idx="245">
                  <c:v>6.7000000000000002E-3</c:v>
                </c:pt>
                <c:pt idx="246">
                  <c:v>5.5999999999999999E-3</c:v>
                </c:pt>
                <c:pt idx="247">
                  <c:v>6.1000000000000004E-3</c:v>
                </c:pt>
                <c:pt idx="248">
                  <c:v>6.6E-3</c:v>
                </c:pt>
                <c:pt idx="249">
                  <c:v>3.3E-3</c:v>
                </c:pt>
                <c:pt idx="250">
                  <c:v>4.8999999999999998E-3</c:v>
                </c:pt>
                <c:pt idx="251">
                  <c:v>4.7999999999999996E-3</c:v>
                </c:pt>
                <c:pt idx="252">
                  <c:v>5.8999999999999999E-3</c:v>
                </c:pt>
                <c:pt idx="253">
                  <c:v>8.8999999999999999E-3</c:v>
                </c:pt>
                <c:pt idx="254">
                  <c:v>6.7999999999999996E-3</c:v>
                </c:pt>
                <c:pt idx="255">
                  <c:v>5.1999999999999998E-3</c:v>
                </c:pt>
                <c:pt idx="256">
                  <c:v>5.7000000000000002E-3</c:v>
                </c:pt>
                <c:pt idx="257">
                  <c:v>6.8999999999999999E-3</c:v>
                </c:pt>
                <c:pt idx="258">
                  <c:v>4.7000000000000002E-3</c:v>
                </c:pt>
                <c:pt idx="259">
                  <c:v>5.5999999999999999E-3</c:v>
                </c:pt>
                <c:pt idx="260">
                  <c:v>1.6299999999999999E-2</c:v>
                </c:pt>
                <c:pt idx="261">
                  <c:v>2.3300000000000001E-2</c:v>
                </c:pt>
                <c:pt idx="262">
                  <c:v>2.3699999999999999E-2</c:v>
                </c:pt>
                <c:pt idx="263">
                  <c:v>2.3300000000000001E-2</c:v>
                </c:pt>
                <c:pt idx="264">
                  <c:v>2.2700000000000001E-2</c:v>
                </c:pt>
                <c:pt idx="265">
                  <c:v>2.3699999999999999E-2</c:v>
                </c:pt>
                <c:pt idx="266">
                  <c:v>2.4E-2</c:v>
                </c:pt>
                <c:pt idx="267">
                  <c:v>2.3199999999999998E-2</c:v>
                </c:pt>
                <c:pt idx="268">
                  <c:v>2.3300000000000001E-2</c:v>
                </c:pt>
                <c:pt idx="269">
                  <c:v>2.3E-2</c:v>
                </c:pt>
                <c:pt idx="270">
                  <c:v>2.29E-2</c:v>
                </c:pt>
                <c:pt idx="271">
                  <c:v>2.3199999999999998E-2</c:v>
                </c:pt>
                <c:pt idx="272">
                  <c:v>2.3699999999999999E-2</c:v>
                </c:pt>
                <c:pt idx="273">
                  <c:v>2.35E-2</c:v>
                </c:pt>
                <c:pt idx="274">
                  <c:v>2.3099999999999999E-2</c:v>
                </c:pt>
                <c:pt idx="275">
                  <c:v>2.3099999999999999E-2</c:v>
                </c:pt>
                <c:pt idx="276">
                  <c:v>2.3099999999999999E-2</c:v>
                </c:pt>
                <c:pt idx="277">
                  <c:v>2.4E-2</c:v>
                </c:pt>
                <c:pt idx="278">
                  <c:v>2.3599999999999999E-2</c:v>
                </c:pt>
                <c:pt idx="279">
                  <c:v>2.4500000000000001E-2</c:v>
                </c:pt>
                <c:pt idx="280">
                  <c:v>2.3699999999999999E-2</c:v>
                </c:pt>
                <c:pt idx="281">
                  <c:v>2.3699999999999999E-2</c:v>
                </c:pt>
                <c:pt idx="282">
                  <c:v>2.3599999999999999E-2</c:v>
                </c:pt>
                <c:pt idx="283">
                  <c:v>2.3900000000000001E-2</c:v>
                </c:pt>
                <c:pt idx="284">
                  <c:v>-1.6500000000000001E-2</c:v>
                </c:pt>
                <c:pt idx="285">
                  <c:v>2.2599999999999999E-2</c:v>
                </c:pt>
                <c:pt idx="286">
                  <c:v>2.3E-2</c:v>
                </c:pt>
                <c:pt idx="287">
                  <c:v>1.8200000000000001E-2</c:v>
                </c:pt>
                <c:pt idx="288">
                  <c:v>2.4299999999999999E-2</c:v>
                </c:pt>
                <c:pt idx="289">
                  <c:v>1.9699999999999999E-2</c:v>
                </c:pt>
                <c:pt idx="290">
                  <c:v>2.23E-2</c:v>
                </c:pt>
                <c:pt idx="291">
                  <c:v>1.2200000000000001E-2</c:v>
                </c:pt>
                <c:pt idx="292">
                  <c:v>1.83E-2</c:v>
                </c:pt>
                <c:pt idx="293">
                  <c:v>1.9400000000000001E-2</c:v>
                </c:pt>
                <c:pt idx="294">
                  <c:v>1.6E-2</c:v>
                </c:pt>
                <c:pt idx="295">
                  <c:v>2.1499999999999998E-2</c:v>
                </c:pt>
                <c:pt idx="296">
                  <c:v>1.9400000000000001E-2</c:v>
                </c:pt>
                <c:pt idx="297">
                  <c:v>2.3199999999999998E-2</c:v>
                </c:pt>
                <c:pt idx="298">
                  <c:v>2.0799999999999999E-2</c:v>
                </c:pt>
                <c:pt idx="299">
                  <c:v>1.3100000000000001E-2</c:v>
                </c:pt>
                <c:pt idx="300">
                  <c:v>3.5000000000000001E-3</c:v>
                </c:pt>
                <c:pt idx="301">
                  <c:v>1.9099999999999999E-2</c:v>
                </c:pt>
                <c:pt idx="302">
                  <c:v>1.77E-2</c:v>
                </c:pt>
                <c:pt idx="303">
                  <c:v>2.2100000000000002E-2</c:v>
                </c:pt>
                <c:pt idx="304">
                  <c:v>2.3699999999999999E-2</c:v>
                </c:pt>
                <c:pt idx="305">
                  <c:v>2.1100000000000001E-2</c:v>
                </c:pt>
                <c:pt idx="306">
                  <c:v>2.29E-2</c:v>
                </c:pt>
                <c:pt idx="307">
                  <c:v>2.2200000000000001E-2</c:v>
                </c:pt>
                <c:pt idx="308">
                  <c:v>2.0299999999999999E-2</c:v>
                </c:pt>
                <c:pt idx="309">
                  <c:v>2.3E-2</c:v>
                </c:pt>
                <c:pt idx="310">
                  <c:v>2.1999999999999999E-2</c:v>
                </c:pt>
                <c:pt idx="311">
                  <c:v>2.1399999999999999E-2</c:v>
                </c:pt>
                <c:pt idx="312">
                  <c:v>2.18E-2</c:v>
                </c:pt>
                <c:pt idx="313">
                  <c:v>2.07E-2</c:v>
                </c:pt>
                <c:pt idx="314">
                  <c:v>2.2200000000000001E-2</c:v>
                </c:pt>
                <c:pt idx="315">
                  <c:v>2.1499999999999998E-2</c:v>
                </c:pt>
                <c:pt idx="316">
                  <c:v>2.0199999999999999E-2</c:v>
                </c:pt>
                <c:pt idx="317">
                  <c:v>2.1000000000000001E-2</c:v>
                </c:pt>
                <c:pt idx="318">
                  <c:v>2.0799999999999999E-2</c:v>
                </c:pt>
                <c:pt idx="319">
                  <c:v>2.1999999999999999E-2</c:v>
                </c:pt>
                <c:pt idx="320">
                  <c:v>1.7500000000000002E-2</c:v>
                </c:pt>
                <c:pt idx="321">
                  <c:v>1.7000000000000001E-2</c:v>
                </c:pt>
                <c:pt idx="322">
                  <c:v>2.3E-2</c:v>
                </c:pt>
                <c:pt idx="323">
                  <c:v>2.3400000000000001E-2</c:v>
                </c:pt>
                <c:pt idx="324">
                  <c:v>2.0299999999999999E-2</c:v>
                </c:pt>
                <c:pt idx="325">
                  <c:v>1.9900000000000001E-2</c:v>
                </c:pt>
                <c:pt idx="326">
                  <c:v>2.18E-2</c:v>
                </c:pt>
                <c:pt idx="327">
                  <c:v>1.89E-2</c:v>
                </c:pt>
                <c:pt idx="328">
                  <c:v>2.24E-2</c:v>
                </c:pt>
                <c:pt idx="329">
                  <c:v>2.1899999999999999E-2</c:v>
                </c:pt>
                <c:pt idx="330">
                  <c:v>0.02</c:v>
                </c:pt>
                <c:pt idx="331">
                  <c:v>1.52E-2</c:v>
                </c:pt>
                <c:pt idx="332">
                  <c:v>1.55E-2</c:v>
                </c:pt>
                <c:pt idx="333">
                  <c:v>1.8200000000000001E-2</c:v>
                </c:pt>
                <c:pt idx="334">
                  <c:v>1.8599999999999998E-2</c:v>
                </c:pt>
                <c:pt idx="335">
                  <c:v>2.0199999999999999E-2</c:v>
                </c:pt>
                <c:pt idx="336">
                  <c:v>7.3000000000000001E-3</c:v>
                </c:pt>
                <c:pt idx="337">
                  <c:v>-2.0799999999999999E-2</c:v>
                </c:pt>
                <c:pt idx="338">
                  <c:v>1.0699999999999999E-2</c:v>
                </c:pt>
                <c:pt idx="339">
                  <c:v>1.9099999999999999E-2</c:v>
                </c:pt>
                <c:pt idx="340">
                  <c:v>1.9900000000000001E-2</c:v>
                </c:pt>
                <c:pt idx="341">
                  <c:v>1.8700000000000001E-2</c:v>
                </c:pt>
                <c:pt idx="342">
                  <c:v>1.9800000000000002E-2</c:v>
                </c:pt>
                <c:pt idx="343">
                  <c:v>1.9699999999999999E-2</c:v>
                </c:pt>
                <c:pt idx="344">
                  <c:v>2.0199999999999999E-2</c:v>
                </c:pt>
                <c:pt idx="345">
                  <c:v>2.1000000000000001E-2</c:v>
                </c:pt>
                <c:pt idx="346">
                  <c:v>1.8700000000000001E-2</c:v>
                </c:pt>
                <c:pt idx="347">
                  <c:v>1.7999999999999999E-2</c:v>
                </c:pt>
                <c:pt idx="348">
                  <c:v>2.01E-2</c:v>
                </c:pt>
                <c:pt idx="349">
                  <c:v>2.2100000000000002E-2</c:v>
                </c:pt>
                <c:pt idx="350">
                  <c:v>1.9400000000000001E-2</c:v>
                </c:pt>
                <c:pt idx="351">
                  <c:v>1.9699999999999999E-2</c:v>
                </c:pt>
                <c:pt idx="352">
                  <c:v>1.78E-2</c:v>
                </c:pt>
                <c:pt idx="353">
                  <c:v>1.9800000000000002E-2</c:v>
                </c:pt>
                <c:pt idx="354">
                  <c:v>1.8700000000000001E-2</c:v>
                </c:pt>
                <c:pt idx="355">
                  <c:v>7.7000000000000002E-3</c:v>
                </c:pt>
                <c:pt idx="356">
                  <c:v>9.4999999999999998E-3</c:v>
                </c:pt>
                <c:pt idx="357">
                  <c:v>7.4000000000000003E-3</c:v>
                </c:pt>
                <c:pt idx="358">
                  <c:v>8.8000000000000005E-3</c:v>
                </c:pt>
                <c:pt idx="359">
                  <c:v>5.5999999999999999E-3</c:v>
                </c:pt>
                <c:pt idx="360">
                  <c:v>1.6999999999999999E-3</c:v>
                </c:pt>
                <c:pt idx="361">
                  <c:v>8.3999999999999995E-3</c:v>
                </c:pt>
                <c:pt idx="362">
                  <c:v>3.8999999999999998E-3</c:v>
                </c:pt>
                <c:pt idx="363">
                  <c:v>3.5000000000000001E-3</c:v>
                </c:pt>
                <c:pt idx="364">
                  <c:v>5.1999999999999998E-3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F0-4E45-B48A-AE37FB92A77C}"/>
            </c:ext>
          </c:extLst>
        </c:ser>
        <c:ser>
          <c:idx val="4"/>
          <c:order val="4"/>
          <c:tx>
            <c:strRef>
              <c:f>[4]plots!$G$1</c:f>
              <c:strCache>
                <c:ptCount val="1"/>
                <c:pt idx="0">
                  <c:v>EAS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[4]plots!$G$2:$G$1399</c:f>
              <c:numCache>
                <c:formatCode>General</c:formatCode>
                <c:ptCount val="1398"/>
                <c:pt idx="365">
                  <c:v>-1.4E-2</c:v>
                </c:pt>
                <c:pt idx="366">
                  <c:v>-1.7000000000000001E-2</c:v>
                </c:pt>
                <c:pt idx="367">
                  <c:v>-1.3299999999999999E-2</c:v>
                </c:pt>
                <c:pt idx="368">
                  <c:v>-1.4999999999999999E-2</c:v>
                </c:pt>
                <c:pt idx="369">
                  <c:v>-1.24E-2</c:v>
                </c:pt>
                <c:pt idx="370">
                  <c:v>-1.66E-2</c:v>
                </c:pt>
                <c:pt idx="371">
                  <c:v>-1.49E-2</c:v>
                </c:pt>
                <c:pt idx="372">
                  <c:v>-1.5299999999999999E-2</c:v>
                </c:pt>
                <c:pt idx="373">
                  <c:v>-1.3299999999999999E-2</c:v>
                </c:pt>
                <c:pt idx="374">
                  <c:v>-1.3899999999999999E-2</c:v>
                </c:pt>
                <c:pt idx="375">
                  <c:v>-1.8100000000000002E-2</c:v>
                </c:pt>
                <c:pt idx="376">
                  <c:v>-1.66E-2</c:v>
                </c:pt>
                <c:pt idx="377">
                  <c:v>-1.8200000000000001E-2</c:v>
                </c:pt>
                <c:pt idx="378">
                  <c:v>-1.7899999999999999E-2</c:v>
                </c:pt>
                <c:pt idx="379">
                  <c:v>-1.7999999999999999E-2</c:v>
                </c:pt>
                <c:pt idx="380">
                  <c:v>-1.84E-2</c:v>
                </c:pt>
                <c:pt idx="381">
                  <c:v>-1.7600000000000001E-2</c:v>
                </c:pt>
                <c:pt idx="382">
                  <c:v>-1.83E-2</c:v>
                </c:pt>
                <c:pt idx="383">
                  <c:v>-1.7899999999999999E-2</c:v>
                </c:pt>
                <c:pt idx="384">
                  <c:v>-1.77E-2</c:v>
                </c:pt>
                <c:pt idx="385">
                  <c:v>-1.55E-2</c:v>
                </c:pt>
                <c:pt idx="386">
                  <c:v>-1.37E-2</c:v>
                </c:pt>
                <c:pt idx="387">
                  <c:v>-1.4800000000000001E-2</c:v>
                </c:pt>
                <c:pt idx="388">
                  <c:v>-1.46E-2</c:v>
                </c:pt>
                <c:pt idx="389">
                  <c:v>-1.3899999999999999E-2</c:v>
                </c:pt>
                <c:pt idx="390">
                  <c:v>-1.6E-2</c:v>
                </c:pt>
                <c:pt idx="391">
                  <c:v>-1.54E-2</c:v>
                </c:pt>
                <c:pt idx="392">
                  <c:v>-1.52E-2</c:v>
                </c:pt>
                <c:pt idx="393">
                  <c:v>-1.52E-2</c:v>
                </c:pt>
                <c:pt idx="394">
                  <c:v>-1.89E-2</c:v>
                </c:pt>
                <c:pt idx="395">
                  <c:v>-1.84E-2</c:v>
                </c:pt>
                <c:pt idx="396">
                  <c:v>-1.83E-2</c:v>
                </c:pt>
                <c:pt idx="397">
                  <c:v>-1.6400000000000001E-2</c:v>
                </c:pt>
                <c:pt idx="398">
                  <c:v>-1.7899999999999999E-2</c:v>
                </c:pt>
                <c:pt idx="399">
                  <c:v>-1.8100000000000002E-2</c:v>
                </c:pt>
                <c:pt idx="400">
                  <c:v>-1.8200000000000001E-2</c:v>
                </c:pt>
                <c:pt idx="401">
                  <c:v>-1.9300000000000001E-2</c:v>
                </c:pt>
                <c:pt idx="402">
                  <c:v>-1.7999999999999999E-2</c:v>
                </c:pt>
                <c:pt idx="403">
                  <c:v>-1.7100000000000001E-2</c:v>
                </c:pt>
                <c:pt idx="404">
                  <c:v>-1.72E-2</c:v>
                </c:pt>
                <c:pt idx="405">
                  <c:v>-1.7600000000000001E-2</c:v>
                </c:pt>
                <c:pt idx="406">
                  <c:v>-1.8800000000000001E-2</c:v>
                </c:pt>
                <c:pt idx="407">
                  <c:v>-1.89E-2</c:v>
                </c:pt>
                <c:pt idx="408">
                  <c:v>-1.8599999999999998E-2</c:v>
                </c:pt>
                <c:pt idx="409">
                  <c:v>-1.9599999999999999E-2</c:v>
                </c:pt>
                <c:pt idx="410">
                  <c:v>-1.7999999999999999E-2</c:v>
                </c:pt>
                <c:pt idx="411">
                  <c:v>-1.8100000000000002E-2</c:v>
                </c:pt>
                <c:pt idx="412">
                  <c:v>-1.8100000000000002E-2</c:v>
                </c:pt>
                <c:pt idx="413">
                  <c:v>-1.9199999999999998E-2</c:v>
                </c:pt>
                <c:pt idx="414">
                  <c:v>-1.83E-2</c:v>
                </c:pt>
                <c:pt idx="415">
                  <c:v>-1.78E-2</c:v>
                </c:pt>
                <c:pt idx="416">
                  <c:v>-1.84E-2</c:v>
                </c:pt>
                <c:pt idx="417">
                  <c:v>-1.8499999999999999E-2</c:v>
                </c:pt>
                <c:pt idx="418">
                  <c:v>-1.7399999999999999E-2</c:v>
                </c:pt>
                <c:pt idx="419">
                  <c:v>-1.7899999999999999E-2</c:v>
                </c:pt>
                <c:pt idx="420">
                  <c:v>-1.8800000000000001E-2</c:v>
                </c:pt>
                <c:pt idx="421">
                  <c:v>-1.77E-2</c:v>
                </c:pt>
                <c:pt idx="422">
                  <c:v>-1.8599999999999998E-2</c:v>
                </c:pt>
                <c:pt idx="423">
                  <c:v>-1.7999999999999999E-2</c:v>
                </c:pt>
                <c:pt idx="424">
                  <c:v>-1.8499999999999999E-2</c:v>
                </c:pt>
                <c:pt idx="425">
                  <c:v>-1.84E-2</c:v>
                </c:pt>
                <c:pt idx="426">
                  <c:v>-1.7600000000000001E-2</c:v>
                </c:pt>
                <c:pt idx="427">
                  <c:v>-1.6199999999999999E-2</c:v>
                </c:pt>
                <c:pt idx="428">
                  <c:v>-1.5599999999999999E-2</c:v>
                </c:pt>
                <c:pt idx="429">
                  <c:v>-1.6899999999999998E-2</c:v>
                </c:pt>
                <c:pt idx="430">
                  <c:v>-1.6E-2</c:v>
                </c:pt>
                <c:pt idx="431">
                  <c:v>-1.49E-2</c:v>
                </c:pt>
                <c:pt idx="432">
                  <c:v>-1.5299999999999999E-2</c:v>
                </c:pt>
                <c:pt idx="433">
                  <c:v>-1.5299999999999999E-2</c:v>
                </c:pt>
                <c:pt idx="434">
                  <c:v>-1.5800000000000002E-2</c:v>
                </c:pt>
                <c:pt idx="435">
                  <c:v>-1.61E-2</c:v>
                </c:pt>
                <c:pt idx="436">
                  <c:v>-1.7899999999999999E-2</c:v>
                </c:pt>
                <c:pt idx="437">
                  <c:v>-1.7600000000000001E-2</c:v>
                </c:pt>
                <c:pt idx="438">
                  <c:v>-1.7999999999999999E-2</c:v>
                </c:pt>
                <c:pt idx="439">
                  <c:v>-1.7600000000000001E-2</c:v>
                </c:pt>
                <c:pt idx="440">
                  <c:v>-1.66E-2</c:v>
                </c:pt>
                <c:pt idx="441">
                  <c:v>-1.7899999999999999E-2</c:v>
                </c:pt>
                <c:pt idx="442">
                  <c:v>-1.7899999999999999E-2</c:v>
                </c:pt>
                <c:pt idx="443">
                  <c:v>-1.7399999999999999E-2</c:v>
                </c:pt>
                <c:pt idx="444">
                  <c:v>-1.7100000000000001E-2</c:v>
                </c:pt>
                <c:pt idx="445">
                  <c:v>-1.7000000000000001E-2</c:v>
                </c:pt>
                <c:pt idx="446">
                  <c:v>-1.6899999999999998E-2</c:v>
                </c:pt>
                <c:pt idx="447">
                  <c:v>-1.8700000000000001E-2</c:v>
                </c:pt>
                <c:pt idx="448">
                  <c:v>-1.8100000000000002E-2</c:v>
                </c:pt>
                <c:pt idx="449">
                  <c:v>-1.6899999999999998E-2</c:v>
                </c:pt>
                <c:pt idx="450">
                  <c:v>-1.83E-2</c:v>
                </c:pt>
                <c:pt idx="451">
                  <c:v>-1.78E-2</c:v>
                </c:pt>
                <c:pt idx="452">
                  <c:v>-1.7600000000000001E-2</c:v>
                </c:pt>
                <c:pt idx="453">
                  <c:v>-1.8100000000000002E-2</c:v>
                </c:pt>
                <c:pt idx="454">
                  <c:v>-1.6799999999999999E-2</c:v>
                </c:pt>
                <c:pt idx="455">
                  <c:v>-1.7500000000000002E-2</c:v>
                </c:pt>
                <c:pt idx="456">
                  <c:v>-1.83E-2</c:v>
                </c:pt>
                <c:pt idx="457">
                  <c:v>-1.7100000000000001E-2</c:v>
                </c:pt>
                <c:pt idx="458">
                  <c:v>-1.7500000000000002E-2</c:v>
                </c:pt>
                <c:pt idx="459">
                  <c:v>-1.7299999999999999E-2</c:v>
                </c:pt>
                <c:pt idx="460">
                  <c:v>-1.7299999999999999E-2</c:v>
                </c:pt>
                <c:pt idx="461">
                  <c:v>-1.7500000000000002E-2</c:v>
                </c:pt>
                <c:pt idx="462">
                  <c:v>-1.7500000000000002E-2</c:v>
                </c:pt>
                <c:pt idx="463">
                  <c:v>-1.8100000000000002E-2</c:v>
                </c:pt>
                <c:pt idx="464">
                  <c:v>-1.83E-2</c:v>
                </c:pt>
                <c:pt idx="465">
                  <c:v>-1.77E-2</c:v>
                </c:pt>
                <c:pt idx="466">
                  <c:v>-1.6500000000000001E-2</c:v>
                </c:pt>
                <c:pt idx="467">
                  <c:v>-1.7600000000000001E-2</c:v>
                </c:pt>
                <c:pt idx="468">
                  <c:v>-1.7500000000000002E-2</c:v>
                </c:pt>
                <c:pt idx="469">
                  <c:v>-1.7000000000000001E-2</c:v>
                </c:pt>
                <c:pt idx="470">
                  <c:v>-1.78E-2</c:v>
                </c:pt>
                <c:pt idx="471">
                  <c:v>-1.7600000000000001E-2</c:v>
                </c:pt>
                <c:pt idx="472">
                  <c:v>-1.7899999999999999E-2</c:v>
                </c:pt>
                <c:pt idx="473">
                  <c:v>-1.8100000000000002E-2</c:v>
                </c:pt>
                <c:pt idx="474">
                  <c:v>-1.8100000000000002E-2</c:v>
                </c:pt>
                <c:pt idx="475">
                  <c:v>-1.8599999999999998E-2</c:v>
                </c:pt>
                <c:pt idx="476">
                  <c:v>-1.8499999999999999E-2</c:v>
                </c:pt>
                <c:pt idx="477">
                  <c:v>-1.7999999999999999E-2</c:v>
                </c:pt>
                <c:pt idx="478">
                  <c:v>-1.7399999999999999E-2</c:v>
                </c:pt>
                <c:pt idx="479">
                  <c:v>-1.8499999999999999E-2</c:v>
                </c:pt>
                <c:pt idx="480">
                  <c:v>-1.8100000000000002E-2</c:v>
                </c:pt>
                <c:pt idx="481">
                  <c:v>-1.77E-2</c:v>
                </c:pt>
                <c:pt idx="482">
                  <c:v>-1.4200000000000001E-2</c:v>
                </c:pt>
                <c:pt idx="483">
                  <c:v>-1.52E-2</c:v>
                </c:pt>
                <c:pt idx="484">
                  <c:v>-1.5100000000000001E-2</c:v>
                </c:pt>
                <c:pt idx="485">
                  <c:v>-9.5999999999999992E-3</c:v>
                </c:pt>
                <c:pt idx="486">
                  <c:v>-1.37E-2</c:v>
                </c:pt>
                <c:pt idx="487">
                  <c:v>-1.4200000000000001E-2</c:v>
                </c:pt>
                <c:pt idx="488">
                  <c:v>-9.7999999999999997E-3</c:v>
                </c:pt>
                <c:pt idx="489">
                  <c:v>-1.0500000000000001E-2</c:v>
                </c:pt>
                <c:pt idx="490">
                  <c:v>-1.6E-2</c:v>
                </c:pt>
                <c:pt idx="491">
                  <c:v>-1.6E-2</c:v>
                </c:pt>
                <c:pt idx="492">
                  <c:v>-1.6799999999999999E-2</c:v>
                </c:pt>
                <c:pt idx="493">
                  <c:v>-1.7299999999999999E-2</c:v>
                </c:pt>
                <c:pt idx="494">
                  <c:v>-1.7600000000000001E-2</c:v>
                </c:pt>
                <c:pt idx="495">
                  <c:v>-1.66E-2</c:v>
                </c:pt>
                <c:pt idx="496">
                  <c:v>-1.6799999999999999E-2</c:v>
                </c:pt>
                <c:pt idx="497">
                  <c:v>-1.7600000000000001E-2</c:v>
                </c:pt>
                <c:pt idx="498">
                  <c:v>-1.7600000000000001E-2</c:v>
                </c:pt>
                <c:pt idx="499">
                  <c:v>-1.8100000000000002E-2</c:v>
                </c:pt>
                <c:pt idx="500">
                  <c:v>-1.7299999999999999E-2</c:v>
                </c:pt>
                <c:pt idx="501">
                  <c:v>-1.6199999999999999E-2</c:v>
                </c:pt>
                <c:pt idx="502">
                  <c:v>-1.5800000000000002E-2</c:v>
                </c:pt>
                <c:pt idx="503">
                  <c:v>-1.6199999999999999E-2</c:v>
                </c:pt>
                <c:pt idx="504">
                  <c:v>-1.6299999999999999E-2</c:v>
                </c:pt>
                <c:pt idx="505">
                  <c:v>-1.6799999999999999E-2</c:v>
                </c:pt>
                <c:pt idx="506">
                  <c:v>-1.7000000000000001E-2</c:v>
                </c:pt>
                <c:pt idx="507">
                  <c:v>-1.6899999999999998E-2</c:v>
                </c:pt>
                <c:pt idx="508">
                  <c:v>-1.6899999999999998E-2</c:v>
                </c:pt>
                <c:pt idx="509">
                  <c:v>-1.66E-2</c:v>
                </c:pt>
                <c:pt idx="510">
                  <c:v>-1.5100000000000001E-2</c:v>
                </c:pt>
                <c:pt idx="511">
                  <c:v>-1.6299999999999999E-2</c:v>
                </c:pt>
                <c:pt idx="512">
                  <c:v>-1.46E-2</c:v>
                </c:pt>
                <c:pt idx="513">
                  <c:v>-1.4E-2</c:v>
                </c:pt>
                <c:pt idx="514">
                  <c:v>-1.4E-2</c:v>
                </c:pt>
                <c:pt idx="515">
                  <c:v>-1.52E-2</c:v>
                </c:pt>
                <c:pt idx="516">
                  <c:v>-1.4200000000000001E-2</c:v>
                </c:pt>
                <c:pt idx="517">
                  <c:v>-1.43E-2</c:v>
                </c:pt>
                <c:pt idx="518">
                  <c:v>-1.43E-2</c:v>
                </c:pt>
                <c:pt idx="519">
                  <c:v>-1.7999999999999999E-2</c:v>
                </c:pt>
                <c:pt idx="520">
                  <c:v>-1.8700000000000001E-2</c:v>
                </c:pt>
                <c:pt idx="521">
                  <c:v>-1.8700000000000001E-2</c:v>
                </c:pt>
                <c:pt idx="522">
                  <c:v>-1.9E-2</c:v>
                </c:pt>
                <c:pt idx="523">
                  <c:v>-1.8599999999999998E-2</c:v>
                </c:pt>
                <c:pt idx="524">
                  <c:v>-1.8200000000000001E-2</c:v>
                </c:pt>
                <c:pt idx="525">
                  <c:v>-1.7500000000000002E-2</c:v>
                </c:pt>
                <c:pt idx="526">
                  <c:v>-1.9E-2</c:v>
                </c:pt>
                <c:pt idx="527">
                  <c:v>-1.8599999999999998E-2</c:v>
                </c:pt>
                <c:pt idx="528">
                  <c:v>-1.8599999999999998E-2</c:v>
                </c:pt>
                <c:pt idx="529">
                  <c:v>-1.47E-2</c:v>
                </c:pt>
                <c:pt idx="530">
                  <c:v>-1.4200000000000001E-2</c:v>
                </c:pt>
                <c:pt idx="531">
                  <c:v>-1.4800000000000001E-2</c:v>
                </c:pt>
                <c:pt idx="532">
                  <c:v>-1.3100000000000001E-2</c:v>
                </c:pt>
                <c:pt idx="533">
                  <c:v>-1.3899999999999999E-2</c:v>
                </c:pt>
                <c:pt idx="534">
                  <c:v>-1.47E-2</c:v>
                </c:pt>
                <c:pt idx="535">
                  <c:v>-1.23E-2</c:v>
                </c:pt>
                <c:pt idx="536">
                  <c:v>-1.52E-2</c:v>
                </c:pt>
                <c:pt idx="537">
                  <c:v>-1.55E-2</c:v>
                </c:pt>
                <c:pt idx="538">
                  <c:v>-1.3899999999999999E-2</c:v>
                </c:pt>
                <c:pt idx="539">
                  <c:v>-1.8599999999999998E-2</c:v>
                </c:pt>
                <c:pt idx="540">
                  <c:v>-1.83E-2</c:v>
                </c:pt>
                <c:pt idx="541">
                  <c:v>-1.84E-2</c:v>
                </c:pt>
                <c:pt idx="542">
                  <c:v>-1.7899999999999999E-2</c:v>
                </c:pt>
                <c:pt idx="543">
                  <c:v>-1.8100000000000002E-2</c:v>
                </c:pt>
                <c:pt idx="544">
                  <c:v>-1.84E-2</c:v>
                </c:pt>
                <c:pt idx="545">
                  <c:v>-1.8499999999999999E-2</c:v>
                </c:pt>
                <c:pt idx="546">
                  <c:v>-1.9699999999999999E-2</c:v>
                </c:pt>
                <c:pt idx="547">
                  <c:v>-1.7999999999999999E-2</c:v>
                </c:pt>
                <c:pt idx="548">
                  <c:v>-1.78E-2</c:v>
                </c:pt>
                <c:pt idx="549">
                  <c:v>-5.7999999999999996E-3</c:v>
                </c:pt>
                <c:pt idx="550">
                  <c:v>-1.54E-2</c:v>
                </c:pt>
                <c:pt idx="551">
                  <c:v>-1.54E-2</c:v>
                </c:pt>
                <c:pt idx="552">
                  <c:v>-1.6299999999999999E-2</c:v>
                </c:pt>
                <c:pt idx="553">
                  <c:v>-1.0999999999999999E-2</c:v>
                </c:pt>
                <c:pt idx="554">
                  <c:v>-1.43E-2</c:v>
                </c:pt>
                <c:pt idx="555">
                  <c:v>-1.46E-2</c:v>
                </c:pt>
                <c:pt idx="556">
                  <c:v>-1.47E-2</c:v>
                </c:pt>
                <c:pt idx="557">
                  <c:v>-1.5599999999999999E-2</c:v>
                </c:pt>
                <c:pt idx="558">
                  <c:v>-9.4999999999999998E-3</c:v>
                </c:pt>
                <c:pt idx="559">
                  <c:v>-1.03E-2</c:v>
                </c:pt>
                <c:pt idx="560">
                  <c:v>-8.2000000000000007E-3</c:v>
                </c:pt>
                <c:pt idx="561">
                  <c:v>-6.8999999999999999E-3</c:v>
                </c:pt>
                <c:pt idx="562">
                  <c:v>1.1000000000000001E-3</c:v>
                </c:pt>
                <c:pt idx="563">
                  <c:v>-5.7999999999999996E-3</c:v>
                </c:pt>
                <c:pt idx="564">
                  <c:v>-9.7000000000000003E-3</c:v>
                </c:pt>
                <c:pt idx="565">
                  <c:v>-9.1999999999999998E-3</c:v>
                </c:pt>
                <c:pt idx="566">
                  <c:v>1.1999999999999999E-3</c:v>
                </c:pt>
                <c:pt idx="567">
                  <c:v>-1.01E-2</c:v>
                </c:pt>
                <c:pt idx="568">
                  <c:v>-0.01</c:v>
                </c:pt>
                <c:pt idx="569">
                  <c:v>-1.0500000000000001E-2</c:v>
                </c:pt>
                <c:pt idx="570">
                  <c:v>-1.0699999999999999E-2</c:v>
                </c:pt>
                <c:pt idx="571">
                  <c:v>-7.7999999999999996E-3</c:v>
                </c:pt>
                <c:pt idx="572">
                  <c:v>-1.44E-2</c:v>
                </c:pt>
                <c:pt idx="573">
                  <c:v>-0.01</c:v>
                </c:pt>
                <c:pt idx="574">
                  <c:v>-9.9000000000000008E-3</c:v>
                </c:pt>
                <c:pt idx="575">
                  <c:v>-1.06E-2</c:v>
                </c:pt>
                <c:pt idx="576">
                  <c:v>-1.0699999999999999E-2</c:v>
                </c:pt>
                <c:pt idx="577">
                  <c:v>-9.2999999999999992E-3</c:v>
                </c:pt>
                <c:pt idx="578">
                  <c:v>-1.03E-2</c:v>
                </c:pt>
                <c:pt idx="579">
                  <c:v>-7.4999999999999997E-3</c:v>
                </c:pt>
                <c:pt idx="580">
                  <c:v>-9.5999999999999992E-3</c:v>
                </c:pt>
                <c:pt idx="581">
                  <c:v>-7.4999999999999997E-3</c:v>
                </c:pt>
                <c:pt idx="582">
                  <c:v>-2.3999999999999998E-3</c:v>
                </c:pt>
                <c:pt idx="583">
                  <c:v>-1.7299999999999999E-2</c:v>
                </c:pt>
                <c:pt idx="584">
                  <c:v>-1.78E-2</c:v>
                </c:pt>
                <c:pt idx="585">
                  <c:v>-1.7299999999999999E-2</c:v>
                </c:pt>
                <c:pt idx="586">
                  <c:v>-1.67E-2</c:v>
                </c:pt>
                <c:pt idx="587">
                  <c:v>-1.7899999999999999E-2</c:v>
                </c:pt>
                <c:pt idx="588">
                  <c:v>-1.6199999999999999E-2</c:v>
                </c:pt>
                <c:pt idx="589">
                  <c:v>-1.6299999999999999E-2</c:v>
                </c:pt>
                <c:pt idx="590">
                  <c:v>-1.7600000000000001E-2</c:v>
                </c:pt>
                <c:pt idx="591">
                  <c:v>-1.7899999999999999E-2</c:v>
                </c:pt>
                <c:pt idx="592">
                  <c:v>-1.7600000000000001E-2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F0-4E45-B48A-AE37FB92A77C}"/>
            </c:ext>
          </c:extLst>
        </c:ser>
        <c:ser>
          <c:idx val="5"/>
          <c:order val="5"/>
          <c:tx>
            <c:strRef>
              <c:f>[4]plots!$H$1</c:f>
              <c:strCache>
                <c:ptCount val="1"/>
                <c:pt idx="0">
                  <c:v>EUR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[4]plots!$H$2:$H$1399</c:f>
              <c:numCache>
                <c:formatCode>General</c:formatCode>
                <c:ptCount val="1398"/>
                <c:pt idx="593">
                  <c:v>2.8899999999999999E-2</c:v>
                </c:pt>
                <c:pt idx="594">
                  <c:v>3.1199999999999999E-2</c:v>
                </c:pt>
                <c:pt idx="595">
                  <c:v>3.0300000000000001E-2</c:v>
                </c:pt>
                <c:pt idx="596">
                  <c:v>2.7E-2</c:v>
                </c:pt>
                <c:pt idx="597">
                  <c:v>2.98E-2</c:v>
                </c:pt>
                <c:pt idx="598">
                  <c:v>2.92E-2</c:v>
                </c:pt>
                <c:pt idx="599">
                  <c:v>3.0499999999999999E-2</c:v>
                </c:pt>
                <c:pt idx="600">
                  <c:v>2.9000000000000001E-2</c:v>
                </c:pt>
                <c:pt idx="601">
                  <c:v>2.9000000000000001E-2</c:v>
                </c:pt>
                <c:pt idx="602">
                  <c:v>2.87E-2</c:v>
                </c:pt>
                <c:pt idx="603">
                  <c:v>3.0800000000000001E-2</c:v>
                </c:pt>
                <c:pt idx="604">
                  <c:v>3.0499999999999999E-2</c:v>
                </c:pt>
                <c:pt idx="605">
                  <c:v>2.98E-2</c:v>
                </c:pt>
                <c:pt idx="606">
                  <c:v>2.98E-2</c:v>
                </c:pt>
                <c:pt idx="607">
                  <c:v>3.1399999999999997E-2</c:v>
                </c:pt>
                <c:pt idx="608">
                  <c:v>3.1E-2</c:v>
                </c:pt>
                <c:pt idx="609">
                  <c:v>2.7199999999999998E-2</c:v>
                </c:pt>
                <c:pt idx="610">
                  <c:v>3.4599999999999999E-2</c:v>
                </c:pt>
                <c:pt idx="611">
                  <c:v>3.5299999999999998E-2</c:v>
                </c:pt>
                <c:pt idx="612">
                  <c:v>3.4700000000000002E-2</c:v>
                </c:pt>
                <c:pt idx="613">
                  <c:v>3.5299999999999998E-2</c:v>
                </c:pt>
                <c:pt idx="614">
                  <c:v>3.4299999999999997E-2</c:v>
                </c:pt>
                <c:pt idx="615">
                  <c:v>3.4599999999999999E-2</c:v>
                </c:pt>
                <c:pt idx="616">
                  <c:v>3.5000000000000003E-2</c:v>
                </c:pt>
                <c:pt idx="617">
                  <c:v>3.5099999999999999E-2</c:v>
                </c:pt>
                <c:pt idx="618">
                  <c:v>3.5700000000000003E-2</c:v>
                </c:pt>
                <c:pt idx="619">
                  <c:v>3.5700000000000003E-2</c:v>
                </c:pt>
                <c:pt idx="620">
                  <c:v>3.44E-2</c:v>
                </c:pt>
                <c:pt idx="621">
                  <c:v>3.56E-2</c:v>
                </c:pt>
                <c:pt idx="622">
                  <c:v>3.5099999999999999E-2</c:v>
                </c:pt>
                <c:pt idx="623">
                  <c:v>3.5999999999999997E-2</c:v>
                </c:pt>
                <c:pt idx="624">
                  <c:v>3.4799999999999998E-2</c:v>
                </c:pt>
                <c:pt idx="625">
                  <c:v>3.56E-2</c:v>
                </c:pt>
                <c:pt idx="626">
                  <c:v>3.5499999999999997E-2</c:v>
                </c:pt>
                <c:pt idx="627">
                  <c:v>3.5299999999999998E-2</c:v>
                </c:pt>
                <c:pt idx="628">
                  <c:v>3.4799999999999998E-2</c:v>
                </c:pt>
                <c:pt idx="629">
                  <c:v>3.5900000000000001E-2</c:v>
                </c:pt>
                <c:pt idx="630">
                  <c:v>3.61E-2</c:v>
                </c:pt>
                <c:pt idx="631">
                  <c:v>3.6200000000000003E-2</c:v>
                </c:pt>
                <c:pt idx="632">
                  <c:v>3.5400000000000001E-2</c:v>
                </c:pt>
                <c:pt idx="633">
                  <c:v>3.5200000000000002E-2</c:v>
                </c:pt>
                <c:pt idx="634">
                  <c:v>3.4599999999999999E-2</c:v>
                </c:pt>
                <c:pt idx="635">
                  <c:v>3.4000000000000002E-2</c:v>
                </c:pt>
                <c:pt idx="636">
                  <c:v>3.2800000000000003E-2</c:v>
                </c:pt>
                <c:pt idx="637">
                  <c:v>3.3000000000000002E-2</c:v>
                </c:pt>
                <c:pt idx="638">
                  <c:v>3.4299999999999997E-2</c:v>
                </c:pt>
                <c:pt idx="639">
                  <c:v>3.4200000000000001E-2</c:v>
                </c:pt>
                <c:pt idx="640">
                  <c:v>3.3300000000000003E-2</c:v>
                </c:pt>
                <c:pt idx="641">
                  <c:v>3.3599999999999998E-2</c:v>
                </c:pt>
                <c:pt idx="642">
                  <c:v>3.3500000000000002E-2</c:v>
                </c:pt>
                <c:pt idx="643">
                  <c:v>3.2300000000000002E-2</c:v>
                </c:pt>
                <c:pt idx="644">
                  <c:v>3.4000000000000002E-2</c:v>
                </c:pt>
                <c:pt idx="645">
                  <c:v>3.4500000000000003E-2</c:v>
                </c:pt>
                <c:pt idx="646">
                  <c:v>3.39E-2</c:v>
                </c:pt>
                <c:pt idx="647">
                  <c:v>3.4099999999999998E-2</c:v>
                </c:pt>
                <c:pt idx="648">
                  <c:v>3.2899999999999999E-2</c:v>
                </c:pt>
                <c:pt idx="649">
                  <c:v>3.3500000000000002E-2</c:v>
                </c:pt>
                <c:pt idx="650">
                  <c:v>3.4200000000000001E-2</c:v>
                </c:pt>
                <c:pt idx="651">
                  <c:v>3.2199999999999999E-2</c:v>
                </c:pt>
                <c:pt idx="652">
                  <c:v>3.44E-2</c:v>
                </c:pt>
                <c:pt idx="653">
                  <c:v>3.4700000000000002E-2</c:v>
                </c:pt>
                <c:pt idx="654">
                  <c:v>3.4700000000000002E-2</c:v>
                </c:pt>
                <c:pt idx="655">
                  <c:v>3.4500000000000003E-2</c:v>
                </c:pt>
                <c:pt idx="656">
                  <c:v>3.4299999999999997E-2</c:v>
                </c:pt>
                <c:pt idx="657">
                  <c:v>3.4599999999999999E-2</c:v>
                </c:pt>
                <c:pt idx="658">
                  <c:v>3.3500000000000002E-2</c:v>
                </c:pt>
                <c:pt idx="659">
                  <c:v>3.39E-2</c:v>
                </c:pt>
                <c:pt idx="660">
                  <c:v>3.3700000000000001E-2</c:v>
                </c:pt>
                <c:pt idx="661">
                  <c:v>3.4599999999999999E-2</c:v>
                </c:pt>
                <c:pt idx="662">
                  <c:v>3.4700000000000002E-2</c:v>
                </c:pt>
                <c:pt idx="663">
                  <c:v>3.4700000000000002E-2</c:v>
                </c:pt>
                <c:pt idx="664">
                  <c:v>3.4200000000000001E-2</c:v>
                </c:pt>
                <c:pt idx="665">
                  <c:v>3.4200000000000001E-2</c:v>
                </c:pt>
                <c:pt idx="666">
                  <c:v>3.3599999999999998E-2</c:v>
                </c:pt>
                <c:pt idx="667">
                  <c:v>3.4500000000000003E-2</c:v>
                </c:pt>
                <c:pt idx="668">
                  <c:v>3.3799999999999997E-2</c:v>
                </c:pt>
                <c:pt idx="669">
                  <c:v>3.4500000000000003E-2</c:v>
                </c:pt>
                <c:pt idx="670">
                  <c:v>3.4099999999999998E-2</c:v>
                </c:pt>
                <c:pt idx="671">
                  <c:v>3.49E-2</c:v>
                </c:pt>
                <c:pt idx="672">
                  <c:v>3.4200000000000001E-2</c:v>
                </c:pt>
                <c:pt idx="673">
                  <c:v>3.4700000000000002E-2</c:v>
                </c:pt>
                <c:pt idx="674">
                  <c:v>3.2800000000000003E-2</c:v>
                </c:pt>
                <c:pt idx="675">
                  <c:v>3.3099999999999997E-2</c:v>
                </c:pt>
                <c:pt idx="676">
                  <c:v>3.4000000000000002E-2</c:v>
                </c:pt>
                <c:pt idx="677">
                  <c:v>3.4099999999999998E-2</c:v>
                </c:pt>
                <c:pt idx="678">
                  <c:v>3.3599999999999998E-2</c:v>
                </c:pt>
                <c:pt idx="679">
                  <c:v>3.44E-2</c:v>
                </c:pt>
                <c:pt idx="680">
                  <c:v>3.4200000000000001E-2</c:v>
                </c:pt>
                <c:pt idx="681">
                  <c:v>3.3799999999999997E-2</c:v>
                </c:pt>
                <c:pt idx="682">
                  <c:v>3.4299999999999997E-2</c:v>
                </c:pt>
                <c:pt idx="683">
                  <c:v>3.4099999999999998E-2</c:v>
                </c:pt>
                <c:pt idx="684">
                  <c:v>3.4099999999999998E-2</c:v>
                </c:pt>
                <c:pt idx="685">
                  <c:v>3.5700000000000003E-2</c:v>
                </c:pt>
                <c:pt idx="686">
                  <c:v>3.4099999999999998E-2</c:v>
                </c:pt>
                <c:pt idx="687">
                  <c:v>3.3700000000000001E-2</c:v>
                </c:pt>
                <c:pt idx="688">
                  <c:v>3.4299999999999997E-2</c:v>
                </c:pt>
                <c:pt idx="689">
                  <c:v>3.04E-2</c:v>
                </c:pt>
                <c:pt idx="690">
                  <c:v>0.03</c:v>
                </c:pt>
                <c:pt idx="691">
                  <c:v>2.8400000000000002E-2</c:v>
                </c:pt>
                <c:pt idx="692">
                  <c:v>2.92E-2</c:v>
                </c:pt>
                <c:pt idx="693">
                  <c:v>2.9499999999999998E-2</c:v>
                </c:pt>
                <c:pt idx="694">
                  <c:v>3.1E-2</c:v>
                </c:pt>
                <c:pt idx="695">
                  <c:v>3.09E-2</c:v>
                </c:pt>
                <c:pt idx="696">
                  <c:v>2.9499999999999998E-2</c:v>
                </c:pt>
                <c:pt idx="697">
                  <c:v>3.0200000000000001E-2</c:v>
                </c:pt>
                <c:pt idx="698">
                  <c:v>3.0800000000000001E-2</c:v>
                </c:pt>
                <c:pt idx="699">
                  <c:v>2.9100000000000001E-2</c:v>
                </c:pt>
                <c:pt idx="700">
                  <c:v>2.9700000000000001E-2</c:v>
                </c:pt>
                <c:pt idx="701">
                  <c:v>2.9600000000000001E-2</c:v>
                </c:pt>
                <c:pt idx="702">
                  <c:v>3.0200000000000001E-2</c:v>
                </c:pt>
                <c:pt idx="703">
                  <c:v>2.8500000000000001E-2</c:v>
                </c:pt>
                <c:pt idx="704">
                  <c:v>2.8299999999999999E-2</c:v>
                </c:pt>
                <c:pt idx="705">
                  <c:v>2.7900000000000001E-2</c:v>
                </c:pt>
                <c:pt idx="706">
                  <c:v>2.8400000000000002E-2</c:v>
                </c:pt>
                <c:pt idx="707">
                  <c:v>2.9700000000000001E-2</c:v>
                </c:pt>
                <c:pt idx="708">
                  <c:v>2.92E-2</c:v>
                </c:pt>
                <c:pt idx="709">
                  <c:v>2.9499999999999998E-2</c:v>
                </c:pt>
                <c:pt idx="710">
                  <c:v>3.1399999999999997E-2</c:v>
                </c:pt>
                <c:pt idx="711">
                  <c:v>2.9399999999999999E-2</c:v>
                </c:pt>
                <c:pt idx="712">
                  <c:v>2.9600000000000001E-2</c:v>
                </c:pt>
                <c:pt idx="713">
                  <c:v>3.0300000000000001E-2</c:v>
                </c:pt>
                <c:pt idx="714">
                  <c:v>3.4299999999999997E-2</c:v>
                </c:pt>
                <c:pt idx="715">
                  <c:v>3.5400000000000001E-2</c:v>
                </c:pt>
                <c:pt idx="716">
                  <c:v>3.5200000000000002E-2</c:v>
                </c:pt>
                <c:pt idx="717">
                  <c:v>3.5099999999999999E-2</c:v>
                </c:pt>
                <c:pt idx="718">
                  <c:v>3.4599999999999999E-2</c:v>
                </c:pt>
                <c:pt idx="719">
                  <c:v>3.5000000000000003E-2</c:v>
                </c:pt>
                <c:pt idx="720">
                  <c:v>3.5400000000000001E-2</c:v>
                </c:pt>
                <c:pt idx="721">
                  <c:v>3.5000000000000003E-2</c:v>
                </c:pt>
                <c:pt idx="722">
                  <c:v>3.4799999999999998E-2</c:v>
                </c:pt>
                <c:pt idx="723">
                  <c:v>3.5700000000000003E-2</c:v>
                </c:pt>
                <c:pt idx="724">
                  <c:v>3.44E-2</c:v>
                </c:pt>
                <c:pt idx="725">
                  <c:v>3.5000000000000003E-2</c:v>
                </c:pt>
                <c:pt idx="726">
                  <c:v>3.5000000000000003E-2</c:v>
                </c:pt>
                <c:pt idx="727">
                  <c:v>3.5299999999999998E-2</c:v>
                </c:pt>
                <c:pt idx="728">
                  <c:v>3.4700000000000002E-2</c:v>
                </c:pt>
                <c:pt idx="729">
                  <c:v>3.49E-2</c:v>
                </c:pt>
                <c:pt idx="730">
                  <c:v>3.5000000000000003E-2</c:v>
                </c:pt>
                <c:pt idx="731">
                  <c:v>3.5299999999999998E-2</c:v>
                </c:pt>
                <c:pt idx="732">
                  <c:v>3.4299999999999997E-2</c:v>
                </c:pt>
                <c:pt idx="733">
                  <c:v>3.3399999999999999E-2</c:v>
                </c:pt>
                <c:pt idx="734">
                  <c:v>3.5000000000000003E-2</c:v>
                </c:pt>
                <c:pt idx="735">
                  <c:v>3.4799999999999998E-2</c:v>
                </c:pt>
                <c:pt idx="736">
                  <c:v>3.49E-2</c:v>
                </c:pt>
                <c:pt idx="737">
                  <c:v>3.5400000000000001E-2</c:v>
                </c:pt>
                <c:pt idx="738">
                  <c:v>3.49E-2</c:v>
                </c:pt>
                <c:pt idx="739">
                  <c:v>3.5999999999999997E-2</c:v>
                </c:pt>
                <c:pt idx="740">
                  <c:v>3.5499999999999997E-2</c:v>
                </c:pt>
                <c:pt idx="741">
                  <c:v>3.49E-2</c:v>
                </c:pt>
                <c:pt idx="742">
                  <c:v>3.4599999999999999E-2</c:v>
                </c:pt>
                <c:pt idx="743">
                  <c:v>3.2800000000000003E-2</c:v>
                </c:pt>
                <c:pt idx="744">
                  <c:v>3.3599999999999998E-2</c:v>
                </c:pt>
                <c:pt idx="745">
                  <c:v>3.39E-2</c:v>
                </c:pt>
                <c:pt idx="746">
                  <c:v>3.3300000000000003E-2</c:v>
                </c:pt>
                <c:pt idx="747">
                  <c:v>3.2099999999999997E-2</c:v>
                </c:pt>
                <c:pt idx="748">
                  <c:v>3.3300000000000003E-2</c:v>
                </c:pt>
                <c:pt idx="749">
                  <c:v>3.4200000000000001E-2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F0-4E45-B48A-AE37FB92A77C}"/>
            </c:ext>
          </c:extLst>
        </c:ser>
        <c:ser>
          <c:idx val="6"/>
          <c:order val="6"/>
          <c:tx>
            <c:strRef>
              <c:f>[4]plots!$I$1</c:f>
              <c:strCache>
                <c:ptCount val="1"/>
                <c:pt idx="0">
                  <c:v>nAFR/ME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[4]plots!$I$2:$I$1399</c:f>
              <c:numCache>
                <c:formatCode>General</c:formatCode>
                <c:ptCount val="1398"/>
                <c:pt idx="750">
                  <c:v>2.18E-2</c:v>
                </c:pt>
                <c:pt idx="751">
                  <c:v>2.3300000000000001E-2</c:v>
                </c:pt>
                <c:pt idx="752">
                  <c:v>1.9699999999999999E-2</c:v>
                </c:pt>
                <c:pt idx="753">
                  <c:v>2.47E-2</c:v>
                </c:pt>
                <c:pt idx="754">
                  <c:v>1.37E-2</c:v>
                </c:pt>
                <c:pt idx="755">
                  <c:v>2.53E-2</c:v>
                </c:pt>
                <c:pt idx="756">
                  <c:v>2.1499999999999998E-2</c:v>
                </c:pt>
                <c:pt idx="757">
                  <c:v>2.1399999999999999E-2</c:v>
                </c:pt>
                <c:pt idx="758">
                  <c:v>2.2499999999999999E-2</c:v>
                </c:pt>
                <c:pt idx="759">
                  <c:v>2.5499999999999998E-2</c:v>
                </c:pt>
                <c:pt idx="760">
                  <c:v>2.64E-2</c:v>
                </c:pt>
                <c:pt idx="761">
                  <c:v>2.23E-2</c:v>
                </c:pt>
                <c:pt idx="762">
                  <c:v>1.6500000000000001E-2</c:v>
                </c:pt>
                <c:pt idx="763">
                  <c:v>-5.57E-2</c:v>
                </c:pt>
                <c:pt idx="764">
                  <c:v>2.07E-2</c:v>
                </c:pt>
                <c:pt idx="765">
                  <c:v>2.29E-2</c:v>
                </c:pt>
                <c:pt idx="766">
                  <c:v>2.2499999999999999E-2</c:v>
                </c:pt>
                <c:pt idx="767">
                  <c:v>2.2800000000000001E-2</c:v>
                </c:pt>
                <c:pt idx="768">
                  <c:v>2.23E-2</c:v>
                </c:pt>
                <c:pt idx="769">
                  <c:v>1.6299999999999999E-2</c:v>
                </c:pt>
                <c:pt idx="770">
                  <c:v>2.1600000000000001E-2</c:v>
                </c:pt>
                <c:pt idx="771">
                  <c:v>2.01E-2</c:v>
                </c:pt>
                <c:pt idx="772">
                  <c:v>2.4400000000000002E-2</c:v>
                </c:pt>
                <c:pt idx="773">
                  <c:v>2.5000000000000001E-2</c:v>
                </c:pt>
                <c:pt idx="774">
                  <c:v>1.6E-2</c:v>
                </c:pt>
                <c:pt idx="775">
                  <c:v>1.6799999999999999E-2</c:v>
                </c:pt>
                <c:pt idx="776">
                  <c:v>1.8499999999999999E-2</c:v>
                </c:pt>
                <c:pt idx="777">
                  <c:v>2.4199999999999999E-2</c:v>
                </c:pt>
                <c:pt idx="778">
                  <c:v>2.0199999999999999E-2</c:v>
                </c:pt>
                <c:pt idx="779">
                  <c:v>1.6400000000000001E-2</c:v>
                </c:pt>
                <c:pt idx="780">
                  <c:v>2.2499999999999999E-2</c:v>
                </c:pt>
                <c:pt idx="781">
                  <c:v>1.4800000000000001E-2</c:v>
                </c:pt>
                <c:pt idx="782">
                  <c:v>2.4400000000000002E-2</c:v>
                </c:pt>
                <c:pt idx="783">
                  <c:v>2.3E-2</c:v>
                </c:pt>
                <c:pt idx="784">
                  <c:v>2.5499999999999998E-2</c:v>
                </c:pt>
                <c:pt idx="785">
                  <c:v>2.29E-2</c:v>
                </c:pt>
                <c:pt idx="786">
                  <c:v>1.9E-2</c:v>
                </c:pt>
                <c:pt idx="787">
                  <c:v>1.26E-2</c:v>
                </c:pt>
                <c:pt idx="788">
                  <c:v>2.1299999999999999E-2</c:v>
                </c:pt>
                <c:pt idx="789">
                  <c:v>2.3900000000000001E-2</c:v>
                </c:pt>
                <c:pt idx="790">
                  <c:v>2.6100000000000002E-2</c:v>
                </c:pt>
                <c:pt idx="791">
                  <c:v>2.4799999999999999E-2</c:v>
                </c:pt>
                <c:pt idx="792">
                  <c:v>2.3900000000000001E-2</c:v>
                </c:pt>
                <c:pt idx="793">
                  <c:v>2.46E-2</c:v>
                </c:pt>
                <c:pt idx="794">
                  <c:v>2.41E-2</c:v>
                </c:pt>
                <c:pt idx="795">
                  <c:v>2.52E-2</c:v>
                </c:pt>
                <c:pt idx="796">
                  <c:v>3.0499999999999999E-2</c:v>
                </c:pt>
                <c:pt idx="797">
                  <c:v>3.0099999999999998E-2</c:v>
                </c:pt>
                <c:pt idx="798">
                  <c:v>0.03</c:v>
                </c:pt>
                <c:pt idx="799">
                  <c:v>3.0200000000000001E-2</c:v>
                </c:pt>
                <c:pt idx="800">
                  <c:v>2.8799999999999999E-2</c:v>
                </c:pt>
                <c:pt idx="801">
                  <c:v>2.9700000000000001E-2</c:v>
                </c:pt>
                <c:pt idx="802">
                  <c:v>2.8000000000000001E-2</c:v>
                </c:pt>
                <c:pt idx="803">
                  <c:v>3.0200000000000001E-2</c:v>
                </c:pt>
                <c:pt idx="804">
                  <c:v>2.9000000000000001E-2</c:v>
                </c:pt>
                <c:pt idx="805">
                  <c:v>2.7900000000000001E-2</c:v>
                </c:pt>
                <c:pt idx="806">
                  <c:v>2.9700000000000001E-2</c:v>
                </c:pt>
                <c:pt idx="807">
                  <c:v>2.9899999999999999E-2</c:v>
                </c:pt>
                <c:pt idx="808">
                  <c:v>2.8000000000000001E-2</c:v>
                </c:pt>
                <c:pt idx="809">
                  <c:v>3.04E-2</c:v>
                </c:pt>
                <c:pt idx="810">
                  <c:v>2.8899999999999999E-2</c:v>
                </c:pt>
                <c:pt idx="811">
                  <c:v>2.92E-2</c:v>
                </c:pt>
                <c:pt idx="812">
                  <c:v>3.0499999999999999E-2</c:v>
                </c:pt>
                <c:pt idx="813">
                  <c:v>3.0200000000000001E-2</c:v>
                </c:pt>
                <c:pt idx="814">
                  <c:v>2.5499999999999998E-2</c:v>
                </c:pt>
                <c:pt idx="815">
                  <c:v>2.87E-2</c:v>
                </c:pt>
                <c:pt idx="816">
                  <c:v>2.75E-2</c:v>
                </c:pt>
                <c:pt idx="817">
                  <c:v>2.9499999999999998E-2</c:v>
                </c:pt>
                <c:pt idx="818">
                  <c:v>2.9000000000000001E-2</c:v>
                </c:pt>
                <c:pt idx="819">
                  <c:v>2.9700000000000001E-2</c:v>
                </c:pt>
                <c:pt idx="820">
                  <c:v>2.81E-2</c:v>
                </c:pt>
                <c:pt idx="821">
                  <c:v>3.0700000000000002E-2</c:v>
                </c:pt>
                <c:pt idx="822">
                  <c:v>2.8799999999999999E-2</c:v>
                </c:pt>
                <c:pt idx="823">
                  <c:v>2.8500000000000001E-2</c:v>
                </c:pt>
                <c:pt idx="824">
                  <c:v>2.93E-2</c:v>
                </c:pt>
                <c:pt idx="825">
                  <c:v>3.0300000000000001E-2</c:v>
                </c:pt>
                <c:pt idx="826">
                  <c:v>3.1800000000000002E-2</c:v>
                </c:pt>
                <c:pt idx="827">
                  <c:v>3.0099999999999998E-2</c:v>
                </c:pt>
                <c:pt idx="828">
                  <c:v>2.9499999999999998E-2</c:v>
                </c:pt>
                <c:pt idx="829">
                  <c:v>2.9700000000000001E-2</c:v>
                </c:pt>
                <c:pt idx="830">
                  <c:v>2.9700000000000001E-2</c:v>
                </c:pt>
                <c:pt idx="831">
                  <c:v>2.8400000000000002E-2</c:v>
                </c:pt>
                <c:pt idx="832">
                  <c:v>3.1099999999999999E-2</c:v>
                </c:pt>
                <c:pt idx="833">
                  <c:v>3.04E-2</c:v>
                </c:pt>
                <c:pt idx="834">
                  <c:v>2.9899999999999999E-2</c:v>
                </c:pt>
                <c:pt idx="835">
                  <c:v>0.03</c:v>
                </c:pt>
                <c:pt idx="836">
                  <c:v>3.0700000000000002E-2</c:v>
                </c:pt>
                <c:pt idx="837">
                  <c:v>2.8799999999999999E-2</c:v>
                </c:pt>
                <c:pt idx="838">
                  <c:v>8.2000000000000007E-3</c:v>
                </c:pt>
                <c:pt idx="839">
                  <c:v>8.6999999999999994E-3</c:v>
                </c:pt>
                <c:pt idx="840">
                  <c:v>1.0999999999999999E-2</c:v>
                </c:pt>
                <c:pt idx="841">
                  <c:v>6.8999999999999999E-3</c:v>
                </c:pt>
                <c:pt idx="842">
                  <c:v>3.8999999999999998E-3</c:v>
                </c:pt>
                <c:pt idx="843">
                  <c:v>9.5999999999999992E-3</c:v>
                </c:pt>
                <c:pt idx="844">
                  <c:v>5.5999999999999999E-3</c:v>
                </c:pt>
                <c:pt idx="845">
                  <c:v>5.3E-3</c:v>
                </c:pt>
                <c:pt idx="846">
                  <c:v>-8.8999999999999999E-3</c:v>
                </c:pt>
                <c:pt idx="847">
                  <c:v>6.1000000000000004E-3</c:v>
                </c:pt>
                <c:pt idx="848">
                  <c:v>1.26E-2</c:v>
                </c:pt>
                <c:pt idx="849">
                  <c:v>9.4999999999999998E-3</c:v>
                </c:pt>
                <c:pt idx="850">
                  <c:v>8.6E-3</c:v>
                </c:pt>
                <c:pt idx="851">
                  <c:v>8.2000000000000007E-3</c:v>
                </c:pt>
                <c:pt idx="852">
                  <c:v>8.3000000000000001E-3</c:v>
                </c:pt>
                <c:pt idx="853">
                  <c:v>7.6E-3</c:v>
                </c:pt>
                <c:pt idx="854">
                  <c:v>7.1000000000000004E-3</c:v>
                </c:pt>
                <c:pt idx="855">
                  <c:v>-4.87E-2</c:v>
                </c:pt>
                <c:pt idx="856">
                  <c:v>-3.4000000000000002E-2</c:v>
                </c:pt>
                <c:pt idx="857">
                  <c:v>9.4999999999999998E-3</c:v>
                </c:pt>
                <c:pt idx="858">
                  <c:v>9.5999999999999992E-3</c:v>
                </c:pt>
                <c:pt idx="859">
                  <c:v>5.0000000000000001E-4</c:v>
                </c:pt>
                <c:pt idx="860">
                  <c:v>9.5999999999999992E-3</c:v>
                </c:pt>
                <c:pt idx="861">
                  <c:v>5.7000000000000002E-3</c:v>
                </c:pt>
                <c:pt idx="862">
                  <c:v>7.1000000000000004E-3</c:v>
                </c:pt>
                <c:pt idx="863">
                  <c:v>8.2000000000000007E-3</c:v>
                </c:pt>
                <c:pt idx="864">
                  <c:v>8.2000000000000007E-3</c:v>
                </c:pt>
                <c:pt idx="865">
                  <c:v>9.1000000000000004E-3</c:v>
                </c:pt>
                <c:pt idx="866">
                  <c:v>1.06E-2</c:v>
                </c:pt>
                <c:pt idx="867">
                  <c:v>2.46E-2</c:v>
                </c:pt>
                <c:pt idx="868">
                  <c:v>2.41E-2</c:v>
                </c:pt>
                <c:pt idx="869">
                  <c:v>2.4E-2</c:v>
                </c:pt>
                <c:pt idx="870">
                  <c:v>2.3699999999999999E-2</c:v>
                </c:pt>
                <c:pt idx="871">
                  <c:v>2.5600000000000001E-2</c:v>
                </c:pt>
                <c:pt idx="872">
                  <c:v>1.9699999999999999E-2</c:v>
                </c:pt>
                <c:pt idx="873">
                  <c:v>2.3800000000000002E-2</c:v>
                </c:pt>
                <c:pt idx="874">
                  <c:v>2.2100000000000002E-2</c:v>
                </c:pt>
                <c:pt idx="875">
                  <c:v>2.35E-2</c:v>
                </c:pt>
                <c:pt idx="876">
                  <c:v>0.02</c:v>
                </c:pt>
                <c:pt idx="877">
                  <c:v>2.12E-2</c:v>
                </c:pt>
                <c:pt idx="878">
                  <c:v>2.58E-2</c:v>
                </c:pt>
                <c:pt idx="879">
                  <c:v>2.3900000000000001E-2</c:v>
                </c:pt>
                <c:pt idx="880">
                  <c:v>2.46E-2</c:v>
                </c:pt>
                <c:pt idx="881">
                  <c:v>2.46E-2</c:v>
                </c:pt>
                <c:pt idx="882">
                  <c:v>2.2800000000000001E-2</c:v>
                </c:pt>
                <c:pt idx="883">
                  <c:v>1.09E-2</c:v>
                </c:pt>
                <c:pt idx="884">
                  <c:v>2.4299999999999999E-2</c:v>
                </c:pt>
                <c:pt idx="885">
                  <c:v>2.4400000000000002E-2</c:v>
                </c:pt>
                <c:pt idx="886">
                  <c:v>2.4199999999999999E-2</c:v>
                </c:pt>
                <c:pt idx="887">
                  <c:v>2.5000000000000001E-2</c:v>
                </c:pt>
                <c:pt idx="888">
                  <c:v>2.24E-2</c:v>
                </c:pt>
                <c:pt idx="889">
                  <c:v>2.3199999999999998E-2</c:v>
                </c:pt>
                <c:pt idx="890">
                  <c:v>2.1399999999999999E-2</c:v>
                </c:pt>
                <c:pt idx="891">
                  <c:v>2.3099999999999999E-2</c:v>
                </c:pt>
                <c:pt idx="892">
                  <c:v>1.95E-2</c:v>
                </c:pt>
                <c:pt idx="893">
                  <c:v>2.3699999999999999E-2</c:v>
                </c:pt>
                <c:pt idx="894">
                  <c:v>2.4400000000000002E-2</c:v>
                </c:pt>
                <c:pt idx="895">
                  <c:v>2.3099999999999999E-2</c:v>
                </c:pt>
                <c:pt idx="896">
                  <c:v>2.52E-2</c:v>
                </c:pt>
                <c:pt idx="897">
                  <c:v>2.2599999999999999E-2</c:v>
                </c:pt>
                <c:pt idx="898">
                  <c:v>2.5100000000000001E-2</c:v>
                </c:pt>
                <c:pt idx="899">
                  <c:v>1.9599999999999999E-2</c:v>
                </c:pt>
                <c:pt idx="900">
                  <c:v>2.53E-2</c:v>
                </c:pt>
                <c:pt idx="901">
                  <c:v>2.4299999999999999E-2</c:v>
                </c:pt>
                <c:pt idx="902">
                  <c:v>2.3300000000000001E-2</c:v>
                </c:pt>
                <c:pt idx="903">
                  <c:v>2.3800000000000002E-2</c:v>
                </c:pt>
                <c:pt idx="904">
                  <c:v>2.4199999999999999E-2</c:v>
                </c:pt>
                <c:pt idx="905">
                  <c:v>2.4500000000000001E-2</c:v>
                </c:pt>
                <c:pt idx="906">
                  <c:v>1.52E-2</c:v>
                </c:pt>
                <c:pt idx="907">
                  <c:v>2.0500000000000001E-2</c:v>
                </c:pt>
                <c:pt idx="908">
                  <c:v>2.5000000000000001E-2</c:v>
                </c:pt>
                <c:pt idx="909">
                  <c:v>2.2599999999999999E-2</c:v>
                </c:pt>
                <c:pt idx="910">
                  <c:v>1.5800000000000002E-2</c:v>
                </c:pt>
                <c:pt idx="911">
                  <c:v>2.2800000000000001E-2</c:v>
                </c:pt>
                <c:pt idx="912">
                  <c:v>2.2599999999999999E-2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5F0-4E45-B48A-AE37FB92A77C}"/>
            </c:ext>
          </c:extLst>
        </c:ser>
        <c:ser>
          <c:idx val="7"/>
          <c:order val="7"/>
          <c:tx>
            <c:strRef>
              <c:f>[4]plots!$J$1</c:f>
              <c:strCache>
                <c:ptCount val="1"/>
                <c:pt idx="0">
                  <c:v>OCE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[4]plots!$B$2:$B$1399</c:f>
              <c:numCache>
                <c:formatCode>General</c:formatCode>
                <c:ptCount val="1398"/>
                <c:pt idx="0">
                  <c:v>5.1700000000000003E-2</c:v>
                </c:pt>
                <c:pt idx="1">
                  <c:v>5.1499999999999997E-2</c:v>
                </c:pt>
                <c:pt idx="2">
                  <c:v>5.1400000000000001E-2</c:v>
                </c:pt>
                <c:pt idx="3">
                  <c:v>5.1200000000000002E-2</c:v>
                </c:pt>
                <c:pt idx="4">
                  <c:v>5.1499999999999997E-2</c:v>
                </c:pt>
                <c:pt idx="5">
                  <c:v>5.0799999999999998E-2</c:v>
                </c:pt>
                <c:pt idx="6">
                  <c:v>5.16E-2</c:v>
                </c:pt>
                <c:pt idx="7">
                  <c:v>5.1299999999999998E-2</c:v>
                </c:pt>
                <c:pt idx="8">
                  <c:v>5.1900000000000002E-2</c:v>
                </c:pt>
                <c:pt idx="9">
                  <c:v>5.0999999999999997E-2</c:v>
                </c:pt>
                <c:pt idx="10">
                  <c:v>5.1799999999999999E-2</c:v>
                </c:pt>
                <c:pt idx="11">
                  <c:v>5.11E-2</c:v>
                </c:pt>
                <c:pt idx="12">
                  <c:v>5.1400000000000001E-2</c:v>
                </c:pt>
                <c:pt idx="13">
                  <c:v>5.0999999999999997E-2</c:v>
                </c:pt>
                <c:pt idx="14">
                  <c:v>5.1499999999999997E-2</c:v>
                </c:pt>
                <c:pt idx="15">
                  <c:v>5.1400000000000001E-2</c:v>
                </c:pt>
                <c:pt idx="16">
                  <c:v>5.1999999999999998E-2</c:v>
                </c:pt>
                <c:pt idx="17">
                  <c:v>5.16E-2</c:v>
                </c:pt>
                <c:pt idx="18">
                  <c:v>5.1200000000000002E-2</c:v>
                </c:pt>
                <c:pt idx="19">
                  <c:v>5.1299999999999998E-2</c:v>
                </c:pt>
                <c:pt idx="20">
                  <c:v>5.16E-2</c:v>
                </c:pt>
                <c:pt idx="21">
                  <c:v>4.7899999999999998E-2</c:v>
                </c:pt>
                <c:pt idx="22">
                  <c:v>4.7300000000000002E-2</c:v>
                </c:pt>
                <c:pt idx="23">
                  <c:v>4.6899999999999997E-2</c:v>
                </c:pt>
                <c:pt idx="24">
                  <c:v>4.5100000000000001E-2</c:v>
                </c:pt>
                <c:pt idx="25">
                  <c:v>4.7100000000000003E-2</c:v>
                </c:pt>
                <c:pt idx="26">
                  <c:v>4.6899999999999997E-2</c:v>
                </c:pt>
                <c:pt idx="27">
                  <c:v>4.3799999999999999E-2</c:v>
                </c:pt>
                <c:pt idx="28">
                  <c:v>4.5100000000000001E-2</c:v>
                </c:pt>
                <c:pt idx="29">
                  <c:v>4.6699999999999998E-2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4.82E-2</c:v>
                </c:pt>
                <c:pt idx="33">
                  <c:v>4.8099999999999997E-2</c:v>
                </c:pt>
                <c:pt idx="34">
                  <c:v>4.7800000000000002E-2</c:v>
                </c:pt>
                <c:pt idx="35">
                  <c:v>4.8599999999999997E-2</c:v>
                </c:pt>
                <c:pt idx="36">
                  <c:v>4.8599999999999997E-2</c:v>
                </c:pt>
                <c:pt idx="37">
                  <c:v>4.8599999999999997E-2</c:v>
                </c:pt>
                <c:pt idx="38">
                  <c:v>4.8000000000000001E-2</c:v>
                </c:pt>
                <c:pt idx="39">
                  <c:v>4.7899999999999998E-2</c:v>
                </c:pt>
                <c:pt idx="40">
                  <c:v>4.8000000000000001E-2</c:v>
                </c:pt>
                <c:pt idx="41">
                  <c:v>4.8099999999999997E-2</c:v>
                </c:pt>
                <c:pt idx="42">
                  <c:v>4.7800000000000002E-2</c:v>
                </c:pt>
                <c:pt idx="43">
                  <c:v>4.7800000000000002E-2</c:v>
                </c:pt>
                <c:pt idx="44">
                  <c:v>4.7500000000000001E-2</c:v>
                </c:pt>
                <c:pt idx="45">
                  <c:v>4.7500000000000001E-2</c:v>
                </c:pt>
                <c:pt idx="46">
                  <c:v>4.7899999999999998E-2</c:v>
                </c:pt>
                <c:pt idx="47">
                  <c:v>4.8099999999999997E-2</c:v>
                </c:pt>
                <c:pt idx="48">
                  <c:v>4.8399999999999999E-2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4.8300000000000003E-2</c:v>
                </c:pt>
                <c:pt idx="52">
                  <c:v>4.8899999999999999E-2</c:v>
                </c:pt>
                <c:pt idx="53">
                  <c:v>4.8399999999999999E-2</c:v>
                </c:pt>
                <c:pt idx="54">
                  <c:v>5.21E-2</c:v>
                </c:pt>
                <c:pt idx="55">
                  <c:v>5.1999999999999998E-2</c:v>
                </c:pt>
                <c:pt idx="56">
                  <c:v>5.1700000000000003E-2</c:v>
                </c:pt>
                <c:pt idx="57">
                  <c:v>5.1799999999999999E-2</c:v>
                </c:pt>
                <c:pt idx="58">
                  <c:v>5.1999999999999998E-2</c:v>
                </c:pt>
                <c:pt idx="59">
                  <c:v>5.1999999999999998E-2</c:v>
                </c:pt>
                <c:pt idx="60">
                  <c:v>5.1900000000000002E-2</c:v>
                </c:pt>
                <c:pt idx="61">
                  <c:v>5.1900000000000002E-2</c:v>
                </c:pt>
                <c:pt idx="62">
                  <c:v>5.1499999999999997E-2</c:v>
                </c:pt>
                <c:pt idx="63">
                  <c:v>5.1999999999999998E-2</c:v>
                </c:pt>
                <c:pt idx="64">
                  <c:v>5.16E-2</c:v>
                </c:pt>
                <c:pt idx="65">
                  <c:v>5.1400000000000001E-2</c:v>
                </c:pt>
                <c:pt idx="66">
                  <c:v>5.16E-2</c:v>
                </c:pt>
                <c:pt idx="67">
                  <c:v>4.9099999999999998E-2</c:v>
                </c:pt>
                <c:pt idx="68">
                  <c:v>4.9099999999999998E-2</c:v>
                </c:pt>
                <c:pt idx="69">
                  <c:v>4.7899999999999998E-2</c:v>
                </c:pt>
                <c:pt idx="70">
                  <c:v>4.9399999999999999E-2</c:v>
                </c:pt>
                <c:pt idx="71">
                  <c:v>4.8599999999999997E-2</c:v>
                </c:pt>
                <c:pt idx="72">
                  <c:v>4.9099999999999998E-2</c:v>
                </c:pt>
                <c:pt idx="73">
                  <c:v>4.8899999999999999E-2</c:v>
                </c:pt>
                <c:pt idx="74">
                  <c:v>4.9000000000000002E-2</c:v>
                </c:pt>
                <c:pt idx="75">
                  <c:v>5.11E-2</c:v>
                </c:pt>
                <c:pt idx="76">
                  <c:v>5.0299999999999997E-2</c:v>
                </c:pt>
                <c:pt idx="77">
                  <c:v>5.0599999999999999E-2</c:v>
                </c:pt>
                <c:pt idx="78">
                  <c:v>5.0900000000000001E-2</c:v>
                </c:pt>
                <c:pt idx="79">
                  <c:v>5.0700000000000002E-2</c:v>
                </c:pt>
                <c:pt idx="80">
                  <c:v>4.8800000000000003E-2</c:v>
                </c:pt>
                <c:pt idx="81">
                  <c:v>4.87E-2</c:v>
                </c:pt>
                <c:pt idx="82">
                  <c:v>4.82E-2</c:v>
                </c:pt>
                <c:pt idx="83">
                  <c:v>4.9000000000000002E-2</c:v>
                </c:pt>
                <c:pt idx="84">
                  <c:v>4.8599999999999997E-2</c:v>
                </c:pt>
                <c:pt idx="85">
                  <c:v>4.8599999999999997E-2</c:v>
                </c:pt>
                <c:pt idx="86">
                  <c:v>4.8399999999999999E-2</c:v>
                </c:pt>
                <c:pt idx="87">
                  <c:v>4.8300000000000003E-2</c:v>
                </c:pt>
                <c:pt idx="88">
                  <c:v>4.8599999999999997E-2</c:v>
                </c:pt>
                <c:pt idx="89">
                  <c:v>4.8399999999999999E-2</c:v>
                </c:pt>
                <c:pt idx="90">
                  <c:v>4.8800000000000003E-2</c:v>
                </c:pt>
                <c:pt idx="91">
                  <c:v>4.8399999999999999E-2</c:v>
                </c:pt>
                <c:pt idx="92">
                  <c:v>4.9299999999999997E-2</c:v>
                </c:pt>
                <c:pt idx="93">
                  <c:v>4.8800000000000003E-2</c:v>
                </c:pt>
                <c:pt idx="94">
                  <c:v>4.8599999999999997E-2</c:v>
                </c:pt>
                <c:pt idx="95">
                  <c:v>4.87E-2</c:v>
                </c:pt>
                <c:pt idx="96">
                  <c:v>4.8800000000000003E-2</c:v>
                </c:pt>
                <c:pt idx="97">
                  <c:v>4.9000000000000002E-2</c:v>
                </c:pt>
                <c:pt idx="98">
                  <c:v>4.8599999999999997E-2</c:v>
                </c:pt>
                <c:pt idx="99">
                  <c:v>4.8500000000000001E-2</c:v>
                </c:pt>
                <c:pt idx="100">
                  <c:v>4.8099999999999997E-2</c:v>
                </c:pt>
                <c:pt idx="101">
                  <c:v>-4.3700000000000003E-2</c:v>
                </c:pt>
                <c:pt idx="102">
                  <c:v>-3.3500000000000002E-2</c:v>
                </c:pt>
                <c:pt idx="103">
                  <c:v>-4.3499999999999997E-2</c:v>
                </c:pt>
                <c:pt idx="104">
                  <c:v>-4.4299999999999999E-2</c:v>
                </c:pt>
                <c:pt idx="105">
                  <c:v>-4.3999999999999997E-2</c:v>
                </c:pt>
                <c:pt idx="106">
                  <c:v>-4.4200000000000003E-2</c:v>
                </c:pt>
                <c:pt idx="107">
                  <c:v>-4.3299999999999998E-2</c:v>
                </c:pt>
                <c:pt idx="108">
                  <c:v>-4.6399999999999997E-2</c:v>
                </c:pt>
                <c:pt idx="109">
                  <c:v>-4.5699999999999998E-2</c:v>
                </c:pt>
                <c:pt idx="110">
                  <c:v>-4.6199999999999998E-2</c:v>
                </c:pt>
                <c:pt idx="111">
                  <c:v>-4.5499999999999999E-2</c:v>
                </c:pt>
                <c:pt idx="112">
                  <c:v>-4.58E-2</c:v>
                </c:pt>
                <c:pt idx="113">
                  <c:v>-4.5900000000000003E-2</c:v>
                </c:pt>
                <c:pt idx="114">
                  <c:v>-4.3999999999999997E-2</c:v>
                </c:pt>
                <c:pt idx="115">
                  <c:v>-4.5900000000000003E-2</c:v>
                </c:pt>
                <c:pt idx="116">
                  <c:v>-4.5100000000000001E-2</c:v>
                </c:pt>
                <c:pt idx="117">
                  <c:v>-4.5999999999999999E-2</c:v>
                </c:pt>
                <c:pt idx="118">
                  <c:v>-4.53E-2</c:v>
                </c:pt>
                <c:pt idx="119">
                  <c:v>-4.5699999999999998E-2</c:v>
                </c:pt>
                <c:pt idx="120">
                  <c:v>-4.6699999999999998E-2</c:v>
                </c:pt>
                <c:pt idx="121">
                  <c:v>-4.6600000000000003E-2</c:v>
                </c:pt>
                <c:pt idx="122">
                  <c:v>-3.6799999999999999E-2</c:v>
                </c:pt>
                <c:pt idx="123">
                  <c:v>-4.2700000000000002E-2</c:v>
                </c:pt>
                <c:pt idx="124">
                  <c:v>-4.02E-2</c:v>
                </c:pt>
                <c:pt idx="125">
                  <c:v>-4.24E-2</c:v>
                </c:pt>
                <c:pt idx="126">
                  <c:v>-3.8800000000000001E-2</c:v>
                </c:pt>
                <c:pt idx="127">
                  <c:v>-3.85E-2</c:v>
                </c:pt>
                <c:pt idx="128">
                  <c:v>-2.1000000000000001E-2</c:v>
                </c:pt>
                <c:pt idx="129">
                  <c:v>-3.0800000000000001E-2</c:v>
                </c:pt>
                <c:pt idx="130">
                  <c:v>-3.7100000000000001E-2</c:v>
                </c:pt>
                <c:pt idx="131">
                  <c:v>-3.5700000000000003E-2</c:v>
                </c:pt>
                <c:pt idx="132">
                  <c:v>-3.9600000000000003E-2</c:v>
                </c:pt>
                <c:pt idx="133">
                  <c:v>-4.0599999999999997E-2</c:v>
                </c:pt>
                <c:pt idx="134">
                  <c:v>-3.2599999999999997E-2</c:v>
                </c:pt>
                <c:pt idx="135">
                  <c:v>-3.1199999999999999E-2</c:v>
                </c:pt>
                <c:pt idx="136">
                  <c:v>-3.9600000000000003E-2</c:v>
                </c:pt>
                <c:pt idx="137">
                  <c:v>-2.4199999999999999E-2</c:v>
                </c:pt>
                <c:pt idx="138">
                  <c:v>-3.9100000000000003E-2</c:v>
                </c:pt>
                <c:pt idx="139">
                  <c:v>-4.0300000000000002E-2</c:v>
                </c:pt>
                <c:pt idx="140">
                  <c:v>-3.5700000000000003E-2</c:v>
                </c:pt>
                <c:pt idx="141">
                  <c:v>-2.4799999999999999E-2</c:v>
                </c:pt>
                <c:pt idx="142">
                  <c:v>-3.5700000000000003E-2</c:v>
                </c:pt>
                <c:pt idx="143">
                  <c:v>-4.1200000000000001E-2</c:v>
                </c:pt>
                <c:pt idx="144">
                  <c:v>-4.2799999999999998E-2</c:v>
                </c:pt>
                <c:pt idx="145">
                  <c:v>-4.3900000000000002E-2</c:v>
                </c:pt>
                <c:pt idx="146">
                  <c:v>-4.3799999999999999E-2</c:v>
                </c:pt>
                <c:pt idx="147">
                  <c:v>-4.2999999999999997E-2</c:v>
                </c:pt>
                <c:pt idx="148">
                  <c:v>-4.0500000000000001E-2</c:v>
                </c:pt>
                <c:pt idx="149">
                  <c:v>-4.0599999999999997E-2</c:v>
                </c:pt>
                <c:pt idx="150">
                  <c:v>-4.3299999999999998E-2</c:v>
                </c:pt>
                <c:pt idx="151">
                  <c:v>-3.9199999999999999E-2</c:v>
                </c:pt>
                <c:pt idx="152">
                  <c:v>-4.3400000000000001E-2</c:v>
                </c:pt>
                <c:pt idx="153">
                  <c:v>-4.2500000000000003E-2</c:v>
                </c:pt>
                <c:pt idx="154">
                  <c:v>-3.9E-2</c:v>
                </c:pt>
                <c:pt idx="155">
                  <c:v>-4.1200000000000001E-2</c:v>
                </c:pt>
                <c:pt idx="156">
                  <c:v>-4.02E-2</c:v>
                </c:pt>
                <c:pt idx="157">
                  <c:v>-4.5699999999999998E-2</c:v>
                </c:pt>
                <c:pt idx="158">
                  <c:v>-4.58E-2</c:v>
                </c:pt>
                <c:pt idx="159">
                  <c:v>-4.6100000000000002E-2</c:v>
                </c:pt>
                <c:pt idx="160">
                  <c:v>-4.5100000000000001E-2</c:v>
                </c:pt>
                <c:pt idx="161">
                  <c:v>-4.6100000000000002E-2</c:v>
                </c:pt>
                <c:pt idx="162">
                  <c:v>-4.6600000000000003E-2</c:v>
                </c:pt>
                <c:pt idx="163">
                  <c:v>-4.5699999999999998E-2</c:v>
                </c:pt>
                <c:pt idx="164">
                  <c:v>-4.5999999999999999E-2</c:v>
                </c:pt>
                <c:pt idx="165">
                  <c:v>1.2800000000000001E-2</c:v>
                </c:pt>
                <c:pt idx="166">
                  <c:v>1.38E-2</c:v>
                </c:pt>
                <c:pt idx="167">
                  <c:v>8.3999999999999995E-3</c:v>
                </c:pt>
                <c:pt idx="168">
                  <c:v>1.8499999999999999E-2</c:v>
                </c:pt>
                <c:pt idx="169">
                  <c:v>1.09E-2</c:v>
                </c:pt>
                <c:pt idx="170">
                  <c:v>1.7500000000000002E-2</c:v>
                </c:pt>
                <c:pt idx="171">
                  <c:v>1.3899999999999999E-2</c:v>
                </c:pt>
                <c:pt idx="172">
                  <c:v>1.37E-2</c:v>
                </c:pt>
                <c:pt idx="173">
                  <c:v>1.2800000000000001E-2</c:v>
                </c:pt>
                <c:pt idx="174">
                  <c:v>8.9999999999999993E-3</c:v>
                </c:pt>
                <c:pt idx="175">
                  <c:v>2.0999999999999999E-3</c:v>
                </c:pt>
                <c:pt idx="176">
                  <c:v>1.2999999999999999E-2</c:v>
                </c:pt>
                <c:pt idx="177">
                  <c:v>1.2800000000000001E-2</c:v>
                </c:pt>
                <c:pt idx="178">
                  <c:v>1.6400000000000001E-2</c:v>
                </c:pt>
                <c:pt idx="179">
                  <c:v>1.49E-2</c:v>
                </c:pt>
                <c:pt idx="180">
                  <c:v>1.38E-2</c:v>
                </c:pt>
                <c:pt idx="181">
                  <c:v>1.1599999999999999E-2</c:v>
                </c:pt>
                <c:pt idx="182">
                  <c:v>1.35E-2</c:v>
                </c:pt>
                <c:pt idx="183">
                  <c:v>1.2699999999999999E-2</c:v>
                </c:pt>
                <c:pt idx="184">
                  <c:v>1.14E-2</c:v>
                </c:pt>
                <c:pt idx="185">
                  <c:v>1.0999999999999999E-2</c:v>
                </c:pt>
                <c:pt idx="186">
                  <c:v>1.17E-2</c:v>
                </c:pt>
                <c:pt idx="187">
                  <c:v>1.23E-2</c:v>
                </c:pt>
                <c:pt idx="188">
                  <c:v>1.2999999999999999E-2</c:v>
                </c:pt>
                <c:pt idx="189">
                  <c:v>1.3100000000000001E-2</c:v>
                </c:pt>
                <c:pt idx="190">
                  <c:v>1.2999999999999999E-2</c:v>
                </c:pt>
                <c:pt idx="191">
                  <c:v>1.18E-2</c:v>
                </c:pt>
                <c:pt idx="192">
                  <c:v>1.32E-2</c:v>
                </c:pt>
                <c:pt idx="193">
                  <c:v>1.35E-2</c:v>
                </c:pt>
                <c:pt idx="194">
                  <c:v>1.2200000000000001E-2</c:v>
                </c:pt>
                <c:pt idx="195">
                  <c:v>2.2200000000000001E-2</c:v>
                </c:pt>
                <c:pt idx="196">
                  <c:v>1.3599999999999999E-2</c:v>
                </c:pt>
                <c:pt idx="197">
                  <c:v>1.2999999999999999E-2</c:v>
                </c:pt>
                <c:pt idx="198">
                  <c:v>1.1299999999999999E-2</c:v>
                </c:pt>
                <c:pt idx="199">
                  <c:v>1.49E-2</c:v>
                </c:pt>
                <c:pt idx="200">
                  <c:v>1.3100000000000001E-2</c:v>
                </c:pt>
                <c:pt idx="201">
                  <c:v>1.2699999999999999E-2</c:v>
                </c:pt>
                <c:pt idx="202">
                  <c:v>1.3299999999999999E-2</c:v>
                </c:pt>
                <c:pt idx="203">
                  <c:v>1.6199999999999999E-2</c:v>
                </c:pt>
                <c:pt idx="204">
                  <c:v>1.21E-2</c:v>
                </c:pt>
                <c:pt idx="205">
                  <c:v>1.24E-2</c:v>
                </c:pt>
                <c:pt idx="206">
                  <c:v>1.24E-2</c:v>
                </c:pt>
                <c:pt idx="207">
                  <c:v>1.2500000000000001E-2</c:v>
                </c:pt>
                <c:pt idx="208">
                  <c:v>1.15E-2</c:v>
                </c:pt>
                <c:pt idx="209">
                  <c:v>1.2E-2</c:v>
                </c:pt>
                <c:pt idx="210">
                  <c:v>1.3899999999999999E-2</c:v>
                </c:pt>
                <c:pt idx="211">
                  <c:v>1.2800000000000001E-2</c:v>
                </c:pt>
                <c:pt idx="212">
                  <c:v>1.49E-2</c:v>
                </c:pt>
                <c:pt idx="213">
                  <c:v>1.34E-2</c:v>
                </c:pt>
                <c:pt idx="214">
                  <c:v>8.0000000000000004E-4</c:v>
                </c:pt>
                <c:pt idx="215">
                  <c:v>2.5000000000000001E-3</c:v>
                </c:pt>
                <c:pt idx="216">
                  <c:v>1.6999999999999999E-3</c:v>
                </c:pt>
                <c:pt idx="217">
                  <c:v>1.6999999999999999E-3</c:v>
                </c:pt>
                <c:pt idx="218">
                  <c:v>2.0999999999999999E-3</c:v>
                </c:pt>
                <c:pt idx="219">
                  <c:v>2E-3</c:v>
                </c:pt>
                <c:pt idx="220">
                  <c:v>2.3E-3</c:v>
                </c:pt>
                <c:pt idx="221">
                  <c:v>3.5000000000000001E-3</c:v>
                </c:pt>
                <c:pt idx="222">
                  <c:v>1.4E-3</c:v>
                </c:pt>
                <c:pt idx="223">
                  <c:v>1.1999999999999999E-3</c:v>
                </c:pt>
                <c:pt idx="224">
                  <c:v>1E-4</c:v>
                </c:pt>
                <c:pt idx="225">
                  <c:v>1.1999999999999999E-3</c:v>
                </c:pt>
                <c:pt idx="226">
                  <c:v>2.5999999999999999E-3</c:v>
                </c:pt>
                <c:pt idx="227">
                  <c:v>1.4E-3</c:v>
                </c:pt>
                <c:pt idx="228">
                  <c:v>2E-3</c:v>
                </c:pt>
                <c:pt idx="229">
                  <c:v>2.3999999999999998E-3</c:v>
                </c:pt>
                <c:pt idx="230">
                  <c:v>5.9999999999999995E-4</c:v>
                </c:pt>
                <c:pt idx="231">
                  <c:v>2.2000000000000001E-3</c:v>
                </c:pt>
                <c:pt idx="232">
                  <c:v>2.5000000000000001E-3</c:v>
                </c:pt>
                <c:pt idx="233">
                  <c:v>2.7000000000000001E-3</c:v>
                </c:pt>
                <c:pt idx="234">
                  <c:v>3.3999999999999998E-3</c:v>
                </c:pt>
                <c:pt idx="235">
                  <c:v>4.1000000000000003E-3</c:v>
                </c:pt>
                <c:pt idx="236">
                  <c:v>2.3999999999999998E-3</c:v>
                </c:pt>
                <c:pt idx="237">
                  <c:v>2.7000000000000001E-3</c:v>
                </c:pt>
                <c:pt idx="238">
                  <c:v>1.6999999999999999E-3</c:v>
                </c:pt>
                <c:pt idx="239">
                  <c:v>-1.6799999999999999E-2</c:v>
                </c:pt>
                <c:pt idx="240">
                  <c:v>-9.7999999999999997E-3</c:v>
                </c:pt>
                <c:pt idx="241">
                  <c:v>-1.54E-2</c:v>
                </c:pt>
                <c:pt idx="242">
                  <c:v>-1.7100000000000001E-2</c:v>
                </c:pt>
                <c:pt idx="243">
                  <c:v>-8.2000000000000007E-3</c:v>
                </c:pt>
                <c:pt idx="244">
                  <c:v>-1.6199999999999999E-2</c:v>
                </c:pt>
                <c:pt idx="245">
                  <c:v>-1.35E-2</c:v>
                </c:pt>
                <c:pt idx="246">
                  <c:v>-1.55E-2</c:v>
                </c:pt>
                <c:pt idx="247">
                  <c:v>-1.55E-2</c:v>
                </c:pt>
                <c:pt idx="248">
                  <c:v>-1.35E-2</c:v>
                </c:pt>
                <c:pt idx="249">
                  <c:v>-1.8800000000000001E-2</c:v>
                </c:pt>
                <c:pt idx="250">
                  <c:v>-1.72E-2</c:v>
                </c:pt>
                <c:pt idx="251">
                  <c:v>-1.6500000000000001E-2</c:v>
                </c:pt>
                <c:pt idx="252">
                  <c:v>-1.38E-2</c:v>
                </c:pt>
                <c:pt idx="253">
                  <c:v>-1.1900000000000001E-2</c:v>
                </c:pt>
                <c:pt idx="254">
                  <c:v>-1.4200000000000001E-2</c:v>
                </c:pt>
                <c:pt idx="255">
                  <c:v>-1.6E-2</c:v>
                </c:pt>
                <c:pt idx="256">
                  <c:v>-1.66E-2</c:v>
                </c:pt>
                <c:pt idx="257">
                  <c:v>-1.4E-2</c:v>
                </c:pt>
                <c:pt idx="258">
                  <c:v>-1.54E-2</c:v>
                </c:pt>
                <c:pt idx="259">
                  <c:v>-1.6E-2</c:v>
                </c:pt>
                <c:pt idx="260">
                  <c:v>-1.4E-3</c:v>
                </c:pt>
                <c:pt idx="261">
                  <c:v>9.9000000000000008E-3</c:v>
                </c:pt>
                <c:pt idx="262">
                  <c:v>9.1999999999999998E-3</c:v>
                </c:pt>
                <c:pt idx="263">
                  <c:v>9.4999999999999998E-3</c:v>
                </c:pt>
                <c:pt idx="264">
                  <c:v>8.3000000000000001E-3</c:v>
                </c:pt>
                <c:pt idx="265">
                  <c:v>8.9999999999999993E-3</c:v>
                </c:pt>
                <c:pt idx="266">
                  <c:v>0.01</c:v>
                </c:pt>
                <c:pt idx="267">
                  <c:v>9.7000000000000003E-3</c:v>
                </c:pt>
                <c:pt idx="268">
                  <c:v>9.4999999999999998E-3</c:v>
                </c:pt>
                <c:pt idx="269">
                  <c:v>8.8000000000000005E-3</c:v>
                </c:pt>
                <c:pt idx="270">
                  <c:v>9.1999999999999998E-3</c:v>
                </c:pt>
                <c:pt idx="271">
                  <c:v>8.8000000000000005E-3</c:v>
                </c:pt>
                <c:pt idx="272">
                  <c:v>9.1999999999999998E-3</c:v>
                </c:pt>
                <c:pt idx="273">
                  <c:v>9.1000000000000004E-3</c:v>
                </c:pt>
                <c:pt idx="274">
                  <c:v>8.9999999999999993E-3</c:v>
                </c:pt>
                <c:pt idx="275">
                  <c:v>8.6999999999999994E-3</c:v>
                </c:pt>
                <c:pt idx="276">
                  <c:v>9.1999999999999998E-3</c:v>
                </c:pt>
                <c:pt idx="277">
                  <c:v>8.8999999999999999E-3</c:v>
                </c:pt>
                <c:pt idx="278">
                  <c:v>9.4999999999999998E-3</c:v>
                </c:pt>
                <c:pt idx="279">
                  <c:v>1.0200000000000001E-2</c:v>
                </c:pt>
                <c:pt idx="280">
                  <c:v>8.9999999999999993E-3</c:v>
                </c:pt>
                <c:pt idx="281">
                  <c:v>9.1000000000000004E-3</c:v>
                </c:pt>
                <c:pt idx="282">
                  <c:v>9.4999999999999998E-3</c:v>
                </c:pt>
                <c:pt idx="283">
                  <c:v>1.01E-2</c:v>
                </c:pt>
                <c:pt idx="284">
                  <c:v>2.5499999999999998E-2</c:v>
                </c:pt>
                <c:pt idx="285">
                  <c:v>1.5100000000000001E-2</c:v>
                </c:pt>
                <c:pt idx="286">
                  <c:v>1.4200000000000001E-2</c:v>
                </c:pt>
                <c:pt idx="287">
                  <c:v>1.6400000000000001E-2</c:v>
                </c:pt>
                <c:pt idx="288">
                  <c:v>1.41E-2</c:v>
                </c:pt>
                <c:pt idx="289">
                  <c:v>1.44E-2</c:v>
                </c:pt>
                <c:pt idx="290">
                  <c:v>1.4500000000000001E-2</c:v>
                </c:pt>
                <c:pt idx="291">
                  <c:v>1.8800000000000001E-2</c:v>
                </c:pt>
                <c:pt idx="292">
                  <c:v>1.44E-2</c:v>
                </c:pt>
                <c:pt idx="293">
                  <c:v>1.52E-2</c:v>
                </c:pt>
                <c:pt idx="294">
                  <c:v>0.01</c:v>
                </c:pt>
                <c:pt idx="295">
                  <c:v>1.5299999999999999E-2</c:v>
                </c:pt>
                <c:pt idx="296">
                  <c:v>1.52E-2</c:v>
                </c:pt>
                <c:pt idx="297">
                  <c:v>1.6199999999999999E-2</c:v>
                </c:pt>
                <c:pt idx="298">
                  <c:v>1.47E-2</c:v>
                </c:pt>
                <c:pt idx="299">
                  <c:v>1.14E-2</c:v>
                </c:pt>
                <c:pt idx="300">
                  <c:v>1.9900000000000001E-2</c:v>
                </c:pt>
                <c:pt idx="301">
                  <c:v>1.5299999999999999E-2</c:v>
                </c:pt>
                <c:pt idx="302">
                  <c:v>1.7000000000000001E-2</c:v>
                </c:pt>
                <c:pt idx="303">
                  <c:v>1.5599999999999999E-2</c:v>
                </c:pt>
                <c:pt idx="304">
                  <c:v>1.5100000000000001E-2</c:v>
                </c:pt>
                <c:pt idx="305">
                  <c:v>1.5800000000000002E-2</c:v>
                </c:pt>
                <c:pt idx="306">
                  <c:v>1.3299999999999999E-2</c:v>
                </c:pt>
                <c:pt idx="307">
                  <c:v>1.4E-2</c:v>
                </c:pt>
                <c:pt idx="308">
                  <c:v>1.55E-2</c:v>
                </c:pt>
                <c:pt idx="309">
                  <c:v>9.5999999999999992E-3</c:v>
                </c:pt>
                <c:pt idx="310">
                  <c:v>1.01E-2</c:v>
                </c:pt>
                <c:pt idx="311">
                  <c:v>7.6E-3</c:v>
                </c:pt>
                <c:pt idx="312">
                  <c:v>9.1000000000000004E-3</c:v>
                </c:pt>
                <c:pt idx="313">
                  <c:v>8.0000000000000002E-3</c:v>
                </c:pt>
                <c:pt idx="314">
                  <c:v>8.3999999999999995E-3</c:v>
                </c:pt>
                <c:pt idx="315">
                  <c:v>8.2000000000000007E-3</c:v>
                </c:pt>
                <c:pt idx="316">
                  <c:v>7.6E-3</c:v>
                </c:pt>
                <c:pt idx="317">
                  <c:v>7.4999999999999997E-3</c:v>
                </c:pt>
                <c:pt idx="318">
                  <c:v>8.0999999999999996E-3</c:v>
                </c:pt>
                <c:pt idx="319">
                  <c:v>6.7000000000000002E-3</c:v>
                </c:pt>
                <c:pt idx="320">
                  <c:v>5.4999999999999997E-3</c:v>
                </c:pt>
                <c:pt idx="321">
                  <c:v>5.1999999999999998E-3</c:v>
                </c:pt>
                <c:pt idx="322">
                  <c:v>9.4000000000000004E-3</c:v>
                </c:pt>
                <c:pt idx="323">
                  <c:v>1.06E-2</c:v>
                </c:pt>
                <c:pt idx="324">
                  <c:v>7.7000000000000002E-3</c:v>
                </c:pt>
                <c:pt idx="325">
                  <c:v>8.3999999999999995E-3</c:v>
                </c:pt>
                <c:pt idx="326">
                  <c:v>8.9999999999999993E-3</c:v>
                </c:pt>
                <c:pt idx="327">
                  <c:v>6.3E-3</c:v>
                </c:pt>
                <c:pt idx="328">
                  <c:v>9.7000000000000003E-3</c:v>
                </c:pt>
                <c:pt idx="329">
                  <c:v>8.8000000000000005E-3</c:v>
                </c:pt>
                <c:pt idx="330">
                  <c:v>7.3000000000000001E-3</c:v>
                </c:pt>
                <c:pt idx="331">
                  <c:v>1.0800000000000001E-2</c:v>
                </c:pt>
                <c:pt idx="332">
                  <c:v>8.6999999999999994E-3</c:v>
                </c:pt>
                <c:pt idx="333">
                  <c:v>7.7999999999999996E-3</c:v>
                </c:pt>
                <c:pt idx="334">
                  <c:v>7.0000000000000001E-3</c:v>
                </c:pt>
                <c:pt idx="335">
                  <c:v>7.7999999999999996E-3</c:v>
                </c:pt>
                <c:pt idx="336">
                  <c:v>1.3599999999999999E-2</c:v>
                </c:pt>
                <c:pt idx="337">
                  <c:v>2.5100000000000001E-2</c:v>
                </c:pt>
                <c:pt idx="338">
                  <c:v>1.11E-2</c:v>
                </c:pt>
                <c:pt idx="339">
                  <c:v>8.6999999999999994E-3</c:v>
                </c:pt>
                <c:pt idx="340">
                  <c:v>7.1999999999999998E-3</c:v>
                </c:pt>
                <c:pt idx="341">
                  <c:v>7.1000000000000004E-3</c:v>
                </c:pt>
                <c:pt idx="342">
                  <c:v>8.5000000000000006E-3</c:v>
                </c:pt>
                <c:pt idx="343">
                  <c:v>7.4000000000000003E-3</c:v>
                </c:pt>
                <c:pt idx="344">
                  <c:v>7.6E-3</c:v>
                </c:pt>
                <c:pt idx="345">
                  <c:v>7.6E-3</c:v>
                </c:pt>
                <c:pt idx="346">
                  <c:v>7.3000000000000001E-3</c:v>
                </c:pt>
                <c:pt idx="347">
                  <c:v>5.8999999999999999E-3</c:v>
                </c:pt>
                <c:pt idx="348">
                  <c:v>6.7999999999999996E-3</c:v>
                </c:pt>
                <c:pt idx="349">
                  <c:v>1.2200000000000001E-2</c:v>
                </c:pt>
                <c:pt idx="350">
                  <c:v>8.0000000000000002E-3</c:v>
                </c:pt>
                <c:pt idx="351">
                  <c:v>8.0000000000000002E-3</c:v>
                </c:pt>
                <c:pt idx="352">
                  <c:v>5.3E-3</c:v>
                </c:pt>
                <c:pt idx="353">
                  <c:v>7.1000000000000004E-3</c:v>
                </c:pt>
                <c:pt idx="354">
                  <c:v>7.3000000000000001E-3</c:v>
                </c:pt>
                <c:pt idx="355">
                  <c:v>-1.29E-2</c:v>
                </c:pt>
                <c:pt idx="356">
                  <c:v>-1.06E-2</c:v>
                </c:pt>
                <c:pt idx="357">
                  <c:v>-1.5699999999999999E-2</c:v>
                </c:pt>
                <c:pt idx="358">
                  <c:v>-1.34E-2</c:v>
                </c:pt>
                <c:pt idx="359">
                  <c:v>-1.4800000000000001E-2</c:v>
                </c:pt>
                <c:pt idx="360">
                  <c:v>-2.3199999999999998E-2</c:v>
                </c:pt>
                <c:pt idx="361">
                  <c:v>-1.21E-2</c:v>
                </c:pt>
                <c:pt idx="362">
                  <c:v>-1.8800000000000001E-2</c:v>
                </c:pt>
                <c:pt idx="363">
                  <c:v>-1.84E-2</c:v>
                </c:pt>
                <c:pt idx="364">
                  <c:v>-1.5900000000000001E-2</c:v>
                </c:pt>
                <c:pt idx="365">
                  <c:v>-3.6499999999999998E-2</c:v>
                </c:pt>
                <c:pt idx="366">
                  <c:v>-4.3999999999999997E-2</c:v>
                </c:pt>
                <c:pt idx="367">
                  <c:v>-3.5799999999999998E-2</c:v>
                </c:pt>
                <c:pt idx="368">
                  <c:v>-3.9600000000000003E-2</c:v>
                </c:pt>
                <c:pt idx="369">
                  <c:v>-3.3799999999999997E-2</c:v>
                </c:pt>
                <c:pt idx="370">
                  <c:v>-4.07E-2</c:v>
                </c:pt>
                <c:pt idx="371">
                  <c:v>-3.7199999999999997E-2</c:v>
                </c:pt>
                <c:pt idx="372">
                  <c:v>-3.9199999999999999E-2</c:v>
                </c:pt>
                <c:pt idx="373">
                  <c:v>-3.6600000000000001E-2</c:v>
                </c:pt>
                <c:pt idx="374">
                  <c:v>-3.5099999999999999E-2</c:v>
                </c:pt>
                <c:pt idx="375">
                  <c:v>-4.4999999999999998E-2</c:v>
                </c:pt>
                <c:pt idx="376">
                  <c:v>-4.3999999999999997E-2</c:v>
                </c:pt>
                <c:pt idx="377">
                  <c:v>-4.4999999999999998E-2</c:v>
                </c:pt>
                <c:pt idx="378">
                  <c:v>-4.3999999999999997E-2</c:v>
                </c:pt>
                <c:pt idx="379">
                  <c:v>-4.4999999999999998E-2</c:v>
                </c:pt>
                <c:pt idx="380">
                  <c:v>-4.4699999999999997E-2</c:v>
                </c:pt>
                <c:pt idx="381">
                  <c:v>-4.48E-2</c:v>
                </c:pt>
                <c:pt idx="382">
                  <c:v>-4.4900000000000002E-2</c:v>
                </c:pt>
                <c:pt idx="383">
                  <c:v>-4.4699999999999997E-2</c:v>
                </c:pt>
                <c:pt idx="384">
                  <c:v>-4.4999999999999998E-2</c:v>
                </c:pt>
                <c:pt idx="385">
                  <c:v>-4.4900000000000002E-2</c:v>
                </c:pt>
                <c:pt idx="386">
                  <c:v>-4.2900000000000001E-2</c:v>
                </c:pt>
                <c:pt idx="387">
                  <c:v>-4.36E-2</c:v>
                </c:pt>
                <c:pt idx="388">
                  <c:v>-4.36E-2</c:v>
                </c:pt>
                <c:pt idx="389">
                  <c:v>-4.3799999999999999E-2</c:v>
                </c:pt>
                <c:pt idx="390">
                  <c:v>-4.41E-2</c:v>
                </c:pt>
                <c:pt idx="391">
                  <c:v>-4.4900000000000002E-2</c:v>
                </c:pt>
                <c:pt idx="392">
                  <c:v>-4.4499999999999998E-2</c:v>
                </c:pt>
                <c:pt idx="393">
                  <c:v>-4.4200000000000003E-2</c:v>
                </c:pt>
                <c:pt idx="394">
                  <c:v>-4.8399999999999999E-2</c:v>
                </c:pt>
                <c:pt idx="395">
                  <c:v>-4.7E-2</c:v>
                </c:pt>
                <c:pt idx="396">
                  <c:v>-4.6800000000000001E-2</c:v>
                </c:pt>
                <c:pt idx="397">
                  <c:v>-4.58E-2</c:v>
                </c:pt>
                <c:pt idx="398">
                  <c:v>-4.6899999999999997E-2</c:v>
                </c:pt>
                <c:pt idx="399">
                  <c:v>-4.7199999999999999E-2</c:v>
                </c:pt>
                <c:pt idx="400">
                  <c:v>-4.5499999999999999E-2</c:v>
                </c:pt>
                <c:pt idx="401">
                  <c:v>-4.5900000000000003E-2</c:v>
                </c:pt>
                <c:pt idx="402">
                  <c:v>-4.7100000000000003E-2</c:v>
                </c:pt>
                <c:pt idx="403">
                  <c:v>-4.7199999999999999E-2</c:v>
                </c:pt>
                <c:pt idx="404">
                  <c:v>-4.5400000000000003E-2</c:v>
                </c:pt>
                <c:pt idx="405">
                  <c:v>-4.7300000000000002E-2</c:v>
                </c:pt>
                <c:pt idx="406">
                  <c:v>-4.82E-2</c:v>
                </c:pt>
                <c:pt idx="407">
                  <c:v>-4.8099999999999997E-2</c:v>
                </c:pt>
                <c:pt idx="408">
                  <c:v>-4.5900000000000003E-2</c:v>
                </c:pt>
                <c:pt idx="409">
                  <c:v>-4.82E-2</c:v>
                </c:pt>
                <c:pt idx="410">
                  <c:v>-4.6800000000000001E-2</c:v>
                </c:pt>
                <c:pt idx="411">
                  <c:v>-4.7500000000000001E-2</c:v>
                </c:pt>
                <c:pt idx="412">
                  <c:v>-4.6600000000000003E-2</c:v>
                </c:pt>
                <c:pt idx="413">
                  <c:v>-4.7800000000000002E-2</c:v>
                </c:pt>
                <c:pt idx="414">
                  <c:v>-4.7100000000000003E-2</c:v>
                </c:pt>
                <c:pt idx="415">
                  <c:v>-4.7100000000000003E-2</c:v>
                </c:pt>
                <c:pt idx="416">
                  <c:v>-4.6600000000000003E-2</c:v>
                </c:pt>
                <c:pt idx="417">
                  <c:v>-4.7199999999999999E-2</c:v>
                </c:pt>
                <c:pt idx="418">
                  <c:v>-4.6600000000000003E-2</c:v>
                </c:pt>
                <c:pt idx="419">
                  <c:v>-4.8000000000000001E-2</c:v>
                </c:pt>
                <c:pt idx="420">
                  <c:v>-4.8099999999999997E-2</c:v>
                </c:pt>
                <c:pt idx="421">
                  <c:v>-4.6300000000000001E-2</c:v>
                </c:pt>
                <c:pt idx="422">
                  <c:v>-4.6600000000000003E-2</c:v>
                </c:pt>
                <c:pt idx="423">
                  <c:v>-4.7399999999999998E-2</c:v>
                </c:pt>
                <c:pt idx="424">
                  <c:v>-4.7600000000000003E-2</c:v>
                </c:pt>
                <c:pt idx="425">
                  <c:v>-4.7800000000000002E-2</c:v>
                </c:pt>
                <c:pt idx="426">
                  <c:v>-4.6699999999999998E-2</c:v>
                </c:pt>
                <c:pt idx="427">
                  <c:v>-4.6100000000000002E-2</c:v>
                </c:pt>
                <c:pt idx="428">
                  <c:v>-4.48E-2</c:v>
                </c:pt>
                <c:pt idx="429">
                  <c:v>-4.6600000000000003E-2</c:v>
                </c:pt>
                <c:pt idx="430">
                  <c:v>-4.53E-2</c:v>
                </c:pt>
                <c:pt idx="431">
                  <c:v>-4.3999999999999997E-2</c:v>
                </c:pt>
                <c:pt idx="432">
                  <c:v>-4.5100000000000001E-2</c:v>
                </c:pt>
                <c:pt idx="433">
                  <c:v>-4.4900000000000002E-2</c:v>
                </c:pt>
                <c:pt idx="434">
                  <c:v>-4.5199999999999997E-2</c:v>
                </c:pt>
                <c:pt idx="435">
                  <c:v>-4.5499999999999999E-2</c:v>
                </c:pt>
                <c:pt idx="436">
                  <c:v>-4.7100000000000003E-2</c:v>
                </c:pt>
                <c:pt idx="437">
                  <c:v>-4.7300000000000002E-2</c:v>
                </c:pt>
                <c:pt idx="438">
                  <c:v>-4.6600000000000003E-2</c:v>
                </c:pt>
                <c:pt idx="439">
                  <c:v>-4.7E-2</c:v>
                </c:pt>
                <c:pt idx="440">
                  <c:v>-4.5999999999999999E-2</c:v>
                </c:pt>
                <c:pt idx="441">
                  <c:v>-4.6699999999999998E-2</c:v>
                </c:pt>
                <c:pt idx="442">
                  <c:v>-4.6300000000000001E-2</c:v>
                </c:pt>
                <c:pt idx="443">
                  <c:v>-4.7100000000000003E-2</c:v>
                </c:pt>
                <c:pt idx="444">
                  <c:v>-4.5699999999999998E-2</c:v>
                </c:pt>
                <c:pt idx="445">
                  <c:v>-4.5699999999999998E-2</c:v>
                </c:pt>
                <c:pt idx="446">
                  <c:v>-4.6899999999999997E-2</c:v>
                </c:pt>
                <c:pt idx="447">
                  <c:v>-4.7800000000000002E-2</c:v>
                </c:pt>
                <c:pt idx="448">
                  <c:v>-4.7300000000000002E-2</c:v>
                </c:pt>
                <c:pt idx="449">
                  <c:v>-4.6699999999999998E-2</c:v>
                </c:pt>
                <c:pt idx="450">
                  <c:v>-4.6600000000000003E-2</c:v>
                </c:pt>
                <c:pt idx="451">
                  <c:v>-4.7100000000000003E-2</c:v>
                </c:pt>
                <c:pt idx="452">
                  <c:v>-4.65E-2</c:v>
                </c:pt>
                <c:pt idx="453">
                  <c:v>-4.6600000000000003E-2</c:v>
                </c:pt>
                <c:pt idx="454">
                  <c:v>-4.6699999999999998E-2</c:v>
                </c:pt>
                <c:pt idx="455">
                  <c:v>-4.6399999999999997E-2</c:v>
                </c:pt>
                <c:pt idx="456">
                  <c:v>-4.7E-2</c:v>
                </c:pt>
                <c:pt idx="457">
                  <c:v>-4.7699999999999999E-2</c:v>
                </c:pt>
                <c:pt idx="458">
                  <c:v>-4.6800000000000001E-2</c:v>
                </c:pt>
                <c:pt idx="459">
                  <c:v>-4.6899999999999997E-2</c:v>
                </c:pt>
                <c:pt idx="460">
                  <c:v>-4.6100000000000002E-2</c:v>
                </c:pt>
                <c:pt idx="461">
                  <c:v>-4.65E-2</c:v>
                </c:pt>
                <c:pt idx="462">
                  <c:v>-4.58E-2</c:v>
                </c:pt>
                <c:pt idx="463">
                  <c:v>-4.5999999999999999E-2</c:v>
                </c:pt>
                <c:pt idx="464">
                  <c:v>-4.53E-2</c:v>
                </c:pt>
                <c:pt idx="465">
                  <c:v>-4.4299999999999999E-2</c:v>
                </c:pt>
                <c:pt idx="466">
                  <c:v>-4.4200000000000003E-2</c:v>
                </c:pt>
                <c:pt idx="467">
                  <c:v>-4.3999999999999997E-2</c:v>
                </c:pt>
                <c:pt idx="468">
                  <c:v>-4.4299999999999999E-2</c:v>
                </c:pt>
                <c:pt idx="469">
                  <c:v>-4.3499999999999997E-2</c:v>
                </c:pt>
                <c:pt idx="470">
                  <c:v>-4.3700000000000003E-2</c:v>
                </c:pt>
                <c:pt idx="471">
                  <c:v>-4.4999999999999998E-2</c:v>
                </c:pt>
                <c:pt idx="472">
                  <c:v>-4.5900000000000003E-2</c:v>
                </c:pt>
                <c:pt idx="473">
                  <c:v>-4.6100000000000002E-2</c:v>
                </c:pt>
                <c:pt idx="474">
                  <c:v>-4.7E-2</c:v>
                </c:pt>
                <c:pt idx="475">
                  <c:v>-4.7300000000000002E-2</c:v>
                </c:pt>
                <c:pt idx="476">
                  <c:v>-4.6800000000000001E-2</c:v>
                </c:pt>
                <c:pt idx="477">
                  <c:v>-4.6199999999999998E-2</c:v>
                </c:pt>
                <c:pt idx="478">
                  <c:v>-4.6899999999999997E-2</c:v>
                </c:pt>
                <c:pt idx="479">
                  <c:v>-4.6899999999999997E-2</c:v>
                </c:pt>
                <c:pt idx="480">
                  <c:v>-4.6800000000000001E-2</c:v>
                </c:pt>
                <c:pt idx="481">
                  <c:v>-4.6699999999999998E-2</c:v>
                </c:pt>
                <c:pt idx="482">
                  <c:v>-4.3200000000000002E-2</c:v>
                </c:pt>
                <c:pt idx="483">
                  <c:v>-4.3999999999999997E-2</c:v>
                </c:pt>
                <c:pt idx="484">
                  <c:v>-4.4600000000000001E-2</c:v>
                </c:pt>
                <c:pt idx="485">
                  <c:v>-3.7900000000000003E-2</c:v>
                </c:pt>
                <c:pt idx="486">
                  <c:v>-4.2599999999999999E-2</c:v>
                </c:pt>
                <c:pt idx="487">
                  <c:v>-4.3700000000000003E-2</c:v>
                </c:pt>
                <c:pt idx="488">
                  <c:v>-3.7999999999999999E-2</c:v>
                </c:pt>
                <c:pt idx="489">
                  <c:v>-3.9199999999999999E-2</c:v>
                </c:pt>
                <c:pt idx="490">
                  <c:v>-4.4299999999999999E-2</c:v>
                </c:pt>
                <c:pt idx="491">
                  <c:v>-4.3200000000000002E-2</c:v>
                </c:pt>
                <c:pt idx="492">
                  <c:v>-4.4999999999999998E-2</c:v>
                </c:pt>
                <c:pt idx="493">
                  <c:v>-4.5100000000000001E-2</c:v>
                </c:pt>
                <c:pt idx="494">
                  <c:v>-4.4999999999999998E-2</c:v>
                </c:pt>
                <c:pt idx="495">
                  <c:v>-4.4699999999999997E-2</c:v>
                </c:pt>
                <c:pt idx="496">
                  <c:v>-4.4400000000000002E-2</c:v>
                </c:pt>
                <c:pt idx="497">
                  <c:v>-4.5100000000000001E-2</c:v>
                </c:pt>
                <c:pt idx="498">
                  <c:v>-4.5199999999999997E-2</c:v>
                </c:pt>
                <c:pt idx="499">
                  <c:v>-4.4400000000000002E-2</c:v>
                </c:pt>
                <c:pt idx="500">
                  <c:v>-4.5400000000000003E-2</c:v>
                </c:pt>
                <c:pt idx="501">
                  <c:v>-4.5900000000000003E-2</c:v>
                </c:pt>
                <c:pt idx="502">
                  <c:v>-4.6300000000000001E-2</c:v>
                </c:pt>
                <c:pt idx="503">
                  <c:v>-4.5499999999999999E-2</c:v>
                </c:pt>
                <c:pt idx="504">
                  <c:v>-4.5400000000000003E-2</c:v>
                </c:pt>
                <c:pt idx="505">
                  <c:v>-4.6800000000000001E-2</c:v>
                </c:pt>
                <c:pt idx="506">
                  <c:v>-4.5100000000000001E-2</c:v>
                </c:pt>
                <c:pt idx="507">
                  <c:v>-4.5100000000000001E-2</c:v>
                </c:pt>
                <c:pt idx="508">
                  <c:v>-4.5100000000000001E-2</c:v>
                </c:pt>
                <c:pt idx="509">
                  <c:v>-4.48E-2</c:v>
                </c:pt>
                <c:pt idx="510">
                  <c:v>-4.4999999999999998E-2</c:v>
                </c:pt>
                <c:pt idx="511">
                  <c:v>-4.4999999999999998E-2</c:v>
                </c:pt>
                <c:pt idx="512">
                  <c:v>-4.3999999999999997E-2</c:v>
                </c:pt>
                <c:pt idx="513">
                  <c:v>-4.4299999999999999E-2</c:v>
                </c:pt>
                <c:pt idx="514">
                  <c:v>-4.3700000000000003E-2</c:v>
                </c:pt>
                <c:pt idx="515">
                  <c:v>-4.5199999999999997E-2</c:v>
                </c:pt>
                <c:pt idx="516">
                  <c:v>-4.53E-2</c:v>
                </c:pt>
                <c:pt idx="517">
                  <c:v>-4.4600000000000001E-2</c:v>
                </c:pt>
                <c:pt idx="518">
                  <c:v>-4.3700000000000003E-2</c:v>
                </c:pt>
                <c:pt idx="519">
                  <c:v>-4.6899999999999997E-2</c:v>
                </c:pt>
                <c:pt idx="520">
                  <c:v>-4.7199999999999999E-2</c:v>
                </c:pt>
                <c:pt idx="521">
                  <c:v>-4.7E-2</c:v>
                </c:pt>
                <c:pt idx="522">
                  <c:v>-4.7399999999999998E-2</c:v>
                </c:pt>
                <c:pt idx="523">
                  <c:v>-4.7800000000000002E-2</c:v>
                </c:pt>
                <c:pt idx="524">
                  <c:v>-4.6800000000000001E-2</c:v>
                </c:pt>
                <c:pt idx="525">
                  <c:v>-4.6800000000000001E-2</c:v>
                </c:pt>
                <c:pt idx="526">
                  <c:v>-4.6300000000000001E-2</c:v>
                </c:pt>
                <c:pt idx="527">
                  <c:v>-4.7100000000000003E-2</c:v>
                </c:pt>
                <c:pt idx="528">
                  <c:v>-4.6199999999999998E-2</c:v>
                </c:pt>
                <c:pt idx="529">
                  <c:v>-4.1799999999999997E-2</c:v>
                </c:pt>
                <c:pt idx="530">
                  <c:v>-4.0599999999999997E-2</c:v>
                </c:pt>
                <c:pt idx="531">
                  <c:v>-4.2599999999999999E-2</c:v>
                </c:pt>
                <c:pt idx="532">
                  <c:v>-3.9899999999999998E-2</c:v>
                </c:pt>
                <c:pt idx="533">
                  <c:v>-4.1700000000000001E-2</c:v>
                </c:pt>
                <c:pt idx="534">
                  <c:v>-4.2599999999999999E-2</c:v>
                </c:pt>
                <c:pt idx="535">
                  <c:v>-0.04</c:v>
                </c:pt>
                <c:pt idx="536">
                  <c:v>-4.2500000000000003E-2</c:v>
                </c:pt>
                <c:pt idx="537">
                  <c:v>-4.1799999999999997E-2</c:v>
                </c:pt>
                <c:pt idx="538">
                  <c:v>-4.0899999999999999E-2</c:v>
                </c:pt>
                <c:pt idx="539">
                  <c:v>-4.6800000000000001E-2</c:v>
                </c:pt>
                <c:pt idx="540">
                  <c:v>-4.7300000000000002E-2</c:v>
                </c:pt>
                <c:pt idx="541">
                  <c:v>-4.6399999999999997E-2</c:v>
                </c:pt>
                <c:pt idx="542">
                  <c:v>-4.6399999999999997E-2</c:v>
                </c:pt>
                <c:pt idx="543">
                  <c:v>-4.6699999999999998E-2</c:v>
                </c:pt>
                <c:pt idx="544">
                  <c:v>-4.6199999999999998E-2</c:v>
                </c:pt>
                <c:pt idx="545">
                  <c:v>-4.6600000000000003E-2</c:v>
                </c:pt>
                <c:pt idx="546">
                  <c:v>-4.7E-2</c:v>
                </c:pt>
                <c:pt idx="547">
                  <c:v>-4.7399999999999998E-2</c:v>
                </c:pt>
                <c:pt idx="548">
                  <c:v>-4.7300000000000002E-2</c:v>
                </c:pt>
                <c:pt idx="549">
                  <c:v>-3.1800000000000002E-2</c:v>
                </c:pt>
                <c:pt idx="550">
                  <c:v>-4.3999999999999997E-2</c:v>
                </c:pt>
                <c:pt idx="551">
                  <c:v>-4.4999999999999998E-2</c:v>
                </c:pt>
                <c:pt idx="552">
                  <c:v>-4.5100000000000001E-2</c:v>
                </c:pt>
                <c:pt idx="553">
                  <c:v>-3.8899999999999997E-2</c:v>
                </c:pt>
                <c:pt idx="554">
                  <c:v>-4.19E-2</c:v>
                </c:pt>
                <c:pt idx="555">
                  <c:v>-4.3999999999999997E-2</c:v>
                </c:pt>
                <c:pt idx="556">
                  <c:v>-4.2799999999999998E-2</c:v>
                </c:pt>
                <c:pt idx="557">
                  <c:v>-4.48E-2</c:v>
                </c:pt>
                <c:pt idx="558">
                  <c:v>-3.9100000000000003E-2</c:v>
                </c:pt>
                <c:pt idx="559">
                  <c:v>-3.85E-2</c:v>
                </c:pt>
                <c:pt idx="560">
                  <c:v>-3.6999999999999998E-2</c:v>
                </c:pt>
                <c:pt idx="561">
                  <c:v>-3.5099999999999999E-2</c:v>
                </c:pt>
                <c:pt idx="562">
                  <c:v>-2.5000000000000001E-2</c:v>
                </c:pt>
                <c:pt idx="563">
                  <c:v>-3.4000000000000002E-2</c:v>
                </c:pt>
                <c:pt idx="564">
                  <c:v>-3.8699999999999998E-2</c:v>
                </c:pt>
                <c:pt idx="565">
                  <c:v>-3.8399999999999997E-2</c:v>
                </c:pt>
                <c:pt idx="566">
                  <c:v>-2.35E-2</c:v>
                </c:pt>
                <c:pt idx="567">
                  <c:v>-3.8800000000000001E-2</c:v>
                </c:pt>
                <c:pt idx="568">
                  <c:v>-3.8800000000000001E-2</c:v>
                </c:pt>
                <c:pt idx="569">
                  <c:v>-3.8800000000000001E-2</c:v>
                </c:pt>
                <c:pt idx="570">
                  <c:v>-3.9699999999999999E-2</c:v>
                </c:pt>
                <c:pt idx="571">
                  <c:v>-3.5299999999999998E-2</c:v>
                </c:pt>
                <c:pt idx="572">
                  <c:v>-4.4299999999999999E-2</c:v>
                </c:pt>
                <c:pt idx="573">
                  <c:v>-3.9600000000000003E-2</c:v>
                </c:pt>
                <c:pt idx="574">
                  <c:v>-3.8699999999999998E-2</c:v>
                </c:pt>
                <c:pt idx="575">
                  <c:v>-3.9800000000000002E-2</c:v>
                </c:pt>
                <c:pt idx="576">
                  <c:v>-3.9399999999999998E-2</c:v>
                </c:pt>
                <c:pt idx="577">
                  <c:v>-3.7499999999999999E-2</c:v>
                </c:pt>
                <c:pt idx="578">
                  <c:v>-3.8899999999999997E-2</c:v>
                </c:pt>
                <c:pt idx="579">
                  <c:v>-3.6400000000000002E-2</c:v>
                </c:pt>
                <c:pt idx="580">
                  <c:v>-3.8399999999999997E-2</c:v>
                </c:pt>
                <c:pt idx="581">
                  <c:v>-3.5299999999999998E-2</c:v>
                </c:pt>
                <c:pt idx="582">
                  <c:v>-2.9499999999999998E-2</c:v>
                </c:pt>
                <c:pt idx="583">
                  <c:v>-4.5199999999999997E-2</c:v>
                </c:pt>
                <c:pt idx="584">
                  <c:v>-4.6100000000000002E-2</c:v>
                </c:pt>
                <c:pt idx="585">
                  <c:v>-4.4900000000000002E-2</c:v>
                </c:pt>
                <c:pt idx="586">
                  <c:v>-4.4299999999999999E-2</c:v>
                </c:pt>
                <c:pt idx="587">
                  <c:v>-4.4200000000000003E-2</c:v>
                </c:pt>
                <c:pt idx="588">
                  <c:v>-4.4600000000000001E-2</c:v>
                </c:pt>
                <c:pt idx="589">
                  <c:v>-4.5499999999999999E-2</c:v>
                </c:pt>
                <c:pt idx="590">
                  <c:v>-4.4699999999999997E-2</c:v>
                </c:pt>
                <c:pt idx="591">
                  <c:v>-4.6399999999999997E-2</c:v>
                </c:pt>
                <c:pt idx="592">
                  <c:v>-4.58E-2</c:v>
                </c:pt>
                <c:pt idx="593">
                  <c:v>1.32E-2</c:v>
                </c:pt>
                <c:pt idx="594">
                  <c:v>1.7500000000000002E-2</c:v>
                </c:pt>
                <c:pt idx="595">
                  <c:v>1.6899999999999998E-2</c:v>
                </c:pt>
                <c:pt idx="596">
                  <c:v>1.1900000000000001E-2</c:v>
                </c:pt>
                <c:pt idx="597">
                  <c:v>1.5299999999999999E-2</c:v>
                </c:pt>
                <c:pt idx="598">
                  <c:v>1.6400000000000001E-2</c:v>
                </c:pt>
                <c:pt idx="599">
                  <c:v>1.66E-2</c:v>
                </c:pt>
                <c:pt idx="600">
                  <c:v>1.1599999999999999E-2</c:v>
                </c:pt>
                <c:pt idx="601">
                  <c:v>1.34E-2</c:v>
                </c:pt>
                <c:pt idx="602">
                  <c:v>1.34E-2</c:v>
                </c:pt>
                <c:pt idx="603">
                  <c:v>1.7000000000000001E-2</c:v>
                </c:pt>
                <c:pt idx="604">
                  <c:v>1.6899999999999998E-2</c:v>
                </c:pt>
                <c:pt idx="605">
                  <c:v>1.6199999999999999E-2</c:v>
                </c:pt>
                <c:pt idx="606">
                  <c:v>1.6E-2</c:v>
                </c:pt>
                <c:pt idx="607">
                  <c:v>1.54E-2</c:v>
                </c:pt>
                <c:pt idx="608">
                  <c:v>1.7600000000000001E-2</c:v>
                </c:pt>
                <c:pt idx="609">
                  <c:v>1.34E-2</c:v>
                </c:pt>
                <c:pt idx="610">
                  <c:v>2.18E-2</c:v>
                </c:pt>
                <c:pt idx="611">
                  <c:v>2.0400000000000001E-2</c:v>
                </c:pt>
                <c:pt idx="612">
                  <c:v>2.12E-2</c:v>
                </c:pt>
                <c:pt idx="613">
                  <c:v>1.9699999999999999E-2</c:v>
                </c:pt>
                <c:pt idx="614">
                  <c:v>2.01E-2</c:v>
                </c:pt>
                <c:pt idx="615">
                  <c:v>2.1000000000000001E-2</c:v>
                </c:pt>
                <c:pt idx="616">
                  <c:v>2.06E-2</c:v>
                </c:pt>
                <c:pt idx="617">
                  <c:v>2.07E-2</c:v>
                </c:pt>
                <c:pt idx="618">
                  <c:v>2.12E-2</c:v>
                </c:pt>
                <c:pt idx="619">
                  <c:v>1.9699999999999999E-2</c:v>
                </c:pt>
                <c:pt idx="620">
                  <c:v>2.0400000000000001E-2</c:v>
                </c:pt>
                <c:pt idx="621">
                  <c:v>2.0199999999999999E-2</c:v>
                </c:pt>
                <c:pt idx="622">
                  <c:v>2.07E-2</c:v>
                </c:pt>
                <c:pt idx="623">
                  <c:v>1.95E-2</c:v>
                </c:pt>
                <c:pt idx="624">
                  <c:v>1.9199999999999998E-2</c:v>
                </c:pt>
                <c:pt idx="625">
                  <c:v>0.02</c:v>
                </c:pt>
                <c:pt idx="626">
                  <c:v>1.9900000000000001E-2</c:v>
                </c:pt>
                <c:pt idx="627">
                  <c:v>0.02</c:v>
                </c:pt>
                <c:pt idx="628">
                  <c:v>2.06E-2</c:v>
                </c:pt>
                <c:pt idx="629">
                  <c:v>2.1399999999999999E-2</c:v>
                </c:pt>
                <c:pt idx="630">
                  <c:v>2.12E-2</c:v>
                </c:pt>
                <c:pt idx="631">
                  <c:v>2.1499999999999998E-2</c:v>
                </c:pt>
                <c:pt idx="632">
                  <c:v>2.0199999999999999E-2</c:v>
                </c:pt>
                <c:pt idx="633">
                  <c:v>2.1100000000000001E-2</c:v>
                </c:pt>
                <c:pt idx="634">
                  <c:v>1.9099999999999999E-2</c:v>
                </c:pt>
                <c:pt idx="635">
                  <c:v>1.9E-2</c:v>
                </c:pt>
                <c:pt idx="636">
                  <c:v>1.8700000000000001E-2</c:v>
                </c:pt>
                <c:pt idx="637">
                  <c:v>1.9E-2</c:v>
                </c:pt>
                <c:pt idx="638">
                  <c:v>1.9E-2</c:v>
                </c:pt>
                <c:pt idx="639">
                  <c:v>1.9199999999999998E-2</c:v>
                </c:pt>
                <c:pt idx="640">
                  <c:v>1.9099999999999999E-2</c:v>
                </c:pt>
                <c:pt idx="641">
                  <c:v>1.9599999999999999E-2</c:v>
                </c:pt>
                <c:pt idx="642">
                  <c:v>1.8800000000000001E-2</c:v>
                </c:pt>
                <c:pt idx="643">
                  <c:v>0.02</c:v>
                </c:pt>
                <c:pt idx="644">
                  <c:v>1.9699999999999999E-2</c:v>
                </c:pt>
                <c:pt idx="645">
                  <c:v>1.9099999999999999E-2</c:v>
                </c:pt>
                <c:pt idx="646">
                  <c:v>1.84E-2</c:v>
                </c:pt>
                <c:pt idx="647">
                  <c:v>1.9599999999999999E-2</c:v>
                </c:pt>
                <c:pt idx="648">
                  <c:v>1.8200000000000001E-2</c:v>
                </c:pt>
                <c:pt idx="649">
                  <c:v>1.8499999999999999E-2</c:v>
                </c:pt>
                <c:pt idx="650">
                  <c:v>1.89E-2</c:v>
                </c:pt>
                <c:pt idx="651">
                  <c:v>1.8599999999999998E-2</c:v>
                </c:pt>
                <c:pt idx="652">
                  <c:v>1.9300000000000001E-2</c:v>
                </c:pt>
                <c:pt idx="653">
                  <c:v>1.9800000000000002E-2</c:v>
                </c:pt>
                <c:pt idx="654">
                  <c:v>2.06E-2</c:v>
                </c:pt>
                <c:pt idx="655">
                  <c:v>1.8100000000000002E-2</c:v>
                </c:pt>
                <c:pt idx="656">
                  <c:v>1.8700000000000001E-2</c:v>
                </c:pt>
                <c:pt idx="657">
                  <c:v>1.84E-2</c:v>
                </c:pt>
                <c:pt idx="658">
                  <c:v>1.9800000000000002E-2</c:v>
                </c:pt>
                <c:pt idx="659">
                  <c:v>1.9099999999999999E-2</c:v>
                </c:pt>
                <c:pt idx="660">
                  <c:v>2.01E-2</c:v>
                </c:pt>
                <c:pt idx="661">
                  <c:v>2.0299999999999999E-2</c:v>
                </c:pt>
                <c:pt idx="662">
                  <c:v>2.0899999999999998E-2</c:v>
                </c:pt>
                <c:pt idx="663">
                  <c:v>2.0500000000000001E-2</c:v>
                </c:pt>
                <c:pt idx="664">
                  <c:v>2.1100000000000001E-2</c:v>
                </c:pt>
                <c:pt idx="665">
                  <c:v>2.06E-2</c:v>
                </c:pt>
                <c:pt idx="666">
                  <c:v>2.0299999999999999E-2</c:v>
                </c:pt>
                <c:pt idx="667">
                  <c:v>2.07E-2</c:v>
                </c:pt>
                <c:pt idx="668">
                  <c:v>2.06E-2</c:v>
                </c:pt>
                <c:pt idx="669">
                  <c:v>0.02</c:v>
                </c:pt>
                <c:pt idx="670">
                  <c:v>2.0400000000000001E-2</c:v>
                </c:pt>
                <c:pt idx="671">
                  <c:v>2.0500000000000001E-2</c:v>
                </c:pt>
                <c:pt idx="672">
                  <c:v>2.1399999999999999E-2</c:v>
                </c:pt>
                <c:pt idx="673">
                  <c:v>2.01E-2</c:v>
                </c:pt>
                <c:pt idx="674">
                  <c:v>1.7500000000000002E-2</c:v>
                </c:pt>
                <c:pt idx="675">
                  <c:v>1.84E-2</c:v>
                </c:pt>
                <c:pt idx="676">
                  <c:v>1.7399999999999999E-2</c:v>
                </c:pt>
                <c:pt idx="677">
                  <c:v>1.83E-2</c:v>
                </c:pt>
                <c:pt idx="678">
                  <c:v>1.8800000000000001E-2</c:v>
                </c:pt>
                <c:pt idx="679">
                  <c:v>1.89E-2</c:v>
                </c:pt>
                <c:pt idx="680">
                  <c:v>1.7600000000000001E-2</c:v>
                </c:pt>
                <c:pt idx="681">
                  <c:v>1.78E-2</c:v>
                </c:pt>
                <c:pt idx="682">
                  <c:v>1.8200000000000001E-2</c:v>
                </c:pt>
                <c:pt idx="683">
                  <c:v>1.78E-2</c:v>
                </c:pt>
                <c:pt idx="684">
                  <c:v>1.78E-2</c:v>
                </c:pt>
                <c:pt idx="685">
                  <c:v>1.9400000000000001E-2</c:v>
                </c:pt>
                <c:pt idx="686">
                  <c:v>1.7899999999999999E-2</c:v>
                </c:pt>
                <c:pt idx="687">
                  <c:v>1.7100000000000001E-2</c:v>
                </c:pt>
                <c:pt idx="688">
                  <c:v>1.9099999999999999E-2</c:v>
                </c:pt>
                <c:pt idx="689">
                  <c:v>1.18E-2</c:v>
                </c:pt>
                <c:pt idx="690">
                  <c:v>1.2800000000000001E-2</c:v>
                </c:pt>
                <c:pt idx="691">
                  <c:v>1.14E-2</c:v>
                </c:pt>
                <c:pt idx="692">
                  <c:v>1.03E-2</c:v>
                </c:pt>
                <c:pt idx="693">
                  <c:v>1.11E-2</c:v>
                </c:pt>
                <c:pt idx="694">
                  <c:v>1.3599999999999999E-2</c:v>
                </c:pt>
                <c:pt idx="695">
                  <c:v>1.18E-2</c:v>
                </c:pt>
                <c:pt idx="696">
                  <c:v>1.21E-2</c:v>
                </c:pt>
                <c:pt idx="697">
                  <c:v>1.24E-2</c:v>
                </c:pt>
                <c:pt idx="698">
                  <c:v>1.29E-2</c:v>
                </c:pt>
                <c:pt idx="699">
                  <c:v>1.23E-2</c:v>
                </c:pt>
                <c:pt idx="700">
                  <c:v>1.21E-2</c:v>
                </c:pt>
                <c:pt idx="701">
                  <c:v>1.17E-2</c:v>
                </c:pt>
                <c:pt idx="702">
                  <c:v>1.2E-2</c:v>
                </c:pt>
                <c:pt idx="703">
                  <c:v>1.0999999999999999E-2</c:v>
                </c:pt>
                <c:pt idx="704">
                  <c:v>1.0800000000000001E-2</c:v>
                </c:pt>
                <c:pt idx="705">
                  <c:v>1.0999999999999999E-2</c:v>
                </c:pt>
                <c:pt idx="706">
                  <c:v>1.15E-2</c:v>
                </c:pt>
                <c:pt idx="707">
                  <c:v>1.14E-2</c:v>
                </c:pt>
                <c:pt idx="708">
                  <c:v>0.01</c:v>
                </c:pt>
                <c:pt idx="709">
                  <c:v>1.2200000000000001E-2</c:v>
                </c:pt>
                <c:pt idx="710">
                  <c:v>1.38E-2</c:v>
                </c:pt>
                <c:pt idx="711">
                  <c:v>1.0500000000000001E-2</c:v>
                </c:pt>
                <c:pt idx="712">
                  <c:v>1.2699999999999999E-2</c:v>
                </c:pt>
                <c:pt idx="713">
                  <c:v>1.21E-2</c:v>
                </c:pt>
                <c:pt idx="714">
                  <c:v>2.2499999999999999E-2</c:v>
                </c:pt>
                <c:pt idx="715">
                  <c:v>2.3E-2</c:v>
                </c:pt>
                <c:pt idx="716">
                  <c:v>2.2599999999999999E-2</c:v>
                </c:pt>
                <c:pt idx="717">
                  <c:v>2.3E-2</c:v>
                </c:pt>
                <c:pt idx="718">
                  <c:v>2.2800000000000001E-2</c:v>
                </c:pt>
                <c:pt idx="719">
                  <c:v>2.3099999999999999E-2</c:v>
                </c:pt>
                <c:pt idx="720">
                  <c:v>2.35E-2</c:v>
                </c:pt>
                <c:pt idx="721">
                  <c:v>2.2700000000000001E-2</c:v>
                </c:pt>
                <c:pt idx="722">
                  <c:v>2.3300000000000001E-2</c:v>
                </c:pt>
                <c:pt idx="723">
                  <c:v>2.29E-2</c:v>
                </c:pt>
                <c:pt idx="724">
                  <c:v>2.3199999999999998E-2</c:v>
                </c:pt>
                <c:pt idx="725">
                  <c:v>2.29E-2</c:v>
                </c:pt>
                <c:pt idx="726">
                  <c:v>2.3300000000000001E-2</c:v>
                </c:pt>
                <c:pt idx="727">
                  <c:v>2.3400000000000001E-2</c:v>
                </c:pt>
                <c:pt idx="728">
                  <c:v>2.3699999999999999E-2</c:v>
                </c:pt>
                <c:pt idx="729">
                  <c:v>2.1999999999999999E-2</c:v>
                </c:pt>
                <c:pt idx="730">
                  <c:v>2.35E-2</c:v>
                </c:pt>
                <c:pt idx="731">
                  <c:v>2.2700000000000001E-2</c:v>
                </c:pt>
                <c:pt idx="732">
                  <c:v>2.3199999999999998E-2</c:v>
                </c:pt>
                <c:pt idx="733">
                  <c:v>2.2800000000000001E-2</c:v>
                </c:pt>
                <c:pt idx="734">
                  <c:v>2.2499999999999999E-2</c:v>
                </c:pt>
                <c:pt idx="735">
                  <c:v>2.3099999999999999E-2</c:v>
                </c:pt>
                <c:pt idx="736">
                  <c:v>2.3099999999999999E-2</c:v>
                </c:pt>
                <c:pt idx="737">
                  <c:v>2.35E-2</c:v>
                </c:pt>
                <c:pt idx="738">
                  <c:v>2.3699999999999999E-2</c:v>
                </c:pt>
                <c:pt idx="739">
                  <c:v>2.3099999999999999E-2</c:v>
                </c:pt>
                <c:pt idx="740">
                  <c:v>2.23E-2</c:v>
                </c:pt>
                <c:pt idx="741">
                  <c:v>2.2599999999999999E-2</c:v>
                </c:pt>
                <c:pt idx="742">
                  <c:v>2.07E-2</c:v>
                </c:pt>
                <c:pt idx="743">
                  <c:v>2.0899999999999998E-2</c:v>
                </c:pt>
                <c:pt idx="744">
                  <c:v>2.0400000000000001E-2</c:v>
                </c:pt>
                <c:pt idx="745">
                  <c:v>2.1100000000000001E-2</c:v>
                </c:pt>
                <c:pt idx="746">
                  <c:v>2.0899999999999998E-2</c:v>
                </c:pt>
                <c:pt idx="747">
                  <c:v>1.9599999999999999E-2</c:v>
                </c:pt>
                <c:pt idx="748">
                  <c:v>0.02</c:v>
                </c:pt>
                <c:pt idx="749">
                  <c:v>2.0299999999999999E-2</c:v>
                </c:pt>
                <c:pt idx="750">
                  <c:v>2.52E-2</c:v>
                </c:pt>
                <c:pt idx="751">
                  <c:v>2.4799999999999999E-2</c:v>
                </c:pt>
                <c:pt idx="752">
                  <c:v>2.4500000000000001E-2</c:v>
                </c:pt>
                <c:pt idx="753">
                  <c:v>2.52E-2</c:v>
                </c:pt>
                <c:pt idx="754">
                  <c:v>2.6100000000000002E-2</c:v>
                </c:pt>
                <c:pt idx="755">
                  <c:v>2.5999999999999999E-2</c:v>
                </c:pt>
                <c:pt idx="756">
                  <c:v>2.3E-2</c:v>
                </c:pt>
                <c:pt idx="757">
                  <c:v>2.4400000000000002E-2</c:v>
                </c:pt>
                <c:pt idx="758">
                  <c:v>2.3099999999999999E-2</c:v>
                </c:pt>
                <c:pt idx="759">
                  <c:v>2.46E-2</c:v>
                </c:pt>
                <c:pt idx="760">
                  <c:v>2.5499999999999998E-2</c:v>
                </c:pt>
                <c:pt idx="761">
                  <c:v>2.53E-2</c:v>
                </c:pt>
                <c:pt idx="762">
                  <c:v>2.4899999999999999E-2</c:v>
                </c:pt>
                <c:pt idx="763">
                  <c:v>4.24E-2</c:v>
                </c:pt>
                <c:pt idx="764">
                  <c:v>2.4899999999999999E-2</c:v>
                </c:pt>
                <c:pt idx="765">
                  <c:v>2.58E-2</c:v>
                </c:pt>
                <c:pt idx="766">
                  <c:v>2.6599999999999999E-2</c:v>
                </c:pt>
                <c:pt idx="767">
                  <c:v>2.3699999999999999E-2</c:v>
                </c:pt>
                <c:pt idx="768">
                  <c:v>2.3900000000000001E-2</c:v>
                </c:pt>
                <c:pt idx="769">
                  <c:v>2.64E-2</c:v>
                </c:pt>
                <c:pt idx="770">
                  <c:v>2.3699999999999999E-2</c:v>
                </c:pt>
                <c:pt idx="771">
                  <c:v>2.3599999999999999E-2</c:v>
                </c:pt>
                <c:pt idx="772">
                  <c:v>2.47E-2</c:v>
                </c:pt>
                <c:pt idx="773">
                  <c:v>2.52E-2</c:v>
                </c:pt>
                <c:pt idx="774">
                  <c:v>2.64E-2</c:v>
                </c:pt>
                <c:pt idx="775">
                  <c:v>2.5600000000000001E-2</c:v>
                </c:pt>
                <c:pt idx="776">
                  <c:v>2.4299999999999999E-2</c:v>
                </c:pt>
                <c:pt idx="777">
                  <c:v>2.4899999999999999E-2</c:v>
                </c:pt>
                <c:pt idx="778">
                  <c:v>2.4199999999999999E-2</c:v>
                </c:pt>
                <c:pt idx="779">
                  <c:v>2.6700000000000002E-2</c:v>
                </c:pt>
                <c:pt idx="780">
                  <c:v>2.4299999999999999E-2</c:v>
                </c:pt>
                <c:pt idx="781">
                  <c:v>2.5899999999999999E-2</c:v>
                </c:pt>
                <c:pt idx="782">
                  <c:v>2.5700000000000001E-2</c:v>
                </c:pt>
                <c:pt idx="783">
                  <c:v>2.4500000000000001E-2</c:v>
                </c:pt>
                <c:pt idx="784">
                  <c:v>2.4799999999999999E-2</c:v>
                </c:pt>
                <c:pt idx="785">
                  <c:v>2.3699999999999999E-2</c:v>
                </c:pt>
                <c:pt idx="786">
                  <c:v>2.4899999999999999E-2</c:v>
                </c:pt>
                <c:pt idx="787">
                  <c:v>2.8400000000000002E-2</c:v>
                </c:pt>
                <c:pt idx="788">
                  <c:v>2.3E-2</c:v>
                </c:pt>
                <c:pt idx="789">
                  <c:v>2.4199999999999999E-2</c:v>
                </c:pt>
                <c:pt idx="790">
                  <c:v>2.47E-2</c:v>
                </c:pt>
                <c:pt idx="791">
                  <c:v>2.4299999999999999E-2</c:v>
                </c:pt>
                <c:pt idx="792">
                  <c:v>2.5000000000000001E-2</c:v>
                </c:pt>
                <c:pt idx="793">
                  <c:v>2.4500000000000001E-2</c:v>
                </c:pt>
                <c:pt idx="794">
                  <c:v>2.2100000000000002E-2</c:v>
                </c:pt>
                <c:pt idx="795">
                  <c:v>2.46E-2</c:v>
                </c:pt>
                <c:pt idx="796">
                  <c:v>2.2499999999999999E-2</c:v>
                </c:pt>
                <c:pt idx="797">
                  <c:v>2.23E-2</c:v>
                </c:pt>
                <c:pt idx="798">
                  <c:v>2.18E-2</c:v>
                </c:pt>
                <c:pt idx="799">
                  <c:v>2.1999999999999999E-2</c:v>
                </c:pt>
                <c:pt idx="800">
                  <c:v>2.2100000000000002E-2</c:v>
                </c:pt>
                <c:pt idx="801">
                  <c:v>2.2200000000000001E-2</c:v>
                </c:pt>
                <c:pt idx="802">
                  <c:v>2.2499999999999999E-2</c:v>
                </c:pt>
                <c:pt idx="803">
                  <c:v>2.2800000000000001E-2</c:v>
                </c:pt>
                <c:pt idx="804">
                  <c:v>2.3E-2</c:v>
                </c:pt>
                <c:pt idx="805">
                  <c:v>2.1899999999999999E-2</c:v>
                </c:pt>
                <c:pt idx="806">
                  <c:v>2.29E-2</c:v>
                </c:pt>
                <c:pt idx="807">
                  <c:v>2.1899999999999999E-2</c:v>
                </c:pt>
                <c:pt idx="808">
                  <c:v>2.29E-2</c:v>
                </c:pt>
                <c:pt idx="809">
                  <c:v>2.1899999999999999E-2</c:v>
                </c:pt>
                <c:pt idx="810">
                  <c:v>2.2599999999999999E-2</c:v>
                </c:pt>
                <c:pt idx="811">
                  <c:v>2.3E-2</c:v>
                </c:pt>
                <c:pt idx="812">
                  <c:v>2.2700000000000001E-2</c:v>
                </c:pt>
                <c:pt idx="813">
                  <c:v>2.2499999999999999E-2</c:v>
                </c:pt>
                <c:pt idx="814">
                  <c:v>2.3199999999999998E-2</c:v>
                </c:pt>
                <c:pt idx="815">
                  <c:v>2.18E-2</c:v>
                </c:pt>
                <c:pt idx="816">
                  <c:v>2.1899999999999999E-2</c:v>
                </c:pt>
                <c:pt idx="817">
                  <c:v>2.1700000000000001E-2</c:v>
                </c:pt>
                <c:pt idx="818">
                  <c:v>2.1600000000000001E-2</c:v>
                </c:pt>
                <c:pt idx="819">
                  <c:v>2.1499999999999998E-2</c:v>
                </c:pt>
                <c:pt idx="820">
                  <c:v>2.1700000000000001E-2</c:v>
                </c:pt>
                <c:pt idx="821">
                  <c:v>2.2200000000000001E-2</c:v>
                </c:pt>
                <c:pt idx="822">
                  <c:v>2.2100000000000002E-2</c:v>
                </c:pt>
                <c:pt idx="823">
                  <c:v>2.1999999999999999E-2</c:v>
                </c:pt>
                <c:pt idx="824">
                  <c:v>2.1600000000000001E-2</c:v>
                </c:pt>
                <c:pt idx="825">
                  <c:v>2.3199999999999998E-2</c:v>
                </c:pt>
                <c:pt idx="826">
                  <c:v>2.1999999999999999E-2</c:v>
                </c:pt>
                <c:pt idx="827">
                  <c:v>2.18E-2</c:v>
                </c:pt>
                <c:pt idx="828">
                  <c:v>2.2599999999999999E-2</c:v>
                </c:pt>
                <c:pt idx="829">
                  <c:v>2.1499999999999998E-2</c:v>
                </c:pt>
                <c:pt idx="830">
                  <c:v>2.1999999999999999E-2</c:v>
                </c:pt>
                <c:pt idx="831">
                  <c:v>2.2499999999999999E-2</c:v>
                </c:pt>
                <c:pt idx="832">
                  <c:v>2.1399999999999999E-2</c:v>
                </c:pt>
                <c:pt idx="833">
                  <c:v>2.1600000000000001E-2</c:v>
                </c:pt>
                <c:pt idx="834">
                  <c:v>2.3199999999999998E-2</c:v>
                </c:pt>
                <c:pt idx="835">
                  <c:v>2.2200000000000001E-2</c:v>
                </c:pt>
                <c:pt idx="836">
                  <c:v>2.1899999999999999E-2</c:v>
                </c:pt>
                <c:pt idx="837">
                  <c:v>2.2700000000000001E-2</c:v>
                </c:pt>
                <c:pt idx="838">
                  <c:v>2.9600000000000001E-2</c:v>
                </c:pt>
                <c:pt idx="839">
                  <c:v>2.8799999999999999E-2</c:v>
                </c:pt>
                <c:pt idx="840">
                  <c:v>2.8000000000000001E-2</c:v>
                </c:pt>
                <c:pt idx="841">
                  <c:v>3.0099999999999998E-2</c:v>
                </c:pt>
                <c:pt idx="842">
                  <c:v>3.1099999999999999E-2</c:v>
                </c:pt>
                <c:pt idx="843">
                  <c:v>2.86E-2</c:v>
                </c:pt>
                <c:pt idx="844">
                  <c:v>2.8899999999999999E-2</c:v>
                </c:pt>
                <c:pt idx="845">
                  <c:v>3.0300000000000001E-2</c:v>
                </c:pt>
                <c:pt idx="846">
                  <c:v>3.2199999999999999E-2</c:v>
                </c:pt>
                <c:pt idx="847">
                  <c:v>2.8899999999999999E-2</c:v>
                </c:pt>
                <c:pt idx="848">
                  <c:v>2.7400000000000001E-2</c:v>
                </c:pt>
                <c:pt idx="849">
                  <c:v>2.87E-2</c:v>
                </c:pt>
                <c:pt idx="850">
                  <c:v>2.9700000000000001E-2</c:v>
                </c:pt>
                <c:pt idx="851">
                  <c:v>2.8799999999999999E-2</c:v>
                </c:pt>
                <c:pt idx="852">
                  <c:v>2.9000000000000001E-2</c:v>
                </c:pt>
                <c:pt idx="853">
                  <c:v>2.9899999999999999E-2</c:v>
                </c:pt>
                <c:pt idx="854">
                  <c:v>2.9700000000000001E-2</c:v>
                </c:pt>
                <c:pt idx="855">
                  <c:v>4.1700000000000001E-2</c:v>
                </c:pt>
                <c:pt idx="856">
                  <c:v>3.9300000000000002E-2</c:v>
                </c:pt>
                <c:pt idx="857">
                  <c:v>2.87E-2</c:v>
                </c:pt>
                <c:pt idx="858">
                  <c:v>2.7799999999999998E-2</c:v>
                </c:pt>
                <c:pt idx="859">
                  <c:v>3.09E-2</c:v>
                </c:pt>
                <c:pt idx="860">
                  <c:v>2.93E-2</c:v>
                </c:pt>
                <c:pt idx="861">
                  <c:v>3.04E-2</c:v>
                </c:pt>
                <c:pt idx="862">
                  <c:v>2.93E-2</c:v>
                </c:pt>
                <c:pt idx="863">
                  <c:v>2.87E-2</c:v>
                </c:pt>
                <c:pt idx="864">
                  <c:v>2.9100000000000001E-2</c:v>
                </c:pt>
                <c:pt idx="865">
                  <c:v>0.03</c:v>
                </c:pt>
                <c:pt idx="866">
                  <c:v>2.8799999999999999E-2</c:v>
                </c:pt>
                <c:pt idx="867">
                  <c:v>2.3800000000000002E-2</c:v>
                </c:pt>
                <c:pt idx="868">
                  <c:v>2.2800000000000001E-2</c:v>
                </c:pt>
                <c:pt idx="869">
                  <c:v>2.4199999999999999E-2</c:v>
                </c:pt>
                <c:pt idx="870">
                  <c:v>2.41E-2</c:v>
                </c:pt>
                <c:pt idx="871">
                  <c:v>2.3599999999999999E-2</c:v>
                </c:pt>
                <c:pt idx="872">
                  <c:v>2.47E-2</c:v>
                </c:pt>
                <c:pt idx="873">
                  <c:v>2.3099999999999999E-2</c:v>
                </c:pt>
                <c:pt idx="874">
                  <c:v>2.3300000000000001E-2</c:v>
                </c:pt>
                <c:pt idx="875">
                  <c:v>2.35E-2</c:v>
                </c:pt>
                <c:pt idx="876">
                  <c:v>2.53E-2</c:v>
                </c:pt>
                <c:pt idx="877">
                  <c:v>2.3199999999999998E-2</c:v>
                </c:pt>
                <c:pt idx="878">
                  <c:v>2.3900000000000001E-2</c:v>
                </c:pt>
                <c:pt idx="879">
                  <c:v>2.29E-2</c:v>
                </c:pt>
                <c:pt idx="880">
                  <c:v>2.46E-2</c:v>
                </c:pt>
                <c:pt idx="881">
                  <c:v>2.3099999999999999E-2</c:v>
                </c:pt>
                <c:pt idx="882">
                  <c:v>2.4199999999999999E-2</c:v>
                </c:pt>
                <c:pt idx="883">
                  <c:v>2.6200000000000001E-2</c:v>
                </c:pt>
                <c:pt idx="884">
                  <c:v>2.3E-2</c:v>
                </c:pt>
                <c:pt idx="885">
                  <c:v>2.3599999999999999E-2</c:v>
                </c:pt>
                <c:pt idx="886">
                  <c:v>2.4199999999999999E-2</c:v>
                </c:pt>
                <c:pt idx="887">
                  <c:v>2.3800000000000002E-2</c:v>
                </c:pt>
                <c:pt idx="888">
                  <c:v>2.3400000000000001E-2</c:v>
                </c:pt>
                <c:pt idx="889">
                  <c:v>2.4199999999999999E-2</c:v>
                </c:pt>
                <c:pt idx="890">
                  <c:v>2.41E-2</c:v>
                </c:pt>
                <c:pt idx="891">
                  <c:v>2.3E-2</c:v>
                </c:pt>
                <c:pt idx="892">
                  <c:v>2.4400000000000002E-2</c:v>
                </c:pt>
                <c:pt idx="893">
                  <c:v>2.4199999999999999E-2</c:v>
                </c:pt>
                <c:pt idx="894">
                  <c:v>2.3E-2</c:v>
                </c:pt>
                <c:pt idx="895">
                  <c:v>2.3599999999999999E-2</c:v>
                </c:pt>
                <c:pt idx="896">
                  <c:v>2.4199999999999999E-2</c:v>
                </c:pt>
                <c:pt idx="897">
                  <c:v>2.3400000000000001E-2</c:v>
                </c:pt>
                <c:pt idx="898">
                  <c:v>2.3099999999999999E-2</c:v>
                </c:pt>
                <c:pt idx="899">
                  <c:v>2.4199999999999999E-2</c:v>
                </c:pt>
                <c:pt idx="900">
                  <c:v>2.4899999999999999E-2</c:v>
                </c:pt>
                <c:pt idx="901">
                  <c:v>2.3099999999999999E-2</c:v>
                </c:pt>
                <c:pt idx="902">
                  <c:v>2.3099999999999999E-2</c:v>
                </c:pt>
                <c:pt idx="903">
                  <c:v>2.35E-2</c:v>
                </c:pt>
                <c:pt idx="904">
                  <c:v>2.29E-2</c:v>
                </c:pt>
                <c:pt idx="905">
                  <c:v>2.41E-2</c:v>
                </c:pt>
                <c:pt idx="906">
                  <c:v>2.5399999999999999E-2</c:v>
                </c:pt>
                <c:pt idx="907">
                  <c:v>2.4299999999999999E-2</c:v>
                </c:pt>
                <c:pt idx="908">
                  <c:v>2.3199999999999998E-2</c:v>
                </c:pt>
                <c:pt idx="909">
                  <c:v>2.3199999999999998E-2</c:v>
                </c:pt>
                <c:pt idx="910">
                  <c:v>2.5600000000000001E-2</c:v>
                </c:pt>
                <c:pt idx="911">
                  <c:v>2.24E-2</c:v>
                </c:pt>
                <c:pt idx="912">
                  <c:v>2.46E-2</c:v>
                </c:pt>
                <c:pt idx="913">
                  <c:v>-2.1299999999999999E-2</c:v>
                </c:pt>
                <c:pt idx="914">
                  <c:v>-2.1100000000000001E-2</c:v>
                </c:pt>
                <c:pt idx="915">
                  <c:v>-2.1100000000000001E-2</c:v>
                </c:pt>
                <c:pt idx="916">
                  <c:v>-2.1100000000000001E-2</c:v>
                </c:pt>
                <c:pt idx="917">
                  <c:v>-2.1499999999999998E-2</c:v>
                </c:pt>
                <c:pt idx="918">
                  <c:v>-2.0799999999999999E-2</c:v>
                </c:pt>
                <c:pt idx="919">
                  <c:v>-2.1700000000000001E-2</c:v>
                </c:pt>
                <c:pt idx="920">
                  <c:v>-2.06E-2</c:v>
                </c:pt>
                <c:pt idx="921">
                  <c:v>-2.0299999999999999E-2</c:v>
                </c:pt>
                <c:pt idx="922">
                  <c:v>-2.0400000000000001E-2</c:v>
                </c:pt>
                <c:pt idx="923">
                  <c:v>-1.6199999999999999E-2</c:v>
                </c:pt>
                <c:pt idx="924">
                  <c:v>-1.6299999999999999E-2</c:v>
                </c:pt>
                <c:pt idx="925">
                  <c:v>-1.6E-2</c:v>
                </c:pt>
                <c:pt idx="926">
                  <c:v>-1.6899999999999998E-2</c:v>
                </c:pt>
                <c:pt idx="927">
                  <c:v>-2.1600000000000001E-2</c:v>
                </c:pt>
                <c:pt idx="928">
                  <c:v>-1.5800000000000002E-2</c:v>
                </c:pt>
                <c:pt idx="929">
                  <c:v>-1.5900000000000001E-2</c:v>
                </c:pt>
                <c:pt idx="930">
                  <c:v>-1.6899999999999998E-2</c:v>
                </c:pt>
                <c:pt idx="931">
                  <c:v>-1.6299999999999999E-2</c:v>
                </c:pt>
                <c:pt idx="932">
                  <c:v>-1.6E-2</c:v>
                </c:pt>
                <c:pt idx="933">
                  <c:v>-1.67E-2</c:v>
                </c:pt>
                <c:pt idx="934">
                  <c:v>-1.6500000000000001E-2</c:v>
                </c:pt>
                <c:pt idx="935">
                  <c:v>-1.5900000000000001E-2</c:v>
                </c:pt>
                <c:pt idx="936">
                  <c:v>-1.6400000000000001E-2</c:v>
                </c:pt>
                <c:pt idx="937">
                  <c:v>-1.6299999999999999E-2</c:v>
                </c:pt>
                <c:pt idx="938">
                  <c:v>-1.5699999999999999E-2</c:v>
                </c:pt>
                <c:pt idx="939">
                  <c:v>-1.6E-2</c:v>
                </c:pt>
                <c:pt idx="940">
                  <c:v>1.6E-2</c:v>
                </c:pt>
                <c:pt idx="941">
                  <c:v>-2.7400000000000001E-2</c:v>
                </c:pt>
                <c:pt idx="942">
                  <c:v>-1.5900000000000001E-2</c:v>
                </c:pt>
                <c:pt idx="943">
                  <c:v>-1.5E-3</c:v>
                </c:pt>
                <c:pt idx="944">
                  <c:v>-3.09E-2</c:v>
                </c:pt>
                <c:pt idx="945">
                  <c:v>-2.86E-2</c:v>
                </c:pt>
                <c:pt idx="946">
                  <c:v>1.32E-2</c:v>
                </c:pt>
                <c:pt idx="947">
                  <c:v>-1.72E-2</c:v>
                </c:pt>
                <c:pt idx="948">
                  <c:v>-2.1899999999999999E-2</c:v>
                </c:pt>
                <c:pt idx="949">
                  <c:v>-1.9300000000000001E-2</c:v>
                </c:pt>
                <c:pt idx="950">
                  <c:v>5.5999999999999999E-3</c:v>
                </c:pt>
                <c:pt idx="951">
                  <c:v>-2.07E-2</c:v>
                </c:pt>
                <c:pt idx="952">
                  <c:v>-6.0000000000000001E-3</c:v>
                </c:pt>
                <c:pt idx="953">
                  <c:v>-1.38E-2</c:v>
                </c:pt>
                <c:pt idx="954">
                  <c:v>-2.7E-2</c:v>
                </c:pt>
                <c:pt idx="955">
                  <c:v>-2.2200000000000001E-2</c:v>
                </c:pt>
                <c:pt idx="956">
                  <c:v>-3.5999999999999997E-2</c:v>
                </c:pt>
                <c:pt idx="957">
                  <c:v>2.3699999999999999E-2</c:v>
                </c:pt>
                <c:pt idx="958">
                  <c:v>-2.8999999999999998E-3</c:v>
                </c:pt>
                <c:pt idx="959">
                  <c:v>-3.3300000000000003E-2</c:v>
                </c:pt>
                <c:pt idx="960">
                  <c:v>6.3E-3</c:v>
                </c:pt>
                <c:pt idx="961">
                  <c:v>-2.3800000000000002E-2</c:v>
                </c:pt>
                <c:pt idx="962">
                  <c:v>3.8E-3</c:v>
                </c:pt>
                <c:pt idx="963">
                  <c:v>-8.3000000000000001E-3</c:v>
                </c:pt>
                <c:pt idx="964">
                  <c:v>-1.4E-3</c:v>
                </c:pt>
                <c:pt idx="965">
                  <c:v>2.3999999999999998E-3</c:v>
                </c:pt>
                <c:pt idx="966">
                  <c:v>-2.58E-2</c:v>
                </c:pt>
                <c:pt idx="967">
                  <c:v>-1.06E-2</c:v>
                </c:pt>
                <c:pt idx="968">
                  <c:v>-5.7999999999999996E-3</c:v>
                </c:pt>
                <c:pt idx="969">
                  <c:v>-2.2499999999999999E-2</c:v>
                </c:pt>
                <c:pt idx="970">
                  <c:v>-7.1000000000000004E-3</c:v>
                </c:pt>
                <c:pt idx="971">
                  <c:v>1.0800000000000001E-2</c:v>
                </c:pt>
                <c:pt idx="972">
                  <c:v>9.7000000000000003E-3</c:v>
                </c:pt>
                <c:pt idx="973">
                  <c:v>4.3799999999999999E-2</c:v>
                </c:pt>
                <c:pt idx="974">
                  <c:v>-1.3899999999999999E-2</c:v>
                </c:pt>
                <c:pt idx="975">
                  <c:v>-3.0800000000000001E-2</c:v>
                </c:pt>
                <c:pt idx="976">
                  <c:v>2.8999999999999998E-3</c:v>
                </c:pt>
                <c:pt idx="977">
                  <c:v>7.3000000000000001E-3</c:v>
                </c:pt>
                <c:pt idx="978">
                  <c:v>-1.24E-2</c:v>
                </c:pt>
                <c:pt idx="979">
                  <c:v>-6.6E-3</c:v>
                </c:pt>
                <c:pt idx="980">
                  <c:v>1.0200000000000001E-2</c:v>
                </c:pt>
                <c:pt idx="981">
                  <c:v>-1.9199999999999998E-2</c:v>
                </c:pt>
                <c:pt idx="982">
                  <c:v>2.1299999999999999E-2</c:v>
                </c:pt>
                <c:pt idx="983">
                  <c:v>-2.5700000000000001E-2</c:v>
                </c:pt>
                <c:pt idx="984">
                  <c:v>-2.0199999999999999E-2</c:v>
                </c:pt>
                <c:pt idx="985">
                  <c:v>7.7999999999999996E-3</c:v>
                </c:pt>
                <c:pt idx="986">
                  <c:v>1.0800000000000001E-2</c:v>
                </c:pt>
                <c:pt idx="987">
                  <c:v>-7.1999999999999998E-3</c:v>
                </c:pt>
                <c:pt idx="988">
                  <c:v>-4.0000000000000001E-3</c:v>
                </c:pt>
                <c:pt idx="989">
                  <c:v>-4.7000000000000002E-3</c:v>
                </c:pt>
                <c:pt idx="990">
                  <c:v>-1.6000000000000001E-3</c:v>
                </c:pt>
                <c:pt idx="991">
                  <c:v>-1.4E-3</c:v>
                </c:pt>
                <c:pt idx="992">
                  <c:v>-1.1000000000000001E-3</c:v>
                </c:pt>
                <c:pt idx="993">
                  <c:v>-2.3900000000000001E-2</c:v>
                </c:pt>
                <c:pt idx="994">
                  <c:v>-2.6599999999999999E-2</c:v>
                </c:pt>
                <c:pt idx="995">
                  <c:v>-5.4000000000000003E-3</c:v>
                </c:pt>
                <c:pt idx="996">
                  <c:v>1.43E-2</c:v>
                </c:pt>
                <c:pt idx="997">
                  <c:v>3.6200000000000003E-2</c:v>
                </c:pt>
                <c:pt idx="998">
                  <c:v>1.2800000000000001E-2</c:v>
                </c:pt>
                <c:pt idx="999">
                  <c:v>-8.0000000000000002E-3</c:v>
                </c:pt>
                <c:pt idx="1000">
                  <c:v>1.6299999999999999E-2</c:v>
                </c:pt>
                <c:pt idx="1001">
                  <c:v>-1.4500000000000001E-2</c:v>
                </c:pt>
                <c:pt idx="1002">
                  <c:v>-1.6E-2</c:v>
                </c:pt>
                <c:pt idx="1003">
                  <c:v>-1.7999999999999999E-2</c:v>
                </c:pt>
                <c:pt idx="1004">
                  <c:v>-1.6E-2</c:v>
                </c:pt>
                <c:pt idx="1005">
                  <c:v>-2.8E-3</c:v>
                </c:pt>
                <c:pt idx="1006">
                  <c:v>-1.6500000000000001E-2</c:v>
                </c:pt>
                <c:pt idx="1007">
                  <c:v>1.7299999999999999E-2</c:v>
                </c:pt>
                <c:pt idx="1008">
                  <c:v>2.7300000000000001E-2</c:v>
                </c:pt>
                <c:pt idx="1009">
                  <c:v>-2.86E-2</c:v>
                </c:pt>
                <c:pt idx="1010">
                  <c:v>3.8800000000000001E-2</c:v>
                </c:pt>
                <c:pt idx="1011">
                  <c:v>-1.46E-2</c:v>
                </c:pt>
                <c:pt idx="1012">
                  <c:v>-1.55E-2</c:v>
                </c:pt>
                <c:pt idx="1013">
                  <c:v>-2.1999999999999999E-2</c:v>
                </c:pt>
                <c:pt idx="1014">
                  <c:v>-1.3599999999999999E-2</c:v>
                </c:pt>
                <c:pt idx="1015">
                  <c:v>2.0999999999999999E-3</c:v>
                </c:pt>
                <c:pt idx="1016">
                  <c:v>-9.2999999999999992E-3</c:v>
                </c:pt>
                <c:pt idx="1017">
                  <c:v>-1.7299999999999999E-2</c:v>
                </c:pt>
                <c:pt idx="1018">
                  <c:v>2.6200000000000001E-2</c:v>
                </c:pt>
                <c:pt idx="1019">
                  <c:v>-2.3900000000000001E-2</c:v>
                </c:pt>
                <c:pt idx="1020">
                  <c:v>4.0000000000000002E-4</c:v>
                </c:pt>
                <c:pt idx="1021">
                  <c:v>-8.2000000000000007E-3</c:v>
                </c:pt>
                <c:pt idx="1022">
                  <c:v>-9.9000000000000008E-3</c:v>
                </c:pt>
                <c:pt idx="1023">
                  <c:v>-2.1399999999999999E-2</c:v>
                </c:pt>
                <c:pt idx="1024">
                  <c:v>-1.7999999999999999E-2</c:v>
                </c:pt>
                <c:pt idx="1025">
                  <c:v>1.9199999999999998E-2</c:v>
                </c:pt>
                <c:pt idx="1026">
                  <c:v>1.6899999999999998E-2</c:v>
                </c:pt>
                <c:pt idx="1027">
                  <c:v>-1.4200000000000001E-2</c:v>
                </c:pt>
                <c:pt idx="1028">
                  <c:v>1.2500000000000001E-2</c:v>
                </c:pt>
                <c:pt idx="1029">
                  <c:v>-5.1000000000000004E-3</c:v>
                </c:pt>
                <c:pt idx="1030">
                  <c:v>-2.7400000000000001E-2</c:v>
                </c:pt>
                <c:pt idx="1031">
                  <c:v>-4.5999999999999999E-3</c:v>
                </c:pt>
                <c:pt idx="1032">
                  <c:v>2.0899999999999998E-2</c:v>
                </c:pt>
                <c:pt idx="1033">
                  <c:v>-1.1299999999999999E-2</c:v>
                </c:pt>
                <c:pt idx="1034">
                  <c:v>-1.5699999999999999E-2</c:v>
                </c:pt>
                <c:pt idx="1035">
                  <c:v>-1.52E-2</c:v>
                </c:pt>
                <c:pt idx="1036">
                  <c:v>-1.43E-2</c:v>
                </c:pt>
                <c:pt idx="1037">
                  <c:v>-2.35E-2</c:v>
                </c:pt>
                <c:pt idx="1038">
                  <c:v>2.5999999999999999E-3</c:v>
                </c:pt>
                <c:pt idx="1039">
                  <c:v>6.4000000000000003E-3</c:v>
                </c:pt>
                <c:pt idx="1040">
                  <c:v>-1.7399999999999999E-2</c:v>
                </c:pt>
                <c:pt idx="1041">
                  <c:v>-1.72E-2</c:v>
                </c:pt>
                <c:pt idx="1042">
                  <c:v>2.7000000000000001E-3</c:v>
                </c:pt>
                <c:pt idx="1043">
                  <c:v>-6.6E-3</c:v>
                </c:pt>
                <c:pt idx="1044">
                  <c:v>-1.46E-2</c:v>
                </c:pt>
                <c:pt idx="1045">
                  <c:v>-1.5599999999999999E-2</c:v>
                </c:pt>
                <c:pt idx="1046">
                  <c:v>-8.6E-3</c:v>
                </c:pt>
                <c:pt idx="1047">
                  <c:v>1.2E-2</c:v>
                </c:pt>
                <c:pt idx="1048">
                  <c:v>-1.1999999999999999E-3</c:v>
                </c:pt>
                <c:pt idx="1049">
                  <c:v>2.41E-2</c:v>
                </c:pt>
                <c:pt idx="1050">
                  <c:v>-1.3899999999999999E-2</c:v>
                </c:pt>
                <c:pt idx="1051">
                  <c:v>-2.2599999999999999E-2</c:v>
                </c:pt>
                <c:pt idx="1052">
                  <c:v>-1.9599999999999999E-2</c:v>
                </c:pt>
                <c:pt idx="1053">
                  <c:v>-1.43E-2</c:v>
                </c:pt>
                <c:pt idx="1054">
                  <c:v>-1.49E-2</c:v>
                </c:pt>
                <c:pt idx="1055">
                  <c:v>2.87E-2</c:v>
                </c:pt>
                <c:pt idx="1056">
                  <c:v>-1.1999999999999999E-3</c:v>
                </c:pt>
                <c:pt idx="1057">
                  <c:v>-8.9999999999999993E-3</c:v>
                </c:pt>
                <c:pt idx="1058">
                  <c:v>-8.2000000000000007E-3</c:v>
                </c:pt>
                <c:pt idx="1059">
                  <c:v>-2.7199999999999998E-2</c:v>
                </c:pt>
                <c:pt idx="1060">
                  <c:v>-1.7600000000000001E-2</c:v>
                </c:pt>
                <c:pt idx="1061">
                  <c:v>2.53E-2</c:v>
                </c:pt>
                <c:pt idx="1062">
                  <c:v>-5.0000000000000001E-3</c:v>
                </c:pt>
                <c:pt idx="1063">
                  <c:v>-1.77E-2</c:v>
                </c:pt>
                <c:pt idx="1064">
                  <c:v>-2.75E-2</c:v>
                </c:pt>
                <c:pt idx="1065">
                  <c:v>1.34E-2</c:v>
                </c:pt>
                <c:pt idx="1066">
                  <c:v>-4.4999999999999997E-3</c:v>
                </c:pt>
                <c:pt idx="1067">
                  <c:v>-2.4199999999999999E-2</c:v>
                </c:pt>
                <c:pt idx="1068">
                  <c:v>-1.34E-2</c:v>
                </c:pt>
                <c:pt idx="1069">
                  <c:v>7.3000000000000001E-3</c:v>
                </c:pt>
                <c:pt idx="1070">
                  <c:v>-1.78E-2</c:v>
                </c:pt>
                <c:pt idx="1071">
                  <c:v>1.4E-2</c:v>
                </c:pt>
                <c:pt idx="1072">
                  <c:v>1.4E-2</c:v>
                </c:pt>
                <c:pt idx="1073">
                  <c:v>1.9400000000000001E-2</c:v>
                </c:pt>
                <c:pt idx="1074">
                  <c:v>-2.6700000000000002E-2</c:v>
                </c:pt>
                <c:pt idx="1075">
                  <c:v>-2.0000000000000001E-4</c:v>
                </c:pt>
                <c:pt idx="1076">
                  <c:v>1.35E-2</c:v>
                </c:pt>
                <c:pt idx="1077">
                  <c:v>-2.2200000000000001E-2</c:v>
                </c:pt>
                <c:pt idx="1078">
                  <c:v>-1.4E-2</c:v>
                </c:pt>
                <c:pt idx="1079">
                  <c:v>3.5999999999999999E-3</c:v>
                </c:pt>
                <c:pt idx="1080">
                  <c:v>2.1399999999999999E-2</c:v>
                </c:pt>
                <c:pt idx="1081">
                  <c:v>-5.4999999999999997E-3</c:v>
                </c:pt>
                <c:pt idx="1082">
                  <c:v>2.0000000000000001E-4</c:v>
                </c:pt>
                <c:pt idx="1083">
                  <c:v>-1.46E-2</c:v>
                </c:pt>
                <c:pt idx="1084">
                  <c:v>-1.9599999999999999E-2</c:v>
                </c:pt>
                <c:pt idx="1085">
                  <c:v>1.6999999999999999E-3</c:v>
                </c:pt>
                <c:pt idx="1086">
                  <c:v>3.3700000000000001E-2</c:v>
                </c:pt>
                <c:pt idx="1087">
                  <c:v>-1.83E-2</c:v>
                </c:pt>
                <c:pt idx="1088">
                  <c:v>-1.26E-2</c:v>
                </c:pt>
                <c:pt idx="1089">
                  <c:v>-1.0800000000000001E-2</c:v>
                </c:pt>
                <c:pt idx="1090">
                  <c:v>3.5000000000000001E-3</c:v>
                </c:pt>
                <c:pt idx="1091">
                  <c:v>4.7999999999999996E-3</c:v>
                </c:pt>
                <c:pt idx="1092">
                  <c:v>-2.2100000000000002E-2</c:v>
                </c:pt>
                <c:pt idx="1093">
                  <c:v>-2.0400000000000001E-2</c:v>
                </c:pt>
                <c:pt idx="1094">
                  <c:v>-1.1299999999999999E-2</c:v>
                </c:pt>
                <c:pt idx="1095">
                  <c:v>-1.26E-2</c:v>
                </c:pt>
                <c:pt idx="1096">
                  <c:v>9.4999999999999998E-3</c:v>
                </c:pt>
                <c:pt idx="1097">
                  <c:v>-1.11E-2</c:v>
                </c:pt>
                <c:pt idx="1098">
                  <c:v>1.8800000000000001E-2</c:v>
                </c:pt>
                <c:pt idx="1099">
                  <c:v>6.1000000000000004E-3</c:v>
                </c:pt>
                <c:pt idx="1100">
                  <c:v>-2.12E-2</c:v>
                </c:pt>
                <c:pt idx="1101">
                  <c:v>-2.76E-2</c:v>
                </c:pt>
                <c:pt idx="1102">
                  <c:v>-1.03E-2</c:v>
                </c:pt>
                <c:pt idx="1103">
                  <c:v>0</c:v>
                </c:pt>
                <c:pt idx="1104">
                  <c:v>-1.24E-2</c:v>
                </c:pt>
                <c:pt idx="1105">
                  <c:v>8.5000000000000006E-3</c:v>
                </c:pt>
                <c:pt idx="1106">
                  <c:v>-2.8400000000000002E-2</c:v>
                </c:pt>
                <c:pt idx="1107">
                  <c:v>-3.4200000000000001E-2</c:v>
                </c:pt>
                <c:pt idx="1108">
                  <c:v>-2.2000000000000001E-3</c:v>
                </c:pt>
                <c:pt idx="1109">
                  <c:v>9.4000000000000004E-3</c:v>
                </c:pt>
                <c:pt idx="1110">
                  <c:v>-1.43E-2</c:v>
                </c:pt>
                <c:pt idx="1111">
                  <c:v>-6.7000000000000002E-3</c:v>
                </c:pt>
                <c:pt idx="1112">
                  <c:v>-1.6400000000000001E-2</c:v>
                </c:pt>
                <c:pt idx="1113">
                  <c:v>-1.4500000000000001E-2</c:v>
                </c:pt>
                <c:pt idx="1114">
                  <c:v>-6.3E-3</c:v>
                </c:pt>
                <c:pt idx="1115">
                  <c:v>-1.7500000000000002E-2</c:v>
                </c:pt>
                <c:pt idx="1116">
                  <c:v>-1.4500000000000001E-2</c:v>
                </c:pt>
                <c:pt idx="1117">
                  <c:v>1.23E-2</c:v>
                </c:pt>
                <c:pt idx="1118">
                  <c:v>-2.01E-2</c:v>
                </c:pt>
                <c:pt idx="1119">
                  <c:v>8.9999999999999993E-3</c:v>
                </c:pt>
                <c:pt idx="1120">
                  <c:v>-7.9000000000000008E-3</c:v>
                </c:pt>
                <c:pt idx="1121">
                  <c:v>2.01E-2</c:v>
                </c:pt>
                <c:pt idx="1122">
                  <c:v>1.49E-2</c:v>
                </c:pt>
                <c:pt idx="1123">
                  <c:v>1.6500000000000001E-2</c:v>
                </c:pt>
                <c:pt idx="1124">
                  <c:v>-2.29E-2</c:v>
                </c:pt>
                <c:pt idx="1125">
                  <c:v>-1.0800000000000001E-2</c:v>
                </c:pt>
                <c:pt idx="1126">
                  <c:v>-2.3400000000000001E-2</c:v>
                </c:pt>
                <c:pt idx="1127">
                  <c:v>-1.38E-2</c:v>
                </c:pt>
                <c:pt idx="1128">
                  <c:v>-1.3100000000000001E-2</c:v>
                </c:pt>
                <c:pt idx="1129">
                  <c:v>-6.4000000000000003E-3</c:v>
                </c:pt>
                <c:pt idx="1130">
                  <c:v>-2.1600000000000001E-2</c:v>
                </c:pt>
                <c:pt idx="1131">
                  <c:v>-1.0999999999999999E-2</c:v>
                </c:pt>
                <c:pt idx="1132">
                  <c:v>9.1999999999999998E-3</c:v>
                </c:pt>
                <c:pt idx="1133">
                  <c:v>1.83E-2</c:v>
                </c:pt>
                <c:pt idx="1134">
                  <c:v>-1.5599999999999999E-2</c:v>
                </c:pt>
                <c:pt idx="1135">
                  <c:v>-1.9199999999999998E-2</c:v>
                </c:pt>
                <c:pt idx="1136">
                  <c:v>-8.0999999999999996E-3</c:v>
                </c:pt>
                <c:pt idx="1137">
                  <c:v>-1.8700000000000001E-2</c:v>
                </c:pt>
                <c:pt idx="1138">
                  <c:v>1.1900000000000001E-2</c:v>
                </c:pt>
                <c:pt idx="1139">
                  <c:v>4.4000000000000003E-3</c:v>
                </c:pt>
                <c:pt idx="1140">
                  <c:v>-1.23E-2</c:v>
                </c:pt>
                <c:pt idx="1141">
                  <c:v>4.6300000000000001E-2</c:v>
                </c:pt>
                <c:pt idx="1142">
                  <c:v>-1.4200000000000001E-2</c:v>
                </c:pt>
                <c:pt idx="1143">
                  <c:v>-2.92E-2</c:v>
                </c:pt>
                <c:pt idx="1144">
                  <c:v>-1.0200000000000001E-2</c:v>
                </c:pt>
                <c:pt idx="1145">
                  <c:v>-2.0899999999999998E-2</c:v>
                </c:pt>
                <c:pt idx="1146">
                  <c:v>-1.49E-2</c:v>
                </c:pt>
                <c:pt idx="1147">
                  <c:v>9.1000000000000004E-3</c:v>
                </c:pt>
                <c:pt idx="1148">
                  <c:v>8.6E-3</c:v>
                </c:pt>
                <c:pt idx="1149">
                  <c:v>-1.3100000000000001E-2</c:v>
                </c:pt>
                <c:pt idx="1150">
                  <c:v>2E-3</c:v>
                </c:pt>
                <c:pt idx="1151">
                  <c:v>1.9400000000000001E-2</c:v>
                </c:pt>
                <c:pt idx="1152">
                  <c:v>-2.6700000000000002E-2</c:v>
                </c:pt>
                <c:pt idx="1153">
                  <c:v>-2.35E-2</c:v>
                </c:pt>
                <c:pt idx="1154">
                  <c:v>-1.0200000000000001E-2</c:v>
                </c:pt>
                <c:pt idx="1155">
                  <c:v>-8.3000000000000001E-3</c:v>
                </c:pt>
                <c:pt idx="1156">
                  <c:v>-2.58E-2</c:v>
                </c:pt>
                <c:pt idx="1157">
                  <c:v>-2.7699999999999999E-2</c:v>
                </c:pt>
                <c:pt idx="1158">
                  <c:v>-2.4799999999999999E-2</c:v>
                </c:pt>
                <c:pt idx="1159">
                  <c:v>-4.4999999999999997E-3</c:v>
                </c:pt>
                <c:pt idx="1160">
                  <c:v>-1.26E-2</c:v>
                </c:pt>
                <c:pt idx="1161">
                  <c:v>-2.47E-2</c:v>
                </c:pt>
                <c:pt idx="1162">
                  <c:v>1.18E-2</c:v>
                </c:pt>
                <c:pt idx="1163">
                  <c:v>-1.4800000000000001E-2</c:v>
                </c:pt>
                <c:pt idx="1164">
                  <c:v>-8.6999999999999994E-3</c:v>
                </c:pt>
                <c:pt idx="1165">
                  <c:v>-2.6599999999999999E-2</c:v>
                </c:pt>
                <c:pt idx="1166">
                  <c:v>1.0699999999999999E-2</c:v>
                </c:pt>
                <c:pt idx="1167">
                  <c:v>-6.7999999999999996E-3</c:v>
                </c:pt>
                <c:pt idx="1168">
                  <c:v>-2.2700000000000001E-2</c:v>
                </c:pt>
                <c:pt idx="1169">
                  <c:v>-1.35E-2</c:v>
                </c:pt>
                <c:pt idx="1170">
                  <c:v>-4.0000000000000002E-4</c:v>
                </c:pt>
                <c:pt idx="1171">
                  <c:v>-1.0999999999999999E-2</c:v>
                </c:pt>
                <c:pt idx="1172">
                  <c:v>-1.4500000000000001E-2</c:v>
                </c:pt>
                <c:pt idx="1173">
                  <c:v>-2.3E-2</c:v>
                </c:pt>
                <c:pt idx="1174">
                  <c:v>-2.29E-2</c:v>
                </c:pt>
                <c:pt idx="1175">
                  <c:v>-1.6500000000000001E-2</c:v>
                </c:pt>
                <c:pt idx="1176">
                  <c:v>-1.9199999999999998E-2</c:v>
                </c:pt>
                <c:pt idx="1177">
                  <c:v>-1.2E-2</c:v>
                </c:pt>
                <c:pt idx="1178">
                  <c:v>5.7999999999999996E-3</c:v>
                </c:pt>
                <c:pt idx="1179">
                  <c:v>-2.1000000000000001E-2</c:v>
                </c:pt>
                <c:pt idx="1180">
                  <c:v>9.7000000000000003E-3</c:v>
                </c:pt>
                <c:pt idx="1181">
                  <c:v>1.4800000000000001E-2</c:v>
                </c:pt>
                <c:pt idx="1182">
                  <c:v>5.7000000000000002E-3</c:v>
                </c:pt>
                <c:pt idx="1183">
                  <c:v>1.9199999999999998E-2</c:v>
                </c:pt>
                <c:pt idx="1184">
                  <c:v>-2.7799999999999998E-2</c:v>
                </c:pt>
                <c:pt idx="1185">
                  <c:v>-1.7999999999999999E-2</c:v>
                </c:pt>
                <c:pt idx="1186">
                  <c:v>-2.1100000000000001E-2</c:v>
                </c:pt>
                <c:pt idx="1187">
                  <c:v>-1.2500000000000001E-2</c:v>
                </c:pt>
                <c:pt idx="1188">
                  <c:v>-5.7000000000000002E-3</c:v>
                </c:pt>
                <c:pt idx="1189">
                  <c:v>-6.7999999999999996E-3</c:v>
                </c:pt>
                <c:pt idx="1190">
                  <c:v>2.0400000000000001E-2</c:v>
                </c:pt>
                <c:pt idx="1191">
                  <c:v>7.9000000000000008E-3</c:v>
                </c:pt>
                <c:pt idx="1192">
                  <c:v>-1.3599999999999999E-2</c:v>
                </c:pt>
                <c:pt idx="1193">
                  <c:v>-1.8100000000000002E-2</c:v>
                </c:pt>
                <c:pt idx="1194">
                  <c:v>5.4999999999999997E-3</c:v>
                </c:pt>
                <c:pt idx="1195">
                  <c:v>-1.0200000000000001E-2</c:v>
                </c:pt>
                <c:pt idx="1196">
                  <c:v>2.23E-2</c:v>
                </c:pt>
                <c:pt idx="1197">
                  <c:v>-5.1999999999999998E-3</c:v>
                </c:pt>
                <c:pt idx="1198">
                  <c:v>-1.7399999999999999E-2</c:v>
                </c:pt>
                <c:pt idx="1199">
                  <c:v>1.9400000000000001E-2</c:v>
                </c:pt>
                <c:pt idx="1200">
                  <c:v>-2.3599999999999999E-2</c:v>
                </c:pt>
                <c:pt idx="1201">
                  <c:v>-2.7699999999999999E-2</c:v>
                </c:pt>
                <c:pt idx="1202">
                  <c:v>1.9800000000000002E-2</c:v>
                </c:pt>
                <c:pt idx="1203">
                  <c:v>3.0000000000000001E-3</c:v>
                </c:pt>
                <c:pt idx="1204">
                  <c:v>-4.3E-3</c:v>
                </c:pt>
                <c:pt idx="1205">
                  <c:v>-1.5800000000000002E-2</c:v>
                </c:pt>
                <c:pt idx="1206">
                  <c:v>-2.3800000000000002E-2</c:v>
                </c:pt>
                <c:pt idx="1207">
                  <c:v>-1.37E-2</c:v>
                </c:pt>
                <c:pt idx="1208">
                  <c:v>-2.01E-2</c:v>
                </c:pt>
                <c:pt idx="1209">
                  <c:v>-1.8499999999999999E-2</c:v>
                </c:pt>
                <c:pt idx="1210">
                  <c:v>-1.7600000000000001E-2</c:v>
                </c:pt>
                <c:pt idx="1211">
                  <c:v>-4.0000000000000002E-4</c:v>
                </c:pt>
                <c:pt idx="1212">
                  <c:v>-3.0200000000000001E-2</c:v>
                </c:pt>
                <c:pt idx="1213">
                  <c:v>8.6999999999999994E-3</c:v>
                </c:pt>
                <c:pt idx="1214">
                  <c:v>3.61E-2</c:v>
                </c:pt>
                <c:pt idx="1215">
                  <c:v>-5.0000000000000001E-4</c:v>
                </c:pt>
                <c:pt idx="1216">
                  <c:v>-2.29E-2</c:v>
                </c:pt>
                <c:pt idx="1217">
                  <c:v>4.0000000000000002E-4</c:v>
                </c:pt>
                <c:pt idx="1218">
                  <c:v>-2.7300000000000001E-2</c:v>
                </c:pt>
                <c:pt idx="1219">
                  <c:v>-1.3100000000000001E-2</c:v>
                </c:pt>
                <c:pt idx="1220">
                  <c:v>-1.35E-2</c:v>
                </c:pt>
                <c:pt idx="1221">
                  <c:v>-2.3300000000000001E-2</c:v>
                </c:pt>
                <c:pt idx="1222">
                  <c:v>1.7100000000000001E-2</c:v>
                </c:pt>
                <c:pt idx="1223">
                  <c:v>-1.26E-2</c:v>
                </c:pt>
                <c:pt idx="1224">
                  <c:v>-8.5000000000000006E-3</c:v>
                </c:pt>
                <c:pt idx="1225">
                  <c:v>-2.64E-2</c:v>
                </c:pt>
                <c:pt idx="1226">
                  <c:v>-1.26E-2</c:v>
                </c:pt>
                <c:pt idx="1227">
                  <c:v>-1.2699999999999999E-2</c:v>
                </c:pt>
                <c:pt idx="1228">
                  <c:v>-1.5599999999999999E-2</c:v>
                </c:pt>
                <c:pt idx="1229">
                  <c:v>-1E-3</c:v>
                </c:pt>
                <c:pt idx="1230">
                  <c:v>-4.5999999999999999E-3</c:v>
                </c:pt>
                <c:pt idx="1231">
                  <c:v>2.0000000000000001E-4</c:v>
                </c:pt>
                <c:pt idx="1232">
                  <c:v>4.4000000000000003E-3</c:v>
                </c:pt>
                <c:pt idx="1233">
                  <c:v>4.0000000000000001E-3</c:v>
                </c:pt>
                <c:pt idx="1234">
                  <c:v>3.8E-3</c:v>
                </c:pt>
                <c:pt idx="1235">
                  <c:v>-2.1100000000000001E-2</c:v>
                </c:pt>
                <c:pt idx="1236">
                  <c:v>1.9199999999999998E-2</c:v>
                </c:pt>
                <c:pt idx="1237">
                  <c:v>3.0499999999999999E-2</c:v>
                </c:pt>
                <c:pt idx="1238">
                  <c:v>8.2000000000000007E-3</c:v>
                </c:pt>
                <c:pt idx="1239">
                  <c:v>6.7999999999999996E-3</c:v>
                </c:pt>
                <c:pt idx="1240">
                  <c:v>-5.4000000000000003E-3</c:v>
                </c:pt>
                <c:pt idx="1241">
                  <c:v>3.2399999999999998E-2</c:v>
                </c:pt>
                <c:pt idx="1242">
                  <c:v>-1.09E-2</c:v>
                </c:pt>
                <c:pt idx="1243">
                  <c:v>-0.01</c:v>
                </c:pt>
                <c:pt idx="1244">
                  <c:v>2.69E-2</c:v>
                </c:pt>
                <c:pt idx="1245">
                  <c:v>8.9999999999999993E-3</c:v>
                </c:pt>
                <c:pt idx="1246">
                  <c:v>-2.2000000000000001E-3</c:v>
                </c:pt>
                <c:pt idx="1247">
                  <c:v>2.8E-3</c:v>
                </c:pt>
                <c:pt idx="1248">
                  <c:v>0.01</c:v>
                </c:pt>
                <c:pt idx="1249">
                  <c:v>2.6800000000000001E-2</c:v>
                </c:pt>
                <c:pt idx="1250">
                  <c:v>-4.8999999999999998E-3</c:v>
                </c:pt>
                <c:pt idx="1251">
                  <c:v>1.7399999999999999E-2</c:v>
                </c:pt>
                <c:pt idx="1252">
                  <c:v>-4.1999999999999997E-3</c:v>
                </c:pt>
                <c:pt idx="1253">
                  <c:v>1.7899999999999999E-2</c:v>
                </c:pt>
                <c:pt idx="1254">
                  <c:v>-1.0699999999999999E-2</c:v>
                </c:pt>
                <c:pt idx="1255">
                  <c:v>-1.6999999999999999E-3</c:v>
                </c:pt>
                <c:pt idx="1256">
                  <c:v>-7.1000000000000004E-3</c:v>
                </c:pt>
                <c:pt idx="1257">
                  <c:v>-3.1099999999999999E-2</c:v>
                </c:pt>
                <c:pt idx="1258">
                  <c:v>-8.9999999999999998E-4</c:v>
                </c:pt>
                <c:pt idx="1259">
                  <c:v>5.9999999999999995E-4</c:v>
                </c:pt>
                <c:pt idx="1260">
                  <c:v>-1.4999999999999999E-2</c:v>
                </c:pt>
                <c:pt idx="1261">
                  <c:v>-1.0999999999999999E-2</c:v>
                </c:pt>
                <c:pt idx="1262">
                  <c:v>-6.9999999999999999E-4</c:v>
                </c:pt>
                <c:pt idx="1263">
                  <c:v>2.5999999999999999E-3</c:v>
                </c:pt>
                <c:pt idx="1264">
                  <c:v>-6.4000000000000003E-3</c:v>
                </c:pt>
                <c:pt idx="1265">
                  <c:v>-5.9999999999999995E-4</c:v>
                </c:pt>
                <c:pt idx="1266">
                  <c:v>-1.61E-2</c:v>
                </c:pt>
                <c:pt idx="1267">
                  <c:v>-1E-4</c:v>
                </c:pt>
                <c:pt idx="1268">
                  <c:v>1.8100000000000002E-2</c:v>
                </c:pt>
                <c:pt idx="1269">
                  <c:v>5.9999999999999995E-4</c:v>
                </c:pt>
                <c:pt idx="1270">
                  <c:v>-4.1000000000000003E-3</c:v>
                </c:pt>
                <c:pt idx="1271">
                  <c:v>-1.8800000000000001E-2</c:v>
                </c:pt>
                <c:pt idx="1272">
                  <c:v>-2.69E-2</c:v>
                </c:pt>
                <c:pt idx="1273">
                  <c:v>3.8E-3</c:v>
                </c:pt>
                <c:pt idx="1274">
                  <c:v>-2.41E-2</c:v>
                </c:pt>
                <c:pt idx="1275">
                  <c:v>-2E-3</c:v>
                </c:pt>
                <c:pt idx="1276">
                  <c:v>-1.54E-2</c:v>
                </c:pt>
                <c:pt idx="1277">
                  <c:v>-2.0899999999999998E-2</c:v>
                </c:pt>
                <c:pt idx="1278">
                  <c:v>2.3999999999999998E-3</c:v>
                </c:pt>
                <c:pt idx="1279">
                  <c:v>2.1700000000000001E-2</c:v>
                </c:pt>
                <c:pt idx="1280">
                  <c:v>-1.8E-3</c:v>
                </c:pt>
                <c:pt idx="1281">
                  <c:v>-1.17E-2</c:v>
                </c:pt>
                <c:pt idx="1282">
                  <c:v>-1.21E-2</c:v>
                </c:pt>
                <c:pt idx="1283">
                  <c:v>-2.2200000000000001E-2</c:v>
                </c:pt>
                <c:pt idx="1284">
                  <c:v>-1.24E-2</c:v>
                </c:pt>
                <c:pt idx="1285">
                  <c:v>1.66E-2</c:v>
                </c:pt>
                <c:pt idx="1286">
                  <c:v>2.2000000000000001E-3</c:v>
                </c:pt>
                <c:pt idx="1287">
                  <c:v>0.01</c:v>
                </c:pt>
                <c:pt idx="1288">
                  <c:v>-9.5999999999999992E-3</c:v>
                </c:pt>
                <c:pt idx="1289">
                  <c:v>-1.18E-2</c:v>
                </c:pt>
                <c:pt idx="1290">
                  <c:v>-9.9000000000000008E-3</c:v>
                </c:pt>
                <c:pt idx="1291">
                  <c:v>-8.9999999999999998E-4</c:v>
                </c:pt>
                <c:pt idx="1292">
                  <c:v>-1.6500000000000001E-2</c:v>
                </c:pt>
                <c:pt idx="1293">
                  <c:v>-1.4E-3</c:v>
                </c:pt>
                <c:pt idx="1294">
                  <c:v>-1.6899999999999998E-2</c:v>
                </c:pt>
                <c:pt idx="1295">
                  <c:v>1.7999999999999999E-2</c:v>
                </c:pt>
                <c:pt idx="1296">
                  <c:v>-0.02</c:v>
                </c:pt>
                <c:pt idx="1297">
                  <c:v>3.2000000000000002E-3</c:v>
                </c:pt>
                <c:pt idx="1298">
                  <c:v>2.1899999999999999E-2</c:v>
                </c:pt>
                <c:pt idx="1299">
                  <c:v>-1.1299999999999999E-2</c:v>
                </c:pt>
                <c:pt idx="1300">
                  <c:v>-4.0000000000000002E-4</c:v>
                </c:pt>
                <c:pt idx="1301">
                  <c:v>7.9000000000000008E-3</c:v>
                </c:pt>
                <c:pt idx="1302">
                  <c:v>1.09E-2</c:v>
                </c:pt>
                <c:pt idx="1303">
                  <c:v>1.52E-2</c:v>
                </c:pt>
                <c:pt idx="1304">
                  <c:v>1.8599999999999998E-2</c:v>
                </c:pt>
                <c:pt idx="1305">
                  <c:v>-1.12E-2</c:v>
                </c:pt>
                <c:pt idx="1306">
                  <c:v>-2.3400000000000001E-2</c:v>
                </c:pt>
                <c:pt idx="1307">
                  <c:v>2.4799999999999999E-2</c:v>
                </c:pt>
                <c:pt idx="1308">
                  <c:v>8.5000000000000006E-3</c:v>
                </c:pt>
                <c:pt idx="1309">
                  <c:v>-1.55E-2</c:v>
                </c:pt>
                <c:pt idx="1310">
                  <c:v>-5.7000000000000002E-3</c:v>
                </c:pt>
                <c:pt idx="1311">
                  <c:v>-1.7500000000000002E-2</c:v>
                </c:pt>
                <c:pt idx="1312">
                  <c:v>-1.8599999999999998E-2</c:v>
                </c:pt>
                <c:pt idx="1313">
                  <c:v>-2.2100000000000002E-2</c:v>
                </c:pt>
                <c:pt idx="1314">
                  <c:v>-3.0499999999999999E-2</c:v>
                </c:pt>
                <c:pt idx="1315">
                  <c:v>-2.6100000000000002E-2</c:v>
                </c:pt>
                <c:pt idx="1316">
                  <c:v>-6.0000000000000001E-3</c:v>
                </c:pt>
                <c:pt idx="1317">
                  <c:v>-1.2999999999999999E-2</c:v>
                </c:pt>
                <c:pt idx="1318">
                  <c:v>-1.06E-2</c:v>
                </c:pt>
                <c:pt idx="1319">
                  <c:v>1.06E-2</c:v>
                </c:pt>
                <c:pt idx="1320">
                  <c:v>-1.72E-2</c:v>
                </c:pt>
                <c:pt idx="1321">
                  <c:v>-2.8500000000000001E-2</c:v>
                </c:pt>
                <c:pt idx="1322">
                  <c:v>-8.9999999999999993E-3</c:v>
                </c:pt>
                <c:pt idx="1323">
                  <c:v>-7.1999999999999998E-3</c:v>
                </c:pt>
                <c:pt idx="1324">
                  <c:v>5.9999999999999995E-4</c:v>
                </c:pt>
                <c:pt idx="1325">
                  <c:v>5.4000000000000003E-3</c:v>
                </c:pt>
                <c:pt idx="1326">
                  <c:v>5.1999999999999998E-3</c:v>
                </c:pt>
                <c:pt idx="1327">
                  <c:v>-1.6E-2</c:v>
                </c:pt>
                <c:pt idx="1328">
                  <c:v>-1.6500000000000001E-2</c:v>
                </c:pt>
                <c:pt idx="1329">
                  <c:v>-1.4800000000000001E-2</c:v>
                </c:pt>
                <c:pt idx="1330">
                  <c:v>-1.3599999999999999E-2</c:v>
                </c:pt>
                <c:pt idx="1331">
                  <c:v>-2.1000000000000001E-2</c:v>
                </c:pt>
                <c:pt idx="1332">
                  <c:v>-2.9600000000000001E-2</c:v>
                </c:pt>
                <c:pt idx="1333">
                  <c:v>-8.9999999999999993E-3</c:v>
                </c:pt>
                <c:pt idx="1334">
                  <c:v>-1.5599999999999999E-2</c:v>
                </c:pt>
                <c:pt idx="1335">
                  <c:v>-1.49E-2</c:v>
                </c:pt>
                <c:pt idx="1336">
                  <c:v>5.1999999999999998E-3</c:v>
                </c:pt>
                <c:pt idx="1337">
                  <c:v>-1.15E-2</c:v>
                </c:pt>
                <c:pt idx="1338">
                  <c:v>-1.2500000000000001E-2</c:v>
                </c:pt>
                <c:pt idx="1339">
                  <c:v>5.1000000000000004E-3</c:v>
                </c:pt>
                <c:pt idx="1340">
                  <c:v>8.5000000000000006E-3</c:v>
                </c:pt>
                <c:pt idx="1341">
                  <c:v>-1.5900000000000001E-2</c:v>
                </c:pt>
                <c:pt idx="1342">
                  <c:v>-4.1999999999999997E-3</c:v>
                </c:pt>
                <c:pt idx="1343">
                  <c:v>-3.3E-3</c:v>
                </c:pt>
                <c:pt idx="1344">
                  <c:v>-5.4999999999999997E-3</c:v>
                </c:pt>
                <c:pt idx="1345">
                  <c:v>-2.2000000000000001E-3</c:v>
                </c:pt>
                <c:pt idx="1346">
                  <c:v>-1.4999999999999999E-2</c:v>
                </c:pt>
                <c:pt idx="1347">
                  <c:v>8.9999999999999998E-4</c:v>
                </c:pt>
                <c:pt idx="1348">
                  <c:v>-5.7999999999999996E-3</c:v>
                </c:pt>
                <c:pt idx="1349">
                  <c:v>6.1999999999999998E-3</c:v>
                </c:pt>
                <c:pt idx="1350">
                  <c:v>-9.7999999999999997E-3</c:v>
                </c:pt>
                <c:pt idx="1351">
                  <c:v>-2.29E-2</c:v>
                </c:pt>
                <c:pt idx="1352">
                  <c:v>-2.0400000000000001E-2</c:v>
                </c:pt>
                <c:pt idx="1353">
                  <c:v>-1.0200000000000001E-2</c:v>
                </c:pt>
                <c:pt idx="1354">
                  <c:v>-3.5999999999999999E-3</c:v>
                </c:pt>
                <c:pt idx="1355">
                  <c:v>-2.2700000000000001E-2</c:v>
                </c:pt>
                <c:pt idx="1356">
                  <c:v>2E-3</c:v>
                </c:pt>
                <c:pt idx="1357">
                  <c:v>-1.6899999999999998E-2</c:v>
                </c:pt>
                <c:pt idx="1358">
                  <c:v>-1.1599999999999999E-2</c:v>
                </c:pt>
                <c:pt idx="1359">
                  <c:v>-1.32E-2</c:v>
                </c:pt>
                <c:pt idx="1360">
                  <c:v>-1.6199999999999999E-2</c:v>
                </c:pt>
                <c:pt idx="1361">
                  <c:v>-1.77E-2</c:v>
                </c:pt>
                <c:pt idx="1362">
                  <c:v>-2.0400000000000001E-2</c:v>
                </c:pt>
                <c:pt idx="1363">
                  <c:v>1.12E-2</c:v>
                </c:pt>
                <c:pt idx="1364">
                  <c:v>-6.3E-3</c:v>
                </c:pt>
                <c:pt idx="1365">
                  <c:v>1.5800000000000002E-2</c:v>
                </c:pt>
                <c:pt idx="1366">
                  <c:v>9.5999999999999992E-3</c:v>
                </c:pt>
                <c:pt idx="1367">
                  <c:v>1E-3</c:v>
                </c:pt>
                <c:pt idx="1368">
                  <c:v>-1.6999999999999999E-3</c:v>
                </c:pt>
                <c:pt idx="1369">
                  <c:v>-3.5000000000000001E-3</c:v>
                </c:pt>
                <c:pt idx="1370">
                  <c:v>-1.49E-2</c:v>
                </c:pt>
                <c:pt idx="1371">
                  <c:v>-1.0200000000000001E-2</c:v>
                </c:pt>
                <c:pt idx="1372">
                  <c:v>7.0000000000000001E-3</c:v>
                </c:pt>
                <c:pt idx="1373">
                  <c:v>-1.9099999999999999E-2</c:v>
                </c:pt>
                <c:pt idx="1374">
                  <c:v>-1.43E-2</c:v>
                </c:pt>
                <c:pt idx="1375">
                  <c:v>-3.15E-2</c:v>
                </c:pt>
                <c:pt idx="1376">
                  <c:v>-8.6E-3</c:v>
                </c:pt>
                <c:pt idx="1377">
                  <c:v>-1.5100000000000001E-2</c:v>
                </c:pt>
                <c:pt idx="1378">
                  <c:v>-7.9000000000000008E-3</c:v>
                </c:pt>
                <c:pt idx="1379">
                  <c:v>-1.84E-2</c:v>
                </c:pt>
                <c:pt idx="1380">
                  <c:v>1.18E-2</c:v>
                </c:pt>
                <c:pt idx="1381">
                  <c:v>-2.5600000000000001E-2</c:v>
                </c:pt>
                <c:pt idx="1382">
                  <c:v>-2.4199999999999999E-2</c:v>
                </c:pt>
                <c:pt idx="1383">
                  <c:v>-3.7400000000000003E-2</c:v>
                </c:pt>
                <c:pt idx="1384">
                  <c:v>-3.2000000000000001E-2</c:v>
                </c:pt>
                <c:pt idx="1385">
                  <c:v>-6.7999999999999996E-3</c:v>
                </c:pt>
                <c:pt idx="1386">
                  <c:v>-3.7000000000000002E-3</c:v>
                </c:pt>
                <c:pt idx="1387">
                  <c:v>-1.5699999999999999E-2</c:v>
                </c:pt>
                <c:pt idx="1388">
                  <c:v>5.1000000000000004E-3</c:v>
                </c:pt>
                <c:pt idx="1389">
                  <c:v>-4.7000000000000002E-3</c:v>
                </c:pt>
                <c:pt idx="1390">
                  <c:v>1.18E-2</c:v>
                </c:pt>
                <c:pt idx="1391">
                  <c:v>-3.2099999999999997E-2</c:v>
                </c:pt>
                <c:pt idx="1392">
                  <c:v>-1.6799999999999999E-2</c:v>
                </c:pt>
                <c:pt idx="1393">
                  <c:v>4.4000000000000003E-3</c:v>
                </c:pt>
                <c:pt idx="1394">
                  <c:v>3.3999999999999998E-3</c:v>
                </c:pt>
                <c:pt idx="1395">
                  <c:v>-1.8499999999999999E-2</c:v>
                </c:pt>
                <c:pt idx="1396">
                  <c:v>2.4E-2</c:v>
                </c:pt>
                <c:pt idx="1397">
                  <c:v>-1.6E-2</c:v>
                </c:pt>
              </c:numCache>
            </c:numRef>
          </c:xVal>
          <c:yVal>
            <c:numRef>
              <c:f>[4]plots!$J$2:$J$1399</c:f>
              <c:numCache>
                <c:formatCode>General</c:formatCode>
                <c:ptCount val="1398"/>
                <c:pt idx="913">
                  <c:v>-1.4800000000000001E-2</c:v>
                </c:pt>
                <c:pt idx="914">
                  <c:v>-1.43E-2</c:v>
                </c:pt>
                <c:pt idx="915">
                  <c:v>-1.46E-2</c:v>
                </c:pt>
                <c:pt idx="916">
                  <c:v>-1.3100000000000001E-2</c:v>
                </c:pt>
                <c:pt idx="917">
                  <c:v>-1.4800000000000001E-2</c:v>
                </c:pt>
                <c:pt idx="918">
                  <c:v>-1.43E-2</c:v>
                </c:pt>
                <c:pt idx="919">
                  <c:v>-1.38E-2</c:v>
                </c:pt>
                <c:pt idx="920">
                  <c:v>-1.38E-2</c:v>
                </c:pt>
                <c:pt idx="921">
                  <c:v>-1.3899999999999999E-2</c:v>
                </c:pt>
                <c:pt idx="922">
                  <c:v>-1.43E-2</c:v>
                </c:pt>
                <c:pt idx="923">
                  <c:v>-1.5100000000000001E-2</c:v>
                </c:pt>
                <c:pt idx="924">
                  <c:v>-1.43E-2</c:v>
                </c:pt>
                <c:pt idx="925">
                  <c:v>-1.4500000000000001E-2</c:v>
                </c:pt>
                <c:pt idx="926">
                  <c:v>-1.46E-2</c:v>
                </c:pt>
                <c:pt idx="927">
                  <c:v>-1.46E-2</c:v>
                </c:pt>
                <c:pt idx="928">
                  <c:v>-1.41E-2</c:v>
                </c:pt>
                <c:pt idx="929">
                  <c:v>-1.4200000000000001E-2</c:v>
                </c:pt>
                <c:pt idx="930">
                  <c:v>-1.4500000000000001E-2</c:v>
                </c:pt>
                <c:pt idx="931">
                  <c:v>-1.4800000000000001E-2</c:v>
                </c:pt>
                <c:pt idx="932">
                  <c:v>-1.4500000000000001E-2</c:v>
                </c:pt>
                <c:pt idx="933">
                  <c:v>-1.47E-2</c:v>
                </c:pt>
                <c:pt idx="934">
                  <c:v>-1.43E-2</c:v>
                </c:pt>
                <c:pt idx="935">
                  <c:v>-1.47E-2</c:v>
                </c:pt>
                <c:pt idx="936">
                  <c:v>-1.4200000000000001E-2</c:v>
                </c:pt>
                <c:pt idx="937">
                  <c:v>-1.4E-2</c:v>
                </c:pt>
                <c:pt idx="938">
                  <c:v>-1.4200000000000001E-2</c:v>
                </c:pt>
                <c:pt idx="939">
                  <c:v>-1.44E-2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5F0-4E45-B48A-AE37FB92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64175"/>
        <c:axId val="26942991"/>
      </c:scatterChart>
      <c:valAx>
        <c:axId val="26764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PC1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42991"/>
        <c:crossesAt val="-1"/>
        <c:crossBetween val="midCat"/>
      </c:valAx>
      <c:valAx>
        <c:axId val="269429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PC2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64175"/>
        <c:crossesAt val="-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'[3]new admixture'!$D$1</c:f>
              <c:strCache>
                <c:ptCount val="1"/>
                <c:pt idx="0">
                  <c:v>AFR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'[3]new admixture'!$D$1:$D$112</c:f>
              <c:numCache>
                <c:formatCode>General</c:formatCode>
                <c:ptCount val="112"/>
                <c:pt idx="0">
                  <c:v>0</c:v>
                </c:pt>
                <c:pt idx="1">
                  <c:v>0.521393</c:v>
                </c:pt>
                <c:pt idx="2">
                  <c:v>0.472912</c:v>
                </c:pt>
                <c:pt idx="3">
                  <c:v>0.35841099999999998</c:v>
                </c:pt>
                <c:pt idx="4">
                  <c:v>0.34406199999999998</c:v>
                </c:pt>
                <c:pt idx="5">
                  <c:v>0.35192499999999999</c:v>
                </c:pt>
                <c:pt idx="6">
                  <c:v>0.35273100000000002</c:v>
                </c:pt>
                <c:pt idx="7">
                  <c:v>0.335561</c:v>
                </c:pt>
                <c:pt idx="8">
                  <c:v>0.33285399999999998</c:v>
                </c:pt>
                <c:pt idx="9">
                  <c:v>0.34105600000000003</c:v>
                </c:pt>
                <c:pt idx="10">
                  <c:v>0.32562999999999998</c:v>
                </c:pt>
                <c:pt idx="11">
                  <c:v>0.29772399999999999</c:v>
                </c:pt>
                <c:pt idx="12">
                  <c:v>0.29577900000000001</c:v>
                </c:pt>
                <c:pt idx="13">
                  <c:v>0.28678199999999998</c:v>
                </c:pt>
                <c:pt idx="14">
                  <c:v>0.26894299999999999</c:v>
                </c:pt>
                <c:pt idx="15">
                  <c:v>0.28629599999999999</c:v>
                </c:pt>
                <c:pt idx="16">
                  <c:v>0.28472900000000001</c:v>
                </c:pt>
                <c:pt idx="17">
                  <c:v>0.27405299999999999</c:v>
                </c:pt>
                <c:pt idx="18">
                  <c:v>0.26160899999999998</c:v>
                </c:pt>
                <c:pt idx="19">
                  <c:v>0.26280300000000001</c:v>
                </c:pt>
                <c:pt idx="20">
                  <c:v>0.266123</c:v>
                </c:pt>
                <c:pt idx="21">
                  <c:v>0.26163199999999998</c:v>
                </c:pt>
                <c:pt idx="22">
                  <c:v>0.26756200000000002</c:v>
                </c:pt>
                <c:pt idx="23">
                  <c:v>0.25118099999999999</c:v>
                </c:pt>
                <c:pt idx="24">
                  <c:v>0.25784400000000002</c:v>
                </c:pt>
                <c:pt idx="25">
                  <c:v>0.25657000000000002</c:v>
                </c:pt>
                <c:pt idx="26">
                  <c:v>0.215363</c:v>
                </c:pt>
                <c:pt idx="27">
                  <c:v>0.232127</c:v>
                </c:pt>
                <c:pt idx="28">
                  <c:v>0.24082200000000001</c:v>
                </c:pt>
                <c:pt idx="29">
                  <c:v>0.24473700000000001</c:v>
                </c:pt>
                <c:pt idx="30">
                  <c:v>0.23205200000000001</c:v>
                </c:pt>
                <c:pt idx="31">
                  <c:v>0.250857</c:v>
                </c:pt>
                <c:pt idx="32">
                  <c:v>0.24470600000000001</c:v>
                </c:pt>
                <c:pt idx="33">
                  <c:v>0.21701599999999999</c:v>
                </c:pt>
                <c:pt idx="34">
                  <c:v>0.23280799999999999</c:v>
                </c:pt>
                <c:pt idx="35">
                  <c:v>0.23091100000000001</c:v>
                </c:pt>
                <c:pt idx="36">
                  <c:v>0.212917</c:v>
                </c:pt>
                <c:pt idx="37">
                  <c:v>0.22877500000000001</c:v>
                </c:pt>
                <c:pt idx="38">
                  <c:v>0.23902000000000001</c:v>
                </c:pt>
                <c:pt idx="39">
                  <c:v>0.22603000000000001</c:v>
                </c:pt>
                <c:pt idx="40">
                  <c:v>0.21874099999999999</c:v>
                </c:pt>
                <c:pt idx="41">
                  <c:v>0.23461699999999999</c:v>
                </c:pt>
                <c:pt idx="42">
                  <c:v>0.21825900000000001</c:v>
                </c:pt>
                <c:pt idx="43">
                  <c:v>0.195772</c:v>
                </c:pt>
                <c:pt idx="44">
                  <c:v>0.19034400000000001</c:v>
                </c:pt>
                <c:pt idx="45">
                  <c:v>0.18779999999999999</c:v>
                </c:pt>
                <c:pt idx="46">
                  <c:v>0.20747499999999999</c:v>
                </c:pt>
                <c:pt idx="47">
                  <c:v>0.193303</c:v>
                </c:pt>
                <c:pt idx="48">
                  <c:v>0.194776</c:v>
                </c:pt>
                <c:pt idx="49">
                  <c:v>0.188218</c:v>
                </c:pt>
                <c:pt idx="50">
                  <c:v>0.17913100000000001</c:v>
                </c:pt>
                <c:pt idx="51">
                  <c:v>0.18112500000000001</c:v>
                </c:pt>
                <c:pt idx="52">
                  <c:v>0.17060700000000001</c:v>
                </c:pt>
                <c:pt idx="53">
                  <c:v>0.17116700000000001</c:v>
                </c:pt>
                <c:pt idx="54">
                  <c:v>0.169822</c:v>
                </c:pt>
                <c:pt idx="55">
                  <c:v>0.15864</c:v>
                </c:pt>
                <c:pt idx="56">
                  <c:v>0.146949</c:v>
                </c:pt>
                <c:pt idx="57">
                  <c:v>0.15317500000000001</c:v>
                </c:pt>
                <c:pt idx="58">
                  <c:v>0.15453800000000001</c:v>
                </c:pt>
                <c:pt idx="59">
                  <c:v>0.14358099999999999</c:v>
                </c:pt>
                <c:pt idx="60">
                  <c:v>0.14640900000000001</c:v>
                </c:pt>
                <c:pt idx="61">
                  <c:v>0.14368</c:v>
                </c:pt>
                <c:pt idx="62">
                  <c:v>0.118129</c:v>
                </c:pt>
                <c:pt idx="63">
                  <c:v>0.139353</c:v>
                </c:pt>
                <c:pt idx="64">
                  <c:v>0.124968</c:v>
                </c:pt>
                <c:pt idx="65">
                  <c:v>0.12704799999999999</c:v>
                </c:pt>
                <c:pt idx="66">
                  <c:v>0.12736800000000001</c:v>
                </c:pt>
                <c:pt idx="67">
                  <c:v>0.12327200000000001</c:v>
                </c:pt>
                <c:pt idx="68">
                  <c:v>0.11475200000000001</c:v>
                </c:pt>
                <c:pt idx="69">
                  <c:v>0.116628</c:v>
                </c:pt>
                <c:pt idx="70">
                  <c:v>9.7542000000000004E-2</c:v>
                </c:pt>
                <c:pt idx="71">
                  <c:v>7.6094999999999996E-2</c:v>
                </c:pt>
                <c:pt idx="72">
                  <c:v>5.4830999999999998E-2</c:v>
                </c:pt>
                <c:pt idx="73">
                  <c:v>0</c:v>
                </c:pt>
                <c:pt idx="74">
                  <c:v>0.68820300000000001</c:v>
                </c:pt>
                <c:pt idx="75">
                  <c:v>0.62317999999999996</c:v>
                </c:pt>
                <c:pt idx="76">
                  <c:v>0.57460500000000003</c:v>
                </c:pt>
                <c:pt idx="77">
                  <c:v>0.64129499999999995</c:v>
                </c:pt>
                <c:pt idx="78">
                  <c:v>0.40822199999999997</c:v>
                </c:pt>
                <c:pt idx="79">
                  <c:v>0.54403999999999997</c:v>
                </c:pt>
                <c:pt idx="80">
                  <c:v>0.51553899999999997</c:v>
                </c:pt>
                <c:pt idx="81">
                  <c:v>0.56506100000000004</c:v>
                </c:pt>
                <c:pt idx="82">
                  <c:v>0.46040799999999998</c:v>
                </c:pt>
                <c:pt idx="83">
                  <c:v>0.47736499999999998</c:v>
                </c:pt>
                <c:pt idx="84">
                  <c:v>0.479182</c:v>
                </c:pt>
                <c:pt idx="85">
                  <c:v>0.36274200000000001</c:v>
                </c:pt>
                <c:pt idx="86">
                  <c:v>0.31623600000000002</c:v>
                </c:pt>
                <c:pt idx="87">
                  <c:v>0.32326199999999999</c:v>
                </c:pt>
                <c:pt idx="88">
                  <c:v>0.33405000000000001</c:v>
                </c:pt>
                <c:pt idx="89">
                  <c:v>0.28138400000000002</c:v>
                </c:pt>
                <c:pt idx="90">
                  <c:v>0.31451400000000002</c:v>
                </c:pt>
                <c:pt idx="91">
                  <c:v>0.31764900000000001</c:v>
                </c:pt>
                <c:pt idx="92">
                  <c:v>0.28240999999999999</c:v>
                </c:pt>
                <c:pt idx="93">
                  <c:v>0.29164800000000002</c:v>
                </c:pt>
                <c:pt idx="94">
                  <c:v>0.27733000000000002</c:v>
                </c:pt>
                <c:pt idx="95">
                  <c:v>0.26331599999999999</c:v>
                </c:pt>
                <c:pt idx="96">
                  <c:v>0.23343700000000001</c:v>
                </c:pt>
                <c:pt idx="97">
                  <c:v>0.26825700000000002</c:v>
                </c:pt>
                <c:pt idx="98">
                  <c:v>0.25831500000000002</c:v>
                </c:pt>
                <c:pt idx="99">
                  <c:v>0.24668999999999999</c:v>
                </c:pt>
                <c:pt idx="100">
                  <c:v>0.25459700000000002</c:v>
                </c:pt>
                <c:pt idx="101">
                  <c:v>0.22908500000000001</c:v>
                </c:pt>
                <c:pt idx="102">
                  <c:v>0.20844699999999999</c:v>
                </c:pt>
                <c:pt idx="103">
                  <c:v>0.211557</c:v>
                </c:pt>
                <c:pt idx="104">
                  <c:v>0.208625</c:v>
                </c:pt>
                <c:pt idx="105">
                  <c:v>0.187971</c:v>
                </c:pt>
                <c:pt idx="106">
                  <c:v>0.137102</c:v>
                </c:pt>
                <c:pt idx="107">
                  <c:v>0.15415699999999999</c:v>
                </c:pt>
                <c:pt idx="108">
                  <c:v>0.137324</c:v>
                </c:pt>
                <c:pt idx="109">
                  <c:v>0.12559899999999999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F-E943-A83D-61F8EC8D46D3}"/>
            </c:ext>
          </c:extLst>
        </c:ser>
        <c:ser>
          <c:idx val="1"/>
          <c:order val="1"/>
          <c:tx>
            <c:strRef>
              <c:f>'[3]new admixture'!$E$1</c:f>
              <c:strCache>
                <c:ptCount val="1"/>
                <c:pt idx="0">
                  <c:v>EAS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'[3]new admixture'!$E$1:$E$112</c:f>
              <c:numCache>
                <c:formatCode>General</c:formatCode>
                <c:ptCount val="112"/>
                <c:pt idx="0">
                  <c:v>0</c:v>
                </c:pt>
                <c:pt idx="1">
                  <c:v>1.173E-3</c:v>
                </c:pt>
                <c:pt idx="2">
                  <c:v>6.6950000000000004E-3</c:v>
                </c:pt>
                <c:pt idx="3">
                  <c:v>1.0000000000000001E-5</c:v>
                </c:pt>
                <c:pt idx="4">
                  <c:v>5.607E-3</c:v>
                </c:pt>
                <c:pt idx="5">
                  <c:v>1.1289E-2</c:v>
                </c:pt>
                <c:pt idx="6">
                  <c:v>1.8454000000000002E-2</c:v>
                </c:pt>
                <c:pt idx="7">
                  <c:v>1.0000000000000001E-5</c:v>
                </c:pt>
                <c:pt idx="8">
                  <c:v>3.8596999999999999E-2</c:v>
                </c:pt>
                <c:pt idx="9">
                  <c:v>6.2200000000000005E-4</c:v>
                </c:pt>
                <c:pt idx="10">
                  <c:v>1.0000000000000001E-5</c:v>
                </c:pt>
                <c:pt idx="11">
                  <c:v>7.3630000000000001E-2</c:v>
                </c:pt>
                <c:pt idx="12">
                  <c:v>8.6747000000000005E-2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3.2355000000000002E-2</c:v>
                </c:pt>
                <c:pt idx="16">
                  <c:v>2.8518000000000002E-2</c:v>
                </c:pt>
                <c:pt idx="17">
                  <c:v>1.8730000000000001E-3</c:v>
                </c:pt>
                <c:pt idx="18">
                  <c:v>3.1314000000000002E-2</c:v>
                </c:pt>
                <c:pt idx="19">
                  <c:v>1.2076999999999999E-2</c:v>
                </c:pt>
                <c:pt idx="20">
                  <c:v>9.8230000000000001E-3</c:v>
                </c:pt>
                <c:pt idx="21">
                  <c:v>3.4009999999999999E-3</c:v>
                </c:pt>
                <c:pt idx="22">
                  <c:v>7.6599999999999997E-4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2.5119999999999999E-3</c:v>
                </c:pt>
                <c:pt idx="26">
                  <c:v>1.3646E-2</c:v>
                </c:pt>
                <c:pt idx="27">
                  <c:v>1.0000000000000001E-5</c:v>
                </c:pt>
                <c:pt idx="28">
                  <c:v>2.1819000000000002E-2</c:v>
                </c:pt>
                <c:pt idx="29">
                  <c:v>1.0000000000000001E-5</c:v>
                </c:pt>
                <c:pt idx="30">
                  <c:v>4.2370000000000003E-3</c:v>
                </c:pt>
                <c:pt idx="31">
                  <c:v>9.8999999999999999E-4</c:v>
                </c:pt>
                <c:pt idx="32">
                  <c:v>8.5339999999999999E-3</c:v>
                </c:pt>
                <c:pt idx="33">
                  <c:v>1.5235E-2</c:v>
                </c:pt>
                <c:pt idx="34">
                  <c:v>1.0000000000000001E-5</c:v>
                </c:pt>
                <c:pt idx="35">
                  <c:v>1.0000000000000001E-5</c:v>
                </c:pt>
                <c:pt idx="36">
                  <c:v>5.5110000000000003E-3</c:v>
                </c:pt>
                <c:pt idx="37">
                  <c:v>6.9179999999999997E-3</c:v>
                </c:pt>
                <c:pt idx="38">
                  <c:v>1.1173000000000001E-2</c:v>
                </c:pt>
                <c:pt idx="39">
                  <c:v>3.1380000000000002E-3</c:v>
                </c:pt>
                <c:pt idx="40">
                  <c:v>1.0000000000000001E-5</c:v>
                </c:pt>
                <c:pt idx="41">
                  <c:v>4.1029999999999999E-3</c:v>
                </c:pt>
                <c:pt idx="42">
                  <c:v>1.0000000000000001E-5</c:v>
                </c:pt>
                <c:pt idx="43">
                  <c:v>1.0000000000000001E-5</c:v>
                </c:pt>
                <c:pt idx="44">
                  <c:v>1.1417999999999999E-2</c:v>
                </c:pt>
                <c:pt idx="45">
                  <c:v>1.1172E-2</c:v>
                </c:pt>
                <c:pt idx="46">
                  <c:v>1.2359999999999999E-2</c:v>
                </c:pt>
                <c:pt idx="47">
                  <c:v>1.0000000000000001E-5</c:v>
                </c:pt>
                <c:pt idx="48">
                  <c:v>7.9989999999999992E-3</c:v>
                </c:pt>
                <c:pt idx="49">
                  <c:v>3.9170000000000003E-3</c:v>
                </c:pt>
                <c:pt idx="50">
                  <c:v>1.0000000000000001E-5</c:v>
                </c:pt>
                <c:pt idx="51">
                  <c:v>7.1900000000000002E-3</c:v>
                </c:pt>
                <c:pt idx="52">
                  <c:v>1.7951999999999999E-2</c:v>
                </c:pt>
                <c:pt idx="53">
                  <c:v>3.673E-3</c:v>
                </c:pt>
                <c:pt idx="54">
                  <c:v>1.0000000000000001E-5</c:v>
                </c:pt>
                <c:pt idx="55">
                  <c:v>1.0000000000000001E-5</c:v>
                </c:pt>
                <c:pt idx="56">
                  <c:v>1.0000000000000001E-5</c:v>
                </c:pt>
                <c:pt idx="57">
                  <c:v>1.5414000000000001E-2</c:v>
                </c:pt>
                <c:pt idx="58">
                  <c:v>1.2966999999999999E-2</c:v>
                </c:pt>
                <c:pt idx="59">
                  <c:v>1.3470000000000001E-3</c:v>
                </c:pt>
                <c:pt idx="60">
                  <c:v>1.2423E-2</c:v>
                </c:pt>
                <c:pt idx="61">
                  <c:v>3.46E-3</c:v>
                </c:pt>
                <c:pt idx="62">
                  <c:v>0.13932600000000001</c:v>
                </c:pt>
                <c:pt idx="63">
                  <c:v>5.7520000000000002E-3</c:v>
                </c:pt>
                <c:pt idx="64">
                  <c:v>1.3721000000000001E-2</c:v>
                </c:pt>
                <c:pt idx="65">
                  <c:v>3.947E-3</c:v>
                </c:pt>
                <c:pt idx="66">
                  <c:v>8.6739999999999994E-3</c:v>
                </c:pt>
                <c:pt idx="67">
                  <c:v>7.2859999999999999E-3</c:v>
                </c:pt>
                <c:pt idx="68">
                  <c:v>1.6012999999999999E-2</c:v>
                </c:pt>
                <c:pt idx="69">
                  <c:v>6.607E-3</c:v>
                </c:pt>
                <c:pt idx="70">
                  <c:v>3.1319999999999998E-3</c:v>
                </c:pt>
                <c:pt idx="71">
                  <c:v>2.1845E-2</c:v>
                </c:pt>
                <c:pt idx="72">
                  <c:v>3.2529000000000002E-2</c:v>
                </c:pt>
                <c:pt idx="73">
                  <c:v>0</c:v>
                </c:pt>
                <c:pt idx="74">
                  <c:v>1.0000000000000001E-5</c:v>
                </c:pt>
                <c:pt idx="75">
                  <c:v>1.0000000000000001E-5</c:v>
                </c:pt>
                <c:pt idx="76">
                  <c:v>1.1704000000000001E-2</c:v>
                </c:pt>
                <c:pt idx="77">
                  <c:v>6.1700000000000004E-4</c:v>
                </c:pt>
                <c:pt idx="78">
                  <c:v>1.0000000000000001E-5</c:v>
                </c:pt>
                <c:pt idx="79">
                  <c:v>2.5777000000000001E-2</c:v>
                </c:pt>
                <c:pt idx="80">
                  <c:v>1.9059999999999999E-3</c:v>
                </c:pt>
                <c:pt idx="81">
                  <c:v>9.1400000000000006E-3</c:v>
                </c:pt>
                <c:pt idx="82">
                  <c:v>1.1115E-2</c:v>
                </c:pt>
                <c:pt idx="83">
                  <c:v>1.0000000000000001E-5</c:v>
                </c:pt>
                <c:pt idx="84">
                  <c:v>3.8739999999999998E-3</c:v>
                </c:pt>
                <c:pt idx="85">
                  <c:v>1.7080000000000001E-3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3.3869999999999998E-3</c:v>
                </c:pt>
                <c:pt idx="89">
                  <c:v>5.5941999999999999E-2</c:v>
                </c:pt>
                <c:pt idx="90">
                  <c:v>5.071E-3</c:v>
                </c:pt>
                <c:pt idx="91">
                  <c:v>3.078E-3</c:v>
                </c:pt>
                <c:pt idx="92">
                  <c:v>1.0000000000000001E-5</c:v>
                </c:pt>
                <c:pt idx="93">
                  <c:v>2.248E-3</c:v>
                </c:pt>
                <c:pt idx="94">
                  <c:v>1.0213E-2</c:v>
                </c:pt>
                <c:pt idx="95">
                  <c:v>1.0612E-2</c:v>
                </c:pt>
                <c:pt idx="96">
                  <c:v>5.2352999999999997E-2</c:v>
                </c:pt>
                <c:pt idx="97">
                  <c:v>3.2490000000000002E-3</c:v>
                </c:pt>
                <c:pt idx="98">
                  <c:v>1.0000000000000001E-5</c:v>
                </c:pt>
                <c:pt idx="99">
                  <c:v>1.0000000000000001E-5</c:v>
                </c:pt>
                <c:pt idx="100">
                  <c:v>1.0000000000000001E-5</c:v>
                </c:pt>
                <c:pt idx="101">
                  <c:v>1.0000000000000001E-5</c:v>
                </c:pt>
                <c:pt idx="102">
                  <c:v>4.8599999999999997E-3</c:v>
                </c:pt>
                <c:pt idx="103">
                  <c:v>1.0000000000000001E-5</c:v>
                </c:pt>
                <c:pt idx="104">
                  <c:v>7.0489999999999997E-3</c:v>
                </c:pt>
                <c:pt idx="105">
                  <c:v>7.1914000000000006E-2</c:v>
                </c:pt>
                <c:pt idx="106">
                  <c:v>0.11745700000000001</c:v>
                </c:pt>
                <c:pt idx="107">
                  <c:v>9.4900000000000002E-3</c:v>
                </c:pt>
                <c:pt idx="108">
                  <c:v>2.5651E-2</c:v>
                </c:pt>
                <c:pt idx="109">
                  <c:v>1.6104E-2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F-E943-A83D-61F8EC8D46D3}"/>
            </c:ext>
          </c:extLst>
        </c:ser>
        <c:ser>
          <c:idx val="2"/>
          <c:order val="2"/>
          <c:tx>
            <c:strRef>
              <c:f>'[3]new admixture'!$F$1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'[3]new admixture'!$F$1:$F$112</c:f>
              <c:numCache>
                <c:formatCode>General</c:formatCode>
                <c:ptCount val="112"/>
                <c:pt idx="0">
                  <c:v>0</c:v>
                </c:pt>
                <c:pt idx="1">
                  <c:v>0.22251099999999999</c:v>
                </c:pt>
                <c:pt idx="2">
                  <c:v>8.5059999999999997E-2</c:v>
                </c:pt>
                <c:pt idx="3">
                  <c:v>0.16462199999999999</c:v>
                </c:pt>
                <c:pt idx="4">
                  <c:v>0.171155</c:v>
                </c:pt>
                <c:pt idx="5">
                  <c:v>0.11891699999999999</c:v>
                </c:pt>
                <c:pt idx="6">
                  <c:v>9.7736000000000003E-2</c:v>
                </c:pt>
                <c:pt idx="7">
                  <c:v>0.116354</c:v>
                </c:pt>
                <c:pt idx="8">
                  <c:v>7.6859999999999998E-2</c:v>
                </c:pt>
                <c:pt idx="9">
                  <c:v>8.9791999999999997E-2</c:v>
                </c:pt>
                <c:pt idx="10">
                  <c:v>0.12864900000000001</c:v>
                </c:pt>
                <c:pt idx="11">
                  <c:v>6.3427999999999998E-2</c:v>
                </c:pt>
                <c:pt idx="12">
                  <c:v>5.0434E-2</c:v>
                </c:pt>
                <c:pt idx="13">
                  <c:v>0.15285399999999999</c:v>
                </c:pt>
                <c:pt idx="14">
                  <c:v>0.19483400000000001</c:v>
                </c:pt>
                <c:pt idx="15">
                  <c:v>0.102837</c:v>
                </c:pt>
                <c:pt idx="16">
                  <c:v>0.102614</c:v>
                </c:pt>
                <c:pt idx="17">
                  <c:v>0.11745899999999999</c:v>
                </c:pt>
                <c:pt idx="18">
                  <c:v>0.104493</c:v>
                </c:pt>
                <c:pt idx="19">
                  <c:v>0.104973</c:v>
                </c:pt>
                <c:pt idx="20">
                  <c:v>8.9108999999999994E-2</c:v>
                </c:pt>
                <c:pt idx="21">
                  <c:v>0.10741299999999999</c:v>
                </c:pt>
                <c:pt idx="22">
                  <c:v>7.1095000000000005E-2</c:v>
                </c:pt>
                <c:pt idx="23">
                  <c:v>0.11817999999999999</c:v>
                </c:pt>
                <c:pt idx="24">
                  <c:v>9.3478000000000006E-2</c:v>
                </c:pt>
                <c:pt idx="25">
                  <c:v>9.0745999999999993E-2</c:v>
                </c:pt>
                <c:pt idx="26">
                  <c:v>0.21903700000000001</c:v>
                </c:pt>
                <c:pt idx="27">
                  <c:v>0.171933</c:v>
                </c:pt>
                <c:pt idx="28">
                  <c:v>0.104591</c:v>
                </c:pt>
                <c:pt idx="29">
                  <c:v>0.107811</c:v>
                </c:pt>
                <c:pt idx="30">
                  <c:v>0.139933</c:v>
                </c:pt>
                <c:pt idx="31">
                  <c:v>7.1929999999999994E-2</c:v>
                </c:pt>
                <c:pt idx="32">
                  <c:v>8.4062999999999999E-2</c:v>
                </c:pt>
                <c:pt idx="33">
                  <c:v>0.17857600000000001</c:v>
                </c:pt>
                <c:pt idx="34">
                  <c:v>0.12454</c:v>
                </c:pt>
                <c:pt idx="35">
                  <c:v>0.13167200000000001</c:v>
                </c:pt>
                <c:pt idx="36">
                  <c:v>0.188974</c:v>
                </c:pt>
                <c:pt idx="37">
                  <c:v>0.12718099999999999</c:v>
                </c:pt>
                <c:pt idx="38">
                  <c:v>6.8652000000000005E-2</c:v>
                </c:pt>
                <c:pt idx="39">
                  <c:v>0.11316</c:v>
                </c:pt>
                <c:pt idx="40">
                  <c:v>0.12929499999999999</c:v>
                </c:pt>
                <c:pt idx="41">
                  <c:v>4.7434999999999998E-2</c:v>
                </c:pt>
                <c:pt idx="42">
                  <c:v>8.2253999999999994E-2</c:v>
                </c:pt>
                <c:pt idx="43">
                  <c:v>0.13486300000000001</c:v>
                </c:pt>
                <c:pt idx="44">
                  <c:v>0.12162199999999999</c:v>
                </c:pt>
                <c:pt idx="45">
                  <c:v>0.13136900000000001</c:v>
                </c:pt>
                <c:pt idx="46">
                  <c:v>2.6131000000000001E-2</c:v>
                </c:pt>
                <c:pt idx="47">
                  <c:v>8.6517999999999998E-2</c:v>
                </c:pt>
                <c:pt idx="48">
                  <c:v>6.6575999999999996E-2</c:v>
                </c:pt>
                <c:pt idx="49">
                  <c:v>9.3502000000000002E-2</c:v>
                </c:pt>
                <c:pt idx="50">
                  <c:v>9.4444E-2</c:v>
                </c:pt>
                <c:pt idx="51">
                  <c:v>4.2771999999999998E-2</c:v>
                </c:pt>
                <c:pt idx="52">
                  <c:v>8.0532999999999993E-2</c:v>
                </c:pt>
                <c:pt idx="53">
                  <c:v>5.5840000000000001E-2</c:v>
                </c:pt>
                <c:pt idx="54">
                  <c:v>3.6527999999999998E-2</c:v>
                </c:pt>
                <c:pt idx="55">
                  <c:v>8.9868000000000003E-2</c:v>
                </c:pt>
                <c:pt idx="56">
                  <c:v>9.3688999999999995E-2</c:v>
                </c:pt>
                <c:pt idx="57">
                  <c:v>3.0896E-2</c:v>
                </c:pt>
                <c:pt idx="58">
                  <c:v>1.9327E-2</c:v>
                </c:pt>
                <c:pt idx="59">
                  <c:v>7.4452000000000004E-2</c:v>
                </c:pt>
                <c:pt idx="60">
                  <c:v>3.7954000000000002E-2</c:v>
                </c:pt>
                <c:pt idx="61">
                  <c:v>5.7683999999999999E-2</c:v>
                </c:pt>
                <c:pt idx="62">
                  <c:v>6.6469E-2</c:v>
                </c:pt>
                <c:pt idx="63">
                  <c:v>5.1076000000000003E-2</c:v>
                </c:pt>
                <c:pt idx="64">
                  <c:v>7.2136000000000006E-2</c:v>
                </c:pt>
                <c:pt idx="65">
                  <c:v>6.0289000000000002E-2</c:v>
                </c:pt>
                <c:pt idx="66">
                  <c:v>5.0533000000000002E-2</c:v>
                </c:pt>
                <c:pt idx="67">
                  <c:v>7.0995000000000003E-2</c:v>
                </c:pt>
                <c:pt idx="68">
                  <c:v>6.7309999999999995E-2</c:v>
                </c:pt>
                <c:pt idx="69">
                  <c:v>6.0637000000000003E-2</c:v>
                </c:pt>
                <c:pt idx="70">
                  <c:v>0.185892</c:v>
                </c:pt>
                <c:pt idx="71">
                  <c:v>3.2670999999999999E-2</c:v>
                </c:pt>
                <c:pt idx="72">
                  <c:v>2.0618000000000001E-2</c:v>
                </c:pt>
                <c:pt idx="73">
                  <c:v>0</c:v>
                </c:pt>
                <c:pt idx="74">
                  <c:v>0.24651899999999999</c:v>
                </c:pt>
                <c:pt idx="75">
                  <c:v>0.17166200000000001</c:v>
                </c:pt>
                <c:pt idx="76">
                  <c:v>0.18230299999999999</c:v>
                </c:pt>
                <c:pt idx="77">
                  <c:v>8.6124000000000006E-2</c:v>
                </c:pt>
                <c:pt idx="78">
                  <c:v>0.39860400000000001</c:v>
                </c:pt>
                <c:pt idx="79">
                  <c:v>0.131048</c:v>
                </c:pt>
                <c:pt idx="80">
                  <c:v>0.15278800000000001</c:v>
                </c:pt>
                <c:pt idx="81">
                  <c:v>5.3531000000000002E-2</c:v>
                </c:pt>
                <c:pt idx="82">
                  <c:v>0.198742</c:v>
                </c:pt>
                <c:pt idx="83">
                  <c:v>0.141266</c:v>
                </c:pt>
                <c:pt idx="84">
                  <c:v>0.12776000000000001</c:v>
                </c:pt>
                <c:pt idx="85">
                  <c:v>0.25365300000000002</c:v>
                </c:pt>
                <c:pt idx="86">
                  <c:v>0.27770699999999998</c:v>
                </c:pt>
                <c:pt idx="87">
                  <c:v>0.24174799999999999</c:v>
                </c:pt>
                <c:pt idx="88">
                  <c:v>0.168076</c:v>
                </c:pt>
                <c:pt idx="89">
                  <c:v>0.18974199999999999</c:v>
                </c:pt>
                <c:pt idx="90">
                  <c:v>0.14729200000000001</c:v>
                </c:pt>
                <c:pt idx="91">
                  <c:v>5.8632999999999998E-2</c:v>
                </c:pt>
                <c:pt idx="92">
                  <c:v>0.13558200000000001</c:v>
                </c:pt>
                <c:pt idx="93">
                  <c:v>0.10401100000000001</c:v>
                </c:pt>
                <c:pt idx="94">
                  <c:v>0.10757</c:v>
                </c:pt>
                <c:pt idx="95">
                  <c:v>0.13508999999999999</c:v>
                </c:pt>
                <c:pt idx="96">
                  <c:v>0.16838700000000001</c:v>
                </c:pt>
                <c:pt idx="97">
                  <c:v>7.6396000000000006E-2</c:v>
                </c:pt>
                <c:pt idx="98">
                  <c:v>0.109565</c:v>
                </c:pt>
                <c:pt idx="99">
                  <c:v>0.112842</c:v>
                </c:pt>
                <c:pt idx="100">
                  <c:v>7.9579999999999998E-2</c:v>
                </c:pt>
                <c:pt idx="101">
                  <c:v>7.2968000000000005E-2</c:v>
                </c:pt>
                <c:pt idx="102">
                  <c:v>0.13620099999999999</c:v>
                </c:pt>
                <c:pt idx="103">
                  <c:v>8.8483999999999993E-2</c:v>
                </c:pt>
                <c:pt idx="104">
                  <c:v>9.2646999999999993E-2</c:v>
                </c:pt>
                <c:pt idx="105">
                  <c:v>8.6039000000000004E-2</c:v>
                </c:pt>
                <c:pt idx="106">
                  <c:v>6.7343E-2</c:v>
                </c:pt>
                <c:pt idx="107">
                  <c:v>5.9622000000000001E-2</c:v>
                </c:pt>
                <c:pt idx="108">
                  <c:v>4.2025E-2</c:v>
                </c:pt>
                <c:pt idx="109">
                  <c:v>8.9566000000000007E-2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F-E943-A83D-61F8EC8D46D3}"/>
            </c:ext>
          </c:extLst>
        </c:ser>
        <c:ser>
          <c:idx val="3"/>
          <c:order val="3"/>
          <c:tx>
            <c:strRef>
              <c:f>'[3]new admixture'!$G$1</c:f>
              <c:strCache>
                <c:ptCount val="1"/>
                <c:pt idx="0">
                  <c:v>NAM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'[3]new admixture'!$G$1:$G$112</c:f>
              <c:numCache>
                <c:formatCode>General</c:formatCode>
                <c:ptCount val="112"/>
                <c:pt idx="0">
                  <c:v>0</c:v>
                </c:pt>
                <c:pt idx="1">
                  <c:v>0.25492300000000001</c:v>
                </c:pt>
                <c:pt idx="2">
                  <c:v>0.43533300000000003</c:v>
                </c:pt>
                <c:pt idx="3">
                  <c:v>0.47695700000000002</c:v>
                </c:pt>
                <c:pt idx="4">
                  <c:v>0.47917599999999999</c:v>
                </c:pt>
                <c:pt idx="5">
                  <c:v>0.51786900000000002</c:v>
                </c:pt>
                <c:pt idx="6">
                  <c:v>0.53107899999999997</c:v>
                </c:pt>
                <c:pt idx="7">
                  <c:v>0.54807499999999998</c:v>
                </c:pt>
                <c:pt idx="8">
                  <c:v>0.55168899999999998</c:v>
                </c:pt>
                <c:pt idx="9">
                  <c:v>0.56852999999999998</c:v>
                </c:pt>
                <c:pt idx="10">
                  <c:v>0.54571199999999997</c:v>
                </c:pt>
                <c:pt idx="11">
                  <c:v>0.565218</c:v>
                </c:pt>
                <c:pt idx="12">
                  <c:v>0.56703999999999999</c:v>
                </c:pt>
                <c:pt idx="13">
                  <c:v>0.56035400000000002</c:v>
                </c:pt>
                <c:pt idx="14">
                  <c:v>0.53621300000000005</c:v>
                </c:pt>
                <c:pt idx="15">
                  <c:v>0.57851200000000003</c:v>
                </c:pt>
                <c:pt idx="16">
                  <c:v>0.58413800000000005</c:v>
                </c:pt>
                <c:pt idx="17">
                  <c:v>0.60661500000000002</c:v>
                </c:pt>
                <c:pt idx="18">
                  <c:v>0.60258500000000004</c:v>
                </c:pt>
                <c:pt idx="19">
                  <c:v>0.620147</c:v>
                </c:pt>
                <c:pt idx="20">
                  <c:v>0.63494499999999998</c:v>
                </c:pt>
                <c:pt idx="21">
                  <c:v>0.62755399999999995</c:v>
                </c:pt>
                <c:pt idx="22">
                  <c:v>0.66057699999999997</c:v>
                </c:pt>
                <c:pt idx="23">
                  <c:v>0.630629</c:v>
                </c:pt>
                <c:pt idx="24">
                  <c:v>0.64866800000000002</c:v>
                </c:pt>
                <c:pt idx="25">
                  <c:v>0.650173</c:v>
                </c:pt>
                <c:pt idx="26">
                  <c:v>0.55195300000000003</c:v>
                </c:pt>
                <c:pt idx="27">
                  <c:v>0.59592999999999996</c:v>
                </c:pt>
                <c:pt idx="28">
                  <c:v>0.632768</c:v>
                </c:pt>
                <c:pt idx="29">
                  <c:v>0.64744199999999996</c:v>
                </c:pt>
                <c:pt idx="30">
                  <c:v>0.62377899999999997</c:v>
                </c:pt>
                <c:pt idx="31">
                  <c:v>0.67622300000000002</c:v>
                </c:pt>
                <c:pt idx="32">
                  <c:v>0.66269800000000001</c:v>
                </c:pt>
                <c:pt idx="33">
                  <c:v>0.58917200000000003</c:v>
                </c:pt>
                <c:pt idx="34">
                  <c:v>0.64264200000000005</c:v>
                </c:pt>
                <c:pt idx="35">
                  <c:v>0.63740699999999995</c:v>
                </c:pt>
                <c:pt idx="36">
                  <c:v>0.59259799999999996</c:v>
                </c:pt>
                <c:pt idx="37">
                  <c:v>0.637127</c:v>
                </c:pt>
                <c:pt idx="38">
                  <c:v>0.68115499999999995</c:v>
                </c:pt>
                <c:pt idx="39">
                  <c:v>0.65767100000000001</c:v>
                </c:pt>
                <c:pt idx="40">
                  <c:v>0.651953</c:v>
                </c:pt>
                <c:pt idx="41">
                  <c:v>0.71384499999999995</c:v>
                </c:pt>
                <c:pt idx="42">
                  <c:v>0.69947700000000002</c:v>
                </c:pt>
                <c:pt idx="43">
                  <c:v>0.66935500000000003</c:v>
                </c:pt>
                <c:pt idx="44">
                  <c:v>0.67661499999999997</c:v>
                </c:pt>
                <c:pt idx="45">
                  <c:v>0.669659</c:v>
                </c:pt>
                <c:pt idx="46">
                  <c:v>0.75403399999999998</c:v>
                </c:pt>
                <c:pt idx="47">
                  <c:v>0.72016899999999995</c:v>
                </c:pt>
                <c:pt idx="48">
                  <c:v>0.73065000000000002</c:v>
                </c:pt>
                <c:pt idx="49">
                  <c:v>0.71436299999999997</c:v>
                </c:pt>
                <c:pt idx="50">
                  <c:v>0.72641500000000003</c:v>
                </c:pt>
                <c:pt idx="51">
                  <c:v>0.76891299999999996</c:v>
                </c:pt>
                <c:pt idx="52">
                  <c:v>0.730908</c:v>
                </c:pt>
                <c:pt idx="53">
                  <c:v>0.76931899999999998</c:v>
                </c:pt>
                <c:pt idx="54">
                  <c:v>0.79364000000000001</c:v>
                </c:pt>
                <c:pt idx="55">
                  <c:v>0.75148199999999998</c:v>
                </c:pt>
                <c:pt idx="56">
                  <c:v>0.75935200000000003</c:v>
                </c:pt>
                <c:pt idx="57">
                  <c:v>0.80051499999999998</c:v>
                </c:pt>
                <c:pt idx="58">
                  <c:v>0.813168</c:v>
                </c:pt>
                <c:pt idx="59">
                  <c:v>0.78061999999999998</c:v>
                </c:pt>
                <c:pt idx="60">
                  <c:v>0.80321399999999998</c:v>
                </c:pt>
                <c:pt idx="61">
                  <c:v>0.79517499999999997</c:v>
                </c:pt>
                <c:pt idx="62">
                  <c:v>0.67607600000000001</c:v>
                </c:pt>
                <c:pt idx="63">
                  <c:v>0.80381899999999995</c:v>
                </c:pt>
                <c:pt idx="64">
                  <c:v>0.78917499999999996</c:v>
                </c:pt>
                <c:pt idx="65">
                  <c:v>0.80871599999999999</c:v>
                </c:pt>
                <c:pt idx="66">
                  <c:v>0.81342400000000004</c:v>
                </c:pt>
                <c:pt idx="67">
                  <c:v>0.79844599999999999</c:v>
                </c:pt>
                <c:pt idx="68">
                  <c:v>0.801925</c:v>
                </c:pt>
                <c:pt idx="69">
                  <c:v>0.81612899999999999</c:v>
                </c:pt>
                <c:pt idx="70">
                  <c:v>0.71343400000000001</c:v>
                </c:pt>
                <c:pt idx="71">
                  <c:v>0.86938899999999997</c:v>
                </c:pt>
                <c:pt idx="72">
                  <c:v>0.89202199999999998</c:v>
                </c:pt>
                <c:pt idx="73">
                  <c:v>0</c:v>
                </c:pt>
                <c:pt idx="74">
                  <c:v>6.5268000000000007E-2</c:v>
                </c:pt>
                <c:pt idx="75">
                  <c:v>0.205148</c:v>
                </c:pt>
                <c:pt idx="76">
                  <c:v>0.23138900000000001</c:v>
                </c:pt>
                <c:pt idx="77">
                  <c:v>0.27196399999999998</c:v>
                </c:pt>
                <c:pt idx="78">
                  <c:v>0.193163</c:v>
                </c:pt>
                <c:pt idx="79">
                  <c:v>0.29913499999999998</c:v>
                </c:pt>
                <c:pt idx="80">
                  <c:v>0.32976800000000001</c:v>
                </c:pt>
                <c:pt idx="81">
                  <c:v>0.37226799999999999</c:v>
                </c:pt>
                <c:pt idx="82">
                  <c:v>0.329735</c:v>
                </c:pt>
                <c:pt idx="83">
                  <c:v>0.381359</c:v>
                </c:pt>
                <c:pt idx="84">
                  <c:v>0.389183</c:v>
                </c:pt>
                <c:pt idx="85">
                  <c:v>0.38189600000000001</c:v>
                </c:pt>
                <c:pt idx="86">
                  <c:v>0.40604800000000002</c:v>
                </c:pt>
                <c:pt idx="87">
                  <c:v>0.43497999999999998</c:v>
                </c:pt>
                <c:pt idx="88">
                  <c:v>0.49448700000000001</c:v>
                </c:pt>
                <c:pt idx="89">
                  <c:v>0.47293200000000002</c:v>
                </c:pt>
                <c:pt idx="90">
                  <c:v>0.53312300000000001</c:v>
                </c:pt>
                <c:pt idx="91">
                  <c:v>0.62063999999999997</c:v>
                </c:pt>
                <c:pt idx="92">
                  <c:v>0.58199800000000002</c:v>
                </c:pt>
                <c:pt idx="93">
                  <c:v>0.60209400000000002</c:v>
                </c:pt>
                <c:pt idx="94">
                  <c:v>0.60488699999999995</c:v>
                </c:pt>
                <c:pt idx="95">
                  <c:v>0.59098300000000004</c:v>
                </c:pt>
                <c:pt idx="96">
                  <c:v>0.54582299999999995</c:v>
                </c:pt>
                <c:pt idx="97">
                  <c:v>0.65209799999999996</c:v>
                </c:pt>
                <c:pt idx="98">
                  <c:v>0.63210999999999995</c:v>
                </c:pt>
                <c:pt idx="99">
                  <c:v>0.64045799999999997</c:v>
                </c:pt>
                <c:pt idx="100">
                  <c:v>0.66581299999999999</c:v>
                </c:pt>
                <c:pt idx="101">
                  <c:v>0.69793700000000003</c:v>
                </c:pt>
                <c:pt idx="102">
                  <c:v>0.65049199999999996</c:v>
                </c:pt>
                <c:pt idx="103">
                  <c:v>0.69994900000000004</c:v>
                </c:pt>
                <c:pt idx="104">
                  <c:v>0.69167900000000004</c:v>
                </c:pt>
                <c:pt idx="105">
                  <c:v>0.65407499999999996</c:v>
                </c:pt>
                <c:pt idx="106">
                  <c:v>0.67809799999999998</c:v>
                </c:pt>
                <c:pt idx="107">
                  <c:v>0.77673099999999995</c:v>
                </c:pt>
                <c:pt idx="108">
                  <c:v>0.79500000000000004</c:v>
                </c:pt>
                <c:pt idx="109">
                  <c:v>0.76873100000000005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3F-E943-A83D-61F8EC8D46D3}"/>
            </c:ext>
          </c:extLst>
        </c:ser>
        <c:ser>
          <c:idx val="4"/>
          <c:order val="4"/>
          <c:tx>
            <c:strRef>
              <c:f>'[3]new admixture'!$H$1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'[3]new admixture'!$H$1:$H$112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3F-E943-A83D-61F8EC8D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76824751"/>
        <c:axId val="1711889311"/>
      </c:barChart>
      <c:catAx>
        <c:axId val="1676824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individuals identified as 'Carib'                     individuals identified as 'Mixed'</a:t>
                </a:r>
              </a:p>
            </c:rich>
          </c:tx>
          <c:layout>
            <c:manualLayout>
              <c:xMode val="edge"/>
              <c:yMode val="edge"/>
              <c:x val="0.21024625106575054"/>
              <c:y val="0.89178410794602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889311"/>
        <c:crosses val="autoZero"/>
        <c:auto val="1"/>
        <c:lblAlgn val="ctr"/>
        <c:lblOffset val="100"/>
        <c:noMultiLvlLbl val="0"/>
      </c:catAx>
      <c:valAx>
        <c:axId val="1711889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ancestry fraction</a:t>
                </a:r>
              </a:p>
            </c:rich>
          </c:tx>
          <c:layout>
            <c:manualLayout>
              <c:xMode val="edge"/>
              <c:yMode val="edge"/>
              <c:x val="9.9079971691436661E-3"/>
              <c:y val="0.29415670117697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82475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347548913073759"/>
          <c:y val="0.11014909867900693"/>
          <c:w val="6.9421847746738666E-2"/>
          <c:h val="0.34354082801119123"/>
        </c:manualLayout>
      </c:layout>
      <c:overlay val="0"/>
      <c:spPr>
        <a:solidFill>
          <a:schemeClr val="bg1"/>
        </a:solidFill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'TRI-PLO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'TRI-PLO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1711325</xdr:colOff>
      <xdr:row>0</xdr:row>
      <xdr:rowOff>34925</xdr:rowOff>
    </xdr:from>
    <xdr:to>
      <xdr:col>9</xdr:col>
      <xdr:colOff>1781212</xdr:colOff>
      <xdr:row>1</xdr:row>
      <xdr:rowOff>85823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C0E3B-3206-FD48-8CB7-9BF18A76A0E9}"/>
            </a:ext>
          </a:extLst>
        </xdr:cNvPr>
        <xdr:cNvSpPr>
          <a:spLocks noChangeArrowheads="1"/>
        </xdr:cNvSpPr>
      </xdr:nvSpPr>
      <xdr:spPr bwMode="auto">
        <a:xfrm>
          <a:off x="7121525" y="34925"/>
          <a:ext cx="2216187" cy="3429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333399"/>
              </a:solidFill>
              <a:latin typeface="Arial"/>
              <a:cs typeface="Arial"/>
            </a:rPr>
            <a:t>Click here to return to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INSTRUCTIONS</a:t>
          </a:r>
        </a:p>
      </xdr:txBody>
    </xdr:sp>
    <xdr:clientData/>
  </xdr:twoCellAnchor>
  <xdr:twoCellAnchor>
    <xdr:from>
      <xdr:col>6</xdr:col>
      <xdr:colOff>88900</xdr:colOff>
      <xdr:row>9</xdr:row>
      <xdr:rowOff>88900</xdr:rowOff>
    </xdr:from>
    <xdr:to>
      <xdr:col>11</xdr:col>
      <xdr:colOff>304800</xdr:colOff>
      <xdr:row>53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3CCFBE-B4F9-C74A-A30B-E454760FE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6</xdr:col>
      <xdr:colOff>415290</xdr:colOff>
      <xdr:row>48</xdr:row>
      <xdr:rowOff>12700</xdr:rowOff>
    </xdr:from>
    <xdr:ext cx="411972" cy="311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12B642-8632-3D4A-A4E8-F95781CE6E5E}"/>
            </a:ext>
          </a:extLst>
        </xdr:cNvPr>
        <xdr:cNvSpPr txBox="1"/>
      </xdr:nvSpPr>
      <xdr:spPr>
        <a:xfrm>
          <a:off x="3895090" y="811530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0.0</a:t>
          </a:r>
        </a:p>
      </xdr:txBody>
    </xdr:sp>
    <xdr:clientData/>
  </xdr:oneCellAnchor>
  <xdr:oneCellAnchor>
    <xdr:from>
      <xdr:col>9</xdr:col>
      <xdr:colOff>2105660</xdr:colOff>
      <xdr:row>48</xdr:row>
      <xdr:rowOff>12700</xdr:rowOff>
    </xdr:from>
    <xdr:ext cx="411972" cy="31143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708A5CB-47F5-1643-B888-E305F545C46E}"/>
            </a:ext>
          </a:extLst>
        </xdr:cNvPr>
        <xdr:cNvSpPr txBox="1"/>
      </xdr:nvSpPr>
      <xdr:spPr>
        <a:xfrm>
          <a:off x="9662160" y="811530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1.0</a:t>
          </a:r>
        </a:p>
      </xdr:txBody>
    </xdr:sp>
    <xdr:clientData/>
  </xdr:oneCellAnchor>
  <xdr:oneCellAnchor>
    <xdr:from>
      <xdr:col>8</xdr:col>
      <xdr:colOff>1414780</xdr:colOff>
      <xdr:row>48</xdr:row>
      <xdr:rowOff>12700</xdr:rowOff>
    </xdr:from>
    <xdr:ext cx="411972" cy="31143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D3C2B32-BA69-3E43-B757-25144C0F3FAF}"/>
            </a:ext>
          </a:extLst>
        </xdr:cNvPr>
        <xdr:cNvSpPr txBox="1"/>
      </xdr:nvSpPr>
      <xdr:spPr>
        <a:xfrm>
          <a:off x="6824980" y="811530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0.5</a:t>
          </a:r>
        </a:p>
      </xdr:txBody>
    </xdr:sp>
    <xdr:clientData/>
  </xdr:oneCellAnchor>
  <xdr:oneCellAnchor>
    <xdr:from>
      <xdr:col>9</xdr:col>
      <xdr:colOff>2653030</xdr:colOff>
      <xdr:row>46</xdr:row>
      <xdr:rowOff>49530</xdr:rowOff>
    </xdr:from>
    <xdr:ext cx="411972" cy="31143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723AD4-F390-1A47-A3EA-7BA3E8C8E0ED}"/>
            </a:ext>
          </a:extLst>
        </xdr:cNvPr>
        <xdr:cNvSpPr txBox="1"/>
      </xdr:nvSpPr>
      <xdr:spPr>
        <a:xfrm>
          <a:off x="10209530" y="782193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0.0</a:t>
          </a:r>
        </a:p>
      </xdr:txBody>
    </xdr:sp>
    <xdr:clientData/>
  </xdr:oneCellAnchor>
  <xdr:oneCellAnchor>
    <xdr:from>
      <xdr:col>8</xdr:col>
      <xdr:colOff>1927860</xdr:colOff>
      <xdr:row>16</xdr:row>
      <xdr:rowOff>76200</xdr:rowOff>
    </xdr:from>
    <xdr:ext cx="411972" cy="311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EA9470F-874D-8145-9060-A32F89105474}"/>
            </a:ext>
          </a:extLst>
        </xdr:cNvPr>
        <xdr:cNvSpPr txBox="1"/>
      </xdr:nvSpPr>
      <xdr:spPr>
        <a:xfrm>
          <a:off x="7338060" y="289560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1.0</a:t>
          </a:r>
        </a:p>
      </xdr:txBody>
    </xdr:sp>
    <xdr:clientData/>
  </xdr:oneCellAnchor>
  <xdr:oneCellAnchor>
    <xdr:from>
      <xdr:col>9</xdr:col>
      <xdr:colOff>1215390</xdr:colOff>
      <xdr:row>31</xdr:row>
      <xdr:rowOff>41910</xdr:rowOff>
    </xdr:from>
    <xdr:ext cx="411972" cy="31143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1EAB082-4B7B-6F45-A50D-7A0707D843F0}"/>
            </a:ext>
          </a:extLst>
        </xdr:cNvPr>
        <xdr:cNvSpPr txBox="1"/>
      </xdr:nvSpPr>
      <xdr:spPr>
        <a:xfrm>
          <a:off x="8771890" y="533781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0.5</a:t>
          </a:r>
        </a:p>
      </xdr:txBody>
    </xdr:sp>
    <xdr:clientData/>
  </xdr:oneCellAnchor>
  <xdr:oneCellAnchor>
    <xdr:from>
      <xdr:col>8</xdr:col>
      <xdr:colOff>1282700</xdr:colOff>
      <xdr:row>14</xdr:row>
      <xdr:rowOff>144780</xdr:rowOff>
    </xdr:from>
    <xdr:ext cx="411972" cy="31143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559354B-F89E-5145-A41A-7EF4D71DD32E}"/>
            </a:ext>
          </a:extLst>
        </xdr:cNvPr>
        <xdr:cNvSpPr txBox="1"/>
      </xdr:nvSpPr>
      <xdr:spPr>
        <a:xfrm>
          <a:off x="6692900" y="263398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0.0</a:t>
          </a:r>
        </a:p>
      </xdr:txBody>
    </xdr:sp>
    <xdr:clientData/>
  </xdr:oneCellAnchor>
  <xdr:oneCellAnchor>
    <xdr:from>
      <xdr:col>6</xdr:col>
      <xdr:colOff>323850</xdr:colOff>
      <xdr:row>44</xdr:row>
      <xdr:rowOff>106680</xdr:rowOff>
    </xdr:from>
    <xdr:ext cx="411972" cy="31143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7839FF2-7966-8940-B20B-D1D2B2254BBD}"/>
            </a:ext>
          </a:extLst>
        </xdr:cNvPr>
        <xdr:cNvSpPr txBox="1"/>
      </xdr:nvSpPr>
      <xdr:spPr>
        <a:xfrm>
          <a:off x="3803650" y="754888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1.0</a:t>
          </a:r>
        </a:p>
      </xdr:txBody>
    </xdr:sp>
    <xdr:clientData/>
  </xdr:oneCellAnchor>
  <xdr:oneCellAnchor>
    <xdr:from>
      <xdr:col>7</xdr:col>
      <xdr:colOff>184150</xdr:colOff>
      <xdr:row>29</xdr:row>
      <xdr:rowOff>132080</xdr:rowOff>
    </xdr:from>
    <xdr:ext cx="411972" cy="31143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1CC1622-E929-4542-970D-BE62A3AC81FF}"/>
            </a:ext>
          </a:extLst>
        </xdr:cNvPr>
        <xdr:cNvSpPr txBox="1"/>
      </xdr:nvSpPr>
      <xdr:spPr>
        <a:xfrm>
          <a:off x="5238750" y="5097780"/>
          <a:ext cx="411972" cy="311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0.5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0.11528</cdr:x>
      <cdr:y>0.45264</cdr:y>
    </cdr:from>
    <cdr:to>
      <cdr:x>0.28228</cdr:x>
      <cdr:y>0.48416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9162" y="3296273"/>
          <a:ext cx="1215654" cy="22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rot="-360000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NAM ancestry</a:t>
          </a:r>
        </a:p>
      </cdr:txBody>
    </cdr:sp>
  </cdr:relSizeAnchor>
  <cdr:relSizeAnchor xmlns:cdr="http://schemas.openxmlformats.org/drawingml/2006/chartDrawing">
    <cdr:from>
      <cdr:x>0.7092</cdr:x>
      <cdr:y>0.47908</cdr:y>
    </cdr:from>
    <cdr:to>
      <cdr:x>0.87222</cdr:x>
      <cdr:y>0.51095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9148" y="3451025"/>
          <a:ext cx="1185902" cy="22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rot="360000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EUR ancestry</a:t>
          </a:r>
        </a:p>
      </cdr:txBody>
    </cdr:sp>
  </cdr:relSizeAnchor>
  <cdr:relSizeAnchor xmlns:cdr="http://schemas.openxmlformats.org/drawingml/2006/chartDrawing">
    <cdr:from>
      <cdr:x>0.3927</cdr:x>
      <cdr:y>0.91504</cdr:y>
    </cdr:from>
    <cdr:to>
      <cdr:x>0.56599</cdr:x>
      <cdr:y>0.94691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6728" y="6591436"/>
          <a:ext cx="1260612" cy="22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AFR ancestry</a:t>
          </a:r>
        </a:p>
      </cdr:txBody>
    </cdr:sp>
  </cdr:relSizeAnchor>
  <cdr:relSizeAnchor xmlns:cdr="http://schemas.openxmlformats.org/drawingml/2006/chartDrawing">
    <cdr:from>
      <cdr:x>0.69899</cdr:x>
      <cdr:y>0.11295</cdr:y>
    </cdr:from>
    <cdr:to>
      <cdr:x>0.84986</cdr:x>
      <cdr:y>0.21861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8187" y="822539"/>
          <a:ext cx="1098207" cy="76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AFR</a:t>
          </a:r>
        </a:p>
        <a:p xmlns:a="http://schemas.openxmlformats.org/drawingml/2006/main">
          <a:r>
            <a:rPr lang="en-US" sz="1400" b="1"/>
            <a:t>EUR</a:t>
          </a:r>
        </a:p>
        <a:p xmlns:a="http://schemas.openxmlformats.org/drawingml/2006/main">
          <a:r>
            <a:rPr lang="en-US" sz="1400" b="1"/>
            <a:t>NAM</a:t>
          </a:r>
        </a:p>
      </cdr:txBody>
    </cdr:sp>
  </cdr:relSizeAnchor>
  <cdr:relSizeAnchor xmlns:cdr="http://schemas.openxmlformats.org/drawingml/2006/chartDrawing">
    <cdr:from>
      <cdr:x>0.79033</cdr:x>
      <cdr:y>0.25041</cdr:y>
    </cdr:from>
    <cdr:to>
      <cdr:x>0.91246</cdr:x>
      <cdr:y>0.40326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53100" y="1823570"/>
          <a:ext cx="889000" cy="111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tx1"/>
              </a:solidFill>
            </a:rPr>
            <a:t>Kalinago</a:t>
          </a:r>
        </a:p>
        <a:p xmlns:a="http://schemas.openxmlformats.org/drawingml/2006/main">
          <a:r>
            <a:rPr lang="en-US" sz="1400" baseline="0">
              <a:solidFill>
                <a:schemeClr val="tx1"/>
              </a:solidFill>
            </a:rPr>
            <a:t>Dominica</a:t>
          </a:r>
        </a:p>
        <a:p xmlns:a="http://schemas.openxmlformats.org/drawingml/2006/main">
          <a:r>
            <a:rPr lang="en-US" sz="1400" baseline="0">
              <a:solidFill>
                <a:schemeClr val="tx1"/>
              </a:solidFill>
            </a:rPr>
            <a:t>PUR</a:t>
          </a:r>
        </a:p>
        <a:p xmlns:a="http://schemas.openxmlformats.org/drawingml/2006/main">
          <a:r>
            <a:rPr lang="en-US" sz="1400" baseline="0">
              <a:solidFill>
                <a:schemeClr val="tx1"/>
              </a:solidFill>
            </a:rPr>
            <a:t>ACB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1711325</xdr:colOff>
      <xdr:row>0</xdr:row>
      <xdr:rowOff>34925</xdr:rowOff>
    </xdr:from>
    <xdr:to>
      <xdr:col>9</xdr:col>
      <xdr:colOff>1781212</xdr:colOff>
      <xdr:row>1</xdr:row>
      <xdr:rowOff>85823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FED3B9-E453-574B-B9EC-DB58451836F9}"/>
            </a:ext>
          </a:extLst>
        </xdr:cNvPr>
        <xdr:cNvSpPr>
          <a:spLocks noChangeArrowheads="1"/>
        </xdr:cNvSpPr>
      </xdr:nvSpPr>
      <xdr:spPr bwMode="auto">
        <a:xfrm>
          <a:off x="7121525" y="34925"/>
          <a:ext cx="2216187" cy="3429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333399"/>
              </a:solidFill>
              <a:latin typeface="Arial"/>
              <a:cs typeface="Arial"/>
            </a:rPr>
            <a:t>Click here to return to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INSTRUCTIONS</a:t>
          </a:r>
        </a:p>
      </xdr:txBody>
    </xdr:sp>
    <xdr:clientData/>
  </xdr:twoCellAnchor>
  <xdr:twoCellAnchor>
    <xdr:from>
      <xdr:col>3</xdr:col>
      <xdr:colOff>457200</xdr:colOff>
      <xdr:row>14</xdr:row>
      <xdr:rowOff>101600</xdr:rowOff>
    </xdr:from>
    <xdr:to>
      <xdr:col>9</xdr:col>
      <xdr:colOff>3759200</xdr:colOff>
      <xdr:row>60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1EBE8-D7F3-144D-9A12-C548EE62B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6</xdr:col>
      <xdr:colOff>394970</xdr:colOff>
      <xdr:row>48</xdr:row>
      <xdr:rowOff>33020</xdr:rowOff>
    </xdr:from>
    <xdr:ext cx="379506" cy="28959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19051F-231D-AE4F-902E-080D31099109}"/>
            </a:ext>
          </a:extLst>
        </xdr:cNvPr>
        <xdr:cNvSpPr txBox="1"/>
      </xdr:nvSpPr>
      <xdr:spPr>
        <a:xfrm>
          <a:off x="3874770" y="8173720"/>
          <a:ext cx="379506" cy="289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0.0</a:t>
          </a:r>
        </a:p>
      </xdr:txBody>
    </xdr:sp>
    <xdr:clientData/>
  </xdr:oneCellAnchor>
  <xdr:oneCellAnchor>
    <xdr:from>
      <xdr:col>9</xdr:col>
      <xdr:colOff>2115820</xdr:colOff>
      <xdr:row>48</xdr:row>
      <xdr:rowOff>33020</xdr:rowOff>
    </xdr:from>
    <xdr:ext cx="379506" cy="28959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7F27E74-8BB5-0B45-BBA0-DE1CE31E1C40}"/>
            </a:ext>
          </a:extLst>
        </xdr:cNvPr>
        <xdr:cNvSpPr txBox="1"/>
      </xdr:nvSpPr>
      <xdr:spPr>
        <a:xfrm>
          <a:off x="9672320" y="8173720"/>
          <a:ext cx="379506" cy="289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1.0</a:t>
          </a:r>
        </a:p>
      </xdr:txBody>
    </xdr:sp>
    <xdr:clientData/>
  </xdr:oneCellAnchor>
  <xdr:oneCellAnchor>
    <xdr:from>
      <xdr:col>8</xdr:col>
      <xdr:colOff>1353820</xdr:colOff>
      <xdr:row>48</xdr:row>
      <xdr:rowOff>33020</xdr:rowOff>
    </xdr:from>
    <xdr:ext cx="379506" cy="28959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0907D96-5B61-1E4B-9035-08CE0B0A729F}"/>
            </a:ext>
          </a:extLst>
        </xdr:cNvPr>
        <xdr:cNvSpPr txBox="1"/>
      </xdr:nvSpPr>
      <xdr:spPr>
        <a:xfrm>
          <a:off x="6764020" y="8173720"/>
          <a:ext cx="379506" cy="289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0.5</a:t>
          </a:r>
        </a:p>
      </xdr:txBody>
    </xdr:sp>
    <xdr:clientData/>
  </xdr:oneCellAnchor>
  <xdr:oneCellAnchor>
    <xdr:from>
      <xdr:col>9</xdr:col>
      <xdr:colOff>2632710</xdr:colOff>
      <xdr:row>46</xdr:row>
      <xdr:rowOff>49530</xdr:rowOff>
    </xdr:from>
    <xdr:ext cx="379506" cy="28959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21DBAA-A678-F949-916F-DF32C5FD782F}"/>
            </a:ext>
          </a:extLst>
        </xdr:cNvPr>
        <xdr:cNvSpPr txBox="1"/>
      </xdr:nvSpPr>
      <xdr:spPr>
        <a:xfrm>
          <a:off x="10189210" y="7860030"/>
          <a:ext cx="379506" cy="289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0.0</a:t>
          </a:r>
        </a:p>
      </xdr:txBody>
    </xdr:sp>
    <xdr:clientData/>
  </xdr:oneCellAnchor>
  <xdr:oneCellAnchor>
    <xdr:from>
      <xdr:col>8</xdr:col>
      <xdr:colOff>1927860</xdr:colOff>
      <xdr:row>16</xdr:row>
      <xdr:rowOff>66040</xdr:rowOff>
    </xdr:from>
    <xdr:ext cx="379506" cy="28904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BF66B68-CC7E-104C-B917-25E32FEA0DA3}"/>
            </a:ext>
          </a:extLst>
        </xdr:cNvPr>
        <xdr:cNvSpPr txBox="1"/>
      </xdr:nvSpPr>
      <xdr:spPr>
        <a:xfrm>
          <a:off x="7338060" y="2923540"/>
          <a:ext cx="379506" cy="289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1.0</a:t>
          </a:r>
        </a:p>
      </xdr:txBody>
    </xdr:sp>
    <xdr:clientData/>
  </xdr:oneCellAnchor>
  <xdr:oneCellAnchor>
    <xdr:from>
      <xdr:col>9</xdr:col>
      <xdr:colOff>1235710</xdr:colOff>
      <xdr:row>31</xdr:row>
      <xdr:rowOff>62230</xdr:rowOff>
    </xdr:from>
    <xdr:ext cx="379463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BECBFBE-35EE-BC49-8788-34957FCC0DDC}"/>
            </a:ext>
          </a:extLst>
        </xdr:cNvPr>
        <xdr:cNvSpPr txBox="1"/>
      </xdr:nvSpPr>
      <xdr:spPr>
        <a:xfrm>
          <a:off x="8792210" y="5396230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0.5</a:t>
          </a:r>
        </a:p>
      </xdr:txBody>
    </xdr:sp>
    <xdr:clientData/>
  </xdr:oneCellAnchor>
  <xdr:oneCellAnchor>
    <xdr:from>
      <xdr:col>8</xdr:col>
      <xdr:colOff>1323340</xdr:colOff>
      <xdr:row>14</xdr:row>
      <xdr:rowOff>104140</xdr:rowOff>
    </xdr:from>
    <xdr:ext cx="379463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0F61FEC-33C1-A941-8F1B-C611CD1B8CCD}"/>
            </a:ext>
          </a:extLst>
        </xdr:cNvPr>
        <xdr:cNvSpPr txBox="1"/>
      </xdr:nvSpPr>
      <xdr:spPr>
        <a:xfrm>
          <a:off x="6733540" y="2631440"/>
          <a:ext cx="37946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0.0</a:t>
          </a:r>
        </a:p>
      </xdr:txBody>
    </xdr:sp>
    <xdr:clientData/>
  </xdr:oneCellAnchor>
  <xdr:oneCellAnchor>
    <xdr:from>
      <xdr:col>6</xdr:col>
      <xdr:colOff>364490</xdr:colOff>
      <xdr:row>44</xdr:row>
      <xdr:rowOff>66040</xdr:rowOff>
    </xdr:from>
    <xdr:ext cx="379506" cy="28904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6F94272-C071-1141-B03D-022805DE53FA}"/>
            </a:ext>
          </a:extLst>
        </xdr:cNvPr>
        <xdr:cNvSpPr txBox="1"/>
      </xdr:nvSpPr>
      <xdr:spPr>
        <a:xfrm>
          <a:off x="3844290" y="7546340"/>
          <a:ext cx="379506" cy="289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1.0</a:t>
          </a:r>
        </a:p>
      </xdr:txBody>
    </xdr:sp>
    <xdr:clientData/>
  </xdr:oneCellAnchor>
  <xdr:twoCellAnchor>
    <xdr:from>
      <xdr:col>8</xdr:col>
      <xdr:colOff>426720</xdr:colOff>
      <xdr:row>57</xdr:row>
      <xdr:rowOff>0</xdr:rowOff>
    </xdr:from>
    <xdr:to>
      <xdr:col>9</xdr:col>
      <xdr:colOff>1574800</xdr:colOff>
      <xdr:row>62</xdr:row>
      <xdr:rowOff>111760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EDA3739-3963-DC48-A887-523F8E8EDEA9}"/>
            </a:ext>
          </a:extLst>
        </xdr:cNvPr>
        <xdr:cNvSpPr txBox="1"/>
      </xdr:nvSpPr>
      <xdr:spPr>
        <a:xfrm>
          <a:off x="5836920" y="9626600"/>
          <a:ext cx="3294380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need to plot correct value for Kalinago point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0.07338</cdr:x>
      <cdr:y>0.60638</cdr:y>
    </cdr:from>
    <cdr:to>
      <cdr:x>0.13076</cdr:x>
      <cdr:y>0.63825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835" y="4368028"/>
          <a:ext cx="417422" cy="22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AMR</a:t>
          </a:r>
        </a:p>
      </cdr:txBody>
    </cdr:sp>
  </cdr:relSizeAnchor>
  <cdr:relSizeAnchor xmlns:cdr="http://schemas.openxmlformats.org/drawingml/2006/chartDrawing">
    <cdr:from>
      <cdr:x>0.78602</cdr:x>
      <cdr:y>0.45792</cdr:y>
    </cdr:from>
    <cdr:to>
      <cdr:x>0.84067</cdr:x>
      <cdr:y>0.48979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7948" y="3298625"/>
          <a:ext cx="397545" cy="22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EUR</a:t>
          </a:r>
        </a:p>
      </cdr:txBody>
    </cdr:sp>
  </cdr:relSizeAnchor>
  <cdr:relSizeAnchor xmlns:cdr="http://schemas.openxmlformats.org/drawingml/2006/chartDrawing">
    <cdr:from>
      <cdr:x>0.44996</cdr:x>
      <cdr:y>0.9225</cdr:y>
    </cdr:from>
    <cdr:to>
      <cdr:x>0.52931</cdr:x>
      <cdr:y>0.95437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3288" y="6645180"/>
          <a:ext cx="577236" cy="22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AFR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12700</xdr:rowOff>
    </xdr:from>
    <xdr:to>
      <xdr:col>30</xdr:col>
      <xdr:colOff>0</xdr:colOff>
      <xdr:row>56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A0726F-49ED-B749-8FE1-072D490C0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2</xdr:row>
      <xdr:rowOff>6350</xdr:rowOff>
    </xdr:from>
    <xdr:to>
      <xdr:col>30</xdr:col>
      <xdr:colOff>0</xdr:colOff>
      <xdr:row>29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1B4E24-783B-CF43-9559-5808CEC55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2</xdr:row>
      <xdr:rowOff>120650</xdr:rowOff>
    </xdr:from>
    <xdr:to>
      <xdr:col>20</xdr:col>
      <xdr:colOff>330200</xdr:colOff>
      <xdr:row>23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ED914F-E5A2-2F4D-BB02-B8AAE7B60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393700</xdr:colOff>
      <xdr:row>25</xdr:row>
      <xdr:rowOff>177800</xdr:rowOff>
    </xdr:from>
    <xdr:to>
      <xdr:col>16</xdr:col>
      <xdr:colOff>127000</xdr:colOff>
      <xdr:row>30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24EC88-5E55-C244-9E98-714F412E092F}"/>
            </a:ext>
          </a:extLst>
        </xdr:cNvPr>
        <xdr:cNvSpPr txBox="1"/>
      </xdr:nvSpPr>
      <xdr:spPr>
        <a:xfrm>
          <a:off x="11125200" y="5257800"/>
          <a:ext cx="22098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ordered by AMR/AFR ratio</a:t>
          </a:r>
        </a:p>
        <a:p>
          <a:endParaRPr lang="en-US" sz="1100"/>
        </a:p>
        <a:p>
          <a:r>
            <a:rPr lang="en-US" sz="1100"/>
            <a:t>averages below ...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chung/Desktop/2023%20elife%20submission/tri-plot_individ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chung/Desktop/2023%20elife%20submission/tri-plot_pop_averages_fix_ti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chung/Downloads/spreadsheets/redone_reported_ances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chung/Downloads/spreadsheets/new_combined_pca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-PLOT"/>
      <sheetName val="SHAPE"/>
      <sheetName val="SIZE"/>
    </sheetNames>
    <sheetDataSet>
      <sheetData sheetId="0"/>
      <sheetData sheetId="1"/>
      <sheetData sheetId="2">
        <row r="8">
          <cell r="L8">
            <v>0.27523550000000002</v>
          </cell>
          <cell r="M8">
            <v>8.9833681159963596E-2</v>
          </cell>
          <cell r="V8">
            <v>0.5</v>
          </cell>
          <cell r="W8">
            <v>0.86599999999999999</v>
          </cell>
        </row>
        <row r="9">
          <cell r="L9">
            <v>0.21234</v>
          </cell>
          <cell r="M9">
            <v>3.2529646216951084E-2</v>
          </cell>
          <cell r="V9">
            <v>0</v>
          </cell>
          <cell r="W9">
            <v>0</v>
          </cell>
        </row>
        <row r="10">
          <cell r="L10">
            <v>0.26393100000000003</v>
          </cell>
          <cell r="M10">
            <v>9.492158040719717E-2</v>
          </cell>
          <cell r="V10">
            <v>1</v>
          </cell>
          <cell r="W10">
            <v>0</v>
          </cell>
        </row>
        <row r="11">
          <cell r="L11">
            <v>0.25902249999999999</v>
          </cell>
          <cell r="M11">
            <v>5.9304553625754569E-2</v>
          </cell>
          <cell r="V11">
            <v>0.5</v>
          </cell>
          <cell r="W11">
            <v>0.86599999999999999</v>
          </cell>
        </row>
        <row r="12">
          <cell r="L12">
            <v>0.363209</v>
          </cell>
          <cell r="M12">
            <v>0.13237544707006657</v>
          </cell>
        </row>
        <row r="13">
          <cell r="L13">
            <v>0.193549</v>
          </cell>
          <cell r="M13">
            <v>7.0023350048394564E-2</v>
          </cell>
        </row>
        <row r="14">
          <cell r="L14">
            <v>0.50005250000000001</v>
          </cell>
          <cell r="M14">
            <v>0.14292796661517995</v>
          </cell>
        </row>
        <row r="15">
          <cell r="L15">
            <v>0.35716100000000001</v>
          </cell>
          <cell r="M15">
            <v>0.17066589427299175</v>
          </cell>
        </row>
        <row r="16">
          <cell r="L16">
            <v>0.22796050000000001</v>
          </cell>
          <cell r="M16">
            <v>6.2959180829724903E-2</v>
          </cell>
        </row>
        <row r="17">
          <cell r="L17">
            <v>0.188086</v>
          </cell>
          <cell r="M17">
            <v>3.1634175949437973E-2</v>
          </cell>
        </row>
        <row r="18">
          <cell r="L18">
            <v>0.25706099999999998</v>
          </cell>
          <cell r="M18">
            <v>0.11857100213374264</v>
          </cell>
        </row>
        <row r="19">
          <cell r="L19">
            <v>0.192195</v>
          </cell>
          <cell r="M19">
            <v>5.3423375108654449E-2</v>
          </cell>
        </row>
        <row r="20">
          <cell r="L20">
            <v>0.26320350000000003</v>
          </cell>
          <cell r="M20">
            <v>0.11679478403058074</v>
          </cell>
        </row>
        <row r="21">
          <cell r="L21">
            <v>0.34711799999999998</v>
          </cell>
          <cell r="M21">
            <v>8.2476795354814794E-2</v>
          </cell>
          <cell r="V21">
            <v>0</v>
          </cell>
          <cell r="W21">
            <v>0</v>
          </cell>
          <cell r="Y21">
            <v>1</v>
          </cell>
          <cell r="Z21">
            <v>0</v>
          </cell>
          <cell r="AB21">
            <v>0</v>
          </cell>
          <cell r="AC21">
            <v>0</v>
          </cell>
          <cell r="AE21">
            <v>1</v>
          </cell>
          <cell r="AF21">
            <v>0</v>
          </cell>
          <cell r="AM21">
            <v>0</v>
          </cell>
          <cell r="AN21">
            <v>0</v>
          </cell>
        </row>
        <row r="22">
          <cell r="L22">
            <v>0.42709900000000001</v>
          </cell>
          <cell r="M22">
            <v>0.10574343385288752</v>
          </cell>
          <cell r="V22">
            <v>-1.4999999999999999E-2</v>
          </cell>
          <cell r="W22">
            <v>2.598E-2</v>
          </cell>
          <cell r="Y22">
            <v>1.03</v>
          </cell>
          <cell r="Z22">
            <v>0</v>
          </cell>
          <cell r="AB22">
            <v>1</v>
          </cell>
          <cell r="AC22">
            <v>0</v>
          </cell>
          <cell r="AM22">
            <v>-1.4999999999999999E-2</v>
          </cell>
          <cell r="AN22">
            <v>-2.598E-2</v>
          </cell>
        </row>
        <row r="23">
          <cell r="L23">
            <v>0.23452250000000002</v>
          </cell>
          <cell r="M23">
            <v>7.6616401447405502E-2</v>
          </cell>
          <cell r="V23">
            <v>0</v>
          </cell>
          <cell r="W23">
            <v>0</v>
          </cell>
          <cell r="Y23">
            <v>1</v>
          </cell>
          <cell r="Z23">
            <v>0</v>
          </cell>
          <cell r="AM23">
            <v>0</v>
          </cell>
          <cell r="AN23">
            <v>0</v>
          </cell>
        </row>
        <row r="24">
          <cell r="L24">
            <v>0.33307999999999999</v>
          </cell>
          <cell r="M24">
            <v>0.10305355894873305</v>
          </cell>
          <cell r="V24">
            <v>0.05</v>
          </cell>
          <cell r="W24">
            <v>8.660000000000001E-2</v>
          </cell>
          <cell r="Y24">
            <v>0.95</v>
          </cell>
          <cell r="Z24">
            <v>8.660000000000001E-2</v>
          </cell>
          <cell r="AB24">
            <v>0.95</v>
          </cell>
          <cell r="AC24">
            <v>8.660000000000001E-2</v>
          </cell>
          <cell r="AE24">
            <v>0.95</v>
          </cell>
          <cell r="AF24">
            <v>8.660000000000001E-2</v>
          </cell>
          <cell r="AH24">
            <v>0.1</v>
          </cell>
          <cell r="AI24">
            <v>0</v>
          </cell>
          <cell r="AM24">
            <v>0.1</v>
          </cell>
          <cell r="AN24">
            <v>0</v>
          </cell>
        </row>
        <row r="25">
          <cell r="L25">
            <v>0.33709549999999999</v>
          </cell>
          <cell r="M25">
            <v>0.14491289684065389</v>
          </cell>
          <cell r="V25">
            <v>3.5000000000000003E-2</v>
          </cell>
          <cell r="W25">
            <v>0.11258</v>
          </cell>
          <cell r="Y25">
            <v>0.98</v>
          </cell>
          <cell r="Z25">
            <v>8.660000000000001E-2</v>
          </cell>
          <cell r="AB25">
            <v>0.05</v>
          </cell>
          <cell r="AC25">
            <v>8.660000000000001E-2</v>
          </cell>
          <cell r="AE25">
            <v>0.9</v>
          </cell>
          <cell r="AF25">
            <v>0</v>
          </cell>
          <cell r="AH25">
            <v>0.05</v>
          </cell>
          <cell r="AI25">
            <v>8.660000000000001E-2</v>
          </cell>
          <cell r="AM25">
            <v>8.5000000000000006E-2</v>
          </cell>
          <cell r="AN25">
            <v>-2.598E-2</v>
          </cell>
        </row>
        <row r="26">
          <cell r="L26">
            <v>0.203574</v>
          </cell>
          <cell r="M26">
            <v>7.7827970987299933E-2</v>
          </cell>
          <cell r="V26">
            <v>0.05</v>
          </cell>
          <cell r="W26">
            <v>8.660000000000001E-2</v>
          </cell>
          <cell r="Y26">
            <v>0.95</v>
          </cell>
          <cell r="Z26">
            <v>8.660000000000001E-2</v>
          </cell>
          <cell r="AM26">
            <v>0.1</v>
          </cell>
          <cell r="AN26">
            <v>0</v>
          </cell>
        </row>
        <row r="27">
          <cell r="L27">
            <v>0.26425300000000002</v>
          </cell>
          <cell r="M27">
            <v>0.12177356407693747</v>
          </cell>
          <cell r="V27">
            <v>0.1</v>
          </cell>
          <cell r="W27">
            <v>0.17320000000000002</v>
          </cell>
          <cell r="Y27">
            <v>0.9</v>
          </cell>
          <cell r="Z27">
            <v>0.17320000000000002</v>
          </cell>
          <cell r="AB27">
            <v>0.9</v>
          </cell>
          <cell r="AC27">
            <v>0.17320000000000002</v>
          </cell>
          <cell r="AE27">
            <v>0.9</v>
          </cell>
          <cell r="AF27">
            <v>0.17320000000000002</v>
          </cell>
          <cell r="AH27">
            <v>0.2</v>
          </cell>
          <cell r="AI27">
            <v>0</v>
          </cell>
          <cell r="AM27">
            <v>0.2</v>
          </cell>
          <cell r="AN27">
            <v>0</v>
          </cell>
        </row>
        <row r="28">
          <cell r="L28">
            <v>0.23752899999999999</v>
          </cell>
          <cell r="M28">
            <v>9.1739803073693144E-2</v>
          </cell>
          <cell r="V28">
            <v>8.5000000000000006E-2</v>
          </cell>
          <cell r="W28">
            <v>0.19918</v>
          </cell>
          <cell r="Y28">
            <v>0.93</v>
          </cell>
          <cell r="Z28">
            <v>0.17320000000000002</v>
          </cell>
          <cell r="AB28">
            <v>0.1</v>
          </cell>
          <cell r="AC28">
            <v>0.17320000000000002</v>
          </cell>
          <cell r="AE28">
            <v>0.8</v>
          </cell>
          <cell r="AF28">
            <v>0</v>
          </cell>
          <cell r="AH28">
            <v>0.1</v>
          </cell>
          <cell r="AI28">
            <v>0.17320000000000002</v>
          </cell>
          <cell r="AM28">
            <v>0.185</v>
          </cell>
          <cell r="AN28">
            <v>-2.598E-2</v>
          </cell>
        </row>
        <row r="29">
          <cell r="L29">
            <v>0.31027099999999996</v>
          </cell>
          <cell r="M29">
            <v>0.10234688221924494</v>
          </cell>
          <cell r="V29">
            <v>0.1</v>
          </cell>
          <cell r="W29">
            <v>0.17320000000000002</v>
          </cell>
          <cell r="Y29">
            <v>0.9</v>
          </cell>
          <cell r="Z29">
            <v>0.17320000000000002</v>
          </cell>
          <cell r="AM29">
            <v>0.2</v>
          </cell>
          <cell r="AN29">
            <v>0</v>
          </cell>
        </row>
        <row r="30">
          <cell r="L30">
            <v>0.26473400000000002</v>
          </cell>
          <cell r="M30">
            <v>6.5125110364589789E-2</v>
          </cell>
          <cell r="V30">
            <v>0.15000000000000002</v>
          </cell>
          <cell r="W30">
            <v>0.25980000000000003</v>
          </cell>
          <cell r="Y30">
            <v>0.85</v>
          </cell>
          <cell r="Z30">
            <v>0.25980000000000003</v>
          </cell>
          <cell r="AB30">
            <v>0.85</v>
          </cell>
          <cell r="AC30">
            <v>0.25980000000000003</v>
          </cell>
          <cell r="AE30">
            <v>0.85</v>
          </cell>
          <cell r="AF30">
            <v>0.25980000000000003</v>
          </cell>
          <cell r="AH30">
            <v>0.30000000000000004</v>
          </cell>
          <cell r="AI30">
            <v>0</v>
          </cell>
          <cell r="AM30">
            <v>0.30000000000000004</v>
          </cell>
          <cell r="AN30">
            <v>0</v>
          </cell>
        </row>
        <row r="31">
          <cell r="L31">
            <v>0.27313799999999999</v>
          </cell>
          <cell r="M31">
            <v>8.6392962230728024E-2</v>
          </cell>
          <cell r="V31">
            <v>0.13500000000000001</v>
          </cell>
          <cell r="W31">
            <v>0.28578000000000003</v>
          </cell>
          <cell r="Y31">
            <v>0.88</v>
          </cell>
          <cell r="Z31">
            <v>0.25980000000000003</v>
          </cell>
          <cell r="AB31">
            <v>0.15000000000000002</v>
          </cell>
          <cell r="AC31">
            <v>0.25980000000000003</v>
          </cell>
          <cell r="AE31">
            <v>0.7</v>
          </cell>
          <cell r="AF31">
            <v>0</v>
          </cell>
          <cell r="AH31">
            <v>0.15000000000000002</v>
          </cell>
          <cell r="AI31">
            <v>0.25980000000000003</v>
          </cell>
          <cell r="AM31">
            <v>0.28500000000000003</v>
          </cell>
          <cell r="AN31">
            <v>-2.598E-2</v>
          </cell>
        </row>
        <row r="32">
          <cell r="L32">
            <v>0.51647650000000001</v>
          </cell>
          <cell r="M32">
            <v>0.16364502632451131</v>
          </cell>
          <cell r="V32">
            <v>0.15000000000000002</v>
          </cell>
          <cell r="W32">
            <v>0.25980000000000003</v>
          </cell>
          <cell r="Y32">
            <v>0.85</v>
          </cell>
          <cell r="Z32">
            <v>0.25980000000000003</v>
          </cell>
          <cell r="AM32">
            <v>0.30000000000000004</v>
          </cell>
          <cell r="AN32">
            <v>0</v>
          </cell>
        </row>
        <row r="33">
          <cell r="L33">
            <v>0.18961449999999999</v>
          </cell>
          <cell r="M33">
            <v>7.1780515592673191E-2</v>
          </cell>
          <cell r="V33">
            <v>0.2</v>
          </cell>
          <cell r="W33">
            <v>0.34640000000000004</v>
          </cell>
          <cell r="Y33">
            <v>0.8</v>
          </cell>
          <cell r="Z33">
            <v>0.34640000000000004</v>
          </cell>
          <cell r="AB33">
            <v>0.8</v>
          </cell>
          <cell r="AC33">
            <v>0.34640000000000004</v>
          </cell>
          <cell r="AE33">
            <v>0.8</v>
          </cell>
          <cell r="AF33">
            <v>0.34640000000000004</v>
          </cell>
          <cell r="AH33">
            <v>0.4</v>
          </cell>
          <cell r="AI33">
            <v>0</v>
          </cell>
          <cell r="AM33">
            <v>0.4</v>
          </cell>
          <cell r="AN33">
            <v>0</v>
          </cell>
        </row>
        <row r="34">
          <cell r="L34">
            <v>0.265569</v>
          </cell>
          <cell r="M34">
            <v>6.3192141663342916E-2</v>
          </cell>
          <cell r="V34">
            <v>0.185</v>
          </cell>
          <cell r="W34">
            <v>0.37238000000000004</v>
          </cell>
          <cell r="Y34">
            <v>0.83000000000000007</v>
          </cell>
          <cell r="Z34">
            <v>0.34640000000000004</v>
          </cell>
          <cell r="AB34">
            <v>0.2</v>
          </cell>
          <cell r="AC34">
            <v>0.34640000000000004</v>
          </cell>
          <cell r="AE34">
            <v>0.6</v>
          </cell>
          <cell r="AF34">
            <v>0</v>
          </cell>
          <cell r="AH34">
            <v>0.2</v>
          </cell>
          <cell r="AI34">
            <v>0.34640000000000004</v>
          </cell>
          <cell r="AM34">
            <v>0.38500000000000001</v>
          </cell>
          <cell r="AN34">
            <v>-2.598E-2</v>
          </cell>
        </row>
        <row r="35">
          <cell r="L35">
            <v>0.35685250000000002</v>
          </cell>
          <cell r="M35">
            <v>0.1095288308928293</v>
          </cell>
          <cell r="V35">
            <v>0.2</v>
          </cell>
          <cell r="W35">
            <v>0.34640000000000004</v>
          </cell>
          <cell r="Y35">
            <v>0.8</v>
          </cell>
          <cell r="Z35">
            <v>0.34640000000000004</v>
          </cell>
          <cell r="AM35">
            <v>0.4</v>
          </cell>
          <cell r="AN35">
            <v>0</v>
          </cell>
        </row>
        <row r="36">
          <cell r="L36">
            <v>0.42618349999999999</v>
          </cell>
          <cell r="M36">
            <v>0.11325100807829482</v>
          </cell>
          <cell r="V36">
            <v>0.25</v>
          </cell>
          <cell r="W36">
            <v>0.433</v>
          </cell>
          <cell r="Y36">
            <v>0.75</v>
          </cell>
          <cell r="Z36">
            <v>0.433</v>
          </cell>
          <cell r="AB36">
            <v>0.75</v>
          </cell>
          <cell r="AC36">
            <v>0.433</v>
          </cell>
          <cell r="AE36">
            <v>0.75</v>
          </cell>
          <cell r="AF36">
            <v>0.433</v>
          </cell>
          <cell r="AH36">
            <v>0.5</v>
          </cell>
          <cell r="AI36">
            <v>0</v>
          </cell>
          <cell r="AM36">
            <v>0.5</v>
          </cell>
          <cell r="AN36">
            <v>0</v>
          </cell>
        </row>
        <row r="37">
          <cell r="L37">
            <v>0.29864250000000003</v>
          </cell>
          <cell r="M37">
            <v>9.3367064807404115E-2</v>
          </cell>
          <cell r="V37">
            <v>0.23499999999999999</v>
          </cell>
          <cell r="W37">
            <v>0.45898</v>
          </cell>
          <cell r="Y37">
            <v>0.78</v>
          </cell>
          <cell r="Z37">
            <v>0.433</v>
          </cell>
          <cell r="AB37">
            <v>0.25</v>
          </cell>
          <cell r="AC37">
            <v>0.433</v>
          </cell>
          <cell r="AE37">
            <v>0.5</v>
          </cell>
          <cell r="AF37">
            <v>0</v>
          </cell>
          <cell r="AH37">
            <v>0.25</v>
          </cell>
          <cell r="AI37">
            <v>0.433</v>
          </cell>
          <cell r="AM37">
            <v>0.48499999999999999</v>
          </cell>
          <cell r="AN37">
            <v>-2.598E-2</v>
          </cell>
        </row>
        <row r="38">
          <cell r="L38">
            <v>0.29507800000000001</v>
          </cell>
          <cell r="M38">
            <v>0.10785480378731398</v>
          </cell>
          <cell r="V38">
            <v>0.25</v>
          </cell>
          <cell r="W38">
            <v>0.433</v>
          </cell>
          <cell r="Y38">
            <v>0.75</v>
          </cell>
          <cell r="Z38">
            <v>0.433</v>
          </cell>
          <cell r="AM38">
            <v>0.5</v>
          </cell>
          <cell r="AN38">
            <v>0</v>
          </cell>
        </row>
        <row r="39">
          <cell r="L39">
            <v>0.39373799999999998</v>
          </cell>
          <cell r="M39">
            <v>0.10076551983193456</v>
          </cell>
          <cell r="V39">
            <v>0.3</v>
          </cell>
          <cell r="W39">
            <v>0.51959999999999995</v>
          </cell>
          <cell r="Y39">
            <v>0.7</v>
          </cell>
          <cell r="Z39">
            <v>0.51959999999999995</v>
          </cell>
          <cell r="AB39">
            <v>0.7</v>
          </cell>
          <cell r="AC39">
            <v>0.51959999999999995</v>
          </cell>
          <cell r="AE39">
            <v>0.7</v>
          </cell>
          <cell r="AF39">
            <v>0.51959999999999995</v>
          </cell>
          <cell r="AH39">
            <v>0.6</v>
          </cell>
          <cell r="AI39">
            <v>0</v>
          </cell>
          <cell r="AM39">
            <v>0.6</v>
          </cell>
          <cell r="AN39">
            <v>0</v>
          </cell>
        </row>
        <row r="40">
          <cell r="L40">
            <v>0.23352000000000001</v>
          </cell>
          <cell r="M40">
            <v>9.4930240661235024E-2</v>
          </cell>
          <cell r="V40">
            <v>0.28499999999999998</v>
          </cell>
          <cell r="W40">
            <v>0.54557999999999995</v>
          </cell>
          <cell r="Y40">
            <v>0.73</v>
          </cell>
          <cell r="Z40">
            <v>0.51959999999999995</v>
          </cell>
          <cell r="AB40">
            <v>0.3</v>
          </cell>
          <cell r="AC40">
            <v>0.51959999999999995</v>
          </cell>
          <cell r="AE40">
            <v>0.4</v>
          </cell>
          <cell r="AF40">
            <v>0</v>
          </cell>
          <cell r="AH40">
            <v>0.3</v>
          </cell>
          <cell r="AI40">
            <v>0.51959999999999995</v>
          </cell>
          <cell r="AM40">
            <v>0.58499999999999996</v>
          </cell>
          <cell r="AN40">
            <v>-2.598E-2</v>
          </cell>
        </row>
        <row r="41">
          <cell r="L41">
            <v>0.30530050000000003</v>
          </cell>
          <cell r="M41">
            <v>9.768506747067332E-2</v>
          </cell>
          <cell r="V41">
            <v>0.3</v>
          </cell>
          <cell r="W41">
            <v>0.51959999999999995</v>
          </cell>
          <cell r="Y41">
            <v>0.7</v>
          </cell>
          <cell r="Z41">
            <v>0.51959999999999995</v>
          </cell>
          <cell r="AM41">
            <v>0.6</v>
          </cell>
          <cell r="AN41">
            <v>0</v>
          </cell>
        </row>
        <row r="42">
          <cell r="L42">
            <v>0.26441199999999998</v>
          </cell>
          <cell r="M42">
            <v>8.4828920351493323E-2</v>
          </cell>
          <cell r="V42">
            <v>0.35</v>
          </cell>
          <cell r="W42">
            <v>0.60619999999999996</v>
          </cell>
          <cell r="Y42">
            <v>0.65</v>
          </cell>
          <cell r="Z42">
            <v>0.60619999999999996</v>
          </cell>
          <cell r="AB42">
            <v>0.65</v>
          </cell>
          <cell r="AC42">
            <v>0.60619999999999996</v>
          </cell>
          <cell r="AE42">
            <v>0.65</v>
          </cell>
          <cell r="AF42">
            <v>0.60619999999999996</v>
          </cell>
          <cell r="AH42">
            <v>0.7</v>
          </cell>
          <cell r="AI42">
            <v>0</v>
          </cell>
          <cell r="AM42">
            <v>0.7</v>
          </cell>
          <cell r="AN42">
            <v>0</v>
          </cell>
        </row>
        <row r="43">
          <cell r="L43">
            <v>0.253971</v>
          </cell>
          <cell r="M43">
            <v>8.4110119266352243E-2</v>
          </cell>
          <cell r="V43">
            <v>0.33499999999999996</v>
          </cell>
          <cell r="W43">
            <v>0.63217999999999996</v>
          </cell>
          <cell r="Y43">
            <v>0.68</v>
          </cell>
          <cell r="Z43">
            <v>0.60619999999999996</v>
          </cell>
          <cell r="AB43">
            <v>0.35</v>
          </cell>
          <cell r="AC43">
            <v>0.60619999999999996</v>
          </cell>
          <cell r="AE43">
            <v>0.30000000000000004</v>
          </cell>
          <cell r="AF43">
            <v>0</v>
          </cell>
          <cell r="AH43">
            <v>0.35</v>
          </cell>
          <cell r="AI43">
            <v>0.60619999999999996</v>
          </cell>
          <cell r="AM43">
            <v>0.68499999999999994</v>
          </cell>
          <cell r="AN43">
            <v>-2.598E-2</v>
          </cell>
        </row>
        <row r="44">
          <cell r="L44">
            <v>0.55171649999999994</v>
          </cell>
          <cell r="M44">
            <v>0.14478992123331652</v>
          </cell>
          <cell r="V44">
            <v>0.35</v>
          </cell>
          <cell r="W44">
            <v>0.60619999999999996</v>
          </cell>
          <cell r="Y44">
            <v>0.65</v>
          </cell>
          <cell r="Z44">
            <v>0.60619999999999996</v>
          </cell>
          <cell r="AM44">
            <v>0.7</v>
          </cell>
          <cell r="AN44">
            <v>0</v>
          </cell>
        </row>
        <row r="45">
          <cell r="L45">
            <v>0.49005500000000002</v>
          </cell>
          <cell r="M45">
            <v>0.11304402800679035</v>
          </cell>
          <cell r="V45">
            <v>0.39999999999999997</v>
          </cell>
          <cell r="W45">
            <v>0.69279999999999997</v>
          </cell>
          <cell r="Y45">
            <v>0.60000000000000009</v>
          </cell>
          <cell r="Z45">
            <v>0.69279999999999997</v>
          </cell>
          <cell r="AB45">
            <v>0.60000000000000009</v>
          </cell>
          <cell r="AC45">
            <v>0.69279999999999997</v>
          </cell>
          <cell r="AE45">
            <v>0.60000000000000009</v>
          </cell>
          <cell r="AF45">
            <v>0.69279999999999997</v>
          </cell>
          <cell r="AH45">
            <v>0.79999999999999993</v>
          </cell>
          <cell r="AI45">
            <v>0</v>
          </cell>
          <cell r="AM45">
            <v>0.79999999999999993</v>
          </cell>
          <cell r="AN45">
            <v>0</v>
          </cell>
        </row>
        <row r="46">
          <cell r="L46">
            <v>0.42266400000000004</v>
          </cell>
          <cell r="M46">
            <v>7.6423277782361576E-2</v>
          </cell>
          <cell r="V46">
            <v>0.38499999999999995</v>
          </cell>
          <cell r="W46">
            <v>0.71877999999999997</v>
          </cell>
          <cell r="Y46">
            <v>0.63000000000000012</v>
          </cell>
          <cell r="Z46">
            <v>0.69279999999999997</v>
          </cell>
          <cell r="AB46">
            <v>0.39999999999999997</v>
          </cell>
          <cell r="AC46">
            <v>0.69279999999999997</v>
          </cell>
          <cell r="AE46">
            <v>0.20000000000000007</v>
          </cell>
          <cell r="AF46">
            <v>0</v>
          </cell>
          <cell r="AH46">
            <v>0.39999999999999997</v>
          </cell>
          <cell r="AI46">
            <v>0.69279999999999997</v>
          </cell>
          <cell r="AM46">
            <v>0.78499999999999992</v>
          </cell>
          <cell r="AN46">
            <v>-2.598E-2</v>
          </cell>
        </row>
        <row r="47">
          <cell r="L47">
            <v>0.38995449999999998</v>
          </cell>
          <cell r="M47">
            <v>0.11141330217146425</v>
          </cell>
          <cell r="V47">
            <v>0.39999999999999997</v>
          </cell>
          <cell r="W47">
            <v>0.69279999999999997</v>
          </cell>
          <cell r="Y47">
            <v>0.60000000000000009</v>
          </cell>
          <cell r="Z47">
            <v>0.69279999999999997</v>
          </cell>
          <cell r="AM47">
            <v>0.79999999999999993</v>
          </cell>
          <cell r="AN47">
            <v>0</v>
          </cell>
        </row>
        <row r="48">
          <cell r="L48">
            <v>0.43015799999999998</v>
          </cell>
          <cell r="M48">
            <v>0.12170428204463471</v>
          </cell>
          <cell r="V48">
            <v>0.44999999999999996</v>
          </cell>
          <cell r="W48">
            <v>0.77939999999999987</v>
          </cell>
          <cell r="Y48">
            <v>0.55000000000000004</v>
          </cell>
          <cell r="Z48">
            <v>0.77939999999999987</v>
          </cell>
          <cell r="AB48">
            <v>0.55000000000000004</v>
          </cell>
          <cell r="AC48">
            <v>0.77939999999999987</v>
          </cell>
          <cell r="AE48">
            <v>0.55000000000000004</v>
          </cell>
          <cell r="AF48">
            <v>0.77939999999999987</v>
          </cell>
          <cell r="AH48">
            <v>0.89999999999999991</v>
          </cell>
          <cell r="AI48">
            <v>0</v>
          </cell>
          <cell r="AM48">
            <v>0.89999999999999991</v>
          </cell>
          <cell r="AN48">
            <v>0</v>
          </cell>
        </row>
        <row r="49">
          <cell r="L49">
            <v>0.30458300000000005</v>
          </cell>
          <cell r="M49">
            <v>8.095432269496175E-2</v>
          </cell>
          <cell r="V49">
            <v>0.43499999999999994</v>
          </cell>
          <cell r="W49">
            <v>0.80537999999999998</v>
          </cell>
          <cell r="Y49">
            <v>0.58000000000000007</v>
          </cell>
          <cell r="Z49">
            <v>0.77939999999999987</v>
          </cell>
          <cell r="AB49">
            <v>0.44999999999999996</v>
          </cell>
          <cell r="AC49">
            <v>0.77939999999999987</v>
          </cell>
          <cell r="AE49">
            <v>0.10000000000000009</v>
          </cell>
          <cell r="AF49">
            <v>0</v>
          </cell>
          <cell r="AH49">
            <v>0.44999999999999996</v>
          </cell>
          <cell r="AI49">
            <v>0.77939999999999987</v>
          </cell>
          <cell r="AM49">
            <v>0.8849999999999999</v>
          </cell>
          <cell r="AN49">
            <v>-2.598E-2</v>
          </cell>
        </row>
        <row r="50">
          <cell r="L50">
            <v>0.371504</v>
          </cell>
          <cell r="M50">
            <v>0.13873034148303678</v>
          </cell>
          <cell r="V50">
            <v>0.44999999999999996</v>
          </cell>
          <cell r="W50">
            <v>0.77939999999999987</v>
          </cell>
          <cell r="Y50">
            <v>0.55000000000000004</v>
          </cell>
          <cell r="Z50">
            <v>0.77939999999999987</v>
          </cell>
          <cell r="AM50">
            <v>0.89999999999999991</v>
          </cell>
          <cell r="AN50">
            <v>0</v>
          </cell>
        </row>
        <row r="51">
          <cell r="L51">
            <v>0.33730399999999999</v>
          </cell>
          <cell r="M51">
            <v>8.6694339071245005E-2</v>
          </cell>
          <cell r="V51">
            <v>0.49999999999999994</v>
          </cell>
          <cell r="W51">
            <v>0.86599999999999988</v>
          </cell>
          <cell r="Y51">
            <v>0.5</v>
          </cell>
          <cell r="Z51">
            <v>0.86599999999999988</v>
          </cell>
          <cell r="AB51">
            <v>0.5</v>
          </cell>
          <cell r="AC51">
            <v>0.86599999999999988</v>
          </cell>
          <cell r="AE51">
            <v>0.5</v>
          </cell>
          <cell r="AF51">
            <v>0.86599999999999988</v>
          </cell>
          <cell r="AH51">
            <v>0.99999999999999989</v>
          </cell>
          <cell r="AI51">
            <v>0</v>
          </cell>
          <cell r="AM51">
            <v>0.99999999999999989</v>
          </cell>
          <cell r="AN51">
            <v>0</v>
          </cell>
        </row>
        <row r="52">
          <cell r="L52">
            <v>0.25938600000000001</v>
          </cell>
          <cell r="M52">
            <v>7.1234053562885202E-2</v>
          </cell>
          <cell r="V52">
            <v>0.48499999999999993</v>
          </cell>
          <cell r="W52">
            <v>0.89197999999999977</v>
          </cell>
          <cell r="Y52">
            <v>0.53</v>
          </cell>
          <cell r="Z52">
            <v>0.86599999999999988</v>
          </cell>
          <cell r="AB52">
            <v>0.49999999999999994</v>
          </cell>
          <cell r="AC52">
            <v>0.86599999999999988</v>
          </cell>
          <cell r="AE52">
            <v>1.1102230246251565E-16</v>
          </cell>
          <cell r="AF52">
            <v>0</v>
          </cell>
          <cell r="AH52">
            <v>0.49999999999999994</v>
          </cell>
          <cell r="AI52">
            <v>0.86599999999999988</v>
          </cell>
          <cell r="AM52">
            <v>0.98499999999999988</v>
          </cell>
          <cell r="AN52">
            <v>-2.598E-2</v>
          </cell>
        </row>
        <row r="53">
          <cell r="L53">
            <v>0.28384750000000003</v>
          </cell>
          <cell r="M53">
            <v>0.13292017704904699</v>
          </cell>
          <cell r="V53">
            <v>0.49999999999999994</v>
          </cell>
          <cell r="W53">
            <v>0.86599999999999988</v>
          </cell>
          <cell r="Y53">
            <v>0.5</v>
          </cell>
          <cell r="Z53">
            <v>0.86599999999999988</v>
          </cell>
          <cell r="AM53">
            <v>0.99999999999999989</v>
          </cell>
          <cell r="AN53">
            <v>0</v>
          </cell>
        </row>
        <row r="54">
          <cell r="L54">
            <v>0.50466449999999996</v>
          </cell>
          <cell r="M54">
            <v>9.1236642314094396E-2</v>
          </cell>
          <cell r="V54">
            <v>0.49999999999999994</v>
          </cell>
          <cell r="W54">
            <v>0.86599999999999988</v>
          </cell>
          <cell r="Y54">
            <v>0.5</v>
          </cell>
          <cell r="Z54">
            <v>0.86599999999999988</v>
          </cell>
          <cell r="AB54">
            <v>0.5</v>
          </cell>
          <cell r="AC54">
            <v>0.86599999999999988</v>
          </cell>
          <cell r="AE54">
            <v>0.5</v>
          </cell>
          <cell r="AF54">
            <v>0.86599999999999988</v>
          </cell>
          <cell r="AH54">
            <v>0</v>
          </cell>
          <cell r="AI54">
            <v>0</v>
          </cell>
          <cell r="AM54">
            <v>0</v>
          </cell>
          <cell r="AN54">
            <v>0</v>
          </cell>
        </row>
        <row r="55">
          <cell r="L55">
            <v>0.2978035</v>
          </cell>
          <cell r="M55">
            <v>9.3252749454104555E-2</v>
          </cell>
          <cell r="V55">
            <v>0.49999999999999994</v>
          </cell>
          <cell r="W55">
            <v>0.86599999999999988</v>
          </cell>
          <cell r="Y55">
            <v>0.5</v>
          </cell>
          <cell r="Z55">
            <v>0.86599999999999988</v>
          </cell>
          <cell r="AB55">
            <v>0.49999999999999994</v>
          </cell>
          <cell r="AC55">
            <v>0.86599999999999988</v>
          </cell>
          <cell r="AE55">
            <v>0.5</v>
          </cell>
          <cell r="AF55">
            <v>0.86599999999999988</v>
          </cell>
          <cell r="AH55">
            <v>0.49999999999999994</v>
          </cell>
          <cell r="AI55">
            <v>0.86599999999999988</v>
          </cell>
          <cell r="AM55">
            <v>0</v>
          </cell>
          <cell r="AN55">
            <v>0</v>
          </cell>
        </row>
        <row r="56">
          <cell r="L56">
            <v>0.56599699999999997</v>
          </cell>
          <cell r="M56">
            <v>0.19721823315302264</v>
          </cell>
          <cell r="V56">
            <v>0.49999999999999994</v>
          </cell>
          <cell r="W56">
            <v>0.86599999999999988</v>
          </cell>
          <cell r="Y56">
            <v>0.5</v>
          </cell>
          <cell r="Z56">
            <v>0.86599999999999988</v>
          </cell>
          <cell r="AM56">
            <v>0</v>
          </cell>
          <cell r="AN56">
            <v>0</v>
          </cell>
        </row>
        <row r="57">
          <cell r="L57">
            <v>0.19379350000000001</v>
          </cell>
          <cell r="M57">
            <v>8.1137054055160265E-2</v>
          </cell>
          <cell r="V57">
            <v>0.49999999999999994</v>
          </cell>
          <cell r="W57">
            <v>0.86599999999999988</v>
          </cell>
          <cell r="Y57">
            <v>0.5</v>
          </cell>
          <cell r="Z57">
            <v>0.86599999999999988</v>
          </cell>
          <cell r="AB57">
            <v>0.5</v>
          </cell>
          <cell r="AC57">
            <v>0.86599999999999988</v>
          </cell>
          <cell r="AE57">
            <v>0.5</v>
          </cell>
          <cell r="AF57">
            <v>0.86599999999999988</v>
          </cell>
          <cell r="AH57">
            <v>0</v>
          </cell>
          <cell r="AI57">
            <v>0</v>
          </cell>
          <cell r="AM57">
            <v>0</v>
          </cell>
          <cell r="AN57">
            <v>0</v>
          </cell>
        </row>
        <row r="58">
          <cell r="L58">
            <v>0.31309750000000003</v>
          </cell>
          <cell r="M58">
            <v>9.4886073365642018E-2</v>
          </cell>
          <cell r="V58">
            <v>0.49999999999999994</v>
          </cell>
          <cell r="W58">
            <v>0.86599999999999988</v>
          </cell>
          <cell r="Y58">
            <v>0.5</v>
          </cell>
          <cell r="Z58">
            <v>0.86599999999999988</v>
          </cell>
          <cell r="AB58">
            <v>0.49999999999999994</v>
          </cell>
          <cell r="AC58">
            <v>0.86599999999999988</v>
          </cell>
          <cell r="AE58">
            <v>0.5</v>
          </cell>
          <cell r="AF58">
            <v>0.86599999999999988</v>
          </cell>
          <cell r="AH58">
            <v>0.49999999999999994</v>
          </cell>
          <cell r="AI58">
            <v>0.86599999999999988</v>
          </cell>
          <cell r="AM58">
            <v>0</v>
          </cell>
          <cell r="AN58">
            <v>0</v>
          </cell>
        </row>
        <row r="59">
          <cell r="L59">
            <v>0.2060205</v>
          </cell>
          <cell r="M59">
            <v>7.9380754536285431E-2</v>
          </cell>
          <cell r="V59">
            <v>0.49999999999999994</v>
          </cell>
          <cell r="W59">
            <v>0.86599999999999988</v>
          </cell>
          <cell r="Y59">
            <v>0.5</v>
          </cell>
          <cell r="Z59">
            <v>0.86599999999999988</v>
          </cell>
          <cell r="AM59">
            <v>0</v>
          </cell>
          <cell r="AN59">
            <v>0</v>
          </cell>
        </row>
        <row r="60">
          <cell r="L60">
            <v>0.31075799999999998</v>
          </cell>
          <cell r="M60">
            <v>7.1672262417200136E-2</v>
          </cell>
          <cell r="V60">
            <v>0.49999999999999994</v>
          </cell>
          <cell r="W60">
            <v>0.86599999999999988</v>
          </cell>
          <cell r="Y60">
            <v>0.5</v>
          </cell>
          <cell r="Z60">
            <v>0.86599999999999988</v>
          </cell>
          <cell r="AB60">
            <v>0.5</v>
          </cell>
          <cell r="AC60">
            <v>0.86599999999999988</v>
          </cell>
          <cell r="AE60">
            <v>0.5</v>
          </cell>
          <cell r="AF60">
            <v>0.86599999999999988</v>
          </cell>
          <cell r="AH60">
            <v>0</v>
          </cell>
          <cell r="AI60">
            <v>0</v>
          </cell>
          <cell r="AM60">
            <v>0</v>
          </cell>
          <cell r="AN60">
            <v>0</v>
          </cell>
        </row>
        <row r="61">
          <cell r="L61">
            <v>0.2921435</v>
          </cell>
          <cell r="M61">
            <v>0.11581271122268917</v>
          </cell>
          <cell r="V61">
            <v>0.49999999999999994</v>
          </cell>
          <cell r="W61">
            <v>0.86599999999999988</v>
          </cell>
          <cell r="Y61">
            <v>0.5</v>
          </cell>
          <cell r="Z61">
            <v>0.86599999999999988</v>
          </cell>
          <cell r="AB61">
            <v>0.49999999999999994</v>
          </cell>
          <cell r="AC61">
            <v>0.86599999999999988</v>
          </cell>
          <cell r="AE61">
            <v>0.5</v>
          </cell>
          <cell r="AF61">
            <v>0.86599999999999988</v>
          </cell>
          <cell r="AH61">
            <v>0.49999999999999994</v>
          </cell>
          <cell r="AI61">
            <v>0.86599999999999988</v>
          </cell>
          <cell r="AM61">
            <v>0</v>
          </cell>
          <cell r="AN61">
            <v>0</v>
          </cell>
        </row>
        <row r="62">
          <cell r="L62">
            <v>0.15943400000000002</v>
          </cell>
          <cell r="M62">
            <v>0.11121844645561275</v>
          </cell>
          <cell r="V62">
            <v>0.49999999999999994</v>
          </cell>
          <cell r="W62">
            <v>0.86599999999999988</v>
          </cell>
          <cell r="Y62">
            <v>0.5</v>
          </cell>
          <cell r="Z62">
            <v>0.86599999999999988</v>
          </cell>
          <cell r="AM62">
            <v>0</v>
          </cell>
          <cell r="AN62">
            <v>0</v>
          </cell>
        </row>
        <row r="63">
          <cell r="L63">
            <v>0.29674699999999998</v>
          </cell>
          <cell r="M63">
            <v>0.11403129696710461</v>
          </cell>
          <cell r="V63">
            <v>0.49999999999999994</v>
          </cell>
          <cell r="W63">
            <v>0.86599999999999988</v>
          </cell>
          <cell r="Y63">
            <v>0.5</v>
          </cell>
          <cell r="Z63">
            <v>0.86599999999999988</v>
          </cell>
          <cell r="AB63">
            <v>0.5</v>
          </cell>
          <cell r="AC63">
            <v>0.86599999999999988</v>
          </cell>
          <cell r="AE63">
            <v>0.5</v>
          </cell>
          <cell r="AF63">
            <v>0.86599999999999988</v>
          </cell>
          <cell r="AH63">
            <v>0</v>
          </cell>
          <cell r="AI63">
            <v>0</v>
          </cell>
          <cell r="AM63">
            <v>0</v>
          </cell>
          <cell r="AN63">
            <v>0</v>
          </cell>
        </row>
        <row r="64">
          <cell r="L64">
            <v>0.31809350000000003</v>
          </cell>
          <cell r="M64">
            <v>0.14889834574886987</v>
          </cell>
          <cell r="V64">
            <v>0.49999999999999994</v>
          </cell>
          <cell r="W64">
            <v>0.86599999999999988</v>
          </cell>
          <cell r="Y64">
            <v>0.5</v>
          </cell>
          <cell r="Z64">
            <v>0.86599999999999988</v>
          </cell>
          <cell r="AB64">
            <v>0.49999999999999994</v>
          </cell>
          <cell r="AC64">
            <v>0.86599999999999988</v>
          </cell>
          <cell r="AE64">
            <v>0.5</v>
          </cell>
          <cell r="AF64">
            <v>0.86599999999999988</v>
          </cell>
          <cell r="AH64">
            <v>0.49999999999999994</v>
          </cell>
          <cell r="AI64">
            <v>0.86599999999999988</v>
          </cell>
          <cell r="AM64">
            <v>0</v>
          </cell>
          <cell r="AN64">
            <v>0</v>
          </cell>
        </row>
        <row r="65">
          <cell r="L65">
            <v>0.1832425</v>
          </cell>
          <cell r="M65">
            <v>3.1279971559290139E-2</v>
          </cell>
          <cell r="V65">
            <v>0.49999999999999994</v>
          </cell>
          <cell r="W65">
            <v>0.86599999999999988</v>
          </cell>
          <cell r="Y65">
            <v>0.5</v>
          </cell>
          <cell r="Z65">
            <v>0.86599999999999988</v>
          </cell>
          <cell r="AM65">
            <v>0</v>
          </cell>
          <cell r="AN65">
            <v>0</v>
          </cell>
        </row>
        <row r="66">
          <cell r="L66">
            <v>0.30311100000000002</v>
          </cell>
          <cell r="M66">
            <v>9.7724038613843614E-2</v>
          </cell>
          <cell r="V66">
            <v>0.49999999999999994</v>
          </cell>
          <cell r="W66">
            <v>0.86599999999999988</v>
          </cell>
          <cell r="Y66">
            <v>0.5</v>
          </cell>
          <cell r="Z66">
            <v>0.86599999999999988</v>
          </cell>
          <cell r="AB66">
            <v>0.5</v>
          </cell>
          <cell r="AC66">
            <v>0.86599999999999988</v>
          </cell>
          <cell r="AE66">
            <v>0.5</v>
          </cell>
          <cell r="AF66">
            <v>0.86599999999999988</v>
          </cell>
          <cell r="AH66">
            <v>0</v>
          </cell>
          <cell r="AI66">
            <v>0</v>
          </cell>
          <cell r="AM66">
            <v>0</v>
          </cell>
          <cell r="AN66">
            <v>0</v>
          </cell>
        </row>
        <row r="67">
          <cell r="L67">
            <v>0.35020099999999998</v>
          </cell>
          <cell r="M67">
            <v>0.11741745629590176</v>
          </cell>
          <cell r="V67">
            <v>0.49999999999999994</v>
          </cell>
          <cell r="W67">
            <v>0.86599999999999988</v>
          </cell>
          <cell r="Y67">
            <v>0.5</v>
          </cell>
          <cell r="Z67">
            <v>0.86599999999999988</v>
          </cell>
          <cell r="AB67">
            <v>0.49999999999999994</v>
          </cell>
          <cell r="AC67">
            <v>0.86599999999999988</v>
          </cell>
          <cell r="AE67">
            <v>0.5</v>
          </cell>
          <cell r="AF67">
            <v>0.86599999999999988</v>
          </cell>
          <cell r="AH67">
            <v>0.49999999999999994</v>
          </cell>
          <cell r="AI67">
            <v>0.86599999999999988</v>
          </cell>
          <cell r="AM67">
            <v>0</v>
          </cell>
          <cell r="AN67">
            <v>0</v>
          </cell>
        </row>
        <row r="68">
          <cell r="L68">
            <v>0.30333100000000002</v>
          </cell>
          <cell r="M68">
            <v>6.7411417430580711E-2</v>
          </cell>
          <cell r="V68">
            <v>0.49999999999999994</v>
          </cell>
          <cell r="W68">
            <v>0.86599999999999988</v>
          </cell>
          <cell r="Y68">
            <v>0.5</v>
          </cell>
          <cell r="Z68">
            <v>0.86599999999999988</v>
          </cell>
          <cell r="AM68">
            <v>0</v>
          </cell>
          <cell r="AN68">
            <v>0</v>
          </cell>
        </row>
        <row r="69">
          <cell r="L69">
            <v>0.415798</v>
          </cell>
          <cell r="M69">
            <v>3.3728225375788748E-2</v>
          </cell>
          <cell r="V69">
            <v>0.49999999999999994</v>
          </cell>
          <cell r="W69">
            <v>0.86599999999999988</v>
          </cell>
          <cell r="Y69">
            <v>0.5</v>
          </cell>
          <cell r="Z69">
            <v>0.86599999999999988</v>
          </cell>
          <cell r="AB69">
            <v>0.5</v>
          </cell>
          <cell r="AC69">
            <v>0.86599999999999988</v>
          </cell>
          <cell r="AE69">
            <v>0.5</v>
          </cell>
          <cell r="AF69">
            <v>0.86599999999999988</v>
          </cell>
          <cell r="AH69">
            <v>0</v>
          </cell>
          <cell r="AI69">
            <v>0</v>
          </cell>
          <cell r="AM69">
            <v>0</v>
          </cell>
          <cell r="AN69">
            <v>0</v>
          </cell>
        </row>
        <row r="70">
          <cell r="L70">
            <v>0.23656199999999999</v>
          </cell>
          <cell r="M70">
            <v>7.4926785884622052E-2</v>
          </cell>
          <cell r="V70">
            <v>0.49999999999999994</v>
          </cell>
          <cell r="W70">
            <v>0.86599999999999988</v>
          </cell>
          <cell r="Y70">
            <v>0.5</v>
          </cell>
          <cell r="Z70">
            <v>0.86599999999999988</v>
          </cell>
          <cell r="AB70">
            <v>0.49999999999999994</v>
          </cell>
          <cell r="AC70">
            <v>0.86599999999999988</v>
          </cell>
          <cell r="AE70">
            <v>0.5</v>
          </cell>
          <cell r="AF70">
            <v>0.86599999999999988</v>
          </cell>
          <cell r="AH70">
            <v>0.49999999999999994</v>
          </cell>
          <cell r="AI70">
            <v>0.86599999999999988</v>
          </cell>
          <cell r="AM70">
            <v>0</v>
          </cell>
          <cell r="AN70">
            <v>0</v>
          </cell>
        </row>
        <row r="71">
          <cell r="L71">
            <v>0.255799</v>
          </cell>
          <cell r="M71">
            <v>7.6629391828462262E-2</v>
          </cell>
          <cell r="V71">
            <v>0.49999999999999994</v>
          </cell>
          <cell r="W71">
            <v>0.86599999999999988</v>
          </cell>
          <cell r="Y71">
            <v>0.5</v>
          </cell>
          <cell r="Z71">
            <v>0.86599999999999988</v>
          </cell>
          <cell r="AM71">
            <v>0</v>
          </cell>
          <cell r="AN71">
            <v>0</v>
          </cell>
        </row>
        <row r="72">
          <cell r="L72">
            <v>0.70082199999999994</v>
          </cell>
          <cell r="M72">
            <v>0.30454995759645082</v>
          </cell>
          <cell r="V72">
            <v>0.49999999999999994</v>
          </cell>
          <cell r="W72">
            <v>0.86599999999999988</v>
          </cell>
          <cell r="Y72">
            <v>0.5</v>
          </cell>
          <cell r="Z72">
            <v>0.86599999999999988</v>
          </cell>
          <cell r="AB72">
            <v>0.5</v>
          </cell>
          <cell r="AC72">
            <v>0.86599999999999988</v>
          </cell>
          <cell r="AE72">
            <v>0.5</v>
          </cell>
          <cell r="AF72">
            <v>0.86599999999999988</v>
          </cell>
          <cell r="AH72">
            <v>0</v>
          </cell>
          <cell r="AI72">
            <v>0</v>
          </cell>
          <cell r="AM72">
            <v>0</v>
          </cell>
          <cell r="AN72">
            <v>0</v>
          </cell>
        </row>
        <row r="73">
          <cell r="L73">
            <v>0.22714899999999999</v>
          </cell>
          <cell r="M73">
            <v>5.5397913029282965E-2</v>
          </cell>
          <cell r="V73">
            <v>0.49999999999999994</v>
          </cell>
          <cell r="W73">
            <v>0.86599999999999988</v>
          </cell>
          <cell r="Y73">
            <v>0.5</v>
          </cell>
          <cell r="Z73">
            <v>0.86599999999999988</v>
          </cell>
          <cell r="AB73">
            <v>0.49999999999999994</v>
          </cell>
          <cell r="AC73">
            <v>0.86599999999999988</v>
          </cell>
          <cell r="AE73">
            <v>0.5</v>
          </cell>
          <cell r="AF73">
            <v>0.86599999999999988</v>
          </cell>
          <cell r="AH73">
            <v>0.49999999999999994</v>
          </cell>
          <cell r="AI73">
            <v>0.86599999999999988</v>
          </cell>
          <cell r="AM73">
            <v>0</v>
          </cell>
          <cell r="AN73">
            <v>0</v>
          </cell>
        </row>
        <row r="74">
          <cell r="L74">
            <v>0.275393</v>
          </cell>
          <cell r="M74">
            <v>0.18704416670936305</v>
          </cell>
          <cell r="V74">
            <v>0.49999999999999994</v>
          </cell>
          <cell r="W74">
            <v>0.86599999999999988</v>
          </cell>
          <cell r="Y74">
            <v>0.5</v>
          </cell>
          <cell r="Z74">
            <v>0.86599999999999988</v>
          </cell>
          <cell r="AM74">
            <v>0</v>
          </cell>
          <cell r="AN74">
            <v>0</v>
          </cell>
        </row>
        <row r="75">
          <cell r="L75">
            <v>0.46821550000000001</v>
          </cell>
          <cell r="M75">
            <v>0.12242394915517958</v>
          </cell>
          <cell r="V75">
            <v>0.49999999999999994</v>
          </cell>
          <cell r="W75">
            <v>0.86599999999999988</v>
          </cell>
          <cell r="Y75">
            <v>0.5</v>
          </cell>
          <cell r="Z75">
            <v>0.86599999999999988</v>
          </cell>
          <cell r="AB75">
            <v>0.5</v>
          </cell>
          <cell r="AC75">
            <v>0.86599999999999988</v>
          </cell>
          <cell r="AE75">
            <v>0.5</v>
          </cell>
          <cell r="AF75">
            <v>0.86599999999999988</v>
          </cell>
          <cell r="AH75">
            <v>0</v>
          </cell>
          <cell r="AI75">
            <v>0</v>
          </cell>
          <cell r="AM75">
            <v>0</v>
          </cell>
          <cell r="AN75">
            <v>0</v>
          </cell>
        </row>
        <row r="76">
          <cell r="L76">
            <v>0.232404</v>
          </cell>
          <cell r="M76">
            <v>6.4721542526426229E-2</v>
          </cell>
          <cell r="V76">
            <v>0.49999999999999994</v>
          </cell>
          <cell r="W76">
            <v>0.86599999999999988</v>
          </cell>
          <cell r="Y76">
            <v>0.5</v>
          </cell>
          <cell r="Z76">
            <v>0.86599999999999988</v>
          </cell>
          <cell r="AB76">
            <v>0.49999999999999994</v>
          </cell>
          <cell r="AC76">
            <v>0.86599999999999988</v>
          </cell>
          <cell r="AE76">
            <v>0.5</v>
          </cell>
          <cell r="AF76">
            <v>0.86599999999999988</v>
          </cell>
          <cell r="AH76">
            <v>0.49999999999999994</v>
          </cell>
          <cell r="AI76">
            <v>0.86599999999999988</v>
          </cell>
          <cell r="AM76">
            <v>0</v>
          </cell>
          <cell r="AN76">
            <v>0</v>
          </cell>
        </row>
        <row r="77">
          <cell r="L77">
            <v>0.66097450000000002</v>
          </cell>
          <cell r="M77">
            <v>8.92049467168161E-2</v>
          </cell>
          <cell r="V77">
            <v>0.49999999999999994</v>
          </cell>
          <cell r="W77">
            <v>0.86599999999999988</v>
          </cell>
          <cell r="Y77">
            <v>0.5</v>
          </cell>
          <cell r="Z77">
            <v>0.86599999999999988</v>
          </cell>
          <cell r="AM77">
            <v>0</v>
          </cell>
          <cell r="AN77">
            <v>0</v>
          </cell>
        </row>
        <row r="78">
          <cell r="L78">
            <v>0.22635300000000003</v>
          </cell>
          <cell r="M78">
            <v>8.1790903235017517E-2</v>
          </cell>
          <cell r="V78">
            <v>0.49999999999999994</v>
          </cell>
          <cell r="W78">
            <v>0.86599999999999988</v>
          </cell>
          <cell r="Y78">
            <v>0.5</v>
          </cell>
          <cell r="Z78">
            <v>0.86599999999999988</v>
          </cell>
          <cell r="AB78">
            <v>0.5</v>
          </cell>
          <cell r="AC78">
            <v>0.86599999999999988</v>
          </cell>
          <cell r="AE78">
            <v>0.5</v>
          </cell>
          <cell r="AF78">
            <v>0.86599999999999988</v>
          </cell>
          <cell r="AH78">
            <v>0</v>
          </cell>
          <cell r="AI78">
            <v>0</v>
          </cell>
          <cell r="AM78">
            <v>0</v>
          </cell>
          <cell r="AN78">
            <v>0</v>
          </cell>
        </row>
        <row r="79">
          <cell r="L79">
            <v>0.42652849999999998</v>
          </cell>
          <cell r="M79">
            <v>0.1281778219379234</v>
          </cell>
          <cell r="V79">
            <v>0.49999999999999994</v>
          </cell>
          <cell r="W79">
            <v>0.86599999999999988</v>
          </cell>
          <cell r="Y79">
            <v>0.5</v>
          </cell>
          <cell r="Z79">
            <v>0.86599999999999988</v>
          </cell>
          <cell r="AB79">
            <v>0.49999999999999994</v>
          </cell>
          <cell r="AC79">
            <v>0.86599999999999988</v>
          </cell>
          <cell r="AE79">
            <v>0.5</v>
          </cell>
          <cell r="AF79">
            <v>0.86599999999999988</v>
          </cell>
          <cell r="AH79">
            <v>0.49999999999999994</v>
          </cell>
          <cell r="AI79">
            <v>0.86599999999999988</v>
          </cell>
          <cell r="AM79">
            <v>0</v>
          </cell>
          <cell r="AN79">
            <v>0</v>
          </cell>
        </row>
        <row r="80">
          <cell r="L80">
            <v>0.66686299999999998</v>
          </cell>
          <cell r="M80">
            <v>0.15272877610980845</v>
          </cell>
          <cell r="V80">
            <v>0.49999999999999994</v>
          </cell>
          <cell r="W80">
            <v>0.86599999999999988</v>
          </cell>
          <cell r="Y80">
            <v>0.5</v>
          </cell>
          <cell r="Z80">
            <v>0.86599999999999988</v>
          </cell>
          <cell r="AM80">
            <v>0</v>
          </cell>
          <cell r="AN80">
            <v>0</v>
          </cell>
        </row>
        <row r="81">
          <cell r="L81">
            <v>0.27246300000000001</v>
          </cell>
          <cell r="M81">
            <v>6.9354778436672981E-2</v>
          </cell>
          <cell r="V81">
            <v>0.49999999999999994</v>
          </cell>
          <cell r="W81">
            <v>0.86599999999999988</v>
          </cell>
          <cell r="Y81">
            <v>0.5</v>
          </cell>
          <cell r="Z81">
            <v>0.86599999999999988</v>
          </cell>
          <cell r="AB81">
            <v>0.5</v>
          </cell>
          <cell r="AC81">
            <v>0.86599999999999988</v>
          </cell>
          <cell r="AE81">
            <v>0.5</v>
          </cell>
          <cell r="AF81">
            <v>0.86599999999999988</v>
          </cell>
          <cell r="AH81">
            <v>0</v>
          </cell>
          <cell r="AI81">
            <v>0</v>
          </cell>
          <cell r="AM81">
            <v>0</v>
          </cell>
          <cell r="AN81">
            <v>0</v>
          </cell>
        </row>
        <row r="82">
          <cell r="L82">
            <v>0.27634700000000001</v>
          </cell>
          <cell r="M82">
            <v>0.15588803678281407</v>
          </cell>
          <cell r="V82">
            <v>0.49999999999999994</v>
          </cell>
          <cell r="W82">
            <v>0.86599999999999988</v>
          </cell>
          <cell r="Y82">
            <v>0.5</v>
          </cell>
          <cell r="Z82">
            <v>0.86599999999999988</v>
          </cell>
          <cell r="AB82">
            <v>0.49999999999999994</v>
          </cell>
          <cell r="AC82">
            <v>0.86599999999999988</v>
          </cell>
          <cell r="AE82">
            <v>0.5</v>
          </cell>
          <cell r="AF82">
            <v>0.86599999999999988</v>
          </cell>
          <cell r="AH82">
            <v>0.49999999999999994</v>
          </cell>
          <cell r="AI82">
            <v>0.86599999999999988</v>
          </cell>
          <cell r="AM82">
            <v>0</v>
          </cell>
          <cell r="AN82">
            <v>0</v>
          </cell>
        </row>
        <row r="83">
          <cell r="L83">
            <v>0.41314200000000001</v>
          </cell>
          <cell r="M83">
            <v>6.3687508194307615E-2</v>
          </cell>
          <cell r="V83">
            <v>0.49999999999999994</v>
          </cell>
          <cell r="W83">
            <v>0.86599999999999988</v>
          </cell>
          <cell r="Y83">
            <v>0.5</v>
          </cell>
          <cell r="Z83">
            <v>0.86599999999999988</v>
          </cell>
          <cell r="AM83">
            <v>0</v>
          </cell>
          <cell r="AN83">
            <v>0</v>
          </cell>
        </row>
        <row r="84">
          <cell r="L84">
            <v>0.44072199999999995</v>
          </cell>
          <cell r="M84">
            <v>0.14256683402180184</v>
          </cell>
        </row>
        <row r="85">
          <cell r="L85">
            <v>0.501973</v>
          </cell>
          <cell r="M85">
            <v>0.12513720674523626</v>
          </cell>
        </row>
        <row r="86">
          <cell r="L86">
            <v>0.54799799999999999</v>
          </cell>
          <cell r="M86">
            <v>0.1223399446910125</v>
          </cell>
        </row>
        <row r="87">
          <cell r="L87">
            <v>0.29471199999999997</v>
          </cell>
          <cell r="M87">
            <v>9.6347058221826362E-2</v>
          </cell>
        </row>
        <row r="88">
          <cell r="L88">
            <v>0.41748099999999999</v>
          </cell>
          <cell r="M88">
            <v>0.15691860701331756</v>
          </cell>
        </row>
        <row r="89">
          <cell r="L89">
            <v>0.27327000000000001</v>
          </cell>
          <cell r="M89">
            <v>9.9433572760914107E-2</v>
          </cell>
        </row>
        <row r="90">
          <cell r="L90">
            <v>0.4753445</v>
          </cell>
          <cell r="M90">
            <v>8.5581496427382012E-2</v>
          </cell>
        </row>
        <row r="91">
          <cell r="L91">
            <v>0.321467</v>
          </cell>
          <cell r="M91">
            <v>0.13554510004791762</v>
          </cell>
        </row>
        <row r="92">
          <cell r="L92">
            <v>0.46656799999999998</v>
          </cell>
          <cell r="M92">
            <v>9.3589633336176703E-2</v>
          </cell>
        </row>
        <row r="93">
          <cell r="L93">
            <v>0.53907649999999996</v>
          </cell>
          <cell r="M93">
            <v>9.0796701408971905E-2</v>
          </cell>
        </row>
        <row r="94">
          <cell r="L94">
            <v>0.36636000000000002</v>
          </cell>
          <cell r="M94">
            <v>0.16873119352093732</v>
          </cell>
        </row>
        <row r="95">
          <cell r="L95">
            <v>0.545296</v>
          </cell>
          <cell r="M95">
            <v>0.12110326041440832</v>
          </cell>
        </row>
        <row r="96">
          <cell r="L96">
            <v>0.32554349999999999</v>
          </cell>
          <cell r="M96">
            <v>0.12221956715988647</v>
          </cell>
        </row>
        <row r="97">
          <cell r="L97">
            <v>0.38627349999999999</v>
          </cell>
          <cell r="M97">
            <v>8.9870054226922555E-2</v>
          </cell>
        </row>
        <row r="98">
          <cell r="L98">
            <v>0.47072649999999999</v>
          </cell>
          <cell r="M98">
            <v>9.5935696155028755E-2</v>
          </cell>
        </row>
        <row r="99">
          <cell r="L99">
            <v>0.35986450000000003</v>
          </cell>
          <cell r="M99">
            <v>8.9149521090973904E-2</v>
          </cell>
        </row>
        <row r="100">
          <cell r="L100">
            <v>0.58266899999999999</v>
          </cell>
          <cell r="M100">
            <v>0.12054900415598627</v>
          </cell>
        </row>
        <row r="101">
          <cell r="L101">
            <v>0.6071915</v>
          </cell>
          <cell r="M101">
            <v>0.15838478802192463</v>
          </cell>
        </row>
        <row r="102">
          <cell r="L102">
            <v>0.38130500000000001</v>
          </cell>
          <cell r="M102">
            <v>7.9454366695607098E-2</v>
          </cell>
        </row>
        <row r="103">
          <cell r="L103">
            <v>0.29438700000000001</v>
          </cell>
          <cell r="M103">
            <v>6.8918301633165618E-2</v>
          </cell>
        </row>
        <row r="104">
          <cell r="L104">
            <v>0.59965900000000005</v>
          </cell>
          <cell r="M104">
            <v>0.12570705146092639</v>
          </cell>
        </row>
        <row r="105">
          <cell r="L105">
            <v>0.4745955</v>
          </cell>
          <cell r="M105">
            <v>0.18280150825622307</v>
          </cell>
        </row>
        <row r="106">
          <cell r="L106">
            <v>0.37607800000000002</v>
          </cell>
          <cell r="M106">
            <v>0.12983279648455545</v>
          </cell>
        </row>
        <row r="107">
          <cell r="L107">
            <v>0.63965899999999998</v>
          </cell>
          <cell r="M107">
            <v>0.10609677221763157</v>
          </cell>
        </row>
        <row r="108">
          <cell r="L108">
            <v>0.49723349999999999</v>
          </cell>
          <cell r="M108">
            <v>0.10565076913468259</v>
          </cell>
        </row>
        <row r="109">
          <cell r="L109">
            <v>0.44413599999999998</v>
          </cell>
          <cell r="M109">
            <v>0.20935990931408047</v>
          </cell>
        </row>
        <row r="110">
          <cell r="L110">
            <v>0.56992600000000004</v>
          </cell>
          <cell r="M110">
            <v>0.15143147005493937</v>
          </cell>
        </row>
        <row r="111">
          <cell r="L111">
            <v>0.44977149999999999</v>
          </cell>
          <cell r="M111">
            <v>0.23381733274235678</v>
          </cell>
        </row>
        <row r="112">
          <cell r="L112">
            <v>0.4891315</v>
          </cell>
          <cell r="M112">
            <v>0.15877103535201248</v>
          </cell>
        </row>
        <row r="113">
          <cell r="L113">
            <v>0.316027</v>
          </cell>
          <cell r="M113">
            <v>0.12173892306078611</v>
          </cell>
        </row>
        <row r="114">
          <cell r="L114">
            <v>0.39690549999999997</v>
          </cell>
          <cell r="M114">
            <v>8.5886337369514121E-2</v>
          </cell>
        </row>
        <row r="115">
          <cell r="L115">
            <v>0.41804749999999996</v>
          </cell>
          <cell r="M115">
            <v>0.17241959571565524</v>
          </cell>
        </row>
        <row r="116">
          <cell r="L116">
            <v>0.41543049999999998</v>
          </cell>
          <cell r="M116">
            <v>0.15950715694522927</v>
          </cell>
        </row>
        <row r="117">
          <cell r="L117">
            <v>0.55669449999999998</v>
          </cell>
          <cell r="M117">
            <v>0.11568280741212153</v>
          </cell>
        </row>
        <row r="118">
          <cell r="L118">
            <v>0.53295899999999996</v>
          </cell>
          <cell r="M118">
            <v>0.13109199742165806</v>
          </cell>
        </row>
        <row r="119">
          <cell r="L119">
            <v>0.63550149999999994</v>
          </cell>
          <cell r="M119">
            <v>0.29292183449983716</v>
          </cell>
        </row>
        <row r="120">
          <cell r="L120">
            <v>0.28338849999999999</v>
          </cell>
          <cell r="M120">
            <v>0.11197275458230899</v>
          </cell>
        </row>
        <row r="121">
          <cell r="L121">
            <v>0.55343050000000005</v>
          </cell>
          <cell r="M121">
            <v>0.12235813122449198</v>
          </cell>
        </row>
        <row r="122">
          <cell r="L122">
            <v>0.54764699999999999</v>
          </cell>
          <cell r="M122">
            <v>0.13239623167975742</v>
          </cell>
        </row>
        <row r="123">
          <cell r="L123">
            <v>0.46607550000000003</v>
          </cell>
          <cell r="M123">
            <v>0.1927001786214792</v>
          </cell>
        </row>
        <row r="124">
          <cell r="L124">
            <v>0.48218949999999999</v>
          </cell>
          <cell r="M124">
            <v>8.4680830007446195E-2</v>
          </cell>
        </row>
        <row r="125">
          <cell r="L125">
            <v>0.43946550000000001</v>
          </cell>
          <cell r="M125">
            <v>8.2863908710306439E-2</v>
          </cell>
        </row>
        <row r="126">
          <cell r="L126">
            <v>0.57400499999999999</v>
          </cell>
          <cell r="M126">
            <v>5.5957365440127721E-2</v>
          </cell>
        </row>
        <row r="127">
          <cell r="L127">
            <v>0.57071700000000003</v>
          </cell>
          <cell r="M127">
            <v>0.30621619047333209</v>
          </cell>
        </row>
        <row r="128">
          <cell r="L128">
            <v>0.54669049999999997</v>
          </cell>
          <cell r="M128">
            <v>0.25544718322727689</v>
          </cell>
        </row>
        <row r="129">
          <cell r="L129">
            <v>0.56259499999999996</v>
          </cell>
          <cell r="M129">
            <v>0.21877533750402489</v>
          </cell>
        </row>
        <row r="130">
          <cell r="L130">
            <v>0.67236850000000004</v>
          </cell>
          <cell r="M130">
            <v>9.5225555323925515E-2</v>
          </cell>
        </row>
        <row r="131">
          <cell r="L131">
            <v>0.5782545</v>
          </cell>
          <cell r="M131">
            <v>0.15715676399935827</v>
          </cell>
        </row>
        <row r="132">
          <cell r="L132">
            <v>0.36304199999999998</v>
          </cell>
          <cell r="M132">
            <v>0.12178049228016775</v>
          </cell>
        </row>
        <row r="133">
          <cell r="L133">
            <v>0.45508950000000004</v>
          </cell>
          <cell r="M133">
            <v>0.24050131680876508</v>
          </cell>
        </row>
        <row r="134">
          <cell r="L134">
            <v>0.65136299999999991</v>
          </cell>
          <cell r="M134">
            <v>0.20016618362750488</v>
          </cell>
        </row>
        <row r="135">
          <cell r="L135">
            <v>0.65158450000000001</v>
          </cell>
          <cell r="M135">
            <v>0.10996877179795181</v>
          </cell>
        </row>
        <row r="136">
          <cell r="L136">
            <v>0.60752399999999995</v>
          </cell>
          <cell r="M136">
            <v>0.34520119005009237</v>
          </cell>
        </row>
        <row r="137">
          <cell r="L137">
            <v>0.48794799999999999</v>
          </cell>
          <cell r="M137">
            <v>8.7986448973691386E-2</v>
          </cell>
        </row>
        <row r="138">
          <cell r="L138">
            <v>0.55423350000000005</v>
          </cell>
          <cell r="M138">
            <v>9.3089936678193097E-2</v>
          </cell>
        </row>
        <row r="139">
          <cell r="L139">
            <v>0.63569200000000003</v>
          </cell>
          <cell r="M139">
            <v>0.10696799377383871</v>
          </cell>
        </row>
        <row r="140">
          <cell r="L140">
            <v>0.40716150000000001</v>
          </cell>
          <cell r="M140">
            <v>7.1861921980628934E-2</v>
          </cell>
        </row>
        <row r="141">
          <cell r="L141">
            <v>0.69585599999999992</v>
          </cell>
          <cell r="M141">
            <v>0.13405726840421595</v>
          </cell>
        </row>
        <row r="142">
          <cell r="L142">
            <v>0.63661650000000003</v>
          </cell>
          <cell r="M142">
            <v>0.11973061014940997</v>
          </cell>
        </row>
        <row r="143">
          <cell r="L143">
            <v>0.68312499999999998</v>
          </cell>
          <cell r="M143">
            <v>0.18549051713497375</v>
          </cell>
        </row>
        <row r="144">
          <cell r="L144">
            <v>0.59924900000000003</v>
          </cell>
          <cell r="M144">
            <v>0.21565071784717063</v>
          </cell>
        </row>
        <row r="145">
          <cell r="L145">
            <v>0.57072800000000001</v>
          </cell>
          <cell r="M145">
            <v>0.12596339498044659</v>
          </cell>
        </row>
        <row r="146">
          <cell r="L146">
            <v>0.41983800000000004</v>
          </cell>
          <cell r="M146">
            <v>9.3776694823394152E-2</v>
          </cell>
        </row>
        <row r="147">
          <cell r="L147">
            <v>0.81146249999999998</v>
          </cell>
          <cell r="M147">
            <v>0.213491716515536</v>
          </cell>
        </row>
        <row r="148">
          <cell r="L148">
            <v>0.70901099999999995</v>
          </cell>
          <cell r="M148">
            <v>0.1486636528644443</v>
          </cell>
        </row>
        <row r="149">
          <cell r="L149">
            <v>0.74128550000000004</v>
          </cell>
          <cell r="M149">
            <v>0.24691683300000022</v>
          </cell>
        </row>
        <row r="150">
          <cell r="L150">
            <v>0.80892249999999999</v>
          </cell>
          <cell r="M150">
            <v>0.1138416374036758</v>
          </cell>
        </row>
        <row r="151">
          <cell r="L151">
            <v>0.30709399999999998</v>
          </cell>
          <cell r="M151">
            <v>0.11972628002239108</v>
          </cell>
        </row>
        <row r="152">
          <cell r="L152">
            <v>0.25895800000000002</v>
          </cell>
          <cell r="M152">
            <v>0.16886109733150498</v>
          </cell>
        </row>
        <row r="153">
          <cell r="L153">
            <v>0.62776299999999996</v>
          </cell>
          <cell r="M153">
            <v>8.473192550626947E-2</v>
          </cell>
        </row>
        <row r="154">
          <cell r="L154">
            <v>0.3022745</v>
          </cell>
          <cell r="M154">
            <v>0.12511382405933405</v>
          </cell>
        </row>
        <row r="155">
          <cell r="L155">
            <v>0.37516450000000001</v>
          </cell>
          <cell r="M155">
            <v>0.14263871413031595</v>
          </cell>
        </row>
        <row r="156">
          <cell r="L156">
            <v>0.28679749999999998</v>
          </cell>
          <cell r="M156">
            <v>7.8549370148652362E-2</v>
          </cell>
        </row>
        <row r="157">
          <cell r="L157">
            <v>0.27614050000000001</v>
          </cell>
          <cell r="M157">
            <v>0.10827829020976458</v>
          </cell>
        </row>
        <row r="158">
          <cell r="L158">
            <v>0.25464999999999999</v>
          </cell>
          <cell r="M158">
            <v>8.8384820659432234E-2</v>
          </cell>
        </row>
        <row r="159">
          <cell r="L159">
            <v>0.51281750000000004</v>
          </cell>
          <cell r="M159">
            <v>9.8348442929972205E-2</v>
          </cell>
        </row>
        <row r="160">
          <cell r="L160">
            <v>0.26298650000000001</v>
          </cell>
          <cell r="M160">
            <v>3.4764857784118718E-2</v>
          </cell>
        </row>
        <row r="161">
          <cell r="L161">
            <v>0.68435699999999999</v>
          </cell>
          <cell r="M161">
            <v>7.4585571875530998E-2</v>
          </cell>
        </row>
        <row r="162">
          <cell r="L162">
            <v>0.38595200000000002</v>
          </cell>
          <cell r="M162">
            <v>7.7762153056612313E-2</v>
          </cell>
        </row>
        <row r="163">
          <cell r="L163">
            <v>0.52810099999999993</v>
          </cell>
          <cell r="M163">
            <v>9.1298130117763082E-2</v>
          </cell>
        </row>
        <row r="164">
          <cell r="L164">
            <v>0.30310950000000003</v>
          </cell>
          <cell r="M164">
            <v>6.157007608205467E-2</v>
          </cell>
        </row>
        <row r="165">
          <cell r="L165">
            <v>0.31941399999999998</v>
          </cell>
          <cell r="M165">
            <v>0.12697491265206681</v>
          </cell>
        </row>
        <row r="166">
          <cell r="L166">
            <v>0.24312050000000002</v>
          </cell>
          <cell r="M166">
            <v>9.5611802654013381E-2</v>
          </cell>
        </row>
        <row r="167">
          <cell r="L167">
            <v>0.21771599999999999</v>
          </cell>
          <cell r="M167">
            <v>2.9361725289907603E-2</v>
          </cell>
        </row>
        <row r="168">
          <cell r="L168">
            <v>0.28682200000000002</v>
          </cell>
          <cell r="M168">
            <v>6.2293207294214663E-2</v>
          </cell>
        </row>
        <row r="169">
          <cell r="L169">
            <v>0.28016099999999999</v>
          </cell>
          <cell r="M169">
            <v>0.10366670493461244</v>
          </cell>
        </row>
        <row r="170">
          <cell r="L170">
            <v>0.28168599999999999</v>
          </cell>
          <cell r="M170">
            <v>5.7271992003072487E-2</v>
          </cell>
        </row>
        <row r="171">
          <cell r="L171">
            <v>0.20282249999999999</v>
          </cell>
          <cell r="M171">
            <v>6.7181920698577827E-2</v>
          </cell>
        </row>
        <row r="172">
          <cell r="L172">
            <v>0.63264849999999995</v>
          </cell>
          <cell r="M172">
            <v>0.1927001786214792</v>
          </cell>
        </row>
        <row r="173">
          <cell r="L173">
            <v>0.399868</v>
          </cell>
          <cell r="M173">
            <v>6.3183481409305062E-2</v>
          </cell>
        </row>
        <row r="174">
          <cell r="L174">
            <v>0.24218200000000001</v>
          </cell>
          <cell r="M174">
            <v>8.2798956805022611E-2</v>
          </cell>
        </row>
        <row r="175">
          <cell r="L175">
            <v>0.28606399999999998</v>
          </cell>
          <cell r="M175">
            <v>0.11496487235238423</v>
          </cell>
        </row>
        <row r="176">
          <cell r="L176">
            <v>0.180807</v>
          </cell>
          <cell r="M176">
            <v>6.4477323362559028E-2</v>
          </cell>
        </row>
        <row r="177">
          <cell r="L177">
            <v>0.51415849999999996</v>
          </cell>
          <cell r="M177">
            <v>0.10139858440210099</v>
          </cell>
        </row>
        <row r="178">
          <cell r="L178">
            <v>0.39246400000000004</v>
          </cell>
          <cell r="M178">
            <v>0.14128684847500847</v>
          </cell>
        </row>
        <row r="179">
          <cell r="L179">
            <v>0.538609</v>
          </cell>
          <cell r="M179">
            <v>0.14398884773481591</v>
          </cell>
        </row>
        <row r="180">
          <cell r="L180">
            <v>0.57219500000000001</v>
          </cell>
          <cell r="M180">
            <v>0.11081834271906432</v>
          </cell>
        </row>
        <row r="181">
          <cell r="L181">
            <v>0.37824099999999999</v>
          </cell>
          <cell r="M181">
            <v>0.12349349052885338</v>
          </cell>
        </row>
        <row r="182">
          <cell r="L182">
            <v>0.48956850000000002</v>
          </cell>
          <cell r="M182">
            <v>0.21966994174613422</v>
          </cell>
        </row>
        <row r="183">
          <cell r="L183">
            <v>0.41335650000000002</v>
          </cell>
          <cell r="M183">
            <v>7.9425787857282215E-2</v>
          </cell>
        </row>
        <row r="184">
          <cell r="L184">
            <v>0.33278249999999998</v>
          </cell>
          <cell r="M184">
            <v>0.10172247790311637</v>
          </cell>
        </row>
        <row r="185">
          <cell r="L185">
            <v>0.4995445</v>
          </cell>
          <cell r="M185">
            <v>0.11718276341147615</v>
          </cell>
        </row>
        <row r="186">
          <cell r="L186">
            <v>0.59193299999999993</v>
          </cell>
          <cell r="M186">
            <v>0.1323182893934168</v>
          </cell>
        </row>
        <row r="187">
          <cell r="L187">
            <v>0.9130275000000001</v>
          </cell>
          <cell r="M187">
            <v>0.13284916296593668</v>
          </cell>
        </row>
        <row r="188">
          <cell r="L188">
            <v>0.46180699999999997</v>
          </cell>
          <cell r="M188">
            <v>0.20507654766696265</v>
          </cell>
        </row>
        <row r="189">
          <cell r="L189">
            <v>0.47922049999999999</v>
          </cell>
          <cell r="M189">
            <v>0.13498131751005396</v>
          </cell>
        </row>
        <row r="190">
          <cell r="L190">
            <v>0.43237199999999998</v>
          </cell>
          <cell r="M190">
            <v>0.11195630009963708</v>
          </cell>
        </row>
        <row r="191">
          <cell r="L191">
            <v>0.3436535</v>
          </cell>
          <cell r="M191">
            <v>9.0076168273023255E-2</v>
          </cell>
        </row>
        <row r="192">
          <cell r="L192">
            <v>0.35898000000000002</v>
          </cell>
          <cell r="M192">
            <v>9.1351823692797721E-2</v>
          </cell>
        </row>
        <row r="193">
          <cell r="L193">
            <v>0.50600449999999997</v>
          </cell>
          <cell r="M193">
            <v>0.21894594450857041</v>
          </cell>
        </row>
        <row r="194">
          <cell r="L194">
            <v>0.63679199999999991</v>
          </cell>
          <cell r="M194">
            <v>0.1705359904624241</v>
          </cell>
        </row>
        <row r="195">
          <cell r="L195">
            <v>0.41434900000000002</v>
          </cell>
          <cell r="M195">
            <v>9.7727502715458756E-2</v>
          </cell>
        </row>
        <row r="196">
          <cell r="L196">
            <v>0.39617999999999998</v>
          </cell>
          <cell r="M196">
            <v>0.10635657983876691</v>
          </cell>
        </row>
        <row r="197">
          <cell r="L197">
            <v>0.47503849999999997</v>
          </cell>
          <cell r="M197">
            <v>0.2121355207332096</v>
          </cell>
        </row>
        <row r="198">
          <cell r="L198">
            <v>0.48186249999999997</v>
          </cell>
          <cell r="M198">
            <v>0.19879006926089138</v>
          </cell>
        </row>
        <row r="199">
          <cell r="L199">
            <v>0.30194300000000002</v>
          </cell>
          <cell r="M199">
            <v>7.8588341291822655E-2</v>
          </cell>
        </row>
        <row r="200">
          <cell r="L200">
            <v>0.72851100000000002</v>
          </cell>
          <cell r="M200">
            <v>0.15314620035443255</v>
          </cell>
        </row>
        <row r="201">
          <cell r="L201">
            <v>0.55294050000000006</v>
          </cell>
          <cell r="M201">
            <v>0.44910778402155305</v>
          </cell>
        </row>
        <row r="202">
          <cell r="L202">
            <v>0.271393</v>
          </cell>
          <cell r="M202">
            <v>5.8711326224162225E-2</v>
          </cell>
        </row>
        <row r="203">
          <cell r="L203">
            <v>0.31114400000000003</v>
          </cell>
          <cell r="M203">
            <v>7.6920376364133833E-2</v>
          </cell>
        </row>
        <row r="204">
          <cell r="L204">
            <v>0.60814100000000004</v>
          </cell>
          <cell r="M204">
            <v>0.13929499004630422</v>
          </cell>
        </row>
        <row r="205">
          <cell r="L205">
            <v>0.215589</v>
          </cell>
          <cell r="M205">
            <v>3.4798632774866313E-2</v>
          </cell>
        </row>
        <row r="206">
          <cell r="L206">
            <v>0.31090949999999995</v>
          </cell>
          <cell r="M206">
            <v>4.4197606482138822E-2</v>
          </cell>
        </row>
        <row r="207">
          <cell r="L207">
            <v>0.46232849999999998</v>
          </cell>
          <cell r="M207">
            <v>7.4853173725300384E-2</v>
          </cell>
        </row>
        <row r="208">
          <cell r="L208">
            <v>0.45174700000000001</v>
          </cell>
          <cell r="M208">
            <v>0.25007003149517937</v>
          </cell>
        </row>
        <row r="209">
          <cell r="L209">
            <v>0.36966850000000001</v>
          </cell>
          <cell r="M209">
            <v>0.13295308601439079</v>
          </cell>
        </row>
        <row r="210">
          <cell r="L210">
            <v>0.34696550000000004</v>
          </cell>
          <cell r="M210">
            <v>5.0777667500092986E-2</v>
          </cell>
        </row>
        <row r="211">
          <cell r="L211">
            <v>0.19048799999999999</v>
          </cell>
          <cell r="M211">
            <v>0.16098719436029685</v>
          </cell>
        </row>
        <row r="212">
          <cell r="L212">
            <v>0.28261000000000003</v>
          </cell>
          <cell r="M212">
            <v>9.7999434692247075E-2</v>
          </cell>
        </row>
        <row r="213">
          <cell r="L213">
            <v>0.30645500000000003</v>
          </cell>
          <cell r="M213">
            <v>6.6160876747515973E-2</v>
          </cell>
        </row>
        <row r="214">
          <cell r="L214">
            <v>0.36096149999999999</v>
          </cell>
          <cell r="M214">
            <v>0.11257031211092024</v>
          </cell>
        </row>
        <row r="215">
          <cell r="L215">
            <v>0.29862649999999996</v>
          </cell>
          <cell r="M215">
            <v>3.8925243823899162E-2</v>
          </cell>
        </row>
        <row r="216">
          <cell r="L216">
            <v>0.41808800000000002</v>
          </cell>
          <cell r="M216">
            <v>0.14555808576647331</v>
          </cell>
        </row>
        <row r="217">
          <cell r="L217">
            <v>0.31533849999999997</v>
          </cell>
          <cell r="M217">
            <v>9.3022386696697892E-2</v>
          </cell>
        </row>
        <row r="218">
          <cell r="L218">
            <v>0.17252200000000001</v>
          </cell>
          <cell r="M218">
            <v>4.9955809391901557E-2</v>
          </cell>
        </row>
        <row r="219">
          <cell r="L219">
            <v>0.25835000000000002</v>
          </cell>
          <cell r="M219">
            <v>8.7227810719976234E-2</v>
          </cell>
        </row>
        <row r="220">
          <cell r="L220">
            <v>0.44711199999999995</v>
          </cell>
          <cell r="M220">
            <v>0.11249496790079101</v>
          </cell>
        </row>
        <row r="221">
          <cell r="L221">
            <v>0.19908700000000001</v>
          </cell>
          <cell r="M221">
            <v>4.8358858547323053E-2</v>
          </cell>
        </row>
        <row r="222">
          <cell r="L222">
            <v>0.42249049999999999</v>
          </cell>
          <cell r="M222">
            <v>0.16839777374048032</v>
          </cell>
        </row>
        <row r="223">
          <cell r="L223">
            <v>0.37897399999999998</v>
          </cell>
          <cell r="M223">
            <v>8.0316927997776413E-2</v>
          </cell>
        </row>
        <row r="224">
          <cell r="L224">
            <v>0.2434665</v>
          </cell>
          <cell r="M224">
            <v>8.776734454653394E-2</v>
          </cell>
        </row>
        <row r="225">
          <cell r="L225">
            <v>0.55708049999999998</v>
          </cell>
          <cell r="M225">
            <v>6.188530932903219E-2</v>
          </cell>
        </row>
        <row r="226">
          <cell r="L226">
            <v>0.54306200000000004</v>
          </cell>
          <cell r="M226">
            <v>0.11064340558749988</v>
          </cell>
        </row>
        <row r="227">
          <cell r="L227">
            <v>0.30258599999999997</v>
          </cell>
          <cell r="M227">
            <v>3.3665871546716263E-2</v>
          </cell>
        </row>
        <row r="228">
          <cell r="L228">
            <v>0.23496899999999998</v>
          </cell>
          <cell r="M228">
            <v>8.0975107304652585E-2</v>
          </cell>
        </row>
        <row r="229">
          <cell r="L229">
            <v>0.26475100000000001</v>
          </cell>
          <cell r="M229">
            <v>5.7801999550188568E-2</v>
          </cell>
        </row>
        <row r="230">
          <cell r="L230">
            <v>0.15719249999999999</v>
          </cell>
          <cell r="M230">
            <v>5.2211805568760018E-2</v>
          </cell>
        </row>
        <row r="231">
          <cell r="L231">
            <v>0.2850625</v>
          </cell>
          <cell r="M231">
            <v>7.1312861874629596E-2</v>
          </cell>
        </row>
        <row r="232">
          <cell r="L232">
            <v>0.83050800000000002</v>
          </cell>
          <cell r="M232">
            <v>0.25213117195618634</v>
          </cell>
        </row>
        <row r="233">
          <cell r="L233">
            <v>0.31927949999999999</v>
          </cell>
          <cell r="M233">
            <v>0.18105040488977095</v>
          </cell>
        </row>
        <row r="234">
          <cell r="L234">
            <v>0.25833449999999997</v>
          </cell>
          <cell r="M234">
            <v>4.1079915028514845E-2</v>
          </cell>
        </row>
        <row r="235">
          <cell r="L235">
            <v>0.42990250000000002</v>
          </cell>
          <cell r="M235">
            <v>0.16669689984744765</v>
          </cell>
        </row>
        <row r="236">
          <cell r="L236">
            <v>0.30201850000000002</v>
          </cell>
          <cell r="M236">
            <v>0.12118553282776785</v>
          </cell>
        </row>
        <row r="237">
          <cell r="L237">
            <v>0.56082100000000001</v>
          </cell>
          <cell r="M237">
            <v>8.3890148813790991E-2</v>
          </cell>
        </row>
        <row r="238">
          <cell r="L238">
            <v>0.23591900000000002</v>
          </cell>
          <cell r="M238">
            <v>6.7648708391217643E-2</v>
          </cell>
        </row>
        <row r="239">
          <cell r="L239">
            <v>0.95617600000000003</v>
          </cell>
          <cell r="M239">
            <v>6.8504341490156662E-2</v>
          </cell>
        </row>
        <row r="240">
          <cell r="L240">
            <v>0.65636399999999995</v>
          </cell>
          <cell r="M240">
            <v>9.3385251340883574E-2</v>
          </cell>
        </row>
        <row r="241">
          <cell r="L241">
            <v>0.31360749999999998</v>
          </cell>
          <cell r="M241">
            <v>6.8974593284411606E-2</v>
          </cell>
        </row>
        <row r="242">
          <cell r="L242">
            <v>0.504637</v>
          </cell>
          <cell r="M242">
            <v>0.13395680945737698</v>
          </cell>
        </row>
        <row r="243">
          <cell r="L243">
            <v>0.58001950000000002</v>
          </cell>
          <cell r="M243">
            <v>8.3044041994293605E-2</v>
          </cell>
        </row>
        <row r="244">
          <cell r="L244">
            <v>0.22207450000000001</v>
          </cell>
          <cell r="M244">
            <v>4.1240995753618746E-2</v>
          </cell>
        </row>
        <row r="245">
          <cell r="L245">
            <v>0.35894700000000002</v>
          </cell>
          <cell r="M245">
            <v>0.1093183867197097</v>
          </cell>
        </row>
        <row r="246">
          <cell r="L246">
            <v>0.42482750000000002</v>
          </cell>
          <cell r="M246">
            <v>0.10114916908581108</v>
          </cell>
        </row>
        <row r="247">
          <cell r="L247">
            <v>0.41772750000000003</v>
          </cell>
          <cell r="M247">
            <v>9.426426712572479E-2</v>
          </cell>
        </row>
        <row r="248">
          <cell r="L248">
            <v>0.2765475</v>
          </cell>
          <cell r="M248">
            <v>0.11795352602084432</v>
          </cell>
        </row>
        <row r="249">
          <cell r="L249">
            <v>0.78938900000000001</v>
          </cell>
          <cell r="M249">
            <v>0.12697837675368195</v>
          </cell>
        </row>
        <row r="250">
          <cell r="L250">
            <v>0.56311900000000004</v>
          </cell>
          <cell r="M250">
            <v>0.10289247822362915</v>
          </cell>
        </row>
        <row r="251">
          <cell r="L251">
            <v>0.291468</v>
          </cell>
          <cell r="M251">
            <v>8.9680394663493743E-2</v>
          </cell>
        </row>
        <row r="252">
          <cell r="L252">
            <v>0.46776499999999999</v>
          </cell>
          <cell r="M252">
            <v>0.19413691476635761</v>
          </cell>
        </row>
        <row r="253">
          <cell r="L253">
            <v>0.2275925</v>
          </cell>
          <cell r="M253">
            <v>7.6037896477677502E-2</v>
          </cell>
        </row>
        <row r="254">
          <cell r="L254">
            <v>0.53234300000000001</v>
          </cell>
          <cell r="M254">
            <v>0.1209993373659542</v>
          </cell>
        </row>
        <row r="255">
          <cell r="L255">
            <v>0.38816000000000001</v>
          </cell>
          <cell r="M255">
            <v>0.12755861377421754</v>
          </cell>
        </row>
        <row r="256">
          <cell r="L256">
            <v>0.27275700000000003</v>
          </cell>
          <cell r="M256">
            <v>9.8103357740701211E-2</v>
          </cell>
        </row>
        <row r="257">
          <cell r="L257">
            <v>0.45824599999999999</v>
          </cell>
          <cell r="M257">
            <v>0.18210608985698418</v>
          </cell>
        </row>
        <row r="258">
          <cell r="L258">
            <v>0.35454849999999999</v>
          </cell>
          <cell r="M258">
            <v>0.12053081762250681</v>
          </cell>
        </row>
        <row r="259">
          <cell r="L259">
            <v>0.21490399999999998</v>
          </cell>
          <cell r="M259">
            <v>5.1668807640587178E-2</v>
          </cell>
        </row>
        <row r="260">
          <cell r="L260">
            <v>0.61375950000000001</v>
          </cell>
          <cell r="M260">
            <v>5.2026476132350154E-2</v>
          </cell>
        </row>
        <row r="261">
          <cell r="L261">
            <v>0.30740400000000001</v>
          </cell>
          <cell r="M261">
            <v>0.16365628465476051</v>
          </cell>
        </row>
        <row r="262">
          <cell r="L262">
            <v>0.39969500000000002</v>
          </cell>
          <cell r="M262">
            <v>0.10258417317988189</v>
          </cell>
        </row>
        <row r="263">
          <cell r="L263">
            <v>0.49052400000000002</v>
          </cell>
          <cell r="M263">
            <v>0.14341900301912575</v>
          </cell>
        </row>
        <row r="264">
          <cell r="L264">
            <v>0.3727895</v>
          </cell>
          <cell r="M264">
            <v>3.1470497148122716E-2</v>
          </cell>
        </row>
        <row r="265">
          <cell r="L265">
            <v>0.42963949999999995</v>
          </cell>
          <cell r="M265">
            <v>0.1482245779847256</v>
          </cell>
        </row>
        <row r="266">
          <cell r="L266">
            <v>0.43751699999999999</v>
          </cell>
          <cell r="M266">
            <v>0.16788422067603612</v>
          </cell>
        </row>
        <row r="267">
          <cell r="L267">
            <v>0.4317375</v>
          </cell>
          <cell r="M267">
            <v>0.11164886108129361</v>
          </cell>
        </row>
        <row r="268">
          <cell r="L268">
            <v>0.11265349999999999</v>
          </cell>
          <cell r="M268">
            <v>9.4970943855212889E-2</v>
          </cell>
        </row>
        <row r="269">
          <cell r="L269">
            <v>0.16489100000000001</v>
          </cell>
          <cell r="M269">
            <v>4.4233113523693988E-2</v>
          </cell>
        </row>
        <row r="270">
          <cell r="L270">
            <v>0.2645035</v>
          </cell>
          <cell r="M270">
            <v>9.8996229932002952E-2</v>
          </cell>
        </row>
        <row r="271">
          <cell r="L271">
            <v>0.17311649999999998</v>
          </cell>
          <cell r="M271">
            <v>3.1879261138708974E-2</v>
          </cell>
        </row>
        <row r="272">
          <cell r="L272">
            <v>0.54091400000000001</v>
          </cell>
          <cell r="M272">
            <v>0.21478296039257863</v>
          </cell>
        </row>
        <row r="273">
          <cell r="L273">
            <v>0.53838799999999998</v>
          </cell>
          <cell r="M273">
            <v>0.12552172202451653</v>
          </cell>
        </row>
        <row r="274">
          <cell r="L274">
            <v>0.381193</v>
          </cell>
          <cell r="M274">
            <v>0.14557194217293384</v>
          </cell>
        </row>
        <row r="275">
          <cell r="L275">
            <v>0.33579749999999997</v>
          </cell>
          <cell r="M275">
            <v>9.01125413399822E-2</v>
          </cell>
        </row>
        <row r="276">
          <cell r="L276">
            <v>0.29469250000000002</v>
          </cell>
          <cell r="M276">
            <v>3.6897012328236001E-2</v>
          </cell>
        </row>
        <row r="277">
          <cell r="L277">
            <v>0.43030400000000002</v>
          </cell>
          <cell r="M277">
            <v>8.4898202383796084E-2</v>
          </cell>
        </row>
        <row r="278">
          <cell r="L278">
            <v>0.17550399999999999</v>
          </cell>
          <cell r="M278">
            <v>3.2117418124749691E-2</v>
          </cell>
        </row>
        <row r="279">
          <cell r="L279">
            <v>0.69297700000000007</v>
          </cell>
          <cell r="M279">
            <v>0.19008737997826156</v>
          </cell>
        </row>
        <row r="280">
          <cell r="L280">
            <v>0.20498</v>
          </cell>
          <cell r="M280">
            <v>5.0480620786594925E-2</v>
          </cell>
        </row>
        <row r="281">
          <cell r="L281">
            <v>0.39424700000000001</v>
          </cell>
          <cell r="M281">
            <v>0.11597639002400445</v>
          </cell>
        </row>
        <row r="282">
          <cell r="L282">
            <v>0.41472700000000001</v>
          </cell>
          <cell r="M282">
            <v>0.16355582570792151</v>
          </cell>
        </row>
        <row r="283">
          <cell r="L283">
            <v>0.34957649999999996</v>
          </cell>
          <cell r="M283">
            <v>6.7900721783718906E-2</v>
          </cell>
        </row>
        <row r="284">
          <cell r="L284">
            <v>0.31417800000000001</v>
          </cell>
          <cell r="M284">
            <v>5.9109697909903065E-2</v>
          </cell>
        </row>
        <row r="285">
          <cell r="L285">
            <v>0.32806599999999997</v>
          </cell>
          <cell r="M285">
            <v>5.5486247620468984E-2</v>
          </cell>
        </row>
        <row r="286">
          <cell r="L286">
            <v>0.14694650000000001</v>
          </cell>
          <cell r="M286">
            <v>5.2513182409277007E-2</v>
          </cell>
        </row>
        <row r="287">
          <cell r="L287">
            <v>0.21930349999999998</v>
          </cell>
          <cell r="M287">
            <v>8.1627224433702267E-2</v>
          </cell>
        </row>
        <row r="288">
          <cell r="L288">
            <v>0.31756699999999999</v>
          </cell>
          <cell r="M288">
            <v>0.1367090381906039</v>
          </cell>
        </row>
        <row r="289">
          <cell r="L289">
            <v>0.61702499999999993</v>
          </cell>
          <cell r="M289">
            <v>0.15552950226564732</v>
          </cell>
        </row>
        <row r="290">
          <cell r="L290">
            <v>0.29040050000000001</v>
          </cell>
          <cell r="M290">
            <v>9.2566857334307279E-2</v>
          </cell>
        </row>
        <row r="291">
          <cell r="L291">
            <v>0.51544199999999996</v>
          </cell>
          <cell r="M291">
            <v>7.3664120845904346E-2</v>
          </cell>
        </row>
        <row r="292">
          <cell r="L292">
            <v>0.2923655</v>
          </cell>
          <cell r="M292">
            <v>0.11014197687870868</v>
          </cell>
        </row>
        <row r="293">
          <cell r="L293">
            <v>0.3734575</v>
          </cell>
          <cell r="M293">
            <v>0.12952016131378927</v>
          </cell>
        </row>
        <row r="294">
          <cell r="L294">
            <v>0.25494850000000002</v>
          </cell>
          <cell r="M294">
            <v>8.0234655584416878E-2</v>
          </cell>
        </row>
        <row r="295">
          <cell r="L295">
            <v>0.202511</v>
          </cell>
          <cell r="M295">
            <v>3.7041638570668008E-2</v>
          </cell>
        </row>
        <row r="296">
          <cell r="L296">
            <v>0.45615500000000003</v>
          </cell>
          <cell r="M296">
            <v>0.10177357340193965</v>
          </cell>
        </row>
        <row r="297">
          <cell r="L297">
            <v>0.30653050000000004</v>
          </cell>
          <cell r="M297">
            <v>6.9317539344310244E-2</v>
          </cell>
        </row>
        <row r="298">
          <cell r="L298">
            <v>0.15876950000000001</v>
          </cell>
          <cell r="M298">
            <v>6.1483473541676222E-2</v>
          </cell>
        </row>
        <row r="299">
          <cell r="L299">
            <v>0.46917749999999997</v>
          </cell>
          <cell r="M299">
            <v>0.10655316760542596</v>
          </cell>
        </row>
        <row r="300">
          <cell r="L300">
            <v>0.53949000000000003</v>
          </cell>
          <cell r="M300">
            <v>6.1505124176770828E-2</v>
          </cell>
        </row>
        <row r="301">
          <cell r="L301">
            <v>0.84226649999999992</v>
          </cell>
          <cell r="M301">
            <v>6.8049678153169826E-2</v>
          </cell>
        </row>
        <row r="302">
          <cell r="L302">
            <v>0.25201649999999998</v>
          </cell>
          <cell r="M302">
            <v>0.12235813122449198</v>
          </cell>
        </row>
        <row r="303">
          <cell r="L303">
            <v>0.18208950000000002</v>
          </cell>
          <cell r="M303">
            <v>0.16039569900951209</v>
          </cell>
        </row>
        <row r="304">
          <cell r="L304">
            <v>0.22806399999999999</v>
          </cell>
          <cell r="M304">
            <v>5.7656507282352783E-2</v>
          </cell>
        </row>
        <row r="305">
          <cell r="L305">
            <v>0.31689900000000004</v>
          </cell>
          <cell r="M305">
            <v>0.10651592851306324</v>
          </cell>
        </row>
        <row r="306">
          <cell r="L306">
            <v>0.29524149999999999</v>
          </cell>
          <cell r="M306">
            <v>8.5815323286403802E-2</v>
          </cell>
        </row>
        <row r="307">
          <cell r="L307">
            <v>0.33260299999999998</v>
          </cell>
          <cell r="M307">
            <v>8.501078568628806E-2</v>
          </cell>
        </row>
        <row r="308">
          <cell r="L308">
            <v>0.23783750000000001</v>
          </cell>
          <cell r="M308">
            <v>4.1594334118362802E-2</v>
          </cell>
        </row>
        <row r="309">
          <cell r="L309">
            <v>0.54725349999999995</v>
          </cell>
          <cell r="M309">
            <v>0.12028833050944716</v>
          </cell>
        </row>
        <row r="310">
          <cell r="L310">
            <v>0.28673749999999998</v>
          </cell>
          <cell r="M310">
            <v>7.2800693518331266E-2</v>
          </cell>
        </row>
        <row r="311">
          <cell r="L311">
            <v>0.15263450000000001</v>
          </cell>
          <cell r="M311">
            <v>4.3762861729439037E-2</v>
          </cell>
        </row>
        <row r="312">
          <cell r="L312">
            <v>0.62834200000000007</v>
          </cell>
          <cell r="M312">
            <v>9.5074000878263246E-2</v>
          </cell>
        </row>
        <row r="313">
          <cell r="L313">
            <v>0.40533649999999999</v>
          </cell>
          <cell r="M313">
            <v>9.896505301746672E-2</v>
          </cell>
        </row>
        <row r="314">
          <cell r="L314">
            <v>0.37905699999999998</v>
          </cell>
          <cell r="M314">
            <v>0.11856060982889721</v>
          </cell>
        </row>
        <row r="315">
          <cell r="L315">
            <v>0.41019749999999999</v>
          </cell>
          <cell r="M315">
            <v>7.1331914433512847E-2</v>
          </cell>
        </row>
        <row r="316">
          <cell r="L316">
            <v>0.66147050000000007</v>
          </cell>
          <cell r="M316">
            <v>0.10081661533075785</v>
          </cell>
        </row>
        <row r="317">
          <cell r="L317">
            <v>0.47540700000000002</v>
          </cell>
          <cell r="M317">
            <v>9.8586599916012915E-2</v>
          </cell>
        </row>
        <row r="318">
          <cell r="L318">
            <v>0.54070150000000006</v>
          </cell>
          <cell r="M318">
            <v>0.13541952636436888</v>
          </cell>
        </row>
        <row r="319">
          <cell r="L319">
            <v>0.59182650000000003</v>
          </cell>
          <cell r="M319">
            <v>4.6359205889984788E-2</v>
          </cell>
        </row>
        <row r="320">
          <cell r="L320">
            <v>0.33375500000000002</v>
          </cell>
          <cell r="M320">
            <v>0.13455436698598824</v>
          </cell>
        </row>
        <row r="321">
          <cell r="L321">
            <v>0.27057949999999997</v>
          </cell>
          <cell r="M321">
            <v>3.348833633894046E-2</v>
          </cell>
        </row>
        <row r="322">
          <cell r="L322">
            <v>0.18396799999999999</v>
          </cell>
          <cell r="M322">
            <v>5.1634166624435797E-2</v>
          </cell>
        </row>
        <row r="323">
          <cell r="L323">
            <v>0.21234450000000002</v>
          </cell>
          <cell r="M323">
            <v>3.6143570226943547E-2</v>
          </cell>
        </row>
        <row r="324">
          <cell r="L324">
            <v>0.44321250000000001</v>
          </cell>
          <cell r="M324">
            <v>9.6876199743538657E-2</v>
          </cell>
        </row>
        <row r="325">
          <cell r="L325">
            <v>0.2208415</v>
          </cell>
          <cell r="M325">
            <v>7.9491605787969835E-2</v>
          </cell>
        </row>
        <row r="326">
          <cell r="L326">
            <v>0.3322715</v>
          </cell>
          <cell r="M326">
            <v>0.13247157588988664</v>
          </cell>
        </row>
        <row r="327">
          <cell r="L327">
            <v>0.61933550000000004</v>
          </cell>
          <cell r="M327">
            <v>0.25297901082649127</v>
          </cell>
        </row>
        <row r="328">
          <cell r="L328">
            <v>0.3106775</v>
          </cell>
          <cell r="M328">
            <v>7.7170657705827539E-2</v>
          </cell>
        </row>
        <row r="329">
          <cell r="L329">
            <v>0.24190600000000001</v>
          </cell>
          <cell r="M329">
            <v>2.5714026289167552E-2</v>
          </cell>
        </row>
        <row r="330">
          <cell r="L330">
            <v>0.33111500000000005</v>
          </cell>
          <cell r="M330">
            <v>9.3158352685092052E-2</v>
          </cell>
        </row>
        <row r="331">
          <cell r="L331">
            <v>0.46346150000000003</v>
          </cell>
          <cell r="M331">
            <v>0.12154753144654974</v>
          </cell>
        </row>
        <row r="332">
          <cell r="L332">
            <v>0.4543275</v>
          </cell>
          <cell r="M332">
            <v>0.12013937413999623</v>
          </cell>
        </row>
        <row r="333">
          <cell r="L333">
            <v>0.17176350000000001</v>
          </cell>
          <cell r="M333">
            <v>5.374467053345848E-2</v>
          </cell>
        </row>
        <row r="334">
          <cell r="L334">
            <v>0.65012200000000009</v>
          </cell>
          <cell r="M334">
            <v>0.129280272276941</v>
          </cell>
        </row>
        <row r="335">
          <cell r="L335">
            <v>0.28441099999999997</v>
          </cell>
          <cell r="M335">
            <v>6.9767006528874381E-2</v>
          </cell>
        </row>
        <row r="336">
          <cell r="L336">
            <v>0.33086099999999996</v>
          </cell>
          <cell r="M336">
            <v>0.1169913717972398</v>
          </cell>
        </row>
        <row r="337">
          <cell r="L337">
            <v>0.36762</v>
          </cell>
          <cell r="M337">
            <v>0.14828260168677915</v>
          </cell>
        </row>
        <row r="338">
          <cell r="L338">
            <v>0.24003449999999998</v>
          </cell>
          <cell r="M338">
            <v>1.9625001675159164E-2</v>
          </cell>
        </row>
        <row r="339">
          <cell r="L339">
            <v>0.43321000000000004</v>
          </cell>
          <cell r="M339">
            <v>9.5681950711719907E-2</v>
          </cell>
        </row>
        <row r="340">
          <cell r="L340">
            <v>0.46189049999999998</v>
          </cell>
          <cell r="M340">
            <v>0.16380091089719251</v>
          </cell>
        </row>
        <row r="341">
          <cell r="L341">
            <v>0.55977900000000003</v>
          </cell>
          <cell r="M341">
            <v>0.17211562079892689</v>
          </cell>
        </row>
        <row r="342">
          <cell r="L342">
            <v>0.2534845</v>
          </cell>
          <cell r="M342">
            <v>0.11376889126975792</v>
          </cell>
        </row>
        <row r="343">
          <cell r="L343">
            <v>0.27334600000000003</v>
          </cell>
          <cell r="M343">
            <v>5.9454376020609281E-2</v>
          </cell>
        </row>
        <row r="344">
          <cell r="L344">
            <v>0.41138350000000001</v>
          </cell>
          <cell r="M344">
            <v>0.10298514294183408</v>
          </cell>
        </row>
        <row r="345">
          <cell r="L345">
            <v>0.56146750000000001</v>
          </cell>
          <cell r="M345">
            <v>9.6625052376441173E-2</v>
          </cell>
        </row>
        <row r="346">
          <cell r="L346">
            <v>0.25115500000000002</v>
          </cell>
          <cell r="M346">
            <v>0.10532774165907098</v>
          </cell>
        </row>
        <row r="347">
          <cell r="L347">
            <v>0.50634049999999997</v>
          </cell>
          <cell r="M347">
            <v>0.12710568248803827</v>
          </cell>
        </row>
        <row r="348">
          <cell r="L348">
            <v>0.37075249999999998</v>
          </cell>
          <cell r="M348">
            <v>0.1092898078813848</v>
          </cell>
        </row>
        <row r="349">
          <cell r="L349">
            <v>0.72643400000000002</v>
          </cell>
          <cell r="M349">
            <v>0.1408001421980816</v>
          </cell>
        </row>
        <row r="350">
          <cell r="L350">
            <v>0.63893</v>
          </cell>
          <cell r="M350">
            <v>0.16225159144982212</v>
          </cell>
        </row>
        <row r="351">
          <cell r="L351">
            <v>0.66575650000000008</v>
          </cell>
          <cell r="M351">
            <v>0.15787902918611452</v>
          </cell>
        </row>
        <row r="352">
          <cell r="L352">
            <v>0.4409035</v>
          </cell>
          <cell r="M352">
            <v>0.10564903708387502</v>
          </cell>
        </row>
        <row r="353">
          <cell r="L353">
            <v>0.35387299999999999</v>
          </cell>
          <cell r="M353">
            <v>0.1244426543714011</v>
          </cell>
        </row>
        <row r="354">
          <cell r="L354">
            <v>0.3152895</v>
          </cell>
          <cell r="M354">
            <v>9.0909284711463867E-2</v>
          </cell>
        </row>
        <row r="355">
          <cell r="L355">
            <v>0.2205405</v>
          </cell>
          <cell r="M355">
            <v>2.2630109826291166E-2</v>
          </cell>
        </row>
        <row r="356">
          <cell r="L356">
            <v>0.16538600000000001</v>
          </cell>
          <cell r="M356">
            <v>3.2869128175234581E-2</v>
          </cell>
        </row>
        <row r="357">
          <cell r="L357">
            <v>0.10187099999999999</v>
          </cell>
          <cell r="M357">
            <v>6.708752392956531E-2</v>
          </cell>
        </row>
        <row r="358">
          <cell r="L358">
            <v>0.49887950000000003</v>
          </cell>
          <cell r="M358">
            <v>8.0859925925949247E-2</v>
          </cell>
        </row>
        <row r="359">
          <cell r="L359">
            <v>0.69700200000000001</v>
          </cell>
          <cell r="M359">
            <v>0.13283097643245717</v>
          </cell>
        </row>
        <row r="360">
          <cell r="L360">
            <v>0.1642015</v>
          </cell>
          <cell r="M360">
            <v>1.6737672978941846E-2</v>
          </cell>
        </row>
        <row r="361">
          <cell r="L361">
            <v>0.43978399999999995</v>
          </cell>
          <cell r="M361">
            <v>0.12205762040937879</v>
          </cell>
        </row>
        <row r="362">
          <cell r="L362">
            <v>0.7325545</v>
          </cell>
          <cell r="M362">
            <v>0.1128682248498221</v>
          </cell>
        </row>
        <row r="363">
          <cell r="L363">
            <v>0.55957950000000001</v>
          </cell>
          <cell r="M363">
            <v>4.9068133353022507E-2</v>
          </cell>
        </row>
        <row r="364">
          <cell r="L364">
            <v>0.6384725</v>
          </cell>
          <cell r="M364">
            <v>0.11008828330367405</v>
          </cell>
        </row>
        <row r="365">
          <cell r="L365">
            <v>0.50784399999999996</v>
          </cell>
          <cell r="M365">
            <v>0.18875543290724112</v>
          </cell>
        </row>
        <row r="366">
          <cell r="L366">
            <v>0.38564699999999996</v>
          </cell>
          <cell r="M366">
            <v>6.1595190818764418E-2</v>
          </cell>
        </row>
        <row r="367">
          <cell r="L367">
            <v>0.33605449999999998</v>
          </cell>
          <cell r="M367">
            <v>6.8477494702639349E-2</v>
          </cell>
        </row>
        <row r="368">
          <cell r="L368">
            <v>0.22251599999999999</v>
          </cell>
          <cell r="M368">
            <v>5.6483908885628653E-2</v>
          </cell>
        </row>
        <row r="369">
          <cell r="L369">
            <v>0.50030399999999997</v>
          </cell>
          <cell r="M369">
            <v>0.25730134361677942</v>
          </cell>
        </row>
        <row r="370">
          <cell r="L370">
            <v>0.12320150000000001</v>
          </cell>
          <cell r="M370">
            <v>7.3306452354141377E-2</v>
          </cell>
        </row>
        <row r="371">
          <cell r="L371">
            <v>0.32488149999999999</v>
          </cell>
          <cell r="M371">
            <v>0.18969160636873209</v>
          </cell>
        </row>
        <row r="372">
          <cell r="L372">
            <v>0.16103600000000001</v>
          </cell>
          <cell r="M372">
            <v>6.2471608527394265E-2</v>
          </cell>
        </row>
        <row r="373">
          <cell r="L373">
            <v>0.38239250000000002</v>
          </cell>
          <cell r="M373">
            <v>8.4377721116121643E-2</v>
          </cell>
        </row>
        <row r="374">
          <cell r="L374">
            <v>0.202325</v>
          </cell>
          <cell r="M374">
            <v>5.1438444883180515E-2</v>
          </cell>
        </row>
        <row r="375">
          <cell r="L375">
            <v>0.33343149999999999</v>
          </cell>
          <cell r="M375">
            <v>5.4066831983666283E-2</v>
          </cell>
        </row>
        <row r="376">
          <cell r="L376">
            <v>0.23050950000000001</v>
          </cell>
          <cell r="M376">
            <v>1.9976607989095646E-2</v>
          </cell>
        </row>
        <row r="377">
          <cell r="L377">
            <v>0.294041</v>
          </cell>
          <cell r="M377">
            <v>7.9497667965796326E-2</v>
          </cell>
        </row>
        <row r="378">
          <cell r="L378">
            <v>0.30630400000000002</v>
          </cell>
          <cell r="M378">
            <v>0.15465135250620993</v>
          </cell>
        </row>
        <row r="379">
          <cell r="L379">
            <v>0.47806949999999998</v>
          </cell>
          <cell r="M379">
            <v>0.12176403779749585</v>
          </cell>
        </row>
        <row r="380">
          <cell r="L380">
            <v>0.12551850000000001</v>
          </cell>
          <cell r="M380">
            <v>5.4496380583943363E-2</v>
          </cell>
        </row>
        <row r="381">
          <cell r="L381">
            <v>0.168623</v>
          </cell>
          <cell r="M381">
            <v>2.6756720875324016E-2</v>
          </cell>
        </row>
        <row r="382">
          <cell r="L382">
            <v>0.14611499999999999</v>
          </cell>
          <cell r="M382">
            <v>2.9013583077586259E-2</v>
          </cell>
        </row>
        <row r="383">
          <cell r="L383">
            <v>0.13396150000000001</v>
          </cell>
          <cell r="M383">
            <v>5.9989579720148064E-3</v>
          </cell>
        </row>
        <row r="384">
          <cell r="L384">
            <v>0.35598049999999998</v>
          </cell>
          <cell r="M384">
            <v>9.3935177472286691E-2</v>
          </cell>
        </row>
        <row r="385">
          <cell r="L385">
            <v>0.14840700000000001</v>
          </cell>
          <cell r="M385">
            <v>5.8292169928730556E-2</v>
          </cell>
        </row>
        <row r="386">
          <cell r="L386">
            <v>0.17038199999999998</v>
          </cell>
          <cell r="M386">
            <v>7.7566431315357037E-2</v>
          </cell>
        </row>
        <row r="387">
          <cell r="L387">
            <v>0.20028950000000001</v>
          </cell>
          <cell r="M387">
            <v>2.0891130815492012E-2</v>
          </cell>
        </row>
        <row r="388">
          <cell r="L388">
            <v>0.30068600000000001</v>
          </cell>
          <cell r="M388">
            <v>7.1467880421907007E-2</v>
          </cell>
        </row>
        <row r="389">
          <cell r="L389">
            <v>0.27932499999999999</v>
          </cell>
          <cell r="M389">
            <v>5.2818889376812915E-2</v>
          </cell>
        </row>
        <row r="390">
          <cell r="L390">
            <v>0.28907300000000002</v>
          </cell>
          <cell r="M390">
            <v>6.5913193482033616E-2</v>
          </cell>
        </row>
        <row r="391">
          <cell r="L391">
            <v>0.1677305</v>
          </cell>
          <cell r="M391">
            <v>3.065470121775777E-2</v>
          </cell>
        </row>
        <row r="392">
          <cell r="L392">
            <v>0.35727399999999998</v>
          </cell>
          <cell r="M392">
            <v>9.7879923186524817E-2</v>
          </cell>
        </row>
        <row r="393">
          <cell r="L393">
            <v>0.44122699999999998</v>
          </cell>
          <cell r="M393">
            <v>0.15705370697630794</v>
          </cell>
        </row>
        <row r="394">
          <cell r="L394">
            <v>0.29600300000000002</v>
          </cell>
          <cell r="M394">
            <v>9.4043430647759746E-2</v>
          </cell>
        </row>
        <row r="395">
          <cell r="L395">
            <v>0.21087349999999999</v>
          </cell>
          <cell r="M395">
            <v>6.9743623842972183E-2</v>
          </cell>
        </row>
        <row r="396">
          <cell r="L396">
            <v>0.33116400000000001</v>
          </cell>
          <cell r="M396">
            <v>7.4666978263486727E-2</v>
          </cell>
        </row>
        <row r="397">
          <cell r="L397">
            <v>0.112847</v>
          </cell>
          <cell r="M397">
            <v>4.4054712290514393E-2</v>
          </cell>
        </row>
        <row r="398">
          <cell r="L398">
            <v>0.40159900000000004</v>
          </cell>
          <cell r="M398">
            <v>8.4641858864275887E-2</v>
          </cell>
        </row>
        <row r="399">
          <cell r="L399">
            <v>0.32552400000000004</v>
          </cell>
          <cell r="M399">
            <v>0.19910270443165756</v>
          </cell>
        </row>
        <row r="400">
          <cell r="L400">
            <v>0.26641950000000003</v>
          </cell>
          <cell r="M400">
            <v>7.5816193974308679E-2</v>
          </cell>
        </row>
        <row r="401">
          <cell r="L401">
            <v>0.106892</v>
          </cell>
          <cell r="M401">
            <v>8.7768210571937719E-2</v>
          </cell>
        </row>
        <row r="402">
          <cell r="L402">
            <v>0.54596100000000003</v>
          </cell>
          <cell r="M402">
            <v>9.7181906711074559E-2</v>
          </cell>
        </row>
        <row r="403">
          <cell r="L403">
            <v>0.16121450000000001</v>
          </cell>
          <cell r="M403">
            <v>7.4550064833975832E-2</v>
          </cell>
        </row>
        <row r="404">
          <cell r="L404">
            <v>0.22559800000000002</v>
          </cell>
          <cell r="M404">
            <v>9.2560795156480802E-2</v>
          </cell>
        </row>
        <row r="405">
          <cell r="L405">
            <v>0.25625999999999999</v>
          </cell>
          <cell r="M405">
            <v>0.12543511948413807</v>
          </cell>
        </row>
        <row r="406">
          <cell r="L406">
            <v>0.33120749999999999</v>
          </cell>
          <cell r="M406">
            <v>4.8065275935440126E-2</v>
          </cell>
        </row>
        <row r="407">
          <cell r="L407">
            <v>0.25040750000000001</v>
          </cell>
          <cell r="M407">
            <v>6.1873184973379208E-2</v>
          </cell>
        </row>
        <row r="408">
          <cell r="L408">
            <v>0.29311750000000003</v>
          </cell>
          <cell r="M408">
            <v>9.0578463007218224E-2</v>
          </cell>
        </row>
        <row r="409">
          <cell r="L409">
            <v>9.2430499999999999E-2</v>
          </cell>
          <cell r="M409">
            <v>2.8293915967041391E-2</v>
          </cell>
        </row>
        <row r="410">
          <cell r="L410">
            <v>0.1706125</v>
          </cell>
          <cell r="M410">
            <v>3.7551727533497038E-2</v>
          </cell>
        </row>
        <row r="411">
          <cell r="L411">
            <v>0.48190100000000002</v>
          </cell>
          <cell r="M411">
            <v>7.0380152514753769E-2</v>
          </cell>
        </row>
        <row r="412">
          <cell r="L412">
            <v>0.25017050000000002</v>
          </cell>
          <cell r="M412">
            <v>6.4079817702221972E-2</v>
          </cell>
        </row>
        <row r="413">
          <cell r="L413">
            <v>0.25801499999999999</v>
          </cell>
          <cell r="M413">
            <v>0.1187338149096541</v>
          </cell>
        </row>
        <row r="414">
          <cell r="L414">
            <v>0.22248099999999998</v>
          </cell>
          <cell r="M414">
            <v>5.0946542453830949E-2</v>
          </cell>
        </row>
        <row r="415">
          <cell r="L415">
            <v>0.15833649999999999</v>
          </cell>
          <cell r="M415">
            <v>3.6394717594041032E-2</v>
          </cell>
        </row>
        <row r="416">
          <cell r="L416">
            <v>0.60956399999999999</v>
          </cell>
          <cell r="M416">
            <v>0.11349089711514311</v>
          </cell>
        </row>
        <row r="417">
          <cell r="L417">
            <v>0.63109100000000007</v>
          </cell>
          <cell r="M417">
            <v>0.14887323101216013</v>
          </cell>
        </row>
        <row r="418">
          <cell r="L418">
            <v>0.336036</v>
          </cell>
          <cell r="M418">
            <v>8.8866330783936381E-2</v>
          </cell>
        </row>
        <row r="419">
          <cell r="L419">
            <v>0.36809700000000001</v>
          </cell>
          <cell r="M419">
            <v>0.12669778452285579</v>
          </cell>
        </row>
        <row r="420">
          <cell r="L420">
            <v>0.36824999999999997</v>
          </cell>
          <cell r="M420">
            <v>9.617558519187705E-2</v>
          </cell>
        </row>
        <row r="421">
          <cell r="L421">
            <v>0.32661200000000001</v>
          </cell>
          <cell r="M421">
            <v>7.4885216665240409E-2</v>
          </cell>
        </row>
        <row r="422">
          <cell r="L422">
            <v>0.31385549999999995</v>
          </cell>
          <cell r="M422">
            <v>9.0493592517647339E-2</v>
          </cell>
        </row>
        <row r="423">
          <cell r="L423">
            <v>0.28912150000000003</v>
          </cell>
          <cell r="M423">
            <v>5.8949483210202956E-2</v>
          </cell>
        </row>
        <row r="424">
          <cell r="L424">
            <v>0.35334199999999999</v>
          </cell>
          <cell r="M424">
            <v>9.8371825615874375E-2</v>
          </cell>
        </row>
        <row r="425">
          <cell r="L425">
            <v>0.33771449999999997</v>
          </cell>
          <cell r="M425">
            <v>8.9059454448980307E-2</v>
          </cell>
        </row>
        <row r="426">
          <cell r="L426">
            <v>6.5140000000000003E-2</v>
          </cell>
          <cell r="M426">
            <v>1.7855711775227556E-2</v>
          </cell>
        </row>
        <row r="427">
          <cell r="L427">
            <v>0.63594750000000011</v>
          </cell>
          <cell r="M427">
            <v>0.1031843287847045</v>
          </cell>
        </row>
        <row r="428">
          <cell r="L428">
            <v>0.67198550000000001</v>
          </cell>
          <cell r="M428">
            <v>0.34168252883451616</v>
          </cell>
        </row>
        <row r="429">
          <cell r="L429">
            <v>0.50865499999999997</v>
          </cell>
          <cell r="M429">
            <v>0.15893471415332774</v>
          </cell>
        </row>
        <row r="430">
          <cell r="L430">
            <v>0.38107499999999994</v>
          </cell>
          <cell r="M430">
            <v>0.14511468075973566</v>
          </cell>
        </row>
        <row r="431">
          <cell r="L431">
            <v>0.60144999999999993</v>
          </cell>
          <cell r="M431">
            <v>0.14640159450975934</v>
          </cell>
        </row>
        <row r="432">
          <cell r="L432">
            <v>0.29001700000000002</v>
          </cell>
          <cell r="M432">
            <v>7.0016421845164295E-2</v>
          </cell>
        </row>
        <row r="433">
          <cell r="L433">
            <v>0.4559665</v>
          </cell>
          <cell r="M433">
            <v>0.10154927282235948</v>
          </cell>
        </row>
        <row r="434">
          <cell r="L434">
            <v>0.29637950000000002</v>
          </cell>
          <cell r="M434">
            <v>8.0714433658113469E-2</v>
          </cell>
        </row>
        <row r="435">
          <cell r="L435">
            <v>0.371284</v>
          </cell>
          <cell r="M435">
            <v>6.6562712534871948E-2</v>
          </cell>
        </row>
        <row r="436">
          <cell r="L436">
            <v>0.45458449999999995</v>
          </cell>
          <cell r="M436">
            <v>0.1337099922172984</v>
          </cell>
        </row>
        <row r="437">
          <cell r="L437">
            <v>0.45599599999999996</v>
          </cell>
          <cell r="M437">
            <v>7.7159399375578336E-2</v>
          </cell>
        </row>
        <row r="438">
          <cell r="L438">
            <v>0.21394650000000001</v>
          </cell>
          <cell r="M438">
            <v>4.6716008356343972E-2</v>
          </cell>
        </row>
        <row r="439">
          <cell r="L439">
            <v>0.44834750000000001</v>
          </cell>
          <cell r="M439">
            <v>9.7901573821619431E-2</v>
          </cell>
        </row>
        <row r="440">
          <cell r="L440">
            <v>0.27338249999999997</v>
          </cell>
          <cell r="M440">
            <v>5.1816897984634312E-2</v>
          </cell>
        </row>
        <row r="441">
          <cell r="L441">
            <v>0.56171300000000002</v>
          </cell>
          <cell r="M441">
            <v>0.17740010781281954</v>
          </cell>
        </row>
        <row r="442">
          <cell r="L442">
            <v>0.45158799999999999</v>
          </cell>
          <cell r="M442">
            <v>9.5884600656205465E-2</v>
          </cell>
        </row>
        <row r="443">
          <cell r="L443">
            <v>0.28758850000000002</v>
          </cell>
          <cell r="M443">
            <v>9.909668887884196E-2</v>
          </cell>
        </row>
        <row r="444">
          <cell r="L444">
            <v>0.31763050000000004</v>
          </cell>
          <cell r="M444">
            <v>0.14582741966705026</v>
          </cell>
        </row>
        <row r="445">
          <cell r="L445">
            <v>0.35423500000000002</v>
          </cell>
          <cell r="M445">
            <v>6.1567478005843314E-2</v>
          </cell>
        </row>
        <row r="446">
          <cell r="L446">
            <v>0.42776999999999998</v>
          </cell>
          <cell r="M446">
            <v>9.9499390691601713E-2</v>
          </cell>
        </row>
        <row r="447">
          <cell r="L447">
            <v>0.37625500000000001</v>
          </cell>
          <cell r="M447">
            <v>0.16432139216486694</v>
          </cell>
        </row>
        <row r="448">
          <cell r="L448">
            <v>0.20422000000000001</v>
          </cell>
          <cell r="M448">
            <v>6.3072630157620671E-2</v>
          </cell>
        </row>
        <row r="449">
          <cell r="L449">
            <v>0.44758200000000004</v>
          </cell>
          <cell r="M449">
            <v>0.14251660454838233</v>
          </cell>
        </row>
        <row r="450">
          <cell r="L450">
            <v>0.21322549999999998</v>
          </cell>
          <cell r="M450">
            <v>7.890097646258884E-2</v>
          </cell>
        </row>
        <row r="451">
          <cell r="L451">
            <v>0.23099049999999999</v>
          </cell>
          <cell r="M451">
            <v>7.4511959716209317E-2</v>
          </cell>
        </row>
        <row r="452">
          <cell r="L452">
            <v>0.32943800000000001</v>
          </cell>
          <cell r="M452">
            <v>5.493025931123937E-2</v>
          </cell>
        </row>
        <row r="453">
          <cell r="L453">
            <v>0.2029685</v>
          </cell>
          <cell r="M453">
            <v>5.3429437286480939E-2</v>
          </cell>
        </row>
        <row r="454">
          <cell r="L454">
            <v>0.1283185</v>
          </cell>
          <cell r="M454">
            <v>4.8688814226164924E-2</v>
          </cell>
        </row>
        <row r="455">
          <cell r="L455">
            <v>0.16698350000000001</v>
          </cell>
          <cell r="M455">
            <v>3.9030898923160862E-2</v>
          </cell>
        </row>
        <row r="456">
          <cell r="L456">
            <v>0.39381949999999999</v>
          </cell>
          <cell r="M456">
            <v>0.13980161490751813</v>
          </cell>
        </row>
        <row r="457">
          <cell r="L457">
            <v>0.320996</v>
          </cell>
          <cell r="M457">
            <v>4.3677125214464374E-2</v>
          </cell>
        </row>
        <row r="458">
          <cell r="L458">
            <v>0.2969715</v>
          </cell>
          <cell r="M458">
            <v>4.9116630775634433E-2</v>
          </cell>
        </row>
        <row r="459">
          <cell r="L459">
            <v>0.39564749999999999</v>
          </cell>
          <cell r="M459">
            <v>0.1478123498925242</v>
          </cell>
        </row>
        <row r="460">
          <cell r="L460">
            <v>0.54200000000000004</v>
          </cell>
          <cell r="M460">
            <v>-1</v>
          </cell>
          <cell r="N460">
            <v>0.15761662348876782</v>
          </cell>
        </row>
        <row r="461">
          <cell r="L461">
            <v>0.79188814913448735</v>
          </cell>
          <cell r="M461">
            <v>-1</v>
          </cell>
          <cell r="N461">
            <v>0.21477430013854076</v>
          </cell>
        </row>
        <row r="462">
          <cell r="L462">
            <v>0.80141805555555568</v>
          </cell>
          <cell r="M462">
            <v>-1</v>
          </cell>
          <cell r="N462">
            <v>0.24162108765585838</v>
          </cell>
        </row>
        <row r="463">
          <cell r="L463">
            <v>0.78949999999999998</v>
          </cell>
          <cell r="M463">
            <v>-1</v>
          </cell>
          <cell r="N463">
            <v>0.21217622392718746</v>
          </cell>
        </row>
        <row r="464">
          <cell r="L464">
            <v>0.50099999999999989</v>
          </cell>
          <cell r="M464">
            <v>-1</v>
          </cell>
          <cell r="N464">
            <v>0.22689865579152294</v>
          </cell>
        </row>
        <row r="465">
          <cell r="L465">
            <v>0.8165</v>
          </cell>
          <cell r="M465">
            <v>-1</v>
          </cell>
          <cell r="N465">
            <v>0.1706070045455344</v>
          </cell>
        </row>
        <row r="466">
          <cell r="L466">
            <v>0.53300000000000003</v>
          </cell>
          <cell r="M466">
            <v>-1</v>
          </cell>
          <cell r="N466">
            <v>0.2909845356715714</v>
          </cell>
        </row>
        <row r="467">
          <cell r="L467">
            <v>0.38715738161559887</v>
          </cell>
          <cell r="M467">
            <v>-1</v>
          </cell>
          <cell r="N467">
            <v>0.2450851892709961</v>
          </cell>
        </row>
        <row r="468">
          <cell r="L468">
            <v>0.83300000000000007</v>
          </cell>
          <cell r="M468">
            <v>-1</v>
          </cell>
          <cell r="N468">
            <v>0.16454482671904333</v>
          </cell>
        </row>
        <row r="469">
          <cell r="L469">
            <v>0.57950000000000002</v>
          </cell>
          <cell r="M469">
            <v>-1</v>
          </cell>
          <cell r="N469">
            <v>0.27799415461480481</v>
          </cell>
        </row>
        <row r="470">
          <cell r="L470">
            <v>0.63449999999999995</v>
          </cell>
          <cell r="M470">
            <v>-1</v>
          </cell>
          <cell r="N470">
            <v>0.2849223578450803</v>
          </cell>
        </row>
        <row r="471">
          <cell r="L471">
            <v>0.69950000000000001</v>
          </cell>
          <cell r="M471">
            <v>-1</v>
          </cell>
          <cell r="N471">
            <v>0.33341978045700887</v>
          </cell>
        </row>
        <row r="472">
          <cell r="L472">
            <v>0.57699999999999996</v>
          </cell>
          <cell r="M472">
            <v>-1</v>
          </cell>
          <cell r="N472">
            <v>0.3360178566683622</v>
          </cell>
        </row>
        <row r="473">
          <cell r="L473">
            <v>0.62678474576271181</v>
          </cell>
          <cell r="M473">
            <v>-1</v>
          </cell>
          <cell r="N473">
            <v>0.35593644095540422</v>
          </cell>
        </row>
        <row r="474">
          <cell r="L474">
            <v>0.67600000000000005</v>
          </cell>
          <cell r="M474">
            <v>-1</v>
          </cell>
          <cell r="N474">
            <v>0.27019992598074483</v>
          </cell>
        </row>
        <row r="475">
          <cell r="L475">
            <v>0.625</v>
          </cell>
          <cell r="M475">
            <v>-1</v>
          </cell>
          <cell r="N475">
            <v>0.17147302994931884</v>
          </cell>
        </row>
        <row r="476">
          <cell r="L476">
            <v>0.6905</v>
          </cell>
          <cell r="M476">
            <v>-1</v>
          </cell>
          <cell r="N476">
            <v>0.33861593287971553</v>
          </cell>
        </row>
        <row r="477">
          <cell r="L477">
            <v>0.63622295081967217</v>
          </cell>
          <cell r="M477">
            <v>-1</v>
          </cell>
          <cell r="N477">
            <v>0.33688388207214665</v>
          </cell>
        </row>
        <row r="478">
          <cell r="L478">
            <v>0.60199999999999998</v>
          </cell>
          <cell r="M478">
            <v>-1</v>
          </cell>
          <cell r="N478">
            <v>0.45899346400575247</v>
          </cell>
        </row>
        <row r="479">
          <cell r="L479">
            <v>0.61299999999999999</v>
          </cell>
          <cell r="M479">
            <v>-1</v>
          </cell>
          <cell r="N479">
            <v>0.34987426312891323</v>
          </cell>
        </row>
        <row r="480">
          <cell r="L480">
            <v>0.56299999999999994</v>
          </cell>
          <cell r="M480">
            <v>-1</v>
          </cell>
          <cell r="N480">
            <v>0.30484094213212237</v>
          </cell>
        </row>
        <row r="481">
          <cell r="L481">
            <v>0.70526214833759593</v>
          </cell>
          <cell r="M481">
            <v>-1</v>
          </cell>
          <cell r="N481">
            <v>0.18792751262122318</v>
          </cell>
        </row>
        <row r="482">
          <cell r="L482">
            <v>0.70132108626198086</v>
          </cell>
          <cell r="M482">
            <v>-1</v>
          </cell>
          <cell r="N482">
            <v>0.32302747561159562</v>
          </cell>
        </row>
        <row r="483">
          <cell r="L483">
            <v>0.83899999999999997</v>
          </cell>
          <cell r="M483">
            <v>-1</v>
          </cell>
          <cell r="N483">
            <v>0.19225763964014536</v>
          </cell>
        </row>
        <row r="484">
          <cell r="L484">
            <v>0.71484991843393164</v>
          </cell>
          <cell r="M484">
            <v>-1</v>
          </cell>
          <cell r="N484">
            <v>0.33428580586079332</v>
          </cell>
        </row>
        <row r="485">
          <cell r="L485">
            <v>0.91349999999999987</v>
          </cell>
          <cell r="M485">
            <v>-1</v>
          </cell>
          <cell r="N485">
            <v>3.5507041555161982E-2</v>
          </cell>
        </row>
        <row r="486">
          <cell r="L486">
            <v>0.61030511463844805</v>
          </cell>
          <cell r="M486">
            <v>-1</v>
          </cell>
          <cell r="N486">
            <v>0.37585502524244635</v>
          </cell>
        </row>
        <row r="487">
          <cell r="L487">
            <v>0.65050000000000008</v>
          </cell>
          <cell r="M487">
            <v>-1</v>
          </cell>
          <cell r="N487">
            <v>0.24854929088613387</v>
          </cell>
        </row>
        <row r="488">
          <cell r="L488">
            <v>0.94899999999999995</v>
          </cell>
          <cell r="M488">
            <v>-1</v>
          </cell>
          <cell r="N488">
            <v>1.9052558883257648E-2</v>
          </cell>
        </row>
        <row r="489">
          <cell r="L489">
            <v>0.80200000000000005</v>
          </cell>
          <cell r="M489">
            <v>-1</v>
          </cell>
          <cell r="N489">
            <v>0.23729096063693619</v>
          </cell>
        </row>
        <row r="490">
          <cell r="L490">
            <v>0.66649999999999998</v>
          </cell>
          <cell r="M490">
            <v>-1</v>
          </cell>
          <cell r="N490">
            <v>0.27106595138452927</v>
          </cell>
        </row>
        <row r="491">
          <cell r="L491">
            <v>0.76400000000000012</v>
          </cell>
          <cell r="M491">
            <v>-1</v>
          </cell>
          <cell r="N491">
            <v>7.6210235533030593E-2</v>
          </cell>
        </row>
        <row r="492">
          <cell r="L492">
            <v>0.78749999999999998</v>
          </cell>
          <cell r="M492">
            <v>-1</v>
          </cell>
          <cell r="N492">
            <v>0.12037753112603698</v>
          </cell>
        </row>
        <row r="493">
          <cell r="L493">
            <v>0.80449999999999999</v>
          </cell>
          <cell r="M493">
            <v>-1</v>
          </cell>
          <cell r="N493">
            <v>0.21910442715746298</v>
          </cell>
        </row>
        <row r="494">
          <cell r="L494">
            <v>0.80599999999999994</v>
          </cell>
          <cell r="M494">
            <v>-1</v>
          </cell>
          <cell r="N494">
            <v>5.3693575034635191E-2</v>
          </cell>
        </row>
        <row r="495">
          <cell r="L495">
            <v>0.71839350180505401</v>
          </cell>
          <cell r="M495">
            <v>-1</v>
          </cell>
          <cell r="N495">
            <v>0.38538130468407517</v>
          </cell>
        </row>
        <row r="496">
          <cell r="L496">
            <v>0.6925</v>
          </cell>
          <cell r="M496">
            <v>-1</v>
          </cell>
          <cell r="N496">
            <v>0.13943009000929463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-PLOT"/>
      <sheetName val="SHAPE"/>
      <sheetName val="SIZE"/>
    </sheetNames>
    <sheetDataSet>
      <sheetData sheetId="0"/>
      <sheetData sheetId="1"/>
      <sheetData sheetId="2">
        <row r="7">
          <cell r="M7" t="str">
            <v>Islands (Benn Torres)</v>
          </cell>
          <cell r="N7" t="str">
            <v>adm AFR (TGP)</v>
          </cell>
          <cell r="O7" t="str">
            <v>NAM (Reich)</v>
          </cell>
          <cell r="P7" t="str">
            <v>adm NAM (1KGP)</v>
          </cell>
          <cell r="Q7" t="str">
            <v>Kalinago</v>
          </cell>
        </row>
        <row r="8">
          <cell r="L8">
            <v>0.69727437325905295</v>
          </cell>
          <cell r="M8">
            <v>0.24335313846342727</v>
          </cell>
          <cell r="V8">
            <v>0.5</v>
          </cell>
          <cell r="W8">
            <v>0.86599999999999999</v>
          </cell>
        </row>
        <row r="9">
          <cell r="L9">
            <v>0.82899999999999996</v>
          </cell>
          <cell r="M9">
            <v>0.13683201379794099</v>
          </cell>
          <cell r="V9">
            <v>0</v>
          </cell>
          <cell r="W9">
            <v>0</v>
          </cell>
        </row>
        <row r="10">
          <cell r="L10">
            <v>0.86550000000000005</v>
          </cell>
          <cell r="M10">
            <v>8.920061658979718E-2</v>
          </cell>
          <cell r="V10">
            <v>1</v>
          </cell>
          <cell r="W10">
            <v>0</v>
          </cell>
        </row>
        <row r="11">
          <cell r="L11">
            <v>0.83540853658536585</v>
          </cell>
          <cell r="M11">
            <v>0.15501854727741451</v>
          </cell>
          <cell r="V11">
            <v>0.5</v>
          </cell>
          <cell r="W11">
            <v>0.86599999999999999</v>
          </cell>
        </row>
        <row r="12">
          <cell r="L12">
            <v>0.87149999999999994</v>
          </cell>
          <cell r="M12">
            <v>0.10478907385791707</v>
          </cell>
        </row>
        <row r="13">
          <cell r="L13">
            <v>0.87092537313432827</v>
          </cell>
          <cell r="M13">
            <v>0.11085125168440814</v>
          </cell>
        </row>
        <row r="14">
          <cell r="L14">
            <v>0.90093675027262821</v>
          </cell>
          <cell r="M14">
            <v>7.101408311032395E-2</v>
          </cell>
        </row>
        <row r="15">
          <cell r="L15">
            <v>0.85943253012048182</v>
          </cell>
          <cell r="M15">
            <v>0.14635829323957011</v>
          </cell>
        </row>
        <row r="16">
          <cell r="L16">
            <v>0.86662663208424917</v>
          </cell>
          <cell r="N16">
            <v>0.17108789249116949</v>
          </cell>
        </row>
        <row r="17">
          <cell r="L17">
            <v>0.94140957320435636</v>
          </cell>
          <cell r="N17">
            <v>9.9345439458252291E-2</v>
          </cell>
        </row>
        <row r="18">
          <cell r="L18">
            <v>0</v>
          </cell>
          <cell r="O18">
            <v>0</v>
          </cell>
        </row>
        <row r="19">
          <cell r="L19">
            <v>0</v>
          </cell>
          <cell r="O19">
            <v>0</v>
          </cell>
        </row>
        <row r="20">
          <cell r="L20">
            <v>0</v>
          </cell>
          <cell r="O20">
            <v>0</v>
          </cell>
        </row>
        <row r="21">
          <cell r="L21">
            <v>0</v>
          </cell>
          <cell r="O21">
            <v>0</v>
          </cell>
          <cell r="V21">
            <v>0</v>
          </cell>
          <cell r="W21">
            <v>0</v>
          </cell>
          <cell r="Y21">
            <v>1</v>
          </cell>
          <cell r="Z21">
            <v>0</v>
          </cell>
          <cell r="AB21">
            <v>0</v>
          </cell>
          <cell r="AC21">
            <v>0</v>
          </cell>
          <cell r="AE21">
            <v>1</v>
          </cell>
          <cell r="AF21">
            <v>0</v>
          </cell>
          <cell r="AM21">
            <v>0</v>
          </cell>
          <cell r="AN21">
            <v>0</v>
          </cell>
        </row>
        <row r="22">
          <cell r="L22">
            <v>0</v>
          </cell>
          <cell r="O22">
            <v>0</v>
          </cell>
          <cell r="V22">
            <v>-1.4999999999999999E-2</v>
          </cell>
          <cell r="W22">
            <v>2.598E-2</v>
          </cell>
          <cell r="Y22">
            <v>1.03</v>
          </cell>
          <cell r="Z22">
            <v>0</v>
          </cell>
          <cell r="AB22">
            <v>1</v>
          </cell>
          <cell r="AC22">
            <v>0</v>
          </cell>
          <cell r="AM22">
            <v>-1.4999999999999999E-2</v>
          </cell>
          <cell r="AN22">
            <v>-2.598E-2</v>
          </cell>
        </row>
        <row r="23">
          <cell r="L23">
            <v>0</v>
          </cell>
          <cell r="O23">
            <v>0</v>
          </cell>
          <cell r="V23">
            <v>0</v>
          </cell>
          <cell r="W23">
            <v>0</v>
          </cell>
          <cell r="Y23">
            <v>1</v>
          </cell>
          <cell r="Z23">
            <v>0</v>
          </cell>
          <cell r="AM23">
            <v>0</v>
          </cell>
          <cell r="AN23">
            <v>0</v>
          </cell>
        </row>
        <row r="24">
          <cell r="L24">
            <v>3.2499999999999999E-3</v>
          </cell>
          <cell r="O24">
            <v>3.3774990747593102E-3</v>
          </cell>
          <cell r="V24">
            <v>0.05</v>
          </cell>
          <cell r="W24">
            <v>8.660000000000001E-2</v>
          </cell>
          <cell r="Y24">
            <v>0.95</v>
          </cell>
          <cell r="Z24">
            <v>8.660000000000001E-2</v>
          </cell>
          <cell r="AB24">
            <v>0.95</v>
          </cell>
          <cell r="AC24">
            <v>8.660000000000001E-2</v>
          </cell>
          <cell r="AE24">
            <v>0.95</v>
          </cell>
          <cell r="AF24">
            <v>8.660000000000001E-2</v>
          </cell>
          <cell r="AH24">
            <v>0.1</v>
          </cell>
          <cell r="AI24">
            <v>0</v>
          </cell>
          <cell r="AM24">
            <v>0.1</v>
          </cell>
          <cell r="AN24">
            <v>0</v>
          </cell>
        </row>
        <row r="25">
          <cell r="L25">
            <v>5.7000000000000002E-3</v>
          </cell>
          <cell r="O25">
            <v>9.8726896031426006E-3</v>
          </cell>
          <cell r="V25">
            <v>3.5000000000000003E-2</v>
          </cell>
          <cell r="W25">
            <v>0.11258</v>
          </cell>
          <cell r="Y25">
            <v>0.98</v>
          </cell>
          <cell r="Z25">
            <v>8.660000000000001E-2</v>
          </cell>
          <cell r="AB25">
            <v>0.05</v>
          </cell>
          <cell r="AC25">
            <v>8.660000000000001E-2</v>
          </cell>
          <cell r="AE25">
            <v>0.9</v>
          </cell>
          <cell r="AF25">
            <v>0</v>
          </cell>
          <cell r="AH25">
            <v>0.05</v>
          </cell>
          <cell r="AI25">
            <v>8.660000000000001E-2</v>
          </cell>
          <cell r="AM25">
            <v>8.5000000000000006E-2</v>
          </cell>
          <cell r="AN25">
            <v>-2.598E-2</v>
          </cell>
        </row>
        <row r="26">
          <cell r="L26">
            <v>1.1399999999999999E-2</v>
          </cell>
          <cell r="O26">
            <v>3.1176914536239788E-3</v>
          </cell>
          <cell r="V26">
            <v>0.05</v>
          </cell>
          <cell r="W26">
            <v>8.660000000000001E-2</v>
          </cell>
          <cell r="Y26">
            <v>0.95</v>
          </cell>
          <cell r="Z26">
            <v>8.660000000000001E-2</v>
          </cell>
          <cell r="AM26">
            <v>0.1</v>
          </cell>
          <cell r="AN26">
            <v>0</v>
          </cell>
        </row>
        <row r="27">
          <cell r="L27">
            <v>1.21E-2</v>
          </cell>
          <cell r="O27">
            <v>7.6210235533030598E-3</v>
          </cell>
          <cell r="V27">
            <v>0.1</v>
          </cell>
          <cell r="W27">
            <v>0.17320000000000002</v>
          </cell>
          <cell r="Y27">
            <v>0.9</v>
          </cell>
          <cell r="Z27">
            <v>0.17320000000000002</v>
          </cell>
          <cell r="AB27">
            <v>0.9</v>
          </cell>
          <cell r="AC27">
            <v>0.17320000000000002</v>
          </cell>
          <cell r="AE27">
            <v>0.9</v>
          </cell>
          <cell r="AF27">
            <v>0.17320000000000002</v>
          </cell>
          <cell r="AH27">
            <v>0.2</v>
          </cell>
          <cell r="AI27">
            <v>0</v>
          </cell>
          <cell r="AM27">
            <v>0.2</v>
          </cell>
          <cell r="AN27">
            <v>0</v>
          </cell>
        </row>
        <row r="28">
          <cell r="L28">
            <v>1.345E-2</v>
          </cell>
          <cell r="O28">
            <v>1.0478907385791707E-2</v>
          </cell>
          <cell r="V28">
            <v>8.5000000000000006E-2</v>
          </cell>
          <cell r="W28">
            <v>0.19918</v>
          </cell>
          <cell r="Y28">
            <v>0.93</v>
          </cell>
          <cell r="Z28">
            <v>0.17320000000000002</v>
          </cell>
          <cell r="AB28">
            <v>0.1</v>
          </cell>
          <cell r="AC28">
            <v>0.17320000000000002</v>
          </cell>
          <cell r="AE28">
            <v>0.8</v>
          </cell>
          <cell r="AF28">
            <v>0</v>
          </cell>
          <cell r="AH28">
            <v>0.1</v>
          </cell>
          <cell r="AI28">
            <v>0.17320000000000002</v>
          </cell>
          <cell r="AM28">
            <v>0.185</v>
          </cell>
          <cell r="AN28">
            <v>-2.598E-2</v>
          </cell>
        </row>
        <row r="29">
          <cell r="L29">
            <v>1.2699999999999999E-2</v>
          </cell>
          <cell r="O29">
            <v>2.0438199529312751E-2</v>
          </cell>
          <cell r="V29">
            <v>0.1</v>
          </cell>
          <cell r="W29">
            <v>0.17320000000000002</v>
          </cell>
          <cell r="Y29">
            <v>0.9</v>
          </cell>
          <cell r="Z29">
            <v>0.17320000000000002</v>
          </cell>
          <cell r="AM29">
            <v>0.2</v>
          </cell>
          <cell r="AN29">
            <v>0</v>
          </cell>
        </row>
        <row r="30">
          <cell r="L30">
            <v>1.455E-2</v>
          </cell>
          <cell r="O30">
            <v>2.3815698604072063E-2</v>
          </cell>
          <cell r="V30">
            <v>0.15000000000000002</v>
          </cell>
          <cell r="W30">
            <v>0.25980000000000003</v>
          </cell>
          <cell r="Y30">
            <v>0.85</v>
          </cell>
          <cell r="Z30">
            <v>0.25980000000000003</v>
          </cell>
          <cell r="AB30">
            <v>0.85</v>
          </cell>
          <cell r="AC30">
            <v>0.25980000000000003</v>
          </cell>
          <cell r="AE30">
            <v>0.85</v>
          </cell>
          <cell r="AF30">
            <v>0.25980000000000003</v>
          </cell>
          <cell r="AH30">
            <v>0.30000000000000004</v>
          </cell>
          <cell r="AI30">
            <v>0</v>
          </cell>
          <cell r="AM30">
            <v>0.30000000000000004</v>
          </cell>
          <cell r="AN30">
            <v>0</v>
          </cell>
        </row>
        <row r="31">
          <cell r="L31">
            <v>2.7050000000000001E-2</v>
          </cell>
          <cell r="O31">
            <v>9.2664718204934927E-3</v>
          </cell>
          <cell r="V31">
            <v>0.13500000000000001</v>
          </cell>
          <cell r="W31">
            <v>0.28578000000000003</v>
          </cell>
          <cell r="Y31">
            <v>0.88</v>
          </cell>
          <cell r="Z31">
            <v>0.25980000000000003</v>
          </cell>
          <cell r="AB31">
            <v>0.15000000000000002</v>
          </cell>
          <cell r="AC31">
            <v>0.25980000000000003</v>
          </cell>
          <cell r="AE31">
            <v>0.7</v>
          </cell>
          <cell r="AF31">
            <v>0</v>
          </cell>
          <cell r="AH31">
            <v>0.15000000000000002</v>
          </cell>
          <cell r="AI31">
            <v>0.25980000000000003</v>
          </cell>
          <cell r="AM31">
            <v>0.28500000000000003</v>
          </cell>
          <cell r="AN31">
            <v>-2.598E-2</v>
          </cell>
        </row>
        <row r="32">
          <cell r="L32">
            <v>1.7449999999999997E-2</v>
          </cell>
          <cell r="O32">
            <v>2.7799415461480476E-2</v>
          </cell>
          <cell r="V32">
            <v>0.15000000000000002</v>
          </cell>
          <cell r="W32">
            <v>0.25980000000000003</v>
          </cell>
          <cell r="Y32">
            <v>0.85</v>
          </cell>
          <cell r="Z32">
            <v>0.25980000000000003</v>
          </cell>
          <cell r="AM32">
            <v>0.30000000000000004</v>
          </cell>
          <cell r="AN32">
            <v>0</v>
          </cell>
        </row>
        <row r="33">
          <cell r="L33">
            <v>2.095E-2</v>
          </cell>
          <cell r="O33">
            <v>3.2129542480402673E-2</v>
          </cell>
          <cell r="V33">
            <v>0.2</v>
          </cell>
          <cell r="W33">
            <v>0.34640000000000004</v>
          </cell>
          <cell r="Y33">
            <v>0.8</v>
          </cell>
          <cell r="Z33">
            <v>0.34640000000000004</v>
          </cell>
          <cell r="AB33">
            <v>0.8</v>
          </cell>
          <cell r="AC33">
            <v>0.34640000000000004</v>
          </cell>
          <cell r="AE33">
            <v>0.8</v>
          </cell>
          <cell r="AF33">
            <v>0.34640000000000004</v>
          </cell>
          <cell r="AH33">
            <v>0.4</v>
          </cell>
          <cell r="AI33">
            <v>0</v>
          </cell>
          <cell r="AM33">
            <v>0.4</v>
          </cell>
          <cell r="AN33">
            <v>0</v>
          </cell>
        </row>
        <row r="34">
          <cell r="L34">
            <v>2.4899999999999999E-2</v>
          </cell>
          <cell r="O34">
            <v>2.7886018001858921E-2</v>
          </cell>
          <cell r="V34">
            <v>0.185</v>
          </cell>
          <cell r="W34">
            <v>0.37238000000000004</v>
          </cell>
          <cell r="Y34">
            <v>0.83000000000000007</v>
          </cell>
          <cell r="Z34">
            <v>0.34640000000000004</v>
          </cell>
          <cell r="AB34">
            <v>0.2</v>
          </cell>
          <cell r="AC34">
            <v>0.34640000000000004</v>
          </cell>
          <cell r="AE34">
            <v>0.6</v>
          </cell>
          <cell r="AF34">
            <v>0</v>
          </cell>
          <cell r="AH34">
            <v>0.2</v>
          </cell>
          <cell r="AI34">
            <v>0.34640000000000004</v>
          </cell>
          <cell r="AM34">
            <v>0.38500000000000001</v>
          </cell>
          <cell r="AN34">
            <v>-2.598E-2</v>
          </cell>
        </row>
        <row r="35">
          <cell r="L35">
            <v>2.2568604651162786E-2</v>
          </cell>
          <cell r="O35">
            <v>3.4228143575154725E-2</v>
          </cell>
          <cell r="V35">
            <v>0.2</v>
          </cell>
          <cell r="W35">
            <v>0.34640000000000004</v>
          </cell>
          <cell r="Y35">
            <v>0.8</v>
          </cell>
          <cell r="Z35">
            <v>0.34640000000000004</v>
          </cell>
          <cell r="AM35">
            <v>0.4</v>
          </cell>
          <cell r="AN35">
            <v>0</v>
          </cell>
        </row>
        <row r="36">
          <cell r="L36">
            <v>4.2299999999999997E-2</v>
          </cell>
          <cell r="O36">
            <v>6.5817930687617335E-2</v>
          </cell>
          <cell r="V36">
            <v>0.25</v>
          </cell>
          <cell r="W36">
            <v>0.433</v>
          </cell>
          <cell r="Y36">
            <v>0.75</v>
          </cell>
          <cell r="Z36">
            <v>0.433</v>
          </cell>
          <cell r="AB36">
            <v>0.75</v>
          </cell>
          <cell r="AC36">
            <v>0.433</v>
          </cell>
          <cell r="AE36">
            <v>0.75</v>
          </cell>
          <cell r="AF36">
            <v>0.433</v>
          </cell>
          <cell r="AH36">
            <v>0.5</v>
          </cell>
          <cell r="AI36">
            <v>0</v>
          </cell>
          <cell r="AM36">
            <v>0.5</v>
          </cell>
          <cell r="AN36">
            <v>0</v>
          </cell>
        </row>
        <row r="37">
          <cell r="L37">
            <v>5.1650000000000001E-2</v>
          </cell>
          <cell r="O37">
            <v>5.689786902863761E-2</v>
          </cell>
          <cell r="V37">
            <v>0.23499999999999999</v>
          </cell>
          <cell r="W37">
            <v>0.45898</v>
          </cell>
          <cell r="Y37">
            <v>0.78</v>
          </cell>
          <cell r="Z37">
            <v>0.433</v>
          </cell>
          <cell r="AB37">
            <v>0.25</v>
          </cell>
          <cell r="AC37">
            <v>0.433</v>
          </cell>
          <cell r="AE37">
            <v>0.5</v>
          </cell>
          <cell r="AF37">
            <v>0</v>
          </cell>
          <cell r="AH37">
            <v>0.25</v>
          </cell>
          <cell r="AI37">
            <v>0.433</v>
          </cell>
          <cell r="AM37">
            <v>0.48499999999999999</v>
          </cell>
          <cell r="AN37">
            <v>-2.598E-2</v>
          </cell>
        </row>
        <row r="38">
          <cell r="L38">
            <v>4.3650000000000001E-2</v>
          </cell>
          <cell r="O38">
            <v>7.40451720235695E-2</v>
          </cell>
          <cell r="V38">
            <v>0.25</v>
          </cell>
          <cell r="W38">
            <v>0.433</v>
          </cell>
          <cell r="Y38">
            <v>0.75</v>
          </cell>
          <cell r="Z38">
            <v>0.433</v>
          </cell>
          <cell r="AM38">
            <v>0.5</v>
          </cell>
          <cell r="AN38">
            <v>0</v>
          </cell>
        </row>
        <row r="39">
          <cell r="L39">
            <v>5.4806122448979588E-2</v>
          </cell>
          <cell r="O39">
            <v>7.2901665010817379E-2</v>
          </cell>
          <cell r="V39">
            <v>0.3</v>
          </cell>
          <cell r="W39">
            <v>0.51959999999999995</v>
          </cell>
          <cell r="Y39">
            <v>0.7</v>
          </cell>
          <cell r="Z39">
            <v>0.51959999999999995</v>
          </cell>
          <cell r="AB39">
            <v>0.7</v>
          </cell>
          <cell r="AC39">
            <v>0.51959999999999995</v>
          </cell>
          <cell r="AE39">
            <v>0.7</v>
          </cell>
          <cell r="AF39">
            <v>0.51959999999999995</v>
          </cell>
          <cell r="AH39">
            <v>0.6</v>
          </cell>
          <cell r="AI39">
            <v>0</v>
          </cell>
          <cell r="AM39">
            <v>0.6</v>
          </cell>
          <cell r="AN39">
            <v>0</v>
          </cell>
        </row>
        <row r="40">
          <cell r="L40">
            <v>6.8449999999999997E-2</v>
          </cell>
          <cell r="O40">
            <v>5.7763894432422053E-2</v>
          </cell>
          <cell r="V40">
            <v>0.28499999999999998</v>
          </cell>
          <cell r="W40">
            <v>0.54557999999999995</v>
          </cell>
          <cell r="Y40">
            <v>0.73</v>
          </cell>
          <cell r="Z40">
            <v>0.51959999999999995</v>
          </cell>
          <cell r="AB40">
            <v>0.3</v>
          </cell>
          <cell r="AC40">
            <v>0.51959999999999995</v>
          </cell>
          <cell r="AE40">
            <v>0.4</v>
          </cell>
          <cell r="AF40">
            <v>0</v>
          </cell>
          <cell r="AH40">
            <v>0.3</v>
          </cell>
          <cell r="AI40">
            <v>0.51959999999999995</v>
          </cell>
          <cell r="AM40">
            <v>0.58499999999999996</v>
          </cell>
          <cell r="AN40">
            <v>-2.598E-2</v>
          </cell>
        </row>
        <row r="41">
          <cell r="L41">
            <v>5.9549999999999999E-2</v>
          </cell>
          <cell r="O41">
            <v>9.4656576633639133E-2</v>
          </cell>
          <cell r="V41">
            <v>0.3</v>
          </cell>
          <cell r="W41">
            <v>0.51959999999999995</v>
          </cell>
          <cell r="Y41">
            <v>0.7</v>
          </cell>
          <cell r="Z41">
            <v>0.51959999999999995</v>
          </cell>
          <cell r="AM41">
            <v>0.6</v>
          </cell>
          <cell r="AN41">
            <v>0</v>
          </cell>
        </row>
        <row r="42">
          <cell r="L42">
            <v>5.9750000000000004E-2</v>
          </cell>
          <cell r="O42">
            <v>9.5869012198937356E-2</v>
          </cell>
          <cell r="V42">
            <v>0.35</v>
          </cell>
          <cell r="W42">
            <v>0.60619999999999996</v>
          </cell>
          <cell r="Y42">
            <v>0.65</v>
          </cell>
          <cell r="Z42">
            <v>0.60619999999999996</v>
          </cell>
          <cell r="AB42">
            <v>0.65</v>
          </cell>
          <cell r="AC42">
            <v>0.60619999999999996</v>
          </cell>
          <cell r="AE42">
            <v>0.65</v>
          </cell>
          <cell r="AF42">
            <v>0.60619999999999996</v>
          </cell>
          <cell r="AH42">
            <v>0.7</v>
          </cell>
          <cell r="AI42">
            <v>0</v>
          </cell>
          <cell r="AM42">
            <v>0.7</v>
          </cell>
          <cell r="AN42">
            <v>0</v>
          </cell>
        </row>
        <row r="43">
          <cell r="L43">
            <v>8.2350000000000007E-2</v>
          </cell>
          <cell r="O43">
            <v>0.13518656553075087</v>
          </cell>
          <cell r="V43">
            <v>0.33499999999999996</v>
          </cell>
          <cell r="W43">
            <v>0.63217999999999996</v>
          </cell>
          <cell r="Y43">
            <v>0.68</v>
          </cell>
          <cell r="Z43">
            <v>0.60619999999999996</v>
          </cell>
          <cell r="AB43">
            <v>0.35</v>
          </cell>
          <cell r="AC43">
            <v>0.60619999999999996</v>
          </cell>
          <cell r="AE43">
            <v>0.30000000000000004</v>
          </cell>
          <cell r="AF43">
            <v>0</v>
          </cell>
          <cell r="AH43">
            <v>0.35</v>
          </cell>
          <cell r="AI43">
            <v>0.60619999999999996</v>
          </cell>
          <cell r="AM43">
            <v>0.68499999999999994</v>
          </cell>
          <cell r="AN43">
            <v>-2.598E-2</v>
          </cell>
        </row>
        <row r="44">
          <cell r="L44">
            <v>9.4649999999999998E-2</v>
          </cell>
          <cell r="O44">
            <v>0.16393860893639423</v>
          </cell>
          <cell r="V44">
            <v>0.35</v>
          </cell>
          <cell r="W44">
            <v>0.60619999999999996</v>
          </cell>
          <cell r="Y44">
            <v>0.65</v>
          </cell>
          <cell r="Z44">
            <v>0.60619999999999996</v>
          </cell>
          <cell r="AM44">
            <v>0.7</v>
          </cell>
          <cell r="AN44">
            <v>0</v>
          </cell>
        </row>
        <row r="45">
          <cell r="L45">
            <v>0.14230000000000001</v>
          </cell>
          <cell r="O45">
            <v>0.14479944751275811</v>
          </cell>
          <cell r="V45">
            <v>0.39999999999999997</v>
          </cell>
          <cell r="W45">
            <v>0.69279999999999997</v>
          </cell>
          <cell r="Y45">
            <v>0.60000000000000009</v>
          </cell>
          <cell r="Z45">
            <v>0.69279999999999997</v>
          </cell>
          <cell r="AB45">
            <v>0.60000000000000009</v>
          </cell>
          <cell r="AC45">
            <v>0.69279999999999997</v>
          </cell>
          <cell r="AE45">
            <v>0.60000000000000009</v>
          </cell>
          <cell r="AF45">
            <v>0.69279999999999997</v>
          </cell>
          <cell r="AH45">
            <v>0.79999999999999993</v>
          </cell>
          <cell r="AI45">
            <v>0</v>
          </cell>
          <cell r="AM45">
            <v>0.79999999999999993</v>
          </cell>
          <cell r="AN45">
            <v>0</v>
          </cell>
        </row>
        <row r="46">
          <cell r="L46">
            <v>0.13915</v>
          </cell>
          <cell r="O46">
            <v>0.19546193363414779</v>
          </cell>
          <cell r="V46">
            <v>0.38499999999999995</v>
          </cell>
          <cell r="W46">
            <v>0.71877999999999997</v>
          </cell>
          <cell r="Y46">
            <v>0.63000000000000012</v>
          </cell>
          <cell r="Z46">
            <v>0.69279999999999997</v>
          </cell>
          <cell r="AB46">
            <v>0.39999999999999997</v>
          </cell>
          <cell r="AC46">
            <v>0.69279999999999997</v>
          </cell>
          <cell r="AE46">
            <v>0.20000000000000007</v>
          </cell>
          <cell r="AF46">
            <v>0</v>
          </cell>
          <cell r="AH46">
            <v>0.39999999999999997</v>
          </cell>
          <cell r="AI46">
            <v>0.69279999999999997</v>
          </cell>
          <cell r="AM46">
            <v>0.78499999999999992</v>
          </cell>
          <cell r="AN46">
            <v>-2.598E-2</v>
          </cell>
        </row>
        <row r="47">
          <cell r="L47">
            <v>0.13725000000000001</v>
          </cell>
          <cell r="O47">
            <v>0.23772397333882841</v>
          </cell>
          <cell r="V47">
            <v>0.39999999999999997</v>
          </cell>
          <cell r="W47">
            <v>0.69279999999999997</v>
          </cell>
          <cell r="Y47">
            <v>0.60000000000000009</v>
          </cell>
          <cell r="Z47">
            <v>0.69279999999999997</v>
          </cell>
          <cell r="AM47">
            <v>0.79999999999999993</v>
          </cell>
          <cell r="AN47">
            <v>0</v>
          </cell>
        </row>
        <row r="48">
          <cell r="L48">
            <v>0.14305000000000001</v>
          </cell>
          <cell r="O48">
            <v>0.24776986802272791</v>
          </cell>
          <cell r="V48">
            <v>0.44999999999999996</v>
          </cell>
          <cell r="W48">
            <v>0.77939999999999987</v>
          </cell>
          <cell r="Y48">
            <v>0.55000000000000004</v>
          </cell>
          <cell r="Z48">
            <v>0.77939999999999987</v>
          </cell>
          <cell r="AB48">
            <v>0.55000000000000004</v>
          </cell>
          <cell r="AC48">
            <v>0.77939999999999987</v>
          </cell>
          <cell r="AE48">
            <v>0.55000000000000004</v>
          </cell>
          <cell r="AF48">
            <v>0.77939999999999987</v>
          </cell>
          <cell r="AH48">
            <v>0.89999999999999991</v>
          </cell>
          <cell r="AI48">
            <v>0</v>
          </cell>
          <cell r="AM48">
            <v>0.89999999999999991</v>
          </cell>
          <cell r="AN48">
            <v>0</v>
          </cell>
        </row>
        <row r="49">
          <cell r="L49">
            <v>0.15209999999999999</v>
          </cell>
          <cell r="O49">
            <v>0.2563435195201938</v>
          </cell>
          <cell r="V49">
            <v>0.43499999999999994</v>
          </cell>
          <cell r="W49">
            <v>0.80537999999999998</v>
          </cell>
          <cell r="Y49">
            <v>0.58000000000000007</v>
          </cell>
          <cell r="Z49">
            <v>0.77939999999999987</v>
          </cell>
          <cell r="AB49">
            <v>0.44999999999999996</v>
          </cell>
          <cell r="AC49">
            <v>0.77939999999999987</v>
          </cell>
          <cell r="AE49">
            <v>0.10000000000000009</v>
          </cell>
          <cell r="AF49">
            <v>0</v>
          </cell>
          <cell r="AH49">
            <v>0.44999999999999996</v>
          </cell>
          <cell r="AI49">
            <v>0.77939999999999987</v>
          </cell>
          <cell r="AM49">
            <v>0.8849999999999999</v>
          </cell>
          <cell r="AN49">
            <v>-2.598E-2</v>
          </cell>
        </row>
        <row r="50">
          <cell r="L50">
            <v>0.19005000000000002</v>
          </cell>
          <cell r="O50">
            <v>0.32848343565543758</v>
          </cell>
          <cell r="V50">
            <v>0.44999999999999996</v>
          </cell>
          <cell r="W50">
            <v>0.77939999999999987</v>
          </cell>
          <cell r="Y50">
            <v>0.55000000000000004</v>
          </cell>
          <cell r="Z50">
            <v>0.77939999999999987</v>
          </cell>
          <cell r="AM50">
            <v>0.89999999999999991</v>
          </cell>
          <cell r="AN50">
            <v>0</v>
          </cell>
        </row>
        <row r="51">
          <cell r="L51">
            <v>0.19805</v>
          </cell>
          <cell r="O51">
            <v>0.3267513848478687</v>
          </cell>
          <cell r="V51">
            <v>0.49999999999999994</v>
          </cell>
          <cell r="W51">
            <v>0.86599999999999988</v>
          </cell>
          <cell r="Y51">
            <v>0.5</v>
          </cell>
          <cell r="Z51">
            <v>0.86599999999999988</v>
          </cell>
          <cell r="AB51">
            <v>0.5</v>
          </cell>
          <cell r="AC51">
            <v>0.86599999999999988</v>
          </cell>
          <cell r="AE51">
            <v>0.5</v>
          </cell>
          <cell r="AF51">
            <v>0.86599999999999988</v>
          </cell>
          <cell r="AH51">
            <v>0.99999999999999989</v>
          </cell>
          <cell r="AI51">
            <v>0</v>
          </cell>
          <cell r="AM51">
            <v>0.99999999999999989</v>
          </cell>
          <cell r="AN51">
            <v>0</v>
          </cell>
        </row>
        <row r="52">
          <cell r="L52">
            <v>0.10559674053871526</v>
          </cell>
          <cell r="P52">
            <v>0.13938884380266983</v>
          </cell>
          <cell r="V52">
            <v>0.48499999999999993</v>
          </cell>
          <cell r="W52">
            <v>0.89197999999999977</v>
          </cell>
          <cell r="Y52">
            <v>0.53</v>
          </cell>
          <cell r="Z52">
            <v>0.86599999999999988</v>
          </cell>
          <cell r="AB52">
            <v>0.49999999999999994</v>
          </cell>
          <cell r="AC52">
            <v>0.86599999999999988</v>
          </cell>
          <cell r="AE52">
            <v>1.1102230246251565E-16</v>
          </cell>
          <cell r="AF52">
            <v>0</v>
          </cell>
          <cell r="AH52">
            <v>0.49999999999999994</v>
          </cell>
          <cell r="AI52">
            <v>0.86599999999999988</v>
          </cell>
          <cell r="AM52">
            <v>0.98499999999999988</v>
          </cell>
          <cell r="AN52">
            <v>-2.598E-2</v>
          </cell>
        </row>
        <row r="53">
          <cell r="L53">
            <v>0.26708948709949165</v>
          </cell>
          <cell r="P53">
            <v>0.39397150152208665</v>
          </cell>
          <cell r="V53">
            <v>0.49999999999999994</v>
          </cell>
          <cell r="W53">
            <v>0.86599999999999988</v>
          </cell>
          <cell r="Y53">
            <v>0.5</v>
          </cell>
          <cell r="Z53">
            <v>0.86599999999999988</v>
          </cell>
          <cell r="AM53">
            <v>0.99999999999999989</v>
          </cell>
          <cell r="AN53">
            <v>0</v>
          </cell>
        </row>
        <row r="54">
          <cell r="L54">
            <v>0.3987106565764249</v>
          </cell>
          <cell r="P54">
            <v>0.5518635858233506</v>
          </cell>
          <cell r="V54">
            <v>0.49999999999999994</v>
          </cell>
          <cell r="W54">
            <v>0.86599999999999988</v>
          </cell>
          <cell r="Y54">
            <v>0.5</v>
          </cell>
          <cell r="Z54">
            <v>0.86599999999999988</v>
          </cell>
          <cell r="AB54">
            <v>0.5</v>
          </cell>
          <cell r="AC54">
            <v>0.86599999999999988</v>
          </cell>
          <cell r="AE54">
            <v>0.5</v>
          </cell>
          <cell r="AF54">
            <v>0.86599999999999988</v>
          </cell>
          <cell r="AH54">
            <v>0</v>
          </cell>
          <cell r="AI54">
            <v>0</v>
          </cell>
          <cell r="AM54">
            <v>0</v>
          </cell>
          <cell r="AN54">
            <v>0</v>
          </cell>
        </row>
        <row r="55">
          <cell r="L55">
            <v>0.49490813291061853</v>
          </cell>
          <cell r="P55">
            <v>0.6167821130871497</v>
          </cell>
          <cell r="V55">
            <v>0.49999999999999994</v>
          </cell>
          <cell r="W55">
            <v>0.86599999999999988</v>
          </cell>
          <cell r="Y55">
            <v>0.5</v>
          </cell>
          <cell r="Z55">
            <v>0.86599999999999988</v>
          </cell>
          <cell r="AB55">
            <v>0.49999999999999994</v>
          </cell>
          <cell r="AC55">
            <v>0.86599999999999988</v>
          </cell>
          <cell r="AE55">
            <v>0.5</v>
          </cell>
          <cell r="AF55">
            <v>0.86599999999999988</v>
          </cell>
          <cell r="AH55">
            <v>0.49999999999999994</v>
          </cell>
          <cell r="AI55">
            <v>0.86599999999999988</v>
          </cell>
          <cell r="AM55">
            <v>0</v>
          </cell>
          <cell r="AN55">
            <v>0</v>
          </cell>
        </row>
        <row r="56">
          <cell r="L56">
            <v>0.379</v>
          </cell>
          <cell r="Q56">
            <v>0.1057</v>
          </cell>
          <cell r="V56">
            <v>0.49999999999999994</v>
          </cell>
          <cell r="W56">
            <v>0.86599999999999988</v>
          </cell>
          <cell r="Y56">
            <v>0.5</v>
          </cell>
          <cell r="Z56">
            <v>0.86599999999999988</v>
          </cell>
          <cell r="AM56">
            <v>0</v>
          </cell>
          <cell r="AN56">
            <v>0</v>
          </cell>
        </row>
        <row r="57">
          <cell r="V57">
            <v>0.49999999999999994</v>
          </cell>
          <cell r="W57">
            <v>0.86599999999999988</v>
          </cell>
          <cell r="Y57">
            <v>0.5</v>
          </cell>
          <cell r="Z57">
            <v>0.86599999999999988</v>
          </cell>
          <cell r="AB57">
            <v>0.5</v>
          </cell>
          <cell r="AC57">
            <v>0.86599999999999988</v>
          </cell>
          <cell r="AE57">
            <v>0.5</v>
          </cell>
          <cell r="AF57">
            <v>0.86599999999999988</v>
          </cell>
          <cell r="AH57">
            <v>0</v>
          </cell>
          <cell r="AI57">
            <v>0</v>
          </cell>
          <cell r="AM57">
            <v>0</v>
          </cell>
          <cell r="AN57">
            <v>0</v>
          </cell>
        </row>
        <row r="58">
          <cell r="V58">
            <v>0.49999999999999994</v>
          </cell>
          <cell r="W58">
            <v>0.86599999999999988</v>
          </cell>
          <cell r="Y58">
            <v>0.5</v>
          </cell>
          <cell r="Z58">
            <v>0.86599999999999988</v>
          </cell>
          <cell r="AB58">
            <v>0.49999999999999994</v>
          </cell>
          <cell r="AC58">
            <v>0.86599999999999988</v>
          </cell>
          <cell r="AE58">
            <v>0.5</v>
          </cell>
          <cell r="AF58">
            <v>0.86599999999999988</v>
          </cell>
          <cell r="AH58">
            <v>0.49999999999999994</v>
          </cell>
          <cell r="AI58">
            <v>0.86599999999999988</v>
          </cell>
          <cell r="AM58">
            <v>0</v>
          </cell>
          <cell r="AN58">
            <v>0</v>
          </cell>
        </row>
        <row r="59">
          <cell r="V59">
            <v>0.49999999999999994</v>
          </cell>
          <cell r="W59">
            <v>0.86599999999999988</v>
          </cell>
          <cell r="Y59">
            <v>0.5</v>
          </cell>
          <cell r="Z59">
            <v>0.86599999999999988</v>
          </cell>
          <cell r="AM59">
            <v>0</v>
          </cell>
          <cell r="AN59">
            <v>0</v>
          </cell>
        </row>
        <row r="60">
          <cell r="V60">
            <v>0.49999999999999994</v>
          </cell>
          <cell r="W60">
            <v>0.86599999999999988</v>
          </cell>
          <cell r="Y60">
            <v>0.5</v>
          </cell>
          <cell r="Z60">
            <v>0.86599999999999988</v>
          </cell>
          <cell r="AB60">
            <v>0.5</v>
          </cell>
          <cell r="AC60">
            <v>0.86599999999999988</v>
          </cell>
          <cell r="AE60">
            <v>0.5</v>
          </cell>
          <cell r="AF60">
            <v>0.86599999999999988</v>
          </cell>
          <cell r="AH60">
            <v>0</v>
          </cell>
          <cell r="AI60">
            <v>0</v>
          </cell>
          <cell r="AM60">
            <v>0</v>
          </cell>
          <cell r="AN60">
            <v>0</v>
          </cell>
        </row>
        <row r="61">
          <cell r="V61">
            <v>0.49999999999999994</v>
          </cell>
          <cell r="W61">
            <v>0.86599999999999988</v>
          </cell>
          <cell r="Y61">
            <v>0.5</v>
          </cell>
          <cell r="Z61">
            <v>0.86599999999999988</v>
          </cell>
          <cell r="AB61">
            <v>0.49999999999999994</v>
          </cell>
          <cell r="AC61">
            <v>0.86599999999999988</v>
          </cell>
          <cell r="AE61">
            <v>0.5</v>
          </cell>
          <cell r="AF61">
            <v>0.86599999999999988</v>
          </cell>
          <cell r="AH61">
            <v>0.49999999999999994</v>
          </cell>
          <cell r="AI61">
            <v>0.86599999999999988</v>
          </cell>
          <cell r="AM61">
            <v>0</v>
          </cell>
          <cell r="AN61">
            <v>0</v>
          </cell>
        </row>
        <row r="62">
          <cell r="V62">
            <v>0.49999999999999994</v>
          </cell>
          <cell r="W62">
            <v>0.86599999999999988</v>
          </cell>
          <cell r="Y62">
            <v>0.5</v>
          </cell>
          <cell r="Z62">
            <v>0.86599999999999988</v>
          </cell>
          <cell r="AM62">
            <v>0</v>
          </cell>
          <cell r="AN62">
            <v>0</v>
          </cell>
        </row>
        <row r="63">
          <cell r="V63">
            <v>0.49999999999999994</v>
          </cell>
          <cell r="W63">
            <v>0.86599999999999988</v>
          </cell>
          <cell r="Y63">
            <v>0.5</v>
          </cell>
          <cell r="Z63">
            <v>0.86599999999999988</v>
          </cell>
          <cell r="AB63">
            <v>0.5</v>
          </cell>
          <cell r="AC63">
            <v>0.86599999999999988</v>
          </cell>
          <cell r="AE63">
            <v>0.5</v>
          </cell>
          <cell r="AF63">
            <v>0.86599999999999988</v>
          </cell>
          <cell r="AH63">
            <v>0</v>
          </cell>
          <cell r="AI63">
            <v>0</v>
          </cell>
          <cell r="AM63">
            <v>0</v>
          </cell>
          <cell r="AN63">
            <v>0</v>
          </cell>
        </row>
        <row r="64">
          <cell r="V64">
            <v>0.49999999999999994</v>
          </cell>
          <cell r="W64">
            <v>0.86599999999999988</v>
          </cell>
          <cell r="Y64">
            <v>0.5</v>
          </cell>
          <cell r="Z64">
            <v>0.86599999999999988</v>
          </cell>
          <cell r="AB64">
            <v>0.49999999999999994</v>
          </cell>
          <cell r="AC64">
            <v>0.86599999999999988</v>
          </cell>
          <cell r="AE64">
            <v>0.5</v>
          </cell>
          <cell r="AF64">
            <v>0.86599999999999988</v>
          </cell>
          <cell r="AH64">
            <v>0.49999999999999994</v>
          </cell>
          <cell r="AI64">
            <v>0.86599999999999988</v>
          </cell>
          <cell r="AM64">
            <v>0</v>
          </cell>
          <cell r="AN64">
            <v>0</v>
          </cell>
        </row>
        <row r="65">
          <cell r="V65">
            <v>0.49999999999999994</v>
          </cell>
          <cell r="W65">
            <v>0.86599999999999988</v>
          </cell>
          <cell r="Y65">
            <v>0.5</v>
          </cell>
          <cell r="Z65">
            <v>0.86599999999999988</v>
          </cell>
          <cell r="AM65">
            <v>0</v>
          </cell>
          <cell r="AN65">
            <v>0</v>
          </cell>
        </row>
        <row r="66">
          <cell r="V66">
            <v>0.49999999999999994</v>
          </cell>
          <cell r="W66">
            <v>0.86599999999999988</v>
          </cell>
          <cell r="Y66">
            <v>0.5</v>
          </cell>
          <cell r="Z66">
            <v>0.86599999999999988</v>
          </cell>
          <cell r="AB66">
            <v>0.5</v>
          </cell>
          <cell r="AC66">
            <v>0.86599999999999988</v>
          </cell>
          <cell r="AE66">
            <v>0.5</v>
          </cell>
          <cell r="AF66">
            <v>0.86599999999999988</v>
          </cell>
          <cell r="AH66">
            <v>0</v>
          </cell>
          <cell r="AI66">
            <v>0</v>
          </cell>
          <cell r="AM66">
            <v>0</v>
          </cell>
          <cell r="AN66">
            <v>0</v>
          </cell>
        </row>
        <row r="67">
          <cell r="V67">
            <v>0.49999999999999994</v>
          </cell>
          <cell r="W67">
            <v>0.86599999999999988</v>
          </cell>
          <cell r="Y67">
            <v>0.5</v>
          </cell>
          <cell r="Z67">
            <v>0.86599999999999988</v>
          </cell>
          <cell r="AB67">
            <v>0.49999999999999994</v>
          </cell>
          <cell r="AC67">
            <v>0.86599999999999988</v>
          </cell>
          <cell r="AE67">
            <v>0.5</v>
          </cell>
          <cell r="AF67">
            <v>0.86599999999999988</v>
          </cell>
          <cell r="AH67">
            <v>0.49999999999999994</v>
          </cell>
          <cell r="AI67">
            <v>0.86599999999999988</v>
          </cell>
          <cell r="AM67">
            <v>0</v>
          </cell>
          <cell r="AN67">
            <v>0</v>
          </cell>
        </row>
        <row r="68">
          <cell r="V68">
            <v>0.49999999999999994</v>
          </cell>
          <cell r="W68">
            <v>0.86599999999999988</v>
          </cell>
          <cell r="Y68">
            <v>0.5</v>
          </cell>
          <cell r="Z68">
            <v>0.86599999999999988</v>
          </cell>
          <cell r="AM68">
            <v>0</v>
          </cell>
          <cell r="AN68">
            <v>0</v>
          </cell>
        </row>
        <row r="69">
          <cell r="V69">
            <v>0.49999999999999994</v>
          </cell>
          <cell r="W69">
            <v>0.86599999999999988</v>
          </cell>
          <cell r="Y69">
            <v>0.5</v>
          </cell>
          <cell r="Z69">
            <v>0.86599999999999988</v>
          </cell>
          <cell r="AB69">
            <v>0.5</v>
          </cell>
          <cell r="AC69">
            <v>0.86599999999999988</v>
          </cell>
          <cell r="AE69">
            <v>0.5</v>
          </cell>
          <cell r="AF69">
            <v>0.86599999999999988</v>
          </cell>
          <cell r="AH69">
            <v>0</v>
          </cell>
          <cell r="AI69">
            <v>0</v>
          </cell>
          <cell r="AM69">
            <v>0</v>
          </cell>
          <cell r="AN69">
            <v>0</v>
          </cell>
        </row>
        <row r="70">
          <cell r="V70">
            <v>0.49999999999999994</v>
          </cell>
          <cell r="W70">
            <v>0.86599999999999988</v>
          </cell>
          <cell r="Y70">
            <v>0.5</v>
          </cell>
          <cell r="Z70">
            <v>0.86599999999999988</v>
          </cell>
          <cell r="AB70">
            <v>0.49999999999999994</v>
          </cell>
          <cell r="AC70">
            <v>0.86599999999999988</v>
          </cell>
          <cell r="AE70">
            <v>0.5</v>
          </cell>
          <cell r="AF70">
            <v>0.86599999999999988</v>
          </cell>
          <cell r="AH70">
            <v>0.49999999999999994</v>
          </cell>
          <cell r="AI70">
            <v>0.86599999999999988</v>
          </cell>
          <cell r="AM70">
            <v>0</v>
          </cell>
          <cell r="AN70">
            <v>0</v>
          </cell>
        </row>
        <row r="71">
          <cell r="V71">
            <v>0.49999999999999994</v>
          </cell>
          <cell r="W71">
            <v>0.86599999999999988</v>
          </cell>
          <cell r="Y71">
            <v>0.5</v>
          </cell>
          <cell r="Z71">
            <v>0.86599999999999988</v>
          </cell>
          <cell r="AM71">
            <v>0</v>
          </cell>
          <cell r="AN71">
            <v>0</v>
          </cell>
        </row>
        <row r="72">
          <cell r="V72">
            <v>0.49999999999999994</v>
          </cell>
          <cell r="W72">
            <v>0.86599999999999988</v>
          </cell>
          <cell r="Y72">
            <v>0.5</v>
          </cell>
          <cell r="Z72">
            <v>0.86599999999999988</v>
          </cell>
          <cell r="AB72">
            <v>0.5</v>
          </cell>
          <cell r="AC72">
            <v>0.86599999999999988</v>
          </cell>
          <cell r="AE72">
            <v>0.5</v>
          </cell>
          <cell r="AF72">
            <v>0.86599999999999988</v>
          </cell>
          <cell r="AH72">
            <v>0</v>
          </cell>
          <cell r="AI72">
            <v>0</v>
          </cell>
          <cell r="AM72">
            <v>0</v>
          </cell>
          <cell r="AN72">
            <v>0</v>
          </cell>
        </row>
        <row r="73">
          <cell r="V73">
            <v>0.49999999999999994</v>
          </cell>
          <cell r="W73">
            <v>0.86599999999999988</v>
          </cell>
          <cell r="Y73">
            <v>0.5</v>
          </cell>
          <cell r="Z73">
            <v>0.86599999999999988</v>
          </cell>
          <cell r="AB73">
            <v>0.49999999999999994</v>
          </cell>
          <cell r="AC73">
            <v>0.86599999999999988</v>
          </cell>
          <cell r="AE73">
            <v>0.5</v>
          </cell>
          <cell r="AF73">
            <v>0.86599999999999988</v>
          </cell>
          <cell r="AH73">
            <v>0.49999999999999994</v>
          </cell>
          <cell r="AI73">
            <v>0.86599999999999988</v>
          </cell>
          <cell r="AM73">
            <v>0</v>
          </cell>
          <cell r="AN73">
            <v>0</v>
          </cell>
        </row>
        <row r="74">
          <cell r="V74">
            <v>0.49999999999999994</v>
          </cell>
          <cell r="W74">
            <v>0.86599999999999988</v>
          </cell>
          <cell r="Y74">
            <v>0.5</v>
          </cell>
          <cell r="Z74">
            <v>0.86599999999999988</v>
          </cell>
          <cell r="AM74">
            <v>0</v>
          </cell>
          <cell r="AN74">
            <v>0</v>
          </cell>
        </row>
        <row r="75">
          <cell r="V75">
            <v>0.49999999999999994</v>
          </cell>
          <cell r="W75">
            <v>0.86599999999999988</v>
          </cell>
          <cell r="Y75">
            <v>0.5</v>
          </cell>
          <cell r="Z75">
            <v>0.86599999999999988</v>
          </cell>
          <cell r="AB75">
            <v>0.5</v>
          </cell>
          <cell r="AC75">
            <v>0.86599999999999988</v>
          </cell>
          <cell r="AE75">
            <v>0.5</v>
          </cell>
          <cell r="AF75">
            <v>0.86599999999999988</v>
          </cell>
          <cell r="AH75">
            <v>0</v>
          </cell>
          <cell r="AI75">
            <v>0</v>
          </cell>
          <cell r="AM75">
            <v>0</v>
          </cell>
          <cell r="AN75">
            <v>0</v>
          </cell>
        </row>
        <row r="76">
          <cell r="V76">
            <v>0.49999999999999994</v>
          </cell>
          <cell r="W76">
            <v>0.86599999999999988</v>
          </cell>
          <cell r="Y76">
            <v>0.5</v>
          </cell>
          <cell r="Z76">
            <v>0.86599999999999988</v>
          </cell>
          <cell r="AB76">
            <v>0.49999999999999994</v>
          </cell>
          <cell r="AC76">
            <v>0.86599999999999988</v>
          </cell>
          <cell r="AE76">
            <v>0.5</v>
          </cell>
          <cell r="AF76">
            <v>0.86599999999999988</v>
          </cell>
          <cell r="AH76">
            <v>0.49999999999999994</v>
          </cell>
          <cell r="AI76">
            <v>0.86599999999999988</v>
          </cell>
          <cell r="AM76">
            <v>0</v>
          </cell>
          <cell r="AN76">
            <v>0</v>
          </cell>
        </row>
        <row r="77">
          <cell r="V77">
            <v>0.49999999999999994</v>
          </cell>
          <cell r="W77">
            <v>0.86599999999999988</v>
          </cell>
          <cell r="Y77">
            <v>0.5</v>
          </cell>
          <cell r="Z77">
            <v>0.86599999999999988</v>
          </cell>
          <cell r="AM77">
            <v>0</v>
          </cell>
          <cell r="AN77">
            <v>0</v>
          </cell>
        </row>
        <row r="78">
          <cell r="V78">
            <v>0.49999999999999994</v>
          </cell>
          <cell r="W78">
            <v>0.86599999999999988</v>
          </cell>
          <cell r="Y78">
            <v>0.5</v>
          </cell>
          <cell r="Z78">
            <v>0.86599999999999988</v>
          </cell>
          <cell r="AB78">
            <v>0.5</v>
          </cell>
          <cell r="AC78">
            <v>0.86599999999999988</v>
          </cell>
          <cell r="AE78">
            <v>0.5</v>
          </cell>
          <cell r="AF78">
            <v>0.86599999999999988</v>
          </cell>
          <cell r="AH78">
            <v>0</v>
          </cell>
          <cell r="AI78">
            <v>0</v>
          </cell>
          <cell r="AM78">
            <v>0</v>
          </cell>
          <cell r="AN78">
            <v>0</v>
          </cell>
        </row>
        <row r="79">
          <cell r="V79">
            <v>0.49999999999999994</v>
          </cell>
          <cell r="W79">
            <v>0.86599999999999988</v>
          </cell>
          <cell r="Y79">
            <v>0.5</v>
          </cell>
          <cell r="Z79">
            <v>0.86599999999999988</v>
          </cell>
          <cell r="AB79">
            <v>0.49999999999999994</v>
          </cell>
          <cell r="AC79">
            <v>0.86599999999999988</v>
          </cell>
          <cell r="AE79">
            <v>0.5</v>
          </cell>
          <cell r="AF79">
            <v>0.86599999999999988</v>
          </cell>
          <cell r="AH79">
            <v>0.49999999999999994</v>
          </cell>
          <cell r="AI79">
            <v>0.86599999999999988</v>
          </cell>
          <cell r="AM79">
            <v>0</v>
          </cell>
          <cell r="AN79">
            <v>0</v>
          </cell>
        </row>
        <row r="80">
          <cell r="V80">
            <v>0.49999999999999994</v>
          </cell>
          <cell r="W80">
            <v>0.86599999999999988</v>
          </cell>
          <cell r="Y80">
            <v>0.5</v>
          </cell>
          <cell r="Z80">
            <v>0.86599999999999988</v>
          </cell>
          <cell r="AM80">
            <v>0</v>
          </cell>
          <cell r="AN80">
            <v>0</v>
          </cell>
        </row>
        <row r="81">
          <cell r="V81">
            <v>0.49999999999999994</v>
          </cell>
          <cell r="W81">
            <v>0.86599999999999988</v>
          </cell>
          <cell r="Y81">
            <v>0.5</v>
          </cell>
          <cell r="Z81">
            <v>0.86599999999999988</v>
          </cell>
          <cell r="AB81">
            <v>0.5</v>
          </cell>
          <cell r="AC81">
            <v>0.86599999999999988</v>
          </cell>
          <cell r="AE81">
            <v>0.5</v>
          </cell>
          <cell r="AF81">
            <v>0.86599999999999988</v>
          </cell>
          <cell r="AH81">
            <v>0</v>
          </cell>
          <cell r="AI81">
            <v>0</v>
          </cell>
          <cell r="AM81">
            <v>0</v>
          </cell>
          <cell r="AN81">
            <v>0</v>
          </cell>
        </row>
        <row r="82">
          <cell r="V82">
            <v>0.49999999999999994</v>
          </cell>
          <cell r="W82">
            <v>0.86599999999999988</v>
          </cell>
          <cell r="Y82">
            <v>0.5</v>
          </cell>
          <cell r="Z82">
            <v>0.86599999999999988</v>
          </cell>
          <cell r="AB82">
            <v>0.49999999999999994</v>
          </cell>
          <cell r="AC82">
            <v>0.86599999999999988</v>
          </cell>
          <cell r="AE82">
            <v>0.5</v>
          </cell>
          <cell r="AF82">
            <v>0.86599999999999988</v>
          </cell>
          <cell r="AH82">
            <v>0.49999999999999994</v>
          </cell>
          <cell r="AI82">
            <v>0.86599999999999988</v>
          </cell>
          <cell r="AM82">
            <v>0</v>
          </cell>
          <cell r="AN82">
            <v>0</v>
          </cell>
        </row>
        <row r="83">
          <cell r="V83">
            <v>0.49999999999999994</v>
          </cell>
          <cell r="W83">
            <v>0.86599999999999988</v>
          </cell>
          <cell r="Y83">
            <v>0.5</v>
          </cell>
          <cell r="Z83">
            <v>0.86599999999999988</v>
          </cell>
          <cell r="AM83">
            <v>0</v>
          </cell>
          <cell r="AN83">
            <v>0</v>
          </cell>
        </row>
        <row r="233">
          <cell r="L233">
            <v>-1</v>
          </cell>
          <cell r="M233">
            <v>-1</v>
          </cell>
        </row>
        <row r="234">
          <cell r="L234">
            <v>-1</v>
          </cell>
          <cell r="M234">
            <v>-1</v>
          </cell>
        </row>
        <row r="235">
          <cell r="L235">
            <v>-1</v>
          </cell>
          <cell r="M235">
            <v>-1</v>
          </cell>
        </row>
        <row r="236">
          <cell r="L236">
            <v>-1</v>
          </cell>
          <cell r="M236">
            <v>-1</v>
          </cell>
        </row>
        <row r="237">
          <cell r="L237">
            <v>-1</v>
          </cell>
          <cell r="M237">
            <v>-1</v>
          </cell>
        </row>
        <row r="238">
          <cell r="L238">
            <v>-1</v>
          </cell>
          <cell r="M238">
            <v>-1</v>
          </cell>
        </row>
        <row r="239">
          <cell r="L239">
            <v>-1</v>
          </cell>
          <cell r="M239">
            <v>-1</v>
          </cell>
        </row>
        <row r="240">
          <cell r="L240">
            <v>-1</v>
          </cell>
          <cell r="M240">
            <v>-1</v>
          </cell>
        </row>
        <row r="241">
          <cell r="L241">
            <v>-1</v>
          </cell>
          <cell r="M241">
            <v>-1</v>
          </cell>
        </row>
        <row r="242">
          <cell r="L242">
            <v>-1</v>
          </cell>
          <cell r="M242">
            <v>-1</v>
          </cell>
        </row>
        <row r="243">
          <cell r="L243">
            <v>-1</v>
          </cell>
          <cell r="M243">
            <v>-1</v>
          </cell>
        </row>
        <row r="244">
          <cell r="L244">
            <v>-1</v>
          </cell>
          <cell r="M244">
            <v>-1</v>
          </cell>
        </row>
        <row r="245">
          <cell r="L245">
            <v>-1</v>
          </cell>
          <cell r="M245">
            <v>-1</v>
          </cell>
        </row>
        <row r="246">
          <cell r="L246">
            <v>-1</v>
          </cell>
          <cell r="M246">
            <v>-1</v>
          </cell>
        </row>
        <row r="247">
          <cell r="L247">
            <v>-1</v>
          </cell>
          <cell r="M247">
            <v>-1</v>
          </cell>
        </row>
        <row r="248">
          <cell r="L248">
            <v>-1</v>
          </cell>
          <cell r="M248">
            <v>-1</v>
          </cell>
        </row>
        <row r="249">
          <cell r="L249">
            <v>-1</v>
          </cell>
          <cell r="M249">
            <v>-1</v>
          </cell>
        </row>
        <row r="250">
          <cell r="L250">
            <v>-1</v>
          </cell>
          <cell r="M250">
            <v>-1</v>
          </cell>
        </row>
        <row r="251">
          <cell r="L251">
            <v>-1</v>
          </cell>
          <cell r="M251">
            <v>-1</v>
          </cell>
        </row>
        <row r="252">
          <cell r="L252">
            <v>-1</v>
          </cell>
          <cell r="M252">
            <v>-1</v>
          </cell>
        </row>
        <row r="253">
          <cell r="L253">
            <v>-1</v>
          </cell>
          <cell r="M253">
            <v>-1</v>
          </cell>
        </row>
        <row r="254">
          <cell r="L254">
            <v>-1</v>
          </cell>
          <cell r="M254">
            <v>-1</v>
          </cell>
        </row>
        <row r="255">
          <cell r="L255">
            <v>-1</v>
          </cell>
          <cell r="M255">
            <v>-1</v>
          </cell>
        </row>
        <row r="256">
          <cell r="L256">
            <v>-1</v>
          </cell>
          <cell r="M256">
            <v>-1</v>
          </cell>
        </row>
        <row r="257">
          <cell r="L257">
            <v>-1</v>
          </cell>
          <cell r="M257">
            <v>-1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hers"/>
      <sheetName val="fathers (2)"/>
      <sheetName val="mothers"/>
      <sheetName val="mothers (2)"/>
      <sheetName val="combined"/>
      <sheetName val="new_MI"/>
      <sheetName val="new admixture"/>
      <sheetName val="new_MI_histograms"/>
      <sheetName val="nef fig S5 swa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D1" t="str">
            <v>AFR</v>
          </cell>
          <cell r="E1" t="str">
            <v>EAS</v>
          </cell>
          <cell r="F1" t="str">
            <v>EUR</v>
          </cell>
          <cell r="G1" t="str">
            <v>NAM</v>
          </cell>
        </row>
        <row r="2">
          <cell r="D2">
            <v>0.521393</v>
          </cell>
          <cell r="E2">
            <v>1.173E-3</v>
          </cell>
          <cell r="F2">
            <v>0.22251099999999999</v>
          </cell>
          <cell r="G2">
            <v>0.25492300000000001</v>
          </cell>
          <cell r="H2">
            <v>0</v>
          </cell>
        </row>
        <row r="3">
          <cell r="D3">
            <v>0.472912</v>
          </cell>
          <cell r="E3">
            <v>6.6950000000000004E-3</v>
          </cell>
          <cell r="F3">
            <v>8.5059999999999997E-2</v>
          </cell>
          <cell r="G3">
            <v>0.43533300000000003</v>
          </cell>
          <cell r="H3">
            <v>0</v>
          </cell>
        </row>
        <row r="4">
          <cell r="D4">
            <v>0.35841099999999998</v>
          </cell>
          <cell r="E4">
            <v>1.0000000000000001E-5</v>
          </cell>
          <cell r="F4">
            <v>0.16462199999999999</v>
          </cell>
          <cell r="G4">
            <v>0.47695700000000002</v>
          </cell>
          <cell r="H4">
            <v>0</v>
          </cell>
        </row>
        <row r="5">
          <cell r="D5">
            <v>0.34406199999999998</v>
          </cell>
          <cell r="E5">
            <v>5.607E-3</v>
          </cell>
          <cell r="F5">
            <v>0.171155</v>
          </cell>
          <cell r="G5">
            <v>0.47917599999999999</v>
          </cell>
          <cell r="H5">
            <v>0</v>
          </cell>
        </row>
        <row r="6">
          <cell r="D6">
            <v>0.35192499999999999</v>
          </cell>
          <cell r="E6">
            <v>1.1289E-2</v>
          </cell>
          <cell r="F6">
            <v>0.11891699999999999</v>
          </cell>
          <cell r="G6">
            <v>0.51786900000000002</v>
          </cell>
          <cell r="H6">
            <v>0</v>
          </cell>
        </row>
        <row r="7">
          <cell r="D7">
            <v>0.35273100000000002</v>
          </cell>
          <cell r="E7">
            <v>1.8454000000000002E-2</v>
          </cell>
          <cell r="F7">
            <v>9.7736000000000003E-2</v>
          </cell>
          <cell r="G7">
            <v>0.53107899999999997</v>
          </cell>
          <cell r="H7">
            <v>0</v>
          </cell>
        </row>
        <row r="8">
          <cell r="D8">
            <v>0.335561</v>
          </cell>
          <cell r="E8">
            <v>1.0000000000000001E-5</v>
          </cell>
          <cell r="F8">
            <v>0.116354</v>
          </cell>
          <cell r="G8">
            <v>0.54807499999999998</v>
          </cell>
          <cell r="H8">
            <v>0</v>
          </cell>
        </row>
        <row r="9">
          <cell r="D9">
            <v>0.33285399999999998</v>
          </cell>
          <cell r="E9">
            <v>3.8596999999999999E-2</v>
          </cell>
          <cell r="F9">
            <v>7.6859999999999998E-2</v>
          </cell>
          <cell r="G9">
            <v>0.55168899999999998</v>
          </cell>
          <cell r="H9">
            <v>0</v>
          </cell>
        </row>
        <row r="10">
          <cell r="D10">
            <v>0.34105600000000003</v>
          </cell>
          <cell r="E10">
            <v>6.2200000000000005E-4</v>
          </cell>
          <cell r="F10">
            <v>8.9791999999999997E-2</v>
          </cell>
          <cell r="G10">
            <v>0.56852999999999998</v>
          </cell>
          <cell r="H10">
            <v>0</v>
          </cell>
        </row>
        <row r="11">
          <cell r="D11">
            <v>0.32562999999999998</v>
          </cell>
          <cell r="E11">
            <v>1.0000000000000001E-5</v>
          </cell>
          <cell r="F11">
            <v>0.12864900000000001</v>
          </cell>
          <cell r="G11">
            <v>0.54571199999999997</v>
          </cell>
          <cell r="H11">
            <v>0</v>
          </cell>
        </row>
        <row r="12">
          <cell r="D12">
            <v>0.29772399999999999</v>
          </cell>
          <cell r="E12">
            <v>7.3630000000000001E-2</v>
          </cell>
          <cell r="F12">
            <v>6.3427999999999998E-2</v>
          </cell>
          <cell r="G12">
            <v>0.565218</v>
          </cell>
          <cell r="H12">
            <v>0</v>
          </cell>
        </row>
        <row r="13">
          <cell r="D13">
            <v>0.29577900000000001</v>
          </cell>
          <cell r="E13">
            <v>8.6747000000000005E-2</v>
          </cell>
          <cell r="F13">
            <v>5.0434E-2</v>
          </cell>
          <cell r="G13">
            <v>0.56703999999999999</v>
          </cell>
          <cell r="H13">
            <v>0</v>
          </cell>
        </row>
        <row r="14">
          <cell r="D14">
            <v>0.28678199999999998</v>
          </cell>
          <cell r="E14">
            <v>1.0000000000000001E-5</v>
          </cell>
          <cell r="F14">
            <v>0.15285399999999999</v>
          </cell>
          <cell r="G14">
            <v>0.56035400000000002</v>
          </cell>
          <cell r="H14">
            <v>0</v>
          </cell>
        </row>
        <row r="15">
          <cell r="D15">
            <v>0.26894299999999999</v>
          </cell>
          <cell r="E15">
            <v>1.0000000000000001E-5</v>
          </cell>
          <cell r="F15">
            <v>0.19483400000000001</v>
          </cell>
          <cell r="G15">
            <v>0.53621300000000005</v>
          </cell>
          <cell r="H15">
            <v>0</v>
          </cell>
        </row>
        <row r="16">
          <cell r="D16">
            <v>0.28629599999999999</v>
          </cell>
          <cell r="E16">
            <v>3.2355000000000002E-2</v>
          </cell>
          <cell r="F16">
            <v>0.102837</v>
          </cell>
          <cell r="G16">
            <v>0.57851200000000003</v>
          </cell>
          <cell r="H16">
            <v>0</v>
          </cell>
        </row>
        <row r="17">
          <cell r="D17">
            <v>0.28472900000000001</v>
          </cell>
          <cell r="E17">
            <v>2.8518000000000002E-2</v>
          </cell>
          <cell r="F17">
            <v>0.102614</v>
          </cell>
          <cell r="G17">
            <v>0.58413800000000005</v>
          </cell>
          <cell r="H17">
            <v>0</v>
          </cell>
        </row>
        <row r="18">
          <cell r="D18">
            <v>0.27405299999999999</v>
          </cell>
          <cell r="E18">
            <v>1.8730000000000001E-3</v>
          </cell>
          <cell r="F18">
            <v>0.11745899999999999</v>
          </cell>
          <cell r="G18">
            <v>0.60661500000000002</v>
          </cell>
          <cell r="H18">
            <v>0</v>
          </cell>
        </row>
        <row r="19">
          <cell r="D19">
            <v>0.26160899999999998</v>
          </cell>
          <cell r="E19">
            <v>3.1314000000000002E-2</v>
          </cell>
          <cell r="F19">
            <v>0.104493</v>
          </cell>
          <cell r="G19">
            <v>0.60258500000000004</v>
          </cell>
          <cell r="H19">
            <v>0</v>
          </cell>
        </row>
        <row r="20">
          <cell r="D20">
            <v>0.26280300000000001</v>
          </cell>
          <cell r="E20">
            <v>1.2076999999999999E-2</v>
          </cell>
          <cell r="F20">
            <v>0.104973</v>
          </cell>
          <cell r="G20">
            <v>0.620147</v>
          </cell>
          <cell r="H20">
            <v>0</v>
          </cell>
        </row>
        <row r="21">
          <cell r="D21">
            <v>0.266123</v>
          </cell>
          <cell r="E21">
            <v>9.8230000000000001E-3</v>
          </cell>
          <cell r="F21">
            <v>8.9108999999999994E-2</v>
          </cell>
          <cell r="G21">
            <v>0.63494499999999998</v>
          </cell>
          <cell r="H21">
            <v>0</v>
          </cell>
        </row>
        <row r="22">
          <cell r="D22">
            <v>0.26163199999999998</v>
          </cell>
          <cell r="E22">
            <v>3.4009999999999999E-3</v>
          </cell>
          <cell r="F22">
            <v>0.10741299999999999</v>
          </cell>
          <cell r="G22">
            <v>0.62755399999999995</v>
          </cell>
          <cell r="H22">
            <v>0</v>
          </cell>
        </row>
        <row r="23">
          <cell r="D23">
            <v>0.26756200000000002</v>
          </cell>
          <cell r="E23">
            <v>7.6599999999999997E-4</v>
          </cell>
          <cell r="F23">
            <v>7.1095000000000005E-2</v>
          </cell>
          <cell r="G23">
            <v>0.66057699999999997</v>
          </cell>
          <cell r="H23">
            <v>0</v>
          </cell>
        </row>
        <row r="24">
          <cell r="D24">
            <v>0.25118099999999999</v>
          </cell>
          <cell r="E24">
            <v>1.0000000000000001E-5</v>
          </cell>
          <cell r="F24">
            <v>0.11817999999999999</v>
          </cell>
          <cell r="G24">
            <v>0.630629</v>
          </cell>
          <cell r="H24">
            <v>0</v>
          </cell>
        </row>
        <row r="25">
          <cell r="D25">
            <v>0.25784400000000002</v>
          </cell>
          <cell r="E25">
            <v>1.0000000000000001E-5</v>
          </cell>
          <cell r="F25">
            <v>9.3478000000000006E-2</v>
          </cell>
          <cell r="G25">
            <v>0.64866800000000002</v>
          </cell>
          <cell r="H25">
            <v>0</v>
          </cell>
        </row>
        <row r="26">
          <cell r="D26">
            <v>0.25657000000000002</v>
          </cell>
          <cell r="E26">
            <v>2.5119999999999999E-3</v>
          </cell>
          <cell r="F26">
            <v>9.0745999999999993E-2</v>
          </cell>
          <cell r="G26">
            <v>0.650173</v>
          </cell>
          <cell r="H26">
            <v>0</v>
          </cell>
        </row>
        <row r="27">
          <cell r="D27">
            <v>0.215363</v>
          </cell>
          <cell r="E27">
            <v>1.3646E-2</v>
          </cell>
          <cell r="F27">
            <v>0.21903700000000001</v>
          </cell>
          <cell r="G27">
            <v>0.55195300000000003</v>
          </cell>
          <cell r="H27">
            <v>0</v>
          </cell>
        </row>
        <row r="28">
          <cell r="D28">
            <v>0.232127</v>
          </cell>
          <cell r="E28">
            <v>1.0000000000000001E-5</v>
          </cell>
          <cell r="F28">
            <v>0.171933</v>
          </cell>
          <cell r="G28">
            <v>0.59592999999999996</v>
          </cell>
          <cell r="H28">
            <v>0</v>
          </cell>
        </row>
        <row r="29">
          <cell r="D29">
            <v>0.24082200000000001</v>
          </cell>
          <cell r="E29">
            <v>2.1819000000000002E-2</v>
          </cell>
          <cell r="F29">
            <v>0.104591</v>
          </cell>
          <cell r="G29">
            <v>0.632768</v>
          </cell>
          <cell r="H29">
            <v>0</v>
          </cell>
        </row>
        <row r="30">
          <cell r="D30">
            <v>0.24473700000000001</v>
          </cell>
          <cell r="E30">
            <v>1.0000000000000001E-5</v>
          </cell>
          <cell r="F30">
            <v>0.107811</v>
          </cell>
          <cell r="G30">
            <v>0.64744199999999996</v>
          </cell>
          <cell r="H30">
            <v>0</v>
          </cell>
        </row>
        <row r="31">
          <cell r="D31">
            <v>0.23205200000000001</v>
          </cell>
          <cell r="E31">
            <v>4.2370000000000003E-3</v>
          </cell>
          <cell r="F31">
            <v>0.139933</v>
          </cell>
          <cell r="G31">
            <v>0.62377899999999997</v>
          </cell>
          <cell r="H31">
            <v>0</v>
          </cell>
        </row>
        <row r="32">
          <cell r="D32">
            <v>0.250857</v>
          </cell>
          <cell r="E32">
            <v>9.8999999999999999E-4</v>
          </cell>
          <cell r="F32">
            <v>7.1929999999999994E-2</v>
          </cell>
          <cell r="G32">
            <v>0.67622300000000002</v>
          </cell>
          <cell r="H32">
            <v>0</v>
          </cell>
        </row>
        <row r="33">
          <cell r="D33">
            <v>0.24470600000000001</v>
          </cell>
          <cell r="E33">
            <v>8.5339999999999999E-3</v>
          </cell>
          <cell r="F33">
            <v>8.4062999999999999E-2</v>
          </cell>
          <cell r="G33">
            <v>0.66269800000000001</v>
          </cell>
          <cell r="H33">
            <v>0</v>
          </cell>
        </row>
        <row r="34">
          <cell r="D34">
            <v>0.21701599999999999</v>
          </cell>
          <cell r="E34">
            <v>1.5235E-2</v>
          </cell>
          <cell r="F34">
            <v>0.17857600000000001</v>
          </cell>
          <cell r="G34">
            <v>0.58917200000000003</v>
          </cell>
          <cell r="H34">
            <v>0</v>
          </cell>
        </row>
        <row r="35">
          <cell r="D35">
            <v>0.23280799999999999</v>
          </cell>
          <cell r="E35">
            <v>1.0000000000000001E-5</v>
          </cell>
          <cell r="F35">
            <v>0.12454</v>
          </cell>
          <cell r="G35">
            <v>0.64264200000000005</v>
          </cell>
          <cell r="H35">
            <v>0</v>
          </cell>
        </row>
        <row r="36">
          <cell r="D36">
            <v>0.23091100000000001</v>
          </cell>
          <cell r="E36">
            <v>1.0000000000000001E-5</v>
          </cell>
          <cell r="F36">
            <v>0.13167200000000001</v>
          </cell>
          <cell r="G36">
            <v>0.63740699999999995</v>
          </cell>
          <cell r="H36">
            <v>0</v>
          </cell>
        </row>
        <row r="37">
          <cell r="D37">
            <v>0.212917</v>
          </cell>
          <cell r="E37">
            <v>5.5110000000000003E-3</v>
          </cell>
          <cell r="F37">
            <v>0.188974</v>
          </cell>
          <cell r="G37">
            <v>0.59259799999999996</v>
          </cell>
          <cell r="H37">
            <v>0</v>
          </cell>
        </row>
        <row r="38">
          <cell r="D38">
            <v>0.22877500000000001</v>
          </cell>
          <cell r="E38">
            <v>6.9179999999999997E-3</v>
          </cell>
          <cell r="F38">
            <v>0.12718099999999999</v>
          </cell>
          <cell r="G38">
            <v>0.637127</v>
          </cell>
          <cell r="H38">
            <v>0</v>
          </cell>
        </row>
        <row r="39">
          <cell r="D39">
            <v>0.23902000000000001</v>
          </cell>
          <cell r="E39">
            <v>1.1173000000000001E-2</v>
          </cell>
          <cell r="F39">
            <v>6.8652000000000005E-2</v>
          </cell>
          <cell r="G39">
            <v>0.68115499999999995</v>
          </cell>
          <cell r="H39">
            <v>0</v>
          </cell>
        </row>
        <row r="40">
          <cell r="D40">
            <v>0.22603000000000001</v>
          </cell>
          <cell r="E40">
            <v>3.1380000000000002E-3</v>
          </cell>
          <cell r="F40">
            <v>0.11316</v>
          </cell>
          <cell r="G40">
            <v>0.65767100000000001</v>
          </cell>
          <cell r="H40">
            <v>0</v>
          </cell>
        </row>
        <row r="41">
          <cell r="D41">
            <v>0.21874099999999999</v>
          </cell>
          <cell r="E41">
            <v>1.0000000000000001E-5</v>
          </cell>
          <cell r="F41">
            <v>0.12929499999999999</v>
          </cell>
          <cell r="G41">
            <v>0.651953</v>
          </cell>
          <cell r="H41">
            <v>0</v>
          </cell>
        </row>
        <row r="42">
          <cell r="D42">
            <v>0.23461699999999999</v>
          </cell>
          <cell r="E42">
            <v>4.1029999999999999E-3</v>
          </cell>
          <cell r="F42">
            <v>4.7434999999999998E-2</v>
          </cell>
          <cell r="G42">
            <v>0.71384499999999995</v>
          </cell>
          <cell r="H42">
            <v>0</v>
          </cell>
        </row>
        <row r="43">
          <cell r="D43">
            <v>0.21825900000000001</v>
          </cell>
          <cell r="E43">
            <v>1.0000000000000001E-5</v>
          </cell>
          <cell r="F43">
            <v>8.2253999999999994E-2</v>
          </cell>
          <cell r="G43">
            <v>0.69947700000000002</v>
          </cell>
          <cell r="H43">
            <v>0</v>
          </cell>
        </row>
        <row r="44">
          <cell r="D44">
            <v>0.195772</v>
          </cell>
          <cell r="E44">
            <v>1.0000000000000001E-5</v>
          </cell>
          <cell r="F44">
            <v>0.13486300000000001</v>
          </cell>
          <cell r="G44">
            <v>0.66935500000000003</v>
          </cell>
          <cell r="H44">
            <v>0</v>
          </cell>
        </row>
        <row r="45">
          <cell r="D45">
            <v>0.19034400000000001</v>
          </cell>
          <cell r="E45">
            <v>1.1417999999999999E-2</v>
          </cell>
          <cell r="F45">
            <v>0.12162199999999999</v>
          </cell>
          <cell r="G45">
            <v>0.67661499999999997</v>
          </cell>
          <cell r="H45">
            <v>0</v>
          </cell>
        </row>
        <row r="46">
          <cell r="D46">
            <v>0.18779999999999999</v>
          </cell>
          <cell r="E46">
            <v>1.1172E-2</v>
          </cell>
          <cell r="F46">
            <v>0.13136900000000001</v>
          </cell>
          <cell r="G46">
            <v>0.669659</v>
          </cell>
          <cell r="H46">
            <v>0</v>
          </cell>
        </row>
        <row r="47">
          <cell r="D47">
            <v>0.20747499999999999</v>
          </cell>
          <cell r="E47">
            <v>1.2359999999999999E-2</v>
          </cell>
          <cell r="F47">
            <v>2.6131000000000001E-2</v>
          </cell>
          <cell r="G47">
            <v>0.75403399999999998</v>
          </cell>
          <cell r="H47">
            <v>0</v>
          </cell>
        </row>
        <row r="48">
          <cell r="D48">
            <v>0.193303</v>
          </cell>
          <cell r="E48">
            <v>1.0000000000000001E-5</v>
          </cell>
          <cell r="F48">
            <v>8.6517999999999998E-2</v>
          </cell>
          <cell r="G48">
            <v>0.72016899999999995</v>
          </cell>
          <cell r="H48">
            <v>0</v>
          </cell>
        </row>
        <row r="49">
          <cell r="D49">
            <v>0.194776</v>
          </cell>
          <cell r="E49">
            <v>7.9989999999999992E-3</v>
          </cell>
          <cell r="F49">
            <v>6.6575999999999996E-2</v>
          </cell>
          <cell r="G49">
            <v>0.73065000000000002</v>
          </cell>
          <cell r="H49">
            <v>0</v>
          </cell>
        </row>
        <row r="50">
          <cell r="D50">
            <v>0.188218</v>
          </cell>
          <cell r="E50">
            <v>3.9170000000000003E-3</v>
          </cell>
          <cell r="F50">
            <v>9.3502000000000002E-2</v>
          </cell>
          <cell r="G50">
            <v>0.71436299999999997</v>
          </cell>
          <cell r="H50">
            <v>0</v>
          </cell>
        </row>
        <row r="51">
          <cell r="D51">
            <v>0.17913100000000001</v>
          </cell>
          <cell r="E51">
            <v>1.0000000000000001E-5</v>
          </cell>
          <cell r="F51">
            <v>9.4444E-2</v>
          </cell>
          <cell r="G51">
            <v>0.72641500000000003</v>
          </cell>
          <cell r="H51">
            <v>0</v>
          </cell>
        </row>
        <row r="52">
          <cell r="D52">
            <v>0.18112500000000001</v>
          </cell>
          <cell r="E52">
            <v>7.1900000000000002E-3</v>
          </cell>
          <cell r="F52">
            <v>4.2771999999999998E-2</v>
          </cell>
          <cell r="G52">
            <v>0.76891299999999996</v>
          </cell>
          <cell r="H52">
            <v>0</v>
          </cell>
        </row>
        <row r="53">
          <cell r="D53">
            <v>0.17060700000000001</v>
          </cell>
          <cell r="E53">
            <v>1.7951999999999999E-2</v>
          </cell>
          <cell r="F53">
            <v>8.0532999999999993E-2</v>
          </cell>
          <cell r="G53">
            <v>0.730908</v>
          </cell>
          <cell r="H53">
            <v>0</v>
          </cell>
        </row>
        <row r="54">
          <cell r="D54">
            <v>0.17116700000000001</v>
          </cell>
          <cell r="E54">
            <v>3.673E-3</v>
          </cell>
          <cell r="F54">
            <v>5.5840000000000001E-2</v>
          </cell>
          <cell r="G54">
            <v>0.76931899999999998</v>
          </cell>
          <cell r="H54">
            <v>0</v>
          </cell>
        </row>
        <row r="55">
          <cell r="D55">
            <v>0.169822</v>
          </cell>
          <cell r="E55">
            <v>1.0000000000000001E-5</v>
          </cell>
          <cell r="F55">
            <v>3.6527999999999998E-2</v>
          </cell>
          <cell r="G55">
            <v>0.79364000000000001</v>
          </cell>
          <cell r="H55">
            <v>0</v>
          </cell>
        </row>
        <row r="56">
          <cell r="D56">
            <v>0.15864</v>
          </cell>
          <cell r="E56">
            <v>1.0000000000000001E-5</v>
          </cell>
          <cell r="F56">
            <v>8.9868000000000003E-2</v>
          </cell>
          <cell r="G56">
            <v>0.75148199999999998</v>
          </cell>
          <cell r="H56">
            <v>0</v>
          </cell>
        </row>
        <row r="57">
          <cell r="D57">
            <v>0.146949</v>
          </cell>
          <cell r="E57">
            <v>1.0000000000000001E-5</v>
          </cell>
          <cell r="F57">
            <v>9.3688999999999995E-2</v>
          </cell>
          <cell r="G57">
            <v>0.75935200000000003</v>
          </cell>
          <cell r="H57">
            <v>0</v>
          </cell>
        </row>
        <row r="58">
          <cell r="D58">
            <v>0.15317500000000001</v>
          </cell>
          <cell r="E58">
            <v>1.5414000000000001E-2</v>
          </cell>
          <cell r="F58">
            <v>3.0896E-2</v>
          </cell>
          <cell r="G58">
            <v>0.80051499999999998</v>
          </cell>
          <cell r="H58">
            <v>0</v>
          </cell>
        </row>
        <row r="59">
          <cell r="D59">
            <v>0.15453800000000001</v>
          </cell>
          <cell r="E59">
            <v>1.2966999999999999E-2</v>
          </cell>
          <cell r="F59">
            <v>1.9327E-2</v>
          </cell>
          <cell r="G59">
            <v>0.813168</v>
          </cell>
          <cell r="H59">
            <v>0</v>
          </cell>
        </row>
        <row r="60">
          <cell r="D60">
            <v>0.14358099999999999</v>
          </cell>
          <cell r="E60">
            <v>1.3470000000000001E-3</v>
          </cell>
          <cell r="F60">
            <v>7.4452000000000004E-2</v>
          </cell>
          <cell r="G60">
            <v>0.78061999999999998</v>
          </cell>
          <cell r="H60">
            <v>0</v>
          </cell>
        </row>
        <row r="61">
          <cell r="D61">
            <v>0.14640900000000001</v>
          </cell>
          <cell r="E61">
            <v>1.2423E-2</v>
          </cell>
          <cell r="F61">
            <v>3.7954000000000002E-2</v>
          </cell>
          <cell r="G61">
            <v>0.80321399999999998</v>
          </cell>
          <cell r="H61">
            <v>0</v>
          </cell>
        </row>
        <row r="62">
          <cell r="D62">
            <v>0.14368</v>
          </cell>
          <cell r="E62">
            <v>3.46E-3</v>
          </cell>
          <cell r="F62">
            <v>5.7683999999999999E-2</v>
          </cell>
          <cell r="G62">
            <v>0.79517499999999997</v>
          </cell>
          <cell r="H62">
            <v>0</v>
          </cell>
        </row>
        <row r="63">
          <cell r="D63">
            <v>0.118129</v>
          </cell>
          <cell r="E63">
            <v>0.13932600000000001</v>
          </cell>
          <cell r="F63">
            <v>6.6469E-2</v>
          </cell>
          <cell r="G63">
            <v>0.67607600000000001</v>
          </cell>
          <cell r="H63">
            <v>0</v>
          </cell>
        </row>
        <row r="64">
          <cell r="D64">
            <v>0.139353</v>
          </cell>
          <cell r="E64">
            <v>5.7520000000000002E-3</v>
          </cell>
          <cell r="F64">
            <v>5.1076000000000003E-2</v>
          </cell>
          <cell r="G64">
            <v>0.80381899999999995</v>
          </cell>
          <cell r="H64">
            <v>0</v>
          </cell>
        </row>
        <row r="65">
          <cell r="D65">
            <v>0.124968</v>
          </cell>
          <cell r="E65">
            <v>1.3721000000000001E-2</v>
          </cell>
          <cell r="F65">
            <v>7.2136000000000006E-2</v>
          </cell>
          <cell r="G65">
            <v>0.78917499999999996</v>
          </cell>
          <cell r="H65">
            <v>0</v>
          </cell>
        </row>
        <row r="66">
          <cell r="D66">
            <v>0.12704799999999999</v>
          </cell>
          <cell r="E66">
            <v>3.947E-3</v>
          </cell>
          <cell r="F66">
            <v>6.0289000000000002E-2</v>
          </cell>
          <cell r="G66">
            <v>0.80871599999999999</v>
          </cell>
          <cell r="H66">
            <v>0</v>
          </cell>
        </row>
        <row r="67">
          <cell r="D67">
            <v>0.12736800000000001</v>
          </cell>
          <cell r="E67">
            <v>8.6739999999999994E-3</v>
          </cell>
          <cell r="F67">
            <v>5.0533000000000002E-2</v>
          </cell>
          <cell r="G67">
            <v>0.81342400000000004</v>
          </cell>
          <cell r="H67">
            <v>0</v>
          </cell>
        </row>
        <row r="68">
          <cell r="D68">
            <v>0.12327200000000001</v>
          </cell>
          <cell r="E68">
            <v>7.2859999999999999E-3</v>
          </cell>
          <cell r="F68">
            <v>7.0995000000000003E-2</v>
          </cell>
          <cell r="G68">
            <v>0.79844599999999999</v>
          </cell>
          <cell r="H68">
            <v>0</v>
          </cell>
        </row>
        <row r="69">
          <cell r="D69">
            <v>0.11475200000000001</v>
          </cell>
          <cell r="E69">
            <v>1.6012999999999999E-2</v>
          </cell>
          <cell r="F69">
            <v>6.7309999999999995E-2</v>
          </cell>
          <cell r="G69">
            <v>0.801925</v>
          </cell>
          <cell r="H69">
            <v>0</v>
          </cell>
        </row>
        <row r="70">
          <cell r="D70">
            <v>0.116628</v>
          </cell>
          <cell r="E70">
            <v>6.607E-3</v>
          </cell>
          <cell r="F70">
            <v>6.0637000000000003E-2</v>
          </cell>
          <cell r="G70">
            <v>0.81612899999999999</v>
          </cell>
          <cell r="H70">
            <v>0</v>
          </cell>
        </row>
        <row r="71">
          <cell r="D71">
            <v>9.7542000000000004E-2</v>
          </cell>
          <cell r="E71">
            <v>3.1319999999999998E-3</v>
          </cell>
          <cell r="F71">
            <v>0.185892</v>
          </cell>
          <cell r="G71">
            <v>0.71343400000000001</v>
          </cell>
          <cell r="H71">
            <v>0</v>
          </cell>
        </row>
        <row r="72">
          <cell r="D72">
            <v>7.6094999999999996E-2</v>
          </cell>
          <cell r="E72">
            <v>2.1845E-2</v>
          </cell>
          <cell r="F72">
            <v>3.2670999999999999E-2</v>
          </cell>
          <cell r="G72">
            <v>0.86938899999999997</v>
          </cell>
          <cell r="H72">
            <v>0</v>
          </cell>
        </row>
        <row r="73">
          <cell r="D73">
            <v>5.4830999999999998E-2</v>
          </cell>
          <cell r="E73">
            <v>3.2529000000000002E-2</v>
          </cell>
          <cell r="F73">
            <v>2.0618000000000001E-2</v>
          </cell>
          <cell r="G73">
            <v>0.89202199999999998</v>
          </cell>
          <cell r="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</v>
          </cell>
        </row>
        <row r="75">
          <cell r="D75">
            <v>0.68820300000000001</v>
          </cell>
          <cell r="E75">
            <v>1.0000000000000001E-5</v>
          </cell>
          <cell r="F75">
            <v>0.24651899999999999</v>
          </cell>
          <cell r="G75">
            <v>6.5268000000000007E-2</v>
          </cell>
          <cell r="H75">
            <v>0</v>
          </cell>
        </row>
        <row r="76">
          <cell r="D76">
            <v>0.62317999999999996</v>
          </cell>
          <cell r="E76">
            <v>1.0000000000000001E-5</v>
          </cell>
          <cell r="F76">
            <v>0.17166200000000001</v>
          </cell>
          <cell r="G76">
            <v>0.205148</v>
          </cell>
          <cell r="H76">
            <v>0</v>
          </cell>
        </row>
        <row r="77">
          <cell r="D77">
            <v>0.57460500000000003</v>
          </cell>
          <cell r="E77">
            <v>1.1704000000000001E-2</v>
          </cell>
          <cell r="F77">
            <v>0.18230299999999999</v>
          </cell>
          <cell r="G77">
            <v>0.23138900000000001</v>
          </cell>
          <cell r="H77">
            <v>0</v>
          </cell>
        </row>
        <row r="78">
          <cell r="D78">
            <v>0.64129499999999995</v>
          </cell>
          <cell r="E78">
            <v>6.1700000000000004E-4</v>
          </cell>
          <cell r="F78">
            <v>8.6124000000000006E-2</v>
          </cell>
          <cell r="G78">
            <v>0.27196399999999998</v>
          </cell>
          <cell r="H78">
            <v>0</v>
          </cell>
        </row>
        <row r="79">
          <cell r="D79">
            <v>0.40822199999999997</v>
          </cell>
          <cell r="E79">
            <v>1.0000000000000001E-5</v>
          </cell>
          <cell r="F79">
            <v>0.39860400000000001</v>
          </cell>
          <cell r="G79">
            <v>0.193163</v>
          </cell>
          <cell r="H79">
            <v>0</v>
          </cell>
        </row>
        <row r="80">
          <cell r="D80">
            <v>0.54403999999999997</v>
          </cell>
          <cell r="E80">
            <v>2.5777000000000001E-2</v>
          </cell>
          <cell r="F80">
            <v>0.131048</v>
          </cell>
          <cell r="G80">
            <v>0.29913499999999998</v>
          </cell>
          <cell r="H80">
            <v>0</v>
          </cell>
        </row>
        <row r="81">
          <cell r="D81">
            <v>0.51553899999999997</v>
          </cell>
          <cell r="E81">
            <v>1.9059999999999999E-3</v>
          </cell>
          <cell r="F81">
            <v>0.15278800000000001</v>
          </cell>
          <cell r="G81">
            <v>0.32976800000000001</v>
          </cell>
          <cell r="H81">
            <v>0</v>
          </cell>
        </row>
        <row r="82">
          <cell r="D82">
            <v>0.56506100000000004</v>
          </cell>
          <cell r="E82">
            <v>9.1400000000000006E-3</v>
          </cell>
          <cell r="F82">
            <v>5.3531000000000002E-2</v>
          </cell>
          <cell r="G82">
            <v>0.37226799999999999</v>
          </cell>
          <cell r="H82">
            <v>0</v>
          </cell>
        </row>
        <row r="83">
          <cell r="D83">
            <v>0.46040799999999998</v>
          </cell>
          <cell r="E83">
            <v>1.1115E-2</v>
          </cell>
          <cell r="F83">
            <v>0.198742</v>
          </cell>
          <cell r="G83">
            <v>0.329735</v>
          </cell>
          <cell r="H83">
            <v>0</v>
          </cell>
        </row>
        <row r="84">
          <cell r="D84">
            <v>0.47736499999999998</v>
          </cell>
          <cell r="E84">
            <v>1.0000000000000001E-5</v>
          </cell>
          <cell r="F84">
            <v>0.141266</v>
          </cell>
          <cell r="G84">
            <v>0.381359</v>
          </cell>
          <cell r="H84">
            <v>0</v>
          </cell>
        </row>
        <row r="85">
          <cell r="D85">
            <v>0.479182</v>
          </cell>
          <cell r="E85">
            <v>3.8739999999999998E-3</v>
          </cell>
          <cell r="F85">
            <v>0.12776000000000001</v>
          </cell>
          <cell r="G85">
            <v>0.389183</v>
          </cell>
          <cell r="H85">
            <v>0</v>
          </cell>
        </row>
        <row r="86">
          <cell r="D86">
            <v>0.36274200000000001</v>
          </cell>
          <cell r="E86">
            <v>1.7080000000000001E-3</v>
          </cell>
          <cell r="F86">
            <v>0.25365300000000002</v>
          </cell>
          <cell r="G86">
            <v>0.38189600000000001</v>
          </cell>
          <cell r="H86">
            <v>0</v>
          </cell>
        </row>
        <row r="87">
          <cell r="D87">
            <v>0.31623600000000002</v>
          </cell>
          <cell r="E87">
            <v>1.0000000000000001E-5</v>
          </cell>
          <cell r="F87">
            <v>0.27770699999999998</v>
          </cell>
          <cell r="G87">
            <v>0.40604800000000002</v>
          </cell>
          <cell r="H87">
            <v>0</v>
          </cell>
        </row>
        <row r="88">
          <cell r="D88">
            <v>0.32326199999999999</v>
          </cell>
          <cell r="E88">
            <v>1.0000000000000001E-5</v>
          </cell>
          <cell r="F88">
            <v>0.24174799999999999</v>
          </cell>
          <cell r="G88">
            <v>0.43497999999999998</v>
          </cell>
          <cell r="H88">
            <v>0</v>
          </cell>
        </row>
        <row r="89">
          <cell r="D89">
            <v>0.33405000000000001</v>
          </cell>
          <cell r="E89">
            <v>3.3869999999999998E-3</v>
          </cell>
          <cell r="F89">
            <v>0.168076</v>
          </cell>
          <cell r="G89">
            <v>0.49448700000000001</v>
          </cell>
          <cell r="H89">
            <v>0</v>
          </cell>
        </row>
        <row r="90">
          <cell r="D90">
            <v>0.28138400000000002</v>
          </cell>
          <cell r="E90">
            <v>5.5941999999999999E-2</v>
          </cell>
          <cell r="F90">
            <v>0.18974199999999999</v>
          </cell>
          <cell r="G90">
            <v>0.47293200000000002</v>
          </cell>
          <cell r="H90">
            <v>0</v>
          </cell>
        </row>
        <row r="91">
          <cell r="D91">
            <v>0.31451400000000002</v>
          </cell>
          <cell r="E91">
            <v>5.071E-3</v>
          </cell>
          <cell r="F91">
            <v>0.14729200000000001</v>
          </cell>
          <cell r="G91">
            <v>0.53312300000000001</v>
          </cell>
          <cell r="H91">
            <v>0</v>
          </cell>
        </row>
        <row r="92">
          <cell r="D92">
            <v>0.31764900000000001</v>
          </cell>
          <cell r="E92">
            <v>3.078E-3</v>
          </cell>
          <cell r="F92">
            <v>5.8632999999999998E-2</v>
          </cell>
          <cell r="G92">
            <v>0.62063999999999997</v>
          </cell>
          <cell r="H92">
            <v>0</v>
          </cell>
        </row>
        <row r="93">
          <cell r="D93">
            <v>0.28240999999999999</v>
          </cell>
          <cell r="E93">
            <v>1.0000000000000001E-5</v>
          </cell>
          <cell r="F93">
            <v>0.13558200000000001</v>
          </cell>
          <cell r="G93">
            <v>0.58199800000000002</v>
          </cell>
          <cell r="H93">
            <v>0</v>
          </cell>
        </row>
        <row r="94">
          <cell r="D94">
            <v>0.29164800000000002</v>
          </cell>
          <cell r="E94">
            <v>2.248E-3</v>
          </cell>
          <cell r="F94">
            <v>0.10401100000000001</v>
          </cell>
          <cell r="G94">
            <v>0.60209400000000002</v>
          </cell>
          <cell r="H94">
            <v>0</v>
          </cell>
        </row>
        <row r="95">
          <cell r="D95">
            <v>0.27733000000000002</v>
          </cell>
          <cell r="E95">
            <v>1.0213E-2</v>
          </cell>
          <cell r="F95">
            <v>0.10757</v>
          </cell>
          <cell r="G95">
            <v>0.60488699999999995</v>
          </cell>
          <cell r="H95">
            <v>0</v>
          </cell>
        </row>
        <row r="96">
          <cell r="D96">
            <v>0.26331599999999999</v>
          </cell>
          <cell r="E96">
            <v>1.0612E-2</v>
          </cell>
          <cell r="F96">
            <v>0.13508999999999999</v>
          </cell>
          <cell r="G96">
            <v>0.59098300000000004</v>
          </cell>
          <cell r="H96">
            <v>0</v>
          </cell>
        </row>
        <row r="97">
          <cell r="D97">
            <v>0.23343700000000001</v>
          </cell>
          <cell r="E97">
            <v>5.2352999999999997E-2</v>
          </cell>
          <cell r="F97">
            <v>0.16838700000000001</v>
          </cell>
          <cell r="G97">
            <v>0.54582299999999995</v>
          </cell>
          <cell r="H97">
            <v>0</v>
          </cell>
        </row>
        <row r="98">
          <cell r="D98">
            <v>0.26825700000000002</v>
          </cell>
          <cell r="E98">
            <v>3.2490000000000002E-3</v>
          </cell>
          <cell r="F98">
            <v>7.6396000000000006E-2</v>
          </cell>
          <cell r="G98">
            <v>0.65209799999999996</v>
          </cell>
          <cell r="H98">
            <v>0</v>
          </cell>
        </row>
        <row r="99">
          <cell r="D99">
            <v>0.25831500000000002</v>
          </cell>
          <cell r="E99">
            <v>1.0000000000000001E-5</v>
          </cell>
          <cell r="F99">
            <v>0.109565</v>
          </cell>
          <cell r="G99">
            <v>0.63210999999999995</v>
          </cell>
          <cell r="H99">
            <v>0</v>
          </cell>
        </row>
        <row r="100">
          <cell r="D100">
            <v>0.24668999999999999</v>
          </cell>
          <cell r="E100">
            <v>1.0000000000000001E-5</v>
          </cell>
          <cell r="F100">
            <v>0.112842</v>
          </cell>
          <cell r="G100">
            <v>0.64045799999999997</v>
          </cell>
          <cell r="H100">
            <v>0</v>
          </cell>
        </row>
        <row r="101">
          <cell r="D101">
            <v>0.25459700000000002</v>
          </cell>
          <cell r="E101">
            <v>1.0000000000000001E-5</v>
          </cell>
          <cell r="F101">
            <v>7.9579999999999998E-2</v>
          </cell>
          <cell r="G101">
            <v>0.66581299999999999</v>
          </cell>
          <cell r="H101">
            <v>0</v>
          </cell>
        </row>
        <row r="102">
          <cell r="D102">
            <v>0.22908500000000001</v>
          </cell>
          <cell r="E102">
            <v>1.0000000000000001E-5</v>
          </cell>
          <cell r="F102">
            <v>7.2968000000000005E-2</v>
          </cell>
          <cell r="G102">
            <v>0.69793700000000003</v>
          </cell>
          <cell r="H102">
            <v>0</v>
          </cell>
        </row>
        <row r="103">
          <cell r="D103">
            <v>0.20844699999999999</v>
          </cell>
          <cell r="E103">
            <v>4.8599999999999997E-3</v>
          </cell>
          <cell r="F103">
            <v>0.13620099999999999</v>
          </cell>
          <cell r="G103">
            <v>0.65049199999999996</v>
          </cell>
          <cell r="H103">
            <v>0</v>
          </cell>
        </row>
        <row r="104">
          <cell r="D104">
            <v>0.211557</v>
          </cell>
          <cell r="E104">
            <v>1.0000000000000001E-5</v>
          </cell>
          <cell r="F104">
            <v>8.8483999999999993E-2</v>
          </cell>
          <cell r="G104">
            <v>0.69994900000000004</v>
          </cell>
          <cell r="H104">
            <v>0</v>
          </cell>
        </row>
        <row r="105">
          <cell r="D105">
            <v>0.208625</v>
          </cell>
          <cell r="E105">
            <v>7.0489999999999997E-3</v>
          </cell>
          <cell r="F105">
            <v>9.2646999999999993E-2</v>
          </cell>
          <cell r="G105">
            <v>0.69167900000000004</v>
          </cell>
          <cell r="H105">
            <v>0</v>
          </cell>
        </row>
        <row r="106">
          <cell r="D106">
            <v>0.187971</v>
          </cell>
          <cell r="E106">
            <v>7.1914000000000006E-2</v>
          </cell>
          <cell r="F106">
            <v>8.6039000000000004E-2</v>
          </cell>
          <cell r="G106">
            <v>0.65407499999999996</v>
          </cell>
          <cell r="H106">
            <v>0</v>
          </cell>
        </row>
        <row r="107">
          <cell r="D107">
            <v>0.137102</v>
          </cell>
          <cell r="E107">
            <v>0.11745700000000001</v>
          </cell>
          <cell r="F107">
            <v>6.7343E-2</v>
          </cell>
          <cell r="G107">
            <v>0.67809799999999998</v>
          </cell>
          <cell r="H107">
            <v>0</v>
          </cell>
        </row>
        <row r="108">
          <cell r="D108">
            <v>0.15415699999999999</v>
          </cell>
          <cell r="E108">
            <v>9.4900000000000002E-3</v>
          </cell>
          <cell r="F108">
            <v>5.9622000000000001E-2</v>
          </cell>
          <cell r="G108">
            <v>0.77673099999999995</v>
          </cell>
          <cell r="H108">
            <v>0</v>
          </cell>
        </row>
        <row r="109">
          <cell r="D109">
            <v>0.137324</v>
          </cell>
          <cell r="E109">
            <v>2.5651E-2</v>
          </cell>
          <cell r="F109">
            <v>4.2025E-2</v>
          </cell>
          <cell r="G109">
            <v>0.79500000000000004</v>
          </cell>
          <cell r="H109">
            <v>0</v>
          </cell>
        </row>
        <row r="110">
          <cell r="D110">
            <v>0.12559899999999999</v>
          </cell>
          <cell r="E110">
            <v>1.6104E-2</v>
          </cell>
          <cell r="F110">
            <v>8.9566000000000007E-2</v>
          </cell>
          <cell r="G110">
            <v>0.76873100000000005</v>
          </cell>
          <cell r="H110">
            <v>0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opulations"/>
      <sheetName val="plots"/>
    </sheetNames>
    <sheetDataSet>
      <sheetData sheetId="0"/>
      <sheetData sheetId="1"/>
      <sheetData sheetId="2">
        <row r="1">
          <cell r="C1" t="str">
            <v>Kalinago</v>
          </cell>
          <cell r="D1" t="str">
            <v>AFR</v>
          </cell>
          <cell r="E1" t="str">
            <v>NAM</v>
          </cell>
          <cell r="F1" t="str">
            <v>CSA</v>
          </cell>
          <cell r="G1" t="str">
            <v>EAS</v>
          </cell>
          <cell r="H1" t="str">
            <v>EUR</v>
          </cell>
          <cell r="I1" t="str">
            <v>nAFR/ME</v>
          </cell>
          <cell r="J1" t="str">
            <v>OCE</v>
          </cell>
          <cell r="K1" t="str">
            <v>Kalinago</v>
          </cell>
          <cell r="L1" t="str">
            <v>AFR</v>
          </cell>
          <cell r="M1" t="str">
            <v>NAM</v>
          </cell>
          <cell r="N1" t="str">
            <v>CSA</v>
          </cell>
          <cell r="O1" t="str">
            <v>EAS</v>
          </cell>
          <cell r="P1" t="str">
            <v>EUR</v>
          </cell>
          <cell r="Q1" t="str">
            <v>nAFR/ME</v>
          </cell>
          <cell r="R1" t="str">
            <v>OCE</v>
          </cell>
        </row>
        <row r="2">
          <cell r="B2">
            <v>5.1700000000000003E-2</v>
          </cell>
          <cell r="C2">
            <v>-8.1699999999999995E-2</v>
          </cell>
          <cell r="D2">
            <v>-8.1699999999999995E-2</v>
          </cell>
          <cell r="K2">
            <v>-0.01</v>
          </cell>
          <cell r="L2">
            <v>-0.01</v>
          </cell>
        </row>
        <row r="3">
          <cell r="B3">
            <v>5.1499999999999997E-2</v>
          </cell>
          <cell r="C3">
            <v>-8.2799999999999999E-2</v>
          </cell>
          <cell r="D3">
            <v>-8.2799999999999999E-2</v>
          </cell>
          <cell r="K3">
            <v>-8.9999999999999993E-3</v>
          </cell>
          <cell r="L3">
            <v>-8.9999999999999993E-3</v>
          </cell>
        </row>
        <row r="4">
          <cell r="B4">
            <v>5.1400000000000001E-2</v>
          </cell>
          <cell r="C4">
            <v>-8.2400000000000001E-2</v>
          </cell>
          <cell r="D4">
            <v>-8.2400000000000001E-2</v>
          </cell>
          <cell r="K4">
            <v>-7.9000000000000008E-3</v>
          </cell>
          <cell r="L4">
            <v>-7.9000000000000008E-3</v>
          </cell>
        </row>
        <row r="5">
          <cell r="B5">
            <v>5.1200000000000002E-2</v>
          </cell>
          <cell r="C5">
            <v>-8.2299999999999998E-2</v>
          </cell>
          <cell r="D5">
            <v>-8.2299999999999998E-2</v>
          </cell>
          <cell r="K5">
            <v>-8.2000000000000007E-3</v>
          </cell>
          <cell r="L5">
            <v>-8.2000000000000007E-3</v>
          </cell>
        </row>
        <row r="6">
          <cell r="B6">
            <v>5.1499999999999997E-2</v>
          </cell>
          <cell r="C6">
            <v>-8.14E-2</v>
          </cell>
          <cell r="D6">
            <v>-8.14E-2</v>
          </cell>
          <cell r="K6">
            <v>-8.8999999999999999E-3</v>
          </cell>
          <cell r="L6">
            <v>-8.8999999999999999E-3</v>
          </cell>
        </row>
        <row r="7">
          <cell r="B7">
            <v>5.0799999999999998E-2</v>
          </cell>
          <cell r="C7">
            <v>-8.1799999999999998E-2</v>
          </cell>
          <cell r="D7">
            <v>-8.1799999999999998E-2</v>
          </cell>
          <cell r="K7">
            <v>-8.3999999999999995E-3</v>
          </cell>
          <cell r="L7">
            <v>-8.3999999999999995E-3</v>
          </cell>
        </row>
        <row r="8">
          <cell r="B8">
            <v>5.16E-2</v>
          </cell>
          <cell r="C8">
            <v>-8.2900000000000001E-2</v>
          </cell>
          <cell r="D8">
            <v>-8.2900000000000001E-2</v>
          </cell>
          <cell r="K8">
            <v>-9.7999999999999997E-3</v>
          </cell>
          <cell r="L8">
            <v>-9.7999999999999997E-3</v>
          </cell>
        </row>
        <row r="9">
          <cell r="B9">
            <v>5.1299999999999998E-2</v>
          </cell>
          <cell r="C9">
            <v>-8.2400000000000001E-2</v>
          </cell>
          <cell r="D9">
            <v>-8.2400000000000001E-2</v>
          </cell>
          <cell r="K9">
            <v>-9.4000000000000004E-3</v>
          </cell>
          <cell r="L9">
            <v>-9.4000000000000004E-3</v>
          </cell>
        </row>
        <row r="10">
          <cell r="B10">
            <v>5.1900000000000002E-2</v>
          </cell>
          <cell r="C10">
            <v>-8.3099999999999993E-2</v>
          </cell>
          <cell r="D10">
            <v>-8.3099999999999993E-2</v>
          </cell>
          <cell r="K10">
            <v>-8.6E-3</v>
          </cell>
          <cell r="L10">
            <v>-8.6E-3</v>
          </cell>
        </row>
        <row r="11">
          <cell r="B11">
            <v>5.0999999999999997E-2</v>
          </cell>
          <cell r="C11">
            <v>-8.2600000000000007E-2</v>
          </cell>
          <cell r="D11">
            <v>-8.2600000000000007E-2</v>
          </cell>
          <cell r="K11">
            <v>-8.6E-3</v>
          </cell>
          <cell r="L11">
            <v>-8.6E-3</v>
          </cell>
        </row>
        <row r="12">
          <cell r="B12">
            <v>5.1799999999999999E-2</v>
          </cell>
          <cell r="C12">
            <v>-8.1600000000000006E-2</v>
          </cell>
          <cell r="D12">
            <v>-8.1600000000000006E-2</v>
          </cell>
          <cell r="K12">
            <v>-8.6999999999999994E-3</v>
          </cell>
          <cell r="L12">
            <v>-8.6999999999999994E-3</v>
          </cell>
        </row>
        <row r="13">
          <cell r="B13">
            <v>5.11E-2</v>
          </cell>
          <cell r="C13">
            <v>-8.3099999999999993E-2</v>
          </cell>
          <cell r="D13">
            <v>-8.3099999999999993E-2</v>
          </cell>
          <cell r="K13">
            <v>-8.6E-3</v>
          </cell>
          <cell r="L13">
            <v>-8.6E-3</v>
          </cell>
        </row>
        <row r="14">
          <cell r="B14">
            <v>5.1400000000000001E-2</v>
          </cell>
          <cell r="C14">
            <v>-8.1799999999999998E-2</v>
          </cell>
          <cell r="D14">
            <v>-8.1799999999999998E-2</v>
          </cell>
          <cell r="K14">
            <v>-8.0000000000000002E-3</v>
          </cell>
          <cell r="L14">
            <v>-8.0000000000000002E-3</v>
          </cell>
        </row>
        <row r="15">
          <cell r="B15">
            <v>5.0999999999999997E-2</v>
          </cell>
          <cell r="C15">
            <v>-8.2699999999999996E-2</v>
          </cell>
          <cell r="D15">
            <v>-8.2699999999999996E-2</v>
          </cell>
          <cell r="K15">
            <v>-8.8000000000000005E-3</v>
          </cell>
          <cell r="L15">
            <v>-8.8000000000000005E-3</v>
          </cell>
        </row>
        <row r="16">
          <cell r="B16">
            <v>5.1499999999999997E-2</v>
          </cell>
          <cell r="C16">
            <v>-8.2400000000000001E-2</v>
          </cell>
          <cell r="D16">
            <v>-8.2400000000000001E-2</v>
          </cell>
          <cell r="K16">
            <v>-8.8999999999999999E-3</v>
          </cell>
          <cell r="L16">
            <v>-8.8999999999999999E-3</v>
          </cell>
        </row>
        <row r="17">
          <cell r="B17">
            <v>5.1400000000000001E-2</v>
          </cell>
          <cell r="C17">
            <v>-8.1900000000000001E-2</v>
          </cell>
          <cell r="D17">
            <v>-8.1900000000000001E-2</v>
          </cell>
          <cell r="K17">
            <v>-8.5000000000000006E-3</v>
          </cell>
          <cell r="L17">
            <v>-8.5000000000000006E-3</v>
          </cell>
        </row>
        <row r="18">
          <cell r="B18">
            <v>5.1999999999999998E-2</v>
          </cell>
          <cell r="C18">
            <v>-8.2799999999999999E-2</v>
          </cell>
          <cell r="D18">
            <v>-8.2799999999999999E-2</v>
          </cell>
          <cell r="K18">
            <v>-8.5000000000000006E-3</v>
          </cell>
          <cell r="L18">
            <v>-8.5000000000000006E-3</v>
          </cell>
        </row>
        <row r="19">
          <cell r="B19">
            <v>5.16E-2</v>
          </cell>
          <cell r="C19">
            <v>-8.2100000000000006E-2</v>
          </cell>
          <cell r="D19">
            <v>-8.2100000000000006E-2</v>
          </cell>
          <cell r="K19">
            <v>-8.0000000000000002E-3</v>
          </cell>
          <cell r="L19">
            <v>-8.0000000000000002E-3</v>
          </cell>
        </row>
        <row r="20">
          <cell r="B20">
            <v>5.1200000000000002E-2</v>
          </cell>
          <cell r="C20">
            <v>-8.14E-2</v>
          </cell>
          <cell r="D20">
            <v>-8.14E-2</v>
          </cell>
          <cell r="K20">
            <v>-6.7999999999999996E-3</v>
          </cell>
          <cell r="L20">
            <v>-6.7999999999999996E-3</v>
          </cell>
        </row>
        <row r="21">
          <cell r="B21">
            <v>5.1299999999999998E-2</v>
          </cell>
          <cell r="C21">
            <v>-8.2100000000000006E-2</v>
          </cell>
          <cell r="D21">
            <v>-8.2100000000000006E-2</v>
          </cell>
          <cell r="K21">
            <v>-8.3000000000000001E-3</v>
          </cell>
          <cell r="L21">
            <v>-8.3000000000000001E-3</v>
          </cell>
        </row>
        <row r="22">
          <cell r="B22">
            <v>5.16E-2</v>
          </cell>
          <cell r="C22">
            <v>-8.14E-2</v>
          </cell>
          <cell r="D22">
            <v>-8.14E-2</v>
          </cell>
          <cell r="K22">
            <v>-8.3000000000000001E-3</v>
          </cell>
          <cell r="L22">
            <v>-8.3000000000000001E-3</v>
          </cell>
        </row>
        <row r="23">
          <cell r="B23">
            <v>4.7899999999999998E-2</v>
          </cell>
          <cell r="C23">
            <v>-7.2300000000000003E-2</v>
          </cell>
          <cell r="D23">
            <v>-7.2300000000000003E-2</v>
          </cell>
          <cell r="K23">
            <v>-6.4000000000000003E-3</v>
          </cell>
          <cell r="L23">
            <v>-6.4000000000000003E-3</v>
          </cell>
        </row>
        <row r="24">
          <cell r="B24">
            <v>4.7300000000000002E-2</v>
          </cell>
          <cell r="C24">
            <v>-7.1099999999999997E-2</v>
          </cell>
          <cell r="D24">
            <v>-7.1099999999999997E-2</v>
          </cell>
          <cell r="K24">
            <v>-6.8999999999999999E-3</v>
          </cell>
          <cell r="L24">
            <v>-6.8999999999999999E-3</v>
          </cell>
        </row>
        <row r="25">
          <cell r="B25">
            <v>4.6899999999999997E-2</v>
          </cell>
          <cell r="C25">
            <v>-7.0499999999999993E-2</v>
          </cell>
          <cell r="D25">
            <v>-7.0499999999999993E-2</v>
          </cell>
          <cell r="K25">
            <v>-6.7999999999999996E-3</v>
          </cell>
          <cell r="L25">
            <v>-6.7999999999999996E-3</v>
          </cell>
        </row>
        <row r="26">
          <cell r="B26">
            <v>4.5100000000000001E-2</v>
          </cell>
          <cell r="C26">
            <v>-6.6699999999999995E-2</v>
          </cell>
          <cell r="D26">
            <v>-6.6699999999999995E-2</v>
          </cell>
          <cell r="K26">
            <v>-4.7000000000000002E-3</v>
          </cell>
          <cell r="L26">
            <v>-4.7000000000000002E-3</v>
          </cell>
        </row>
        <row r="27">
          <cell r="B27">
            <v>4.7100000000000003E-2</v>
          </cell>
          <cell r="C27">
            <v>-7.2099999999999997E-2</v>
          </cell>
          <cell r="D27">
            <v>-7.2099999999999997E-2</v>
          </cell>
          <cell r="K27">
            <v>-6.1000000000000004E-3</v>
          </cell>
          <cell r="L27">
            <v>-6.1000000000000004E-3</v>
          </cell>
        </row>
        <row r="28">
          <cell r="B28">
            <v>4.6899999999999997E-2</v>
          </cell>
          <cell r="C28">
            <v>-7.1599999999999997E-2</v>
          </cell>
          <cell r="D28">
            <v>-7.1599999999999997E-2</v>
          </cell>
          <cell r="K28">
            <v>-5.4999999999999997E-3</v>
          </cell>
          <cell r="L28">
            <v>-5.4999999999999997E-3</v>
          </cell>
        </row>
        <row r="29">
          <cell r="B29">
            <v>4.3799999999999999E-2</v>
          </cell>
          <cell r="C29">
            <v>-6.2E-2</v>
          </cell>
          <cell r="D29">
            <v>-6.2E-2</v>
          </cell>
          <cell r="K29">
            <v>-3.8E-3</v>
          </cell>
          <cell r="L29">
            <v>-3.8E-3</v>
          </cell>
        </row>
        <row r="30">
          <cell r="B30">
            <v>4.5100000000000001E-2</v>
          </cell>
          <cell r="C30">
            <v>-6.1600000000000002E-2</v>
          </cell>
          <cell r="D30">
            <v>-6.1600000000000002E-2</v>
          </cell>
          <cell r="K30">
            <v>-2.3999999999999998E-3</v>
          </cell>
          <cell r="L30">
            <v>-2.3999999999999998E-3</v>
          </cell>
        </row>
        <row r="31">
          <cell r="B31">
            <v>4.6699999999999998E-2</v>
          </cell>
          <cell r="C31">
            <v>-7.0800000000000002E-2</v>
          </cell>
          <cell r="D31">
            <v>-7.0800000000000002E-2</v>
          </cell>
          <cell r="K31">
            <v>-5.7000000000000002E-3</v>
          </cell>
          <cell r="L31">
            <v>-5.7000000000000002E-3</v>
          </cell>
        </row>
        <row r="32">
          <cell r="B32">
            <v>4.7500000000000001E-2</v>
          </cell>
          <cell r="C32">
            <v>-7.1900000000000006E-2</v>
          </cell>
          <cell r="D32">
            <v>-7.1900000000000006E-2</v>
          </cell>
          <cell r="K32">
            <v>-5.1000000000000004E-3</v>
          </cell>
          <cell r="L32">
            <v>-5.1000000000000004E-3</v>
          </cell>
        </row>
        <row r="33">
          <cell r="B33">
            <v>4.7500000000000001E-2</v>
          </cell>
          <cell r="C33">
            <v>-7.1499999999999994E-2</v>
          </cell>
          <cell r="D33">
            <v>-7.1499999999999994E-2</v>
          </cell>
          <cell r="K33">
            <v>-5.7000000000000002E-3</v>
          </cell>
          <cell r="L33">
            <v>-5.7000000000000002E-3</v>
          </cell>
        </row>
        <row r="34">
          <cell r="B34">
            <v>4.82E-2</v>
          </cell>
          <cell r="C34">
            <v>-7.3300000000000004E-2</v>
          </cell>
          <cell r="D34">
            <v>-7.3300000000000004E-2</v>
          </cell>
          <cell r="K34">
            <v>-6.1999999999999998E-3</v>
          </cell>
          <cell r="L34">
            <v>-6.1999999999999998E-3</v>
          </cell>
        </row>
        <row r="35">
          <cell r="B35">
            <v>4.8099999999999997E-2</v>
          </cell>
          <cell r="C35">
            <v>-7.1999999999999995E-2</v>
          </cell>
          <cell r="D35">
            <v>-7.1999999999999995E-2</v>
          </cell>
          <cell r="K35">
            <v>-6.1999999999999998E-3</v>
          </cell>
          <cell r="L35">
            <v>-6.1999999999999998E-3</v>
          </cell>
        </row>
        <row r="36">
          <cell r="B36">
            <v>4.7800000000000002E-2</v>
          </cell>
          <cell r="C36">
            <v>-7.17E-2</v>
          </cell>
          <cell r="D36">
            <v>-7.17E-2</v>
          </cell>
          <cell r="K36">
            <v>-6.4999999999999997E-3</v>
          </cell>
          <cell r="L36">
            <v>-6.4999999999999997E-3</v>
          </cell>
        </row>
        <row r="37">
          <cell r="B37">
            <v>4.8599999999999997E-2</v>
          </cell>
          <cell r="C37">
            <v>-7.2900000000000006E-2</v>
          </cell>
          <cell r="D37">
            <v>-7.2900000000000006E-2</v>
          </cell>
          <cell r="K37">
            <v>-6.0000000000000001E-3</v>
          </cell>
          <cell r="L37">
            <v>-6.0000000000000001E-3</v>
          </cell>
        </row>
        <row r="38">
          <cell r="B38">
            <v>4.8599999999999997E-2</v>
          </cell>
          <cell r="C38">
            <v>-7.3300000000000004E-2</v>
          </cell>
          <cell r="D38">
            <v>-7.3300000000000004E-2</v>
          </cell>
          <cell r="K38">
            <v>-5.4999999999999997E-3</v>
          </cell>
          <cell r="L38">
            <v>-5.4999999999999997E-3</v>
          </cell>
        </row>
        <row r="39">
          <cell r="B39">
            <v>4.8599999999999997E-2</v>
          </cell>
          <cell r="C39">
            <v>-7.3099999999999998E-2</v>
          </cell>
          <cell r="D39">
            <v>-7.3099999999999998E-2</v>
          </cell>
          <cell r="K39">
            <v>-6.1999999999999998E-3</v>
          </cell>
          <cell r="L39">
            <v>-6.1999999999999998E-3</v>
          </cell>
        </row>
        <row r="40">
          <cell r="B40">
            <v>4.8000000000000001E-2</v>
          </cell>
          <cell r="C40">
            <v>-7.2300000000000003E-2</v>
          </cell>
          <cell r="D40">
            <v>-7.2300000000000003E-2</v>
          </cell>
          <cell r="K40">
            <v>-6.4000000000000003E-3</v>
          </cell>
          <cell r="L40">
            <v>-6.4000000000000003E-3</v>
          </cell>
        </row>
        <row r="41">
          <cell r="B41">
            <v>4.7899999999999998E-2</v>
          </cell>
          <cell r="C41">
            <v>-7.1300000000000002E-2</v>
          </cell>
          <cell r="D41">
            <v>-7.1300000000000002E-2</v>
          </cell>
          <cell r="K41">
            <v>-5.5999999999999999E-3</v>
          </cell>
          <cell r="L41">
            <v>-5.5999999999999999E-3</v>
          </cell>
        </row>
        <row r="42">
          <cell r="B42">
            <v>4.8000000000000001E-2</v>
          </cell>
          <cell r="C42">
            <v>-7.2900000000000006E-2</v>
          </cell>
          <cell r="D42">
            <v>-7.2900000000000006E-2</v>
          </cell>
          <cell r="K42">
            <v>-4.7000000000000002E-3</v>
          </cell>
          <cell r="L42">
            <v>-4.7000000000000002E-3</v>
          </cell>
        </row>
        <row r="43">
          <cell r="B43">
            <v>4.8099999999999997E-2</v>
          </cell>
          <cell r="C43">
            <v>-7.2999999999999995E-2</v>
          </cell>
          <cell r="D43">
            <v>-7.2999999999999995E-2</v>
          </cell>
          <cell r="K43">
            <v>-5.1000000000000004E-3</v>
          </cell>
          <cell r="L43">
            <v>-5.1000000000000004E-3</v>
          </cell>
        </row>
        <row r="44">
          <cell r="B44">
            <v>4.7800000000000002E-2</v>
          </cell>
          <cell r="C44">
            <v>-7.2099999999999997E-2</v>
          </cell>
          <cell r="D44">
            <v>-7.2099999999999997E-2</v>
          </cell>
          <cell r="K44">
            <v>-6.1999999999999998E-3</v>
          </cell>
          <cell r="L44">
            <v>-6.1999999999999998E-3</v>
          </cell>
        </row>
        <row r="45">
          <cell r="B45">
            <v>4.7800000000000002E-2</v>
          </cell>
          <cell r="C45">
            <v>-7.1099999999999997E-2</v>
          </cell>
          <cell r="D45">
            <v>-7.1099999999999997E-2</v>
          </cell>
          <cell r="K45">
            <v>-6.1999999999999998E-3</v>
          </cell>
          <cell r="L45">
            <v>-6.1999999999999998E-3</v>
          </cell>
        </row>
        <row r="46">
          <cell r="B46">
            <v>4.7500000000000001E-2</v>
          </cell>
          <cell r="C46">
            <v>-7.22E-2</v>
          </cell>
          <cell r="D46">
            <v>-7.22E-2</v>
          </cell>
          <cell r="K46">
            <v>-5.1999999999999998E-3</v>
          </cell>
          <cell r="L46">
            <v>-5.1999999999999998E-3</v>
          </cell>
        </row>
        <row r="47">
          <cell r="B47">
            <v>4.7500000000000001E-2</v>
          </cell>
          <cell r="C47">
            <v>-6.9699999999999998E-2</v>
          </cell>
          <cell r="D47">
            <v>-6.9699999999999998E-2</v>
          </cell>
          <cell r="K47">
            <v>-4.1999999999999997E-3</v>
          </cell>
          <cell r="L47">
            <v>-4.1999999999999997E-3</v>
          </cell>
        </row>
        <row r="48">
          <cell r="B48">
            <v>4.7899999999999998E-2</v>
          </cell>
          <cell r="C48">
            <v>-7.3300000000000004E-2</v>
          </cell>
          <cell r="D48">
            <v>-7.3300000000000004E-2</v>
          </cell>
          <cell r="K48">
            <v>-5.7999999999999996E-3</v>
          </cell>
          <cell r="L48">
            <v>-5.7999999999999996E-3</v>
          </cell>
        </row>
        <row r="49">
          <cell r="B49">
            <v>4.8099999999999997E-2</v>
          </cell>
          <cell r="C49">
            <v>-7.3099999999999998E-2</v>
          </cell>
          <cell r="D49">
            <v>-7.3099999999999998E-2</v>
          </cell>
          <cell r="K49">
            <v>-6.7999999999999996E-3</v>
          </cell>
          <cell r="L49">
            <v>-6.7999999999999996E-3</v>
          </cell>
        </row>
        <row r="50">
          <cell r="B50">
            <v>4.8399999999999999E-2</v>
          </cell>
          <cell r="C50">
            <v>-7.3499999999999996E-2</v>
          </cell>
          <cell r="D50">
            <v>-7.3499999999999996E-2</v>
          </cell>
          <cell r="K50">
            <v>-5.4000000000000003E-3</v>
          </cell>
          <cell r="L50">
            <v>-5.4000000000000003E-3</v>
          </cell>
        </row>
        <row r="51">
          <cell r="B51">
            <v>4.8000000000000001E-2</v>
          </cell>
          <cell r="C51">
            <v>-7.3099999999999998E-2</v>
          </cell>
          <cell r="D51">
            <v>-7.3099999999999998E-2</v>
          </cell>
          <cell r="K51">
            <v>-5.4999999999999997E-3</v>
          </cell>
          <cell r="L51">
            <v>-5.4999999999999997E-3</v>
          </cell>
        </row>
        <row r="52">
          <cell r="B52">
            <v>4.8000000000000001E-2</v>
          </cell>
          <cell r="C52">
            <v>-7.1499999999999994E-2</v>
          </cell>
          <cell r="D52">
            <v>-7.1499999999999994E-2</v>
          </cell>
          <cell r="K52">
            <v>-6.4999999999999997E-3</v>
          </cell>
          <cell r="L52">
            <v>-6.4999999999999997E-3</v>
          </cell>
        </row>
        <row r="53">
          <cell r="B53">
            <v>4.8300000000000003E-2</v>
          </cell>
          <cell r="C53">
            <v>-7.3700000000000002E-2</v>
          </cell>
          <cell r="D53">
            <v>-7.3700000000000002E-2</v>
          </cell>
          <cell r="K53">
            <v>-6.4000000000000003E-3</v>
          </cell>
          <cell r="L53">
            <v>-6.4000000000000003E-3</v>
          </cell>
        </row>
        <row r="54">
          <cell r="B54">
            <v>4.8899999999999999E-2</v>
          </cell>
          <cell r="C54">
            <v>-7.2300000000000003E-2</v>
          </cell>
          <cell r="D54">
            <v>-7.2300000000000003E-2</v>
          </cell>
          <cell r="K54">
            <v>-5.7000000000000002E-3</v>
          </cell>
          <cell r="L54">
            <v>-5.7000000000000002E-3</v>
          </cell>
        </row>
        <row r="55">
          <cell r="B55">
            <v>4.8399999999999999E-2</v>
          </cell>
          <cell r="C55">
            <v>-7.2099999999999997E-2</v>
          </cell>
          <cell r="D55">
            <v>-7.2099999999999997E-2</v>
          </cell>
          <cell r="K55">
            <v>-5.5999999999999999E-3</v>
          </cell>
          <cell r="L55">
            <v>-5.5999999999999999E-3</v>
          </cell>
        </row>
        <row r="56">
          <cell r="B56">
            <v>5.21E-2</v>
          </cell>
          <cell r="C56">
            <v>-8.3500000000000005E-2</v>
          </cell>
          <cell r="D56">
            <v>-8.3500000000000005E-2</v>
          </cell>
          <cell r="K56">
            <v>-8.5000000000000006E-3</v>
          </cell>
          <cell r="L56">
            <v>-8.5000000000000006E-3</v>
          </cell>
        </row>
        <row r="57">
          <cell r="B57">
            <v>5.1999999999999998E-2</v>
          </cell>
          <cell r="C57">
            <v>-8.4199999999999997E-2</v>
          </cell>
          <cell r="D57">
            <v>-8.4199999999999997E-2</v>
          </cell>
          <cell r="K57">
            <v>-8.3000000000000001E-3</v>
          </cell>
          <cell r="L57">
            <v>-8.3000000000000001E-3</v>
          </cell>
        </row>
        <row r="58">
          <cell r="B58">
            <v>5.1700000000000003E-2</v>
          </cell>
          <cell r="C58">
            <v>-8.4400000000000003E-2</v>
          </cell>
          <cell r="D58">
            <v>-8.4400000000000003E-2</v>
          </cell>
          <cell r="K58">
            <v>-8.8999999999999999E-3</v>
          </cell>
          <cell r="L58">
            <v>-8.8999999999999999E-3</v>
          </cell>
        </row>
        <row r="59">
          <cell r="B59">
            <v>5.1799999999999999E-2</v>
          </cell>
          <cell r="C59">
            <v>-8.3400000000000002E-2</v>
          </cell>
          <cell r="D59">
            <v>-8.3400000000000002E-2</v>
          </cell>
          <cell r="K59">
            <v>-8.9999999999999993E-3</v>
          </cell>
          <cell r="L59">
            <v>-8.9999999999999993E-3</v>
          </cell>
        </row>
        <row r="60">
          <cell r="B60">
            <v>5.1999999999999998E-2</v>
          </cell>
          <cell r="C60">
            <v>-8.4400000000000003E-2</v>
          </cell>
          <cell r="D60">
            <v>-8.4400000000000003E-2</v>
          </cell>
          <cell r="K60">
            <v>-8.9999999999999993E-3</v>
          </cell>
          <cell r="L60">
            <v>-8.9999999999999993E-3</v>
          </cell>
        </row>
        <row r="61">
          <cell r="B61">
            <v>5.1999999999999998E-2</v>
          </cell>
          <cell r="C61">
            <v>-8.4199999999999997E-2</v>
          </cell>
          <cell r="D61">
            <v>-8.4199999999999997E-2</v>
          </cell>
          <cell r="K61">
            <v>-9.7000000000000003E-3</v>
          </cell>
          <cell r="L61">
            <v>-9.7000000000000003E-3</v>
          </cell>
        </row>
        <row r="62">
          <cell r="B62">
            <v>5.1900000000000002E-2</v>
          </cell>
          <cell r="C62">
            <v>-8.4500000000000006E-2</v>
          </cell>
          <cell r="D62">
            <v>-8.4500000000000006E-2</v>
          </cell>
          <cell r="K62">
            <v>-9.4999999999999998E-3</v>
          </cell>
          <cell r="L62">
            <v>-9.4999999999999998E-3</v>
          </cell>
        </row>
        <row r="63">
          <cell r="B63">
            <v>5.1900000000000002E-2</v>
          </cell>
          <cell r="C63">
            <v>-8.3799999999999999E-2</v>
          </cell>
          <cell r="D63">
            <v>-8.3799999999999999E-2</v>
          </cell>
          <cell r="K63">
            <v>-9.9000000000000008E-3</v>
          </cell>
          <cell r="L63">
            <v>-9.9000000000000008E-3</v>
          </cell>
        </row>
        <row r="64">
          <cell r="B64">
            <v>5.1499999999999997E-2</v>
          </cell>
          <cell r="C64">
            <v>-8.4699999999999998E-2</v>
          </cell>
          <cell r="D64">
            <v>-8.4699999999999998E-2</v>
          </cell>
          <cell r="K64">
            <v>-8.5000000000000006E-3</v>
          </cell>
          <cell r="L64">
            <v>-8.5000000000000006E-3</v>
          </cell>
        </row>
        <row r="65">
          <cell r="B65">
            <v>5.1999999999999998E-2</v>
          </cell>
          <cell r="C65">
            <v>-8.3599999999999994E-2</v>
          </cell>
          <cell r="D65">
            <v>-8.3599999999999994E-2</v>
          </cell>
          <cell r="K65">
            <v>-8.8000000000000005E-3</v>
          </cell>
          <cell r="L65">
            <v>-8.8000000000000005E-3</v>
          </cell>
        </row>
        <row r="66">
          <cell r="B66">
            <v>5.16E-2</v>
          </cell>
          <cell r="C66">
            <v>-8.43E-2</v>
          </cell>
          <cell r="D66">
            <v>-8.43E-2</v>
          </cell>
          <cell r="K66">
            <v>-8.2000000000000007E-3</v>
          </cell>
          <cell r="L66">
            <v>-8.2000000000000007E-3</v>
          </cell>
        </row>
        <row r="67">
          <cell r="B67">
            <v>5.1400000000000001E-2</v>
          </cell>
          <cell r="C67">
            <v>-8.3799999999999999E-2</v>
          </cell>
          <cell r="D67">
            <v>-8.3799999999999999E-2</v>
          </cell>
          <cell r="K67">
            <v>-9.1999999999999998E-3</v>
          </cell>
          <cell r="L67">
            <v>-9.1999999999999998E-3</v>
          </cell>
        </row>
        <row r="68">
          <cell r="B68">
            <v>5.16E-2</v>
          </cell>
          <cell r="C68">
            <v>-8.3799999999999999E-2</v>
          </cell>
          <cell r="D68">
            <v>-8.3799999999999999E-2</v>
          </cell>
          <cell r="K68">
            <v>-8.8999999999999999E-3</v>
          </cell>
          <cell r="L68">
            <v>-8.8999999999999999E-3</v>
          </cell>
        </row>
        <row r="69">
          <cell r="B69">
            <v>4.9099999999999998E-2</v>
          </cell>
          <cell r="C69">
            <v>-7.6600000000000001E-2</v>
          </cell>
          <cell r="D69">
            <v>-7.6600000000000001E-2</v>
          </cell>
          <cell r="K69">
            <v>-7.7999999999999996E-3</v>
          </cell>
          <cell r="L69">
            <v>-7.7999999999999996E-3</v>
          </cell>
        </row>
        <row r="70">
          <cell r="B70">
            <v>4.9099999999999998E-2</v>
          </cell>
          <cell r="C70">
            <v>-7.6600000000000001E-2</v>
          </cell>
          <cell r="D70">
            <v>-7.6600000000000001E-2</v>
          </cell>
          <cell r="K70">
            <v>-5.8999999999999999E-3</v>
          </cell>
          <cell r="L70">
            <v>-5.8999999999999999E-3</v>
          </cell>
        </row>
        <row r="71">
          <cell r="B71">
            <v>4.7899999999999998E-2</v>
          </cell>
          <cell r="C71">
            <v>-7.46E-2</v>
          </cell>
          <cell r="D71">
            <v>-7.46E-2</v>
          </cell>
          <cell r="K71">
            <v>-5.4000000000000003E-3</v>
          </cell>
          <cell r="L71">
            <v>-5.4000000000000003E-3</v>
          </cell>
        </row>
        <row r="72">
          <cell r="B72">
            <v>4.9399999999999999E-2</v>
          </cell>
          <cell r="C72">
            <v>-7.8200000000000006E-2</v>
          </cell>
          <cell r="D72">
            <v>-7.8200000000000006E-2</v>
          </cell>
          <cell r="K72">
            <v>-6.1999999999999998E-3</v>
          </cell>
          <cell r="L72">
            <v>-6.1999999999999998E-3</v>
          </cell>
        </row>
        <row r="73">
          <cell r="B73">
            <v>4.8599999999999997E-2</v>
          </cell>
          <cell r="C73">
            <v>-7.4999999999999997E-2</v>
          </cell>
          <cell r="D73">
            <v>-7.4999999999999997E-2</v>
          </cell>
          <cell r="K73">
            <v>-6.4000000000000003E-3</v>
          </cell>
          <cell r="L73">
            <v>-6.4000000000000003E-3</v>
          </cell>
        </row>
        <row r="74">
          <cell r="B74">
            <v>4.9099999999999998E-2</v>
          </cell>
          <cell r="C74">
            <v>-7.5700000000000003E-2</v>
          </cell>
          <cell r="D74">
            <v>-7.5700000000000003E-2</v>
          </cell>
          <cell r="K74">
            <v>-6.0000000000000001E-3</v>
          </cell>
          <cell r="L74">
            <v>-6.0000000000000001E-3</v>
          </cell>
        </row>
        <row r="75">
          <cell r="B75">
            <v>4.8899999999999999E-2</v>
          </cell>
          <cell r="C75">
            <v>-7.4999999999999997E-2</v>
          </cell>
          <cell r="D75">
            <v>-7.4999999999999997E-2</v>
          </cell>
          <cell r="K75">
            <v>-6.3E-3</v>
          </cell>
          <cell r="L75">
            <v>-6.3E-3</v>
          </cell>
        </row>
        <row r="76">
          <cell r="B76">
            <v>4.9000000000000002E-2</v>
          </cell>
          <cell r="C76">
            <v>-7.5200000000000003E-2</v>
          </cell>
          <cell r="D76">
            <v>-7.5200000000000003E-2</v>
          </cell>
          <cell r="K76">
            <v>-6.6E-3</v>
          </cell>
          <cell r="L76">
            <v>-6.6E-3</v>
          </cell>
        </row>
        <row r="77">
          <cell r="B77">
            <v>5.11E-2</v>
          </cell>
          <cell r="C77">
            <v>-8.0699999999999994E-2</v>
          </cell>
          <cell r="D77">
            <v>-8.0699999999999994E-2</v>
          </cell>
          <cell r="K77">
            <v>-8.0000000000000002E-3</v>
          </cell>
          <cell r="L77">
            <v>-8.0000000000000002E-3</v>
          </cell>
        </row>
        <row r="78">
          <cell r="B78">
            <v>5.0299999999999997E-2</v>
          </cell>
          <cell r="C78">
            <v>-8.0199999999999994E-2</v>
          </cell>
          <cell r="D78">
            <v>-8.0199999999999994E-2</v>
          </cell>
          <cell r="K78">
            <v>-8.3000000000000001E-3</v>
          </cell>
          <cell r="L78">
            <v>-8.3000000000000001E-3</v>
          </cell>
        </row>
        <row r="79">
          <cell r="B79">
            <v>5.0599999999999999E-2</v>
          </cell>
          <cell r="C79">
            <v>-8.0799999999999997E-2</v>
          </cell>
          <cell r="D79">
            <v>-8.0799999999999997E-2</v>
          </cell>
          <cell r="K79">
            <v>-7.7000000000000002E-3</v>
          </cell>
          <cell r="L79">
            <v>-7.7000000000000002E-3</v>
          </cell>
        </row>
        <row r="80">
          <cell r="B80">
            <v>5.0900000000000001E-2</v>
          </cell>
          <cell r="C80">
            <v>-8.0699999999999994E-2</v>
          </cell>
          <cell r="D80">
            <v>-8.0699999999999994E-2</v>
          </cell>
          <cell r="K80">
            <v>-8.0999999999999996E-3</v>
          </cell>
          <cell r="L80">
            <v>-8.0999999999999996E-3</v>
          </cell>
        </row>
        <row r="81">
          <cell r="B81">
            <v>5.0700000000000002E-2</v>
          </cell>
          <cell r="C81">
            <v>-8.0500000000000002E-2</v>
          </cell>
          <cell r="D81">
            <v>-8.0500000000000002E-2</v>
          </cell>
          <cell r="K81">
            <v>-8.6E-3</v>
          </cell>
          <cell r="L81">
            <v>-8.6E-3</v>
          </cell>
        </row>
        <row r="82">
          <cell r="B82">
            <v>4.8800000000000003E-2</v>
          </cell>
          <cell r="C82">
            <v>-7.51E-2</v>
          </cell>
          <cell r="D82">
            <v>-7.51E-2</v>
          </cell>
          <cell r="K82">
            <v>-5.4999999999999997E-3</v>
          </cell>
          <cell r="L82">
            <v>-5.4999999999999997E-3</v>
          </cell>
        </row>
        <row r="83">
          <cell r="B83">
            <v>4.87E-2</v>
          </cell>
          <cell r="C83">
            <v>-7.4200000000000002E-2</v>
          </cell>
          <cell r="D83">
            <v>-7.4200000000000002E-2</v>
          </cell>
          <cell r="K83">
            <v>-5.4000000000000003E-3</v>
          </cell>
          <cell r="L83">
            <v>-5.4000000000000003E-3</v>
          </cell>
        </row>
        <row r="84">
          <cell r="B84">
            <v>4.82E-2</v>
          </cell>
          <cell r="C84">
            <v>-7.4099999999999999E-2</v>
          </cell>
          <cell r="D84">
            <v>-7.4099999999999999E-2</v>
          </cell>
          <cell r="K84">
            <v>-6.4000000000000003E-3</v>
          </cell>
          <cell r="L84">
            <v>-6.4000000000000003E-3</v>
          </cell>
        </row>
        <row r="85">
          <cell r="B85">
            <v>4.9000000000000002E-2</v>
          </cell>
          <cell r="C85">
            <v>-7.4899999999999994E-2</v>
          </cell>
          <cell r="D85">
            <v>-7.4899999999999994E-2</v>
          </cell>
          <cell r="K85">
            <v>-3.2000000000000002E-3</v>
          </cell>
          <cell r="L85">
            <v>-3.2000000000000002E-3</v>
          </cell>
        </row>
        <row r="86">
          <cell r="B86">
            <v>4.8599999999999997E-2</v>
          </cell>
          <cell r="C86">
            <v>-7.46E-2</v>
          </cell>
          <cell r="D86">
            <v>-7.46E-2</v>
          </cell>
          <cell r="K86">
            <v>-6.6E-3</v>
          </cell>
          <cell r="L86">
            <v>-6.6E-3</v>
          </cell>
        </row>
        <row r="87">
          <cell r="B87">
            <v>4.8599999999999997E-2</v>
          </cell>
          <cell r="C87">
            <v>-7.4399999999999994E-2</v>
          </cell>
          <cell r="D87">
            <v>-7.4399999999999994E-2</v>
          </cell>
          <cell r="K87">
            <v>-6.8999999999999999E-3</v>
          </cell>
          <cell r="L87">
            <v>-6.8999999999999999E-3</v>
          </cell>
        </row>
        <row r="88">
          <cell r="B88">
            <v>4.8399999999999999E-2</v>
          </cell>
          <cell r="C88">
            <v>-7.46E-2</v>
          </cell>
          <cell r="D88">
            <v>-7.46E-2</v>
          </cell>
          <cell r="K88">
            <v>-7.1000000000000004E-3</v>
          </cell>
          <cell r="L88">
            <v>-7.1000000000000004E-3</v>
          </cell>
        </row>
        <row r="89">
          <cell r="B89">
            <v>4.8300000000000003E-2</v>
          </cell>
          <cell r="C89">
            <v>-7.4300000000000005E-2</v>
          </cell>
          <cell r="D89">
            <v>-7.4300000000000005E-2</v>
          </cell>
          <cell r="K89">
            <v>-7.3000000000000001E-3</v>
          </cell>
          <cell r="L89">
            <v>-7.3000000000000001E-3</v>
          </cell>
        </row>
        <row r="90">
          <cell r="B90">
            <v>4.8599999999999997E-2</v>
          </cell>
          <cell r="C90">
            <v>-7.4399999999999994E-2</v>
          </cell>
          <cell r="D90">
            <v>-7.4399999999999994E-2</v>
          </cell>
          <cell r="K90">
            <v>-5.7999999999999996E-3</v>
          </cell>
          <cell r="L90">
            <v>-5.7999999999999996E-3</v>
          </cell>
        </row>
        <row r="91">
          <cell r="B91">
            <v>4.8399999999999999E-2</v>
          </cell>
          <cell r="C91">
            <v>-7.4999999999999997E-2</v>
          </cell>
          <cell r="D91">
            <v>-7.4999999999999997E-2</v>
          </cell>
          <cell r="K91">
            <v>-5.1000000000000004E-3</v>
          </cell>
          <cell r="L91">
            <v>-5.1000000000000004E-3</v>
          </cell>
        </row>
        <row r="92">
          <cell r="B92">
            <v>4.8800000000000003E-2</v>
          </cell>
          <cell r="C92">
            <v>-7.5700000000000003E-2</v>
          </cell>
          <cell r="D92">
            <v>-7.5700000000000003E-2</v>
          </cell>
          <cell r="K92">
            <v>-5.5999999999999999E-3</v>
          </cell>
          <cell r="L92">
            <v>-5.5999999999999999E-3</v>
          </cell>
        </row>
        <row r="93">
          <cell r="B93">
            <v>4.8399999999999999E-2</v>
          </cell>
          <cell r="C93">
            <v>-7.3999999999999996E-2</v>
          </cell>
          <cell r="D93">
            <v>-7.3999999999999996E-2</v>
          </cell>
          <cell r="K93">
            <v>-5.5999999999999999E-3</v>
          </cell>
          <cell r="L93">
            <v>-5.5999999999999999E-3</v>
          </cell>
        </row>
        <row r="94">
          <cell r="B94">
            <v>4.9299999999999997E-2</v>
          </cell>
          <cell r="C94">
            <v>-7.4700000000000003E-2</v>
          </cell>
          <cell r="D94">
            <v>-7.4700000000000003E-2</v>
          </cell>
          <cell r="K94">
            <v>-5.7999999999999996E-3</v>
          </cell>
          <cell r="L94">
            <v>-5.7999999999999996E-3</v>
          </cell>
        </row>
        <row r="95">
          <cell r="B95">
            <v>4.8800000000000003E-2</v>
          </cell>
          <cell r="C95">
            <v>-7.5200000000000003E-2</v>
          </cell>
          <cell r="D95">
            <v>-7.5200000000000003E-2</v>
          </cell>
          <cell r="K95">
            <v>-4.7000000000000002E-3</v>
          </cell>
          <cell r="L95">
            <v>-4.7000000000000002E-3</v>
          </cell>
        </row>
        <row r="96">
          <cell r="B96">
            <v>4.8599999999999997E-2</v>
          </cell>
          <cell r="C96">
            <v>-7.4700000000000003E-2</v>
          </cell>
          <cell r="D96">
            <v>-7.4700000000000003E-2</v>
          </cell>
          <cell r="K96">
            <v>-6.1999999999999998E-3</v>
          </cell>
          <cell r="L96">
            <v>-6.1999999999999998E-3</v>
          </cell>
        </row>
        <row r="97">
          <cell r="B97">
            <v>4.87E-2</v>
          </cell>
          <cell r="C97">
            <v>-7.3800000000000004E-2</v>
          </cell>
          <cell r="D97">
            <v>-7.3800000000000004E-2</v>
          </cell>
          <cell r="K97">
            <v>-7.1999999999999998E-3</v>
          </cell>
          <cell r="L97">
            <v>-7.1999999999999998E-3</v>
          </cell>
        </row>
        <row r="98">
          <cell r="B98">
            <v>4.8800000000000003E-2</v>
          </cell>
          <cell r="C98">
            <v>-7.3899999999999993E-2</v>
          </cell>
          <cell r="D98">
            <v>-7.3899999999999993E-2</v>
          </cell>
          <cell r="K98">
            <v>-5.7999999999999996E-3</v>
          </cell>
          <cell r="L98">
            <v>-5.7999999999999996E-3</v>
          </cell>
        </row>
        <row r="99">
          <cell r="B99">
            <v>4.9000000000000002E-2</v>
          </cell>
          <cell r="C99">
            <v>-7.5499999999999998E-2</v>
          </cell>
          <cell r="D99">
            <v>-7.5499999999999998E-2</v>
          </cell>
          <cell r="K99">
            <v>-5.4000000000000003E-3</v>
          </cell>
          <cell r="L99">
            <v>-5.4000000000000003E-3</v>
          </cell>
        </row>
        <row r="100">
          <cell r="B100">
            <v>4.8599999999999997E-2</v>
          </cell>
          <cell r="C100">
            <v>-7.4800000000000005E-2</v>
          </cell>
          <cell r="D100">
            <v>-7.4800000000000005E-2</v>
          </cell>
          <cell r="K100">
            <v>-7.9000000000000008E-3</v>
          </cell>
          <cell r="L100">
            <v>-7.9000000000000008E-3</v>
          </cell>
        </row>
        <row r="101">
          <cell r="B101">
            <v>4.8500000000000001E-2</v>
          </cell>
          <cell r="C101">
            <v>-7.4899999999999994E-2</v>
          </cell>
          <cell r="D101">
            <v>-7.4899999999999994E-2</v>
          </cell>
          <cell r="K101">
            <v>-6.8999999999999999E-3</v>
          </cell>
          <cell r="L101">
            <v>-6.8999999999999999E-3</v>
          </cell>
        </row>
        <row r="102">
          <cell r="B102">
            <v>4.8099999999999997E-2</v>
          </cell>
          <cell r="C102">
            <v>-7.3999999999999996E-2</v>
          </cell>
          <cell r="D102">
            <v>-7.3999999999999996E-2</v>
          </cell>
          <cell r="K102">
            <v>-5.4999999999999997E-3</v>
          </cell>
          <cell r="L102">
            <v>-5.4999999999999997E-3</v>
          </cell>
        </row>
        <row r="103">
          <cell r="B103">
            <v>-4.3700000000000003E-2</v>
          </cell>
          <cell r="C103">
            <v>-6.1000000000000004E-3</v>
          </cell>
          <cell r="E103">
            <v>-6.1000000000000004E-3</v>
          </cell>
          <cell r="K103">
            <v>-0.1128</v>
          </cell>
          <cell r="M103">
            <v>-0.1128</v>
          </cell>
        </row>
        <row r="104">
          <cell r="B104">
            <v>-3.3500000000000002E-2</v>
          </cell>
          <cell r="C104">
            <v>-5.7999999999999996E-3</v>
          </cell>
          <cell r="E104">
            <v>-5.7999999999999996E-3</v>
          </cell>
          <cell r="K104">
            <v>-9.7600000000000006E-2</v>
          </cell>
          <cell r="M104">
            <v>-9.7600000000000006E-2</v>
          </cell>
        </row>
        <row r="105">
          <cell r="B105">
            <v>-4.3499999999999997E-2</v>
          </cell>
          <cell r="C105">
            <v>-5.7000000000000002E-3</v>
          </cell>
          <cell r="E105">
            <v>-5.7000000000000002E-3</v>
          </cell>
          <cell r="K105">
            <v>-0.1104</v>
          </cell>
          <cell r="M105">
            <v>-0.1104</v>
          </cell>
        </row>
        <row r="106">
          <cell r="B106">
            <v>-4.4299999999999999E-2</v>
          </cell>
          <cell r="C106">
            <v>-6.1000000000000004E-3</v>
          </cell>
          <cell r="E106">
            <v>-6.1000000000000004E-3</v>
          </cell>
          <cell r="K106">
            <v>-0.1134</v>
          </cell>
          <cell r="M106">
            <v>-0.1134</v>
          </cell>
        </row>
        <row r="107">
          <cell r="B107">
            <v>-4.3999999999999997E-2</v>
          </cell>
          <cell r="C107">
            <v>-6.4000000000000003E-3</v>
          </cell>
          <cell r="E107">
            <v>-6.4000000000000003E-3</v>
          </cell>
          <cell r="K107">
            <v>-0.1162</v>
          </cell>
          <cell r="M107">
            <v>-0.1162</v>
          </cell>
        </row>
        <row r="108">
          <cell r="B108">
            <v>-4.4200000000000003E-2</v>
          </cell>
          <cell r="C108">
            <v>-5.4999999999999997E-3</v>
          </cell>
          <cell r="E108">
            <v>-5.4999999999999997E-3</v>
          </cell>
          <cell r="K108">
            <v>-0.1142</v>
          </cell>
          <cell r="M108">
            <v>-0.1142</v>
          </cell>
        </row>
        <row r="109">
          <cell r="B109">
            <v>-4.3299999999999998E-2</v>
          </cell>
          <cell r="C109">
            <v>-5.8999999999999999E-3</v>
          </cell>
          <cell r="E109">
            <v>-5.8999999999999999E-3</v>
          </cell>
          <cell r="K109">
            <v>-0.1132</v>
          </cell>
          <cell r="M109">
            <v>-0.1132</v>
          </cell>
        </row>
        <row r="110">
          <cell r="B110">
            <v>-4.6399999999999997E-2</v>
          </cell>
          <cell r="C110">
            <v>-5.1999999999999998E-3</v>
          </cell>
          <cell r="E110">
            <v>-5.1999999999999998E-3</v>
          </cell>
          <cell r="K110">
            <v>-0.13089999999999999</v>
          </cell>
          <cell r="M110">
            <v>-0.13089999999999999</v>
          </cell>
        </row>
        <row r="111">
          <cell r="B111">
            <v>-4.5699999999999998E-2</v>
          </cell>
          <cell r="C111">
            <v>-5.1999999999999998E-3</v>
          </cell>
          <cell r="E111">
            <v>-5.1999999999999998E-3</v>
          </cell>
          <cell r="K111">
            <v>-0.1323</v>
          </cell>
          <cell r="M111">
            <v>-0.1323</v>
          </cell>
        </row>
        <row r="112">
          <cell r="B112">
            <v>-4.6199999999999998E-2</v>
          </cell>
          <cell r="C112">
            <v>-5.5999999999999999E-3</v>
          </cell>
          <cell r="E112">
            <v>-5.5999999999999999E-3</v>
          </cell>
          <cell r="K112">
            <v>-0.13320000000000001</v>
          </cell>
          <cell r="M112">
            <v>-0.13320000000000001</v>
          </cell>
        </row>
        <row r="113">
          <cell r="B113">
            <v>-4.5499999999999999E-2</v>
          </cell>
          <cell r="C113">
            <v>-4.7000000000000002E-3</v>
          </cell>
          <cell r="E113">
            <v>-4.7000000000000002E-3</v>
          </cell>
          <cell r="K113">
            <v>-0.13109999999999999</v>
          </cell>
          <cell r="M113">
            <v>-0.13109999999999999</v>
          </cell>
        </row>
        <row r="114">
          <cell r="B114">
            <v>-4.58E-2</v>
          </cell>
          <cell r="C114">
            <v>-5.5999999999999999E-3</v>
          </cell>
          <cell r="E114">
            <v>-5.5999999999999999E-3</v>
          </cell>
          <cell r="K114">
            <v>-0.1278</v>
          </cell>
          <cell r="M114">
            <v>-0.1278</v>
          </cell>
        </row>
        <row r="115">
          <cell r="B115">
            <v>-4.5900000000000003E-2</v>
          </cell>
          <cell r="C115">
            <v>-4.1999999999999997E-3</v>
          </cell>
          <cell r="E115">
            <v>-4.1999999999999997E-3</v>
          </cell>
          <cell r="K115">
            <v>-0.13200000000000001</v>
          </cell>
          <cell r="M115">
            <v>-0.13200000000000001</v>
          </cell>
        </row>
        <row r="116">
          <cell r="B116">
            <v>-4.3999999999999997E-2</v>
          </cell>
          <cell r="C116">
            <v>-5.8999999999999999E-3</v>
          </cell>
          <cell r="E116">
            <v>-5.8999999999999999E-3</v>
          </cell>
          <cell r="K116">
            <v>-0.1132</v>
          </cell>
          <cell r="M116">
            <v>-0.1132</v>
          </cell>
        </row>
        <row r="117">
          <cell r="B117">
            <v>-4.5900000000000003E-2</v>
          </cell>
          <cell r="C117">
            <v>-5.4000000000000003E-3</v>
          </cell>
          <cell r="E117">
            <v>-5.4000000000000003E-3</v>
          </cell>
          <cell r="K117">
            <v>-0.13100000000000001</v>
          </cell>
          <cell r="M117">
            <v>-0.13100000000000001</v>
          </cell>
        </row>
        <row r="118">
          <cell r="B118">
            <v>-4.5100000000000001E-2</v>
          </cell>
          <cell r="C118">
            <v>-5.1000000000000004E-3</v>
          </cell>
          <cell r="E118">
            <v>-5.1000000000000004E-3</v>
          </cell>
          <cell r="K118">
            <v>-0.13400000000000001</v>
          </cell>
          <cell r="M118">
            <v>-0.13400000000000001</v>
          </cell>
        </row>
        <row r="119">
          <cell r="B119">
            <v>-4.5999999999999999E-2</v>
          </cell>
          <cell r="C119">
            <v>-6.3E-3</v>
          </cell>
          <cell r="E119">
            <v>-6.3E-3</v>
          </cell>
          <cell r="K119">
            <v>-0.13170000000000001</v>
          </cell>
          <cell r="M119">
            <v>-0.13170000000000001</v>
          </cell>
        </row>
        <row r="120">
          <cell r="B120">
            <v>-4.53E-2</v>
          </cell>
          <cell r="C120">
            <v>-5.4999999999999997E-3</v>
          </cell>
          <cell r="E120">
            <v>-5.4999999999999997E-3</v>
          </cell>
          <cell r="K120">
            <v>-0.13089999999999999</v>
          </cell>
          <cell r="M120">
            <v>-0.13089999999999999</v>
          </cell>
        </row>
        <row r="121">
          <cell r="B121">
            <v>-4.5699999999999998E-2</v>
          </cell>
          <cell r="C121">
            <v>-5.1000000000000004E-3</v>
          </cell>
          <cell r="E121">
            <v>-5.1000000000000004E-3</v>
          </cell>
          <cell r="K121">
            <v>-0.1328</v>
          </cell>
          <cell r="M121">
            <v>-0.1328</v>
          </cell>
        </row>
        <row r="122">
          <cell r="B122">
            <v>-4.6699999999999998E-2</v>
          </cell>
          <cell r="C122">
            <v>-5.7999999999999996E-3</v>
          </cell>
          <cell r="E122">
            <v>-5.7999999999999996E-3</v>
          </cell>
          <cell r="K122">
            <v>-0.12870000000000001</v>
          </cell>
          <cell r="M122">
            <v>-0.12870000000000001</v>
          </cell>
        </row>
        <row r="123">
          <cell r="B123">
            <v>-4.6600000000000003E-2</v>
          </cell>
          <cell r="C123">
            <v>-5.4999999999999997E-3</v>
          </cell>
          <cell r="E123">
            <v>-5.4999999999999997E-3</v>
          </cell>
          <cell r="K123">
            <v>-0.13450000000000001</v>
          </cell>
          <cell r="M123">
            <v>-0.13450000000000001</v>
          </cell>
        </row>
        <row r="124">
          <cell r="B124">
            <v>-3.6799999999999999E-2</v>
          </cell>
          <cell r="C124">
            <v>-3.2000000000000002E-3</v>
          </cell>
          <cell r="E124">
            <v>-3.2000000000000002E-3</v>
          </cell>
          <cell r="K124">
            <v>-9.8000000000000004E-2</v>
          </cell>
          <cell r="M124">
            <v>-9.8000000000000004E-2</v>
          </cell>
        </row>
        <row r="125">
          <cell r="B125">
            <v>-4.2700000000000002E-2</v>
          </cell>
          <cell r="C125">
            <v>-4.0000000000000001E-3</v>
          </cell>
          <cell r="E125">
            <v>-4.0000000000000001E-3</v>
          </cell>
          <cell r="K125">
            <v>-0.10249999999999999</v>
          </cell>
          <cell r="M125">
            <v>-0.10249999999999999</v>
          </cell>
        </row>
        <row r="126">
          <cell r="B126">
            <v>-4.02E-2</v>
          </cell>
          <cell r="C126">
            <v>-2.5000000000000001E-3</v>
          </cell>
          <cell r="E126">
            <v>-2.5000000000000001E-3</v>
          </cell>
          <cell r="K126">
            <v>-0.10009999999999999</v>
          </cell>
          <cell r="M126">
            <v>-0.10009999999999999</v>
          </cell>
        </row>
        <row r="127">
          <cell r="B127">
            <v>-4.24E-2</v>
          </cell>
          <cell r="C127">
            <v>-5.0000000000000001E-3</v>
          </cell>
          <cell r="E127">
            <v>-5.0000000000000001E-3</v>
          </cell>
          <cell r="K127">
            <v>-0.1062</v>
          </cell>
          <cell r="M127">
            <v>-0.1062</v>
          </cell>
        </row>
        <row r="128">
          <cell r="B128">
            <v>-3.8800000000000001E-2</v>
          </cell>
          <cell r="C128">
            <v>-2.7000000000000001E-3</v>
          </cell>
          <cell r="E128">
            <v>-2.7000000000000001E-3</v>
          </cell>
          <cell r="K128">
            <v>-9.8400000000000001E-2</v>
          </cell>
          <cell r="M128">
            <v>-9.8400000000000001E-2</v>
          </cell>
        </row>
        <row r="129">
          <cell r="B129">
            <v>-3.85E-2</v>
          </cell>
          <cell r="C129">
            <v>-4.5999999999999999E-3</v>
          </cell>
          <cell r="E129">
            <v>-4.5999999999999999E-3</v>
          </cell>
          <cell r="K129">
            <v>-0.1017</v>
          </cell>
          <cell r="M129">
            <v>-0.1017</v>
          </cell>
        </row>
        <row r="130">
          <cell r="B130">
            <v>-2.1000000000000001E-2</v>
          </cell>
          <cell r="C130">
            <v>3.5000000000000001E-3</v>
          </cell>
          <cell r="E130">
            <v>3.5000000000000001E-3</v>
          </cell>
          <cell r="K130">
            <v>-7.1900000000000006E-2</v>
          </cell>
          <cell r="M130">
            <v>-7.1900000000000006E-2</v>
          </cell>
        </row>
        <row r="131">
          <cell r="B131">
            <v>-3.0800000000000001E-2</v>
          </cell>
          <cell r="C131">
            <v>-2E-3</v>
          </cell>
          <cell r="E131">
            <v>-2E-3</v>
          </cell>
          <cell r="K131">
            <v>-8.8200000000000001E-2</v>
          </cell>
          <cell r="M131">
            <v>-8.8200000000000001E-2</v>
          </cell>
        </row>
        <row r="132">
          <cell r="B132">
            <v>-3.7100000000000001E-2</v>
          </cell>
          <cell r="C132">
            <v>-1.4E-3</v>
          </cell>
          <cell r="E132">
            <v>-1.4E-3</v>
          </cell>
          <cell r="K132">
            <v>-9.6000000000000002E-2</v>
          </cell>
          <cell r="M132">
            <v>-9.6000000000000002E-2</v>
          </cell>
        </row>
        <row r="133">
          <cell r="B133">
            <v>-3.5700000000000003E-2</v>
          </cell>
          <cell r="C133">
            <v>-6.7000000000000002E-3</v>
          </cell>
          <cell r="E133">
            <v>-6.7000000000000002E-3</v>
          </cell>
          <cell r="K133">
            <v>-9.8199999999999996E-2</v>
          </cell>
          <cell r="M133">
            <v>-9.8199999999999996E-2</v>
          </cell>
        </row>
        <row r="134">
          <cell r="B134">
            <v>-3.9600000000000003E-2</v>
          </cell>
          <cell r="C134">
            <v>-3.7000000000000002E-3</v>
          </cell>
          <cell r="E134">
            <v>-3.7000000000000002E-3</v>
          </cell>
          <cell r="K134">
            <v>-0.1012</v>
          </cell>
          <cell r="M134">
            <v>-0.1012</v>
          </cell>
        </row>
        <row r="135">
          <cell r="B135">
            <v>-4.0599999999999997E-2</v>
          </cell>
          <cell r="C135">
            <v>-5.0000000000000001E-3</v>
          </cell>
          <cell r="E135">
            <v>-5.0000000000000001E-3</v>
          </cell>
          <cell r="K135">
            <v>-0.1043</v>
          </cell>
          <cell r="M135">
            <v>-0.1043</v>
          </cell>
        </row>
        <row r="136">
          <cell r="B136">
            <v>-3.2599999999999997E-2</v>
          </cell>
          <cell r="C136">
            <v>-3.7000000000000002E-3</v>
          </cell>
          <cell r="E136">
            <v>-3.7000000000000002E-3</v>
          </cell>
          <cell r="K136">
            <v>-9.0899999999999995E-2</v>
          </cell>
          <cell r="M136">
            <v>-9.0899999999999995E-2</v>
          </cell>
        </row>
        <row r="137">
          <cell r="B137">
            <v>-3.1199999999999999E-2</v>
          </cell>
          <cell r="C137">
            <v>-4.0000000000000002E-4</v>
          </cell>
          <cell r="E137">
            <v>-4.0000000000000002E-4</v>
          </cell>
          <cell r="K137">
            <v>-8.8499999999999995E-2</v>
          </cell>
          <cell r="M137">
            <v>-8.8499999999999995E-2</v>
          </cell>
        </row>
        <row r="138">
          <cell r="B138">
            <v>-3.9600000000000003E-2</v>
          </cell>
          <cell r="C138">
            <v>-3.0999999999999999E-3</v>
          </cell>
          <cell r="E138">
            <v>-3.0999999999999999E-3</v>
          </cell>
          <cell r="K138">
            <v>-0.1</v>
          </cell>
          <cell r="M138">
            <v>-0.1</v>
          </cell>
        </row>
        <row r="139">
          <cell r="B139">
            <v>-2.4199999999999999E-2</v>
          </cell>
          <cell r="C139">
            <v>3.8E-3</v>
          </cell>
          <cell r="E139">
            <v>3.8E-3</v>
          </cell>
          <cell r="K139">
            <v>-7.8E-2</v>
          </cell>
          <cell r="M139">
            <v>-7.8E-2</v>
          </cell>
        </row>
        <row r="140">
          <cell r="B140">
            <v>-3.9100000000000003E-2</v>
          </cell>
          <cell r="C140">
            <v>-3.8E-3</v>
          </cell>
          <cell r="E140">
            <v>-3.8E-3</v>
          </cell>
          <cell r="K140">
            <v>-0.1008</v>
          </cell>
          <cell r="M140">
            <v>-0.1008</v>
          </cell>
        </row>
        <row r="141">
          <cell r="B141">
            <v>-4.0300000000000002E-2</v>
          </cell>
          <cell r="C141">
            <v>-3.5000000000000001E-3</v>
          </cell>
          <cell r="E141">
            <v>-3.5000000000000001E-3</v>
          </cell>
          <cell r="K141">
            <v>-0.1065</v>
          </cell>
          <cell r="M141">
            <v>-0.1065</v>
          </cell>
        </row>
        <row r="142">
          <cell r="B142">
            <v>-3.5700000000000003E-2</v>
          </cell>
          <cell r="C142">
            <v>-5.4000000000000003E-3</v>
          </cell>
          <cell r="E142">
            <v>-5.4000000000000003E-3</v>
          </cell>
          <cell r="K142">
            <v>-9.69E-2</v>
          </cell>
          <cell r="M142">
            <v>-9.69E-2</v>
          </cell>
        </row>
        <row r="143">
          <cell r="B143">
            <v>-2.4799999999999999E-2</v>
          </cell>
          <cell r="C143">
            <v>4.1999999999999997E-3</v>
          </cell>
          <cell r="E143">
            <v>4.1999999999999997E-3</v>
          </cell>
          <cell r="K143">
            <v>-7.6700000000000004E-2</v>
          </cell>
          <cell r="M143">
            <v>-7.6700000000000004E-2</v>
          </cell>
        </row>
        <row r="144">
          <cell r="B144">
            <v>-3.5700000000000003E-2</v>
          </cell>
          <cell r="C144">
            <v>-8.0000000000000004E-4</v>
          </cell>
          <cell r="E144">
            <v>-8.0000000000000004E-4</v>
          </cell>
          <cell r="K144">
            <v>-9.3899999999999997E-2</v>
          </cell>
          <cell r="M144">
            <v>-9.3899999999999997E-2</v>
          </cell>
        </row>
        <row r="145">
          <cell r="B145">
            <v>-4.1200000000000001E-2</v>
          </cell>
          <cell r="C145">
            <v>-4.3E-3</v>
          </cell>
          <cell r="E145">
            <v>-4.3E-3</v>
          </cell>
          <cell r="K145">
            <v>-0.104</v>
          </cell>
          <cell r="M145">
            <v>-0.104</v>
          </cell>
        </row>
        <row r="146">
          <cell r="B146">
            <v>-4.2799999999999998E-2</v>
          </cell>
          <cell r="C146">
            <v>-5.4000000000000003E-3</v>
          </cell>
          <cell r="E146">
            <v>-5.4000000000000003E-3</v>
          </cell>
          <cell r="K146">
            <v>-0.1086</v>
          </cell>
          <cell r="M146">
            <v>-0.1086</v>
          </cell>
        </row>
        <row r="147">
          <cell r="B147">
            <v>-4.3900000000000002E-2</v>
          </cell>
          <cell r="C147">
            <v>-4.8999999999999998E-3</v>
          </cell>
          <cell r="E147">
            <v>-4.8999999999999998E-3</v>
          </cell>
          <cell r="K147">
            <v>-0.11020000000000001</v>
          </cell>
          <cell r="M147">
            <v>-0.11020000000000001</v>
          </cell>
        </row>
        <row r="148">
          <cell r="B148">
            <v>-4.3799999999999999E-2</v>
          </cell>
          <cell r="C148">
            <v>-5.4999999999999997E-3</v>
          </cell>
          <cell r="E148">
            <v>-5.4999999999999997E-3</v>
          </cell>
          <cell r="K148">
            <v>-0.1094</v>
          </cell>
          <cell r="M148">
            <v>-0.1094</v>
          </cell>
        </row>
        <row r="149">
          <cell r="B149">
            <v>-4.2999999999999997E-2</v>
          </cell>
          <cell r="C149">
            <v>-5.7000000000000002E-3</v>
          </cell>
          <cell r="E149">
            <v>-5.7000000000000002E-3</v>
          </cell>
          <cell r="K149">
            <v>-0.106</v>
          </cell>
          <cell r="M149">
            <v>-0.106</v>
          </cell>
        </row>
        <row r="150">
          <cell r="B150">
            <v>-4.0500000000000001E-2</v>
          </cell>
          <cell r="C150">
            <v>-3.3E-3</v>
          </cell>
          <cell r="E150">
            <v>-3.3E-3</v>
          </cell>
          <cell r="K150">
            <v>-0.106</v>
          </cell>
          <cell r="M150">
            <v>-0.106</v>
          </cell>
        </row>
        <row r="151">
          <cell r="B151">
            <v>-4.0599999999999997E-2</v>
          </cell>
          <cell r="C151">
            <v>-4.4000000000000003E-3</v>
          </cell>
          <cell r="E151">
            <v>-4.4000000000000003E-3</v>
          </cell>
          <cell r="K151">
            <v>-0.1028</v>
          </cell>
          <cell r="M151">
            <v>-0.1028</v>
          </cell>
        </row>
        <row r="152">
          <cell r="B152">
            <v>-4.3299999999999998E-2</v>
          </cell>
          <cell r="C152">
            <v>-5.4999999999999997E-3</v>
          </cell>
          <cell r="E152">
            <v>-5.4999999999999997E-3</v>
          </cell>
          <cell r="K152">
            <v>-0.108</v>
          </cell>
          <cell r="M152">
            <v>-0.108</v>
          </cell>
        </row>
        <row r="153">
          <cell r="B153">
            <v>-3.9199999999999999E-2</v>
          </cell>
          <cell r="C153">
            <v>-4.1999999999999997E-3</v>
          </cell>
          <cell r="E153">
            <v>-4.1999999999999997E-3</v>
          </cell>
          <cell r="K153">
            <v>-0.10290000000000001</v>
          </cell>
          <cell r="M153">
            <v>-0.10290000000000001</v>
          </cell>
        </row>
        <row r="154">
          <cell r="B154">
            <v>-4.3400000000000001E-2</v>
          </cell>
          <cell r="C154">
            <v>-6.3E-3</v>
          </cell>
          <cell r="E154">
            <v>-6.3E-3</v>
          </cell>
          <cell r="K154">
            <v>-0.1125</v>
          </cell>
          <cell r="M154">
            <v>-0.1125</v>
          </cell>
        </row>
        <row r="155">
          <cell r="B155">
            <v>-4.2500000000000003E-2</v>
          </cell>
          <cell r="C155">
            <v>-5.4999999999999997E-3</v>
          </cell>
          <cell r="E155">
            <v>-5.4999999999999997E-3</v>
          </cell>
          <cell r="K155">
            <v>-0.10630000000000001</v>
          </cell>
          <cell r="M155">
            <v>-0.10630000000000001</v>
          </cell>
        </row>
        <row r="156">
          <cell r="B156">
            <v>-3.9E-2</v>
          </cell>
          <cell r="C156">
            <v>-3.3999999999999998E-3</v>
          </cell>
          <cell r="E156">
            <v>-3.3999999999999998E-3</v>
          </cell>
          <cell r="K156">
            <v>-0.1017</v>
          </cell>
          <cell r="M156">
            <v>-0.1017</v>
          </cell>
        </row>
        <row r="157">
          <cell r="B157">
            <v>-4.1200000000000001E-2</v>
          </cell>
          <cell r="C157">
            <v>-4.1000000000000003E-3</v>
          </cell>
          <cell r="E157">
            <v>-4.1000000000000003E-3</v>
          </cell>
          <cell r="K157">
            <v>-0.1028</v>
          </cell>
          <cell r="M157">
            <v>-0.1028</v>
          </cell>
        </row>
        <row r="158">
          <cell r="B158">
            <v>-4.02E-2</v>
          </cell>
          <cell r="C158">
            <v>-4.0000000000000001E-3</v>
          </cell>
          <cell r="E158">
            <v>-4.0000000000000001E-3</v>
          </cell>
          <cell r="K158">
            <v>-0.1022</v>
          </cell>
          <cell r="M158">
            <v>-0.1022</v>
          </cell>
        </row>
        <row r="159">
          <cell r="B159">
            <v>-4.5699999999999998E-2</v>
          </cell>
          <cell r="C159">
            <v>-5.4999999999999997E-3</v>
          </cell>
          <cell r="E159">
            <v>-5.4999999999999997E-3</v>
          </cell>
          <cell r="K159">
            <v>-0.13009999999999999</v>
          </cell>
          <cell r="M159">
            <v>-0.13009999999999999</v>
          </cell>
        </row>
        <row r="160">
          <cell r="B160">
            <v>-4.58E-2</v>
          </cell>
          <cell r="C160">
            <v>-5.0000000000000001E-3</v>
          </cell>
          <cell r="E160">
            <v>-5.0000000000000001E-3</v>
          </cell>
          <cell r="K160">
            <v>-0.12859999999999999</v>
          </cell>
          <cell r="M160">
            <v>-0.12859999999999999</v>
          </cell>
        </row>
        <row r="161">
          <cell r="B161">
            <v>-4.6100000000000002E-2</v>
          </cell>
          <cell r="C161">
            <v>-5.4999999999999997E-3</v>
          </cell>
          <cell r="E161">
            <v>-5.4999999999999997E-3</v>
          </cell>
          <cell r="K161">
            <v>-0.1265</v>
          </cell>
          <cell r="M161">
            <v>-0.1265</v>
          </cell>
        </row>
        <row r="162">
          <cell r="B162">
            <v>-4.5100000000000001E-2</v>
          </cell>
          <cell r="C162">
            <v>-5.1999999999999998E-3</v>
          </cell>
          <cell r="E162">
            <v>-5.1999999999999998E-3</v>
          </cell>
          <cell r="K162">
            <v>-0.13070000000000001</v>
          </cell>
          <cell r="M162">
            <v>-0.13070000000000001</v>
          </cell>
        </row>
        <row r="163">
          <cell r="B163">
            <v>-4.6100000000000002E-2</v>
          </cell>
          <cell r="C163">
            <v>-5.1999999999999998E-3</v>
          </cell>
          <cell r="E163">
            <v>-5.1999999999999998E-3</v>
          </cell>
          <cell r="K163">
            <v>-0.12470000000000001</v>
          </cell>
          <cell r="M163">
            <v>-0.12470000000000001</v>
          </cell>
        </row>
        <row r="164">
          <cell r="B164">
            <v>-4.6600000000000003E-2</v>
          </cell>
          <cell r="C164">
            <v>-6.0000000000000001E-3</v>
          </cell>
          <cell r="E164">
            <v>-6.0000000000000001E-3</v>
          </cell>
          <cell r="K164">
            <v>-0.1244</v>
          </cell>
          <cell r="M164">
            <v>-0.1244</v>
          </cell>
        </row>
        <row r="165">
          <cell r="B165">
            <v>-4.5699999999999998E-2</v>
          </cell>
          <cell r="C165">
            <v>-5.1000000000000004E-3</v>
          </cell>
          <cell r="E165">
            <v>-5.1000000000000004E-3</v>
          </cell>
          <cell r="K165">
            <v>-0.13100000000000001</v>
          </cell>
          <cell r="M165">
            <v>-0.13100000000000001</v>
          </cell>
        </row>
        <row r="166">
          <cell r="B166">
            <v>-4.5999999999999999E-2</v>
          </cell>
          <cell r="C166">
            <v>-5.3E-3</v>
          </cell>
          <cell r="E166">
            <v>-5.3E-3</v>
          </cell>
          <cell r="K166">
            <v>-0.12939999999999999</v>
          </cell>
          <cell r="M166">
            <v>-0.12939999999999999</v>
          </cell>
        </row>
        <row r="167">
          <cell r="B167">
            <v>1.2800000000000001E-2</v>
          </cell>
          <cell r="C167">
            <v>2.35E-2</v>
          </cell>
          <cell r="F167">
            <v>2.35E-2</v>
          </cell>
          <cell r="K167">
            <v>1.6000000000000001E-3</v>
          </cell>
          <cell r="N167">
            <v>1.6000000000000001E-3</v>
          </cell>
        </row>
        <row r="168">
          <cell r="B168">
            <v>1.38E-2</v>
          </cell>
          <cell r="C168">
            <v>2.5399999999999999E-2</v>
          </cell>
          <cell r="F168">
            <v>2.5399999999999999E-2</v>
          </cell>
          <cell r="K168">
            <v>1.6999999999999999E-3</v>
          </cell>
          <cell r="N168">
            <v>1.6999999999999999E-3</v>
          </cell>
        </row>
        <row r="169">
          <cell r="B169">
            <v>8.3999999999999995E-3</v>
          </cell>
          <cell r="C169">
            <v>2.01E-2</v>
          </cell>
          <cell r="F169">
            <v>2.01E-2</v>
          </cell>
          <cell r="K169">
            <v>3.8E-3</v>
          </cell>
          <cell r="N169">
            <v>3.8E-3</v>
          </cell>
        </row>
        <row r="170">
          <cell r="B170">
            <v>1.8499999999999999E-2</v>
          </cell>
          <cell r="C170">
            <v>8.6E-3</v>
          </cell>
          <cell r="F170">
            <v>8.6E-3</v>
          </cell>
          <cell r="K170">
            <v>-1.6000000000000001E-3</v>
          </cell>
          <cell r="N170">
            <v>-1.6000000000000001E-3</v>
          </cell>
        </row>
        <row r="171">
          <cell r="B171">
            <v>1.09E-2</v>
          </cell>
          <cell r="C171">
            <v>2.23E-2</v>
          </cell>
          <cell r="F171">
            <v>2.23E-2</v>
          </cell>
          <cell r="K171">
            <v>2.3999999999999998E-3</v>
          </cell>
          <cell r="N171">
            <v>2.3999999999999998E-3</v>
          </cell>
        </row>
        <row r="172">
          <cell r="B172">
            <v>1.7500000000000002E-2</v>
          </cell>
          <cell r="C172">
            <v>1.1299999999999999E-2</v>
          </cell>
          <cell r="F172">
            <v>1.1299999999999999E-2</v>
          </cell>
          <cell r="K172">
            <v>1.6000000000000001E-3</v>
          </cell>
          <cell r="N172">
            <v>1.6000000000000001E-3</v>
          </cell>
        </row>
        <row r="173">
          <cell r="B173">
            <v>1.3899999999999999E-2</v>
          </cell>
          <cell r="C173">
            <v>2.2700000000000001E-2</v>
          </cell>
          <cell r="F173">
            <v>2.2700000000000001E-2</v>
          </cell>
          <cell r="K173">
            <v>2.3E-3</v>
          </cell>
          <cell r="N173">
            <v>2.3E-3</v>
          </cell>
        </row>
        <row r="174">
          <cell r="B174">
            <v>1.37E-2</v>
          </cell>
          <cell r="C174">
            <v>2.4E-2</v>
          </cell>
          <cell r="F174">
            <v>2.4E-2</v>
          </cell>
          <cell r="K174">
            <v>1E-3</v>
          </cell>
          <cell r="N174">
            <v>1E-3</v>
          </cell>
        </row>
        <row r="175">
          <cell r="B175">
            <v>1.2800000000000001E-2</v>
          </cell>
          <cell r="C175">
            <v>2.3599999999999999E-2</v>
          </cell>
          <cell r="F175">
            <v>2.3599999999999999E-2</v>
          </cell>
          <cell r="K175">
            <v>6.9999999999999999E-4</v>
          </cell>
          <cell r="N175">
            <v>6.9999999999999999E-4</v>
          </cell>
        </row>
        <row r="176">
          <cell r="B176">
            <v>8.9999999999999993E-3</v>
          </cell>
          <cell r="C176">
            <v>2.1499999999999998E-2</v>
          </cell>
          <cell r="F176">
            <v>2.1499999999999998E-2</v>
          </cell>
          <cell r="K176">
            <v>3.3999999999999998E-3</v>
          </cell>
          <cell r="N176">
            <v>3.3999999999999998E-3</v>
          </cell>
        </row>
        <row r="177">
          <cell r="B177">
            <v>2.0999999999999999E-3</v>
          </cell>
          <cell r="C177">
            <v>1.4500000000000001E-2</v>
          </cell>
          <cell r="F177">
            <v>1.4500000000000001E-2</v>
          </cell>
          <cell r="K177">
            <v>5.1000000000000004E-3</v>
          </cell>
          <cell r="N177">
            <v>5.1000000000000004E-3</v>
          </cell>
        </row>
        <row r="178">
          <cell r="B178">
            <v>1.2999999999999999E-2</v>
          </cell>
          <cell r="C178">
            <v>2.23E-2</v>
          </cell>
          <cell r="F178">
            <v>2.23E-2</v>
          </cell>
          <cell r="K178">
            <v>2.0000000000000001E-4</v>
          </cell>
          <cell r="N178">
            <v>2.0000000000000001E-4</v>
          </cell>
        </row>
        <row r="179">
          <cell r="B179">
            <v>1.2800000000000001E-2</v>
          </cell>
          <cell r="C179">
            <v>2.3900000000000001E-2</v>
          </cell>
          <cell r="F179">
            <v>2.3900000000000001E-2</v>
          </cell>
          <cell r="K179">
            <v>4.4999999999999997E-3</v>
          </cell>
          <cell r="N179">
            <v>4.4999999999999997E-3</v>
          </cell>
        </row>
        <row r="180">
          <cell r="B180">
            <v>1.6400000000000001E-2</v>
          </cell>
          <cell r="C180">
            <v>1.49E-2</v>
          </cell>
          <cell r="F180">
            <v>1.49E-2</v>
          </cell>
          <cell r="K180">
            <v>2.5999999999999999E-3</v>
          </cell>
          <cell r="N180">
            <v>2.5999999999999999E-3</v>
          </cell>
        </row>
        <row r="181">
          <cell r="B181">
            <v>1.49E-2</v>
          </cell>
          <cell r="C181">
            <v>2.0299999999999999E-2</v>
          </cell>
          <cell r="F181">
            <v>2.0299999999999999E-2</v>
          </cell>
          <cell r="K181">
            <v>1.8E-3</v>
          </cell>
          <cell r="N181">
            <v>1.8E-3</v>
          </cell>
        </row>
        <row r="182">
          <cell r="B182">
            <v>1.38E-2</v>
          </cell>
          <cell r="C182">
            <v>2.2700000000000001E-2</v>
          </cell>
          <cell r="F182">
            <v>2.2700000000000001E-2</v>
          </cell>
          <cell r="K182">
            <v>1.6000000000000001E-3</v>
          </cell>
          <cell r="N182">
            <v>1.6000000000000001E-3</v>
          </cell>
        </row>
        <row r="183">
          <cell r="B183">
            <v>1.1599999999999999E-2</v>
          </cell>
          <cell r="C183">
            <v>2.3800000000000002E-2</v>
          </cell>
          <cell r="F183">
            <v>2.3800000000000002E-2</v>
          </cell>
          <cell r="K183">
            <v>5.0000000000000001E-4</v>
          </cell>
          <cell r="N183">
            <v>5.0000000000000001E-4</v>
          </cell>
        </row>
        <row r="184">
          <cell r="B184">
            <v>1.35E-2</v>
          </cell>
          <cell r="C184">
            <v>2.41E-2</v>
          </cell>
          <cell r="F184">
            <v>2.41E-2</v>
          </cell>
          <cell r="K184">
            <v>1.4E-3</v>
          </cell>
          <cell r="N184">
            <v>1.4E-3</v>
          </cell>
        </row>
        <row r="185">
          <cell r="B185">
            <v>1.2699999999999999E-2</v>
          </cell>
          <cell r="C185">
            <v>2.3E-2</v>
          </cell>
          <cell r="F185">
            <v>2.3E-2</v>
          </cell>
          <cell r="K185">
            <v>6.9999999999999999E-4</v>
          </cell>
          <cell r="N185">
            <v>6.9999999999999999E-4</v>
          </cell>
        </row>
        <row r="186">
          <cell r="B186">
            <v>1.14E-2</v>
          </cell>
          <cell r="C186">
            <v>1.95E-2</v>
          </cell>
          <cell r="F186">
            <v>1.95E-2</v>
          </cell>
          <cell r="K186">
            <v>3.3E-3</v>
          </cell>
          <cell r="N186">
            <v>3.3E-3</v>
          </cell>
        </row>
        <row r="187">
          <cell r="B187">
            <v>1.0999999999999999E-2</v>
          </cell>
          <cell r="C187">
            <v>2.0899999999999998E-2</v>
          </cell>
          <cell r="F187">
            <v>2.0899999999999998E-2</v>
          </cell>
          <cell r="K187">
            <v>2.8E-3</v>
          </cell>
          <cell r="N187">
            <v>2.8E-3</v>
          </cell>
        </row>
        <row r="188">
          <cell r="B188">
            <v>1.17E-2</v>
          </cell>
          <cell r="C188">
            <v>2.1499999999999998E-2</v>
          </cell>
          <cell r="F188">
            <v>2.1499999999999998E-2</v>
          </cell>
          <cell r="K188">
            <v>1.9E-3</v>
          </cell>
          <cell r="N188">
            <v>1.9E-3</v>
          </cell>
        </row>
        <row r="189">
          <cell r="B189">
            <v>1.23E-2</v>
          </cell>
          <cell r="C189">
            <v>2.12E-2</v>
          </cell>
          <cell r="F189">
            <v>2.12E-2</v>
          </cell>
          <cell r="K189">
            <v>2.8999999999999998E-3</v>
          </cell>
          <cell r="N189">
            <v>2.8999999999999998E-3</v>
          </cell>
        </row>
        <row r="190">
          <cell r="B190">
            <v>1.2999999999999999E-2</v>
          </cell>
          <cell r="C190">
            <v>1.9800000000000002E-2</v>
          </cell>
          <cell r="F190">
            <v>1.9800000000000002E-2</v>
          </cell>
          <cell r="K190">
            <v>3.3999999999999998E-3</v>
          </cell>
          <cell r="N190">
            <v>3.3999999999999998E-3</v>
          </cell>
        </row>
        <row r="191">
          <cell r="B191">
            <v>1.3100000000000001E-2</v>
          </cell>
          <cell r="C191">
            <v>2.1399999999999999E-2</v>
          </cell>
          <cell r="F191">
            <v>2.1399999999999999E-2</v>
          </cell>
          <cell r="K191">
            <v>1.4E-3</v>
          </cell>
          <cell r="N191">
            <v>1.4E-3</v>
          </cell>
        </row>
        <row r="192">
          <cell r="B192">
            <v>1.2999999999999999E-2</v>
          </cell>
          <cell r="C192">
            <v>2.23E-2</v>
          </cell>
          <cell r="F192">
            <v>2.23E-2</v>
          </cell>
          <cell r="K192">
            <v>2.8999999999999998E-3</v>
          </cell>
          <cell r="N192">
            <v>2.8999999999999998E-3</v>
          </cell>
        </row>
        <row r="193">
          <cell r="B193">
            <v>1.18E-2</v>
          </cell>
          <cell r="C193">
            <v>2.2200000000000001E-2</v>
          </cell>
          <cell r="F193">
            <v>2.2200000000000001E-2</v>
          </cell>
          <cell r="K193">
            <v>1.5E-3</v>
          </cell>
          <cell r="N193">
            <v>1.5E-3</v>
          </cell>
        </row>
        <row r="194">
          <cell r="B194">
            <v>1.32E-2</v>
          </cell>
          <cell r="C194">
            <v>2.3099999999999999E-2</v>
          </cell>
          <cell r="F194">
            <v>2.3099999999999999E-2</v>
          </cell>
          <cell r="K194">
            <v>2.7000000000000001E-3</v>
          </cell>
          <cell r="N194">
            <v>2.7000000000000001E-3</v>
          </cell>
        </row>
        <row r="195">
          <cell r="B195">
            <v>1.35E-2</v>
          </cell>
          <cell r="C195">
            <v>2.35E-2</v>
          </cell>
          <cell r="F195">
            <v>2.35E-2</v>
          </cell>
          <cell r="K195">
            <v>2.7000000000000001E-3</v>
          </cell>
          <cell r="N195">
            <v>2.7000000000000001E-3</v>
          </cell>
        </row>
        <row r="196">
          <cell r="B196">
            <v>1.2200000000000001E-2</v>
          </cell>
          <cell r="C196">
            <v>2.3199999999999998E-2</v>
          </cell>
          <cell r="F196">
            <v>2.3199999999999998E-2</v>
          </cell>
          <cell r="K196">
            <v>2.5000000000000001E-3</v>
          </cell>
          <cell r="N196">
            <v>2.5000000000000001E-3</v>
          </cell>
        </row>
        <row r="197">
          <cell r="B197">
            <v>2.2200000000000001E-2</v>
          </cell>
          <cell r="C197">
            <v>-1.6999999999999999E-3</v>
          </cell>
          <cell r="F197">
            <v>-1.6999999999999999E-3</v>
          </cell>
          <cell r="K197">
            <v>2.5000000000000001E-3</v>
          </cell>
          <cell r="N197">
            <v>2.5000000000000001E-3</v>
          </cell>
        </row>
        <row r="198">
          <cell r="B198">
            <v>1.3599999999999999E-2</v>
          </cell>
          <cell r="C198">
            <v>2.3800000000000002E-2</v>
          </cell>
          <cell r="F198">
            <v>2.3800000000000002E-2</v>
          </cell>
          <cell r="K198">
            <v>4.0000000000000001E-3</v>
          </cell>
          <cell r="N198">
            <v>4.0000000000000001E-3</v>
          </cell>
        </row>
        <row r="199">
          <cell r="B199">
            <v>1.2999999999999999E-2</v>
          </cell>
          <cell r="C199">
            <v>2.3E-2</v>
          </cell>
          <cell r="F199">
            <v>2.3E-2</v>
          </cell>
          <cell r="K199">
            <v>1.5E-3</v>
          </cell>
          <cell r="N199">
            <v>1.5E-3</v>
          </cell>
        </row>
        <row r="200">
          <cell r="B200">
            <v>1.1299999999999999E-2</v>
          </cell>
          <cell r="C200">
            <v>2.18E-2</v>
          </cell>
          <cell r="F200">
            <v>2.18E-2</v>
          </cell>
          <cell r="K200">
            <v>5.9999999999999995E-4</v>
          </cell>
          <cell r="N200">
            <v>5.9999999999999995E-4</v>
          </cell>
        </row>
        <row r="201">
          <cell r="B201">
            <v>1.49E-2</v>
          </cell>
          <cell r="C201">
            <v>2.07E-2</v>
          </cell>
          <cell r="F201">
            <v>2.07E-2</v>
          </cell>
          <cell r="K201">
            <v>2.3999999999999998E-3</v>
          </cell>
          <cell r="N201">
            <v>2.3999999999999998E-3</v>
          </cell>
        </row>
        <row r="202">
          <cell r="B202">
            <v>1.3100000000000001E-2</v>
          </cell>
          <cell r="C202">
            <v>2.3300000000000001E-2</v>
          </cell>
          <cell r="F202">
            <v>2.3300000000000001E-2</v>
          </cell>
          <cell r="K202">
            <v>1.1000000000000001E-3</v>
          </cell>
          <cell r="N202">
            <v>1.1000000000000001E-3</v>
          </cell>
        </row>
        <row r="203">
          <cell r="B203">
            <v>1.2699999999999999E-2</v>
          </cell>
          <cell r="C203">
            <v>2.3699999999999999E-2</v>
          </cell>
          <cell r="F203">
            <v>2.3699999999999999E-2</v>
          </cell>
          <cell r="K203">
            <v>1E-3</v>
          </cell>
          <cell r="N203">
            <v>1E-3</v>
          </cell>
        </row>
        <row r="204">
          <cell r="B204">
            <v>1.3299999999999999E-2</v>
          </cell>
          <cell r="C204">
            <v>2.0799999999999999E-2</v>
          </cell>
          <cell r="F204">
            <v>2.0799999999999999E-2</v>
          </cell>
          <cell r="K204">
            <v>2.9999999999999997E-4</v>
          </cell>
          <cell r="N204">
            <v>2.9999999999999997E-4</v>
          </cell>
        </row>
        <row r="205">
          <cell r="B205">
            <v>1.6199999999999999E-2</v>
          </cell>
          <cell r="C205">
            <v>9.1000000000000004E-3</v>
          </cell>
          <cell r="F205">
            <v>9.1000000000000004E-3</v>
          </cell>
          <cell r="K205">
            <v>1E-3</v>
          </cell>
          <cell r="N205">
            <v>1E-3</v>
          </cell>
        </row>
        <row r="206">
          <cell r="B206">
            <v>1.21E-2</v>
          </cell>
          <cell r="C206">
            <v>2.23E-2</v>
          </cell>
          <cell r="F206">
            <v>2.23E-2</v>
          </cell>
          <cell r="K206">
            <v>1.4E-3</v>
          </cell>
          <cell r="N206">
            <v>1.4E-3</v>
          </cell>
        </row>
        <row r="207">
          <cell r="B207">
            <v>1.24E-2</v>
          </cell>
          <cell r="C207">
            <v>2.3400000000000001E-2</v>
          </cell>
          <cell r="F207">
            <v>2.3400000000000001E-2</v>
          </cell>
          <cell r="K207">
            <v>1.6999999999999999E-3</v>
          </cell>
          <cell r="N207">
            <v>1.6999999999999999E-3</v>
          </cell>
        </row>
        <row r="208">
          <cell r="B208">
            <v>1.24E-2</v>
          </cell>
          <cell r="C208">
            <v>2.0899999999999998E-2</v>
          </cell>
          <cell r="F208">
            <v>2.0899999999999998E-2</v>
          </cell>
          <cell r="K208">
            <v>1.8E-3</v>
          </cell>
          <cell r="N208">
            <v>1.8E-3</v>
          </cell>
        </row>
        <row r="209">
          <cell r="B209">
            <v>1.2500000000000001E-2</v>
          </cell>
          <cell r="C209">
            <v>2.3599999999999999E-2</v>
          </cell>
          <cell r="F209">
            <v>2.3599999999999999E-2</v>
          </cell>
          <cell r="K209">
            <v>2E-3</v>
          </cell>
          <cell r="N209">
            <v>2E-3</v>
          </cell>
        </row>
        <row r="210">
          <cell r="B210">
            <v>1.15E-2</v>
          </cell>
          <cell r="C210">
            <v>1.83E-2</v>
          </cell>
          <cell r="F210">
            <v>1.83E-2</v>
          </cell>
          <cell r="K210">
            <v>2.3999999999999998E-3</v>
          </cell>
          <cell r="N210">
            <v>2.3999999999999998E-3</v>
          </cell>
        </row>
        <row r="211">
          <cell r="B211">
            <v>1.2E-2</v>
          </cell>
          <cell r="C211">
            <v>2.3900000000000001E-2</v>
          </cell>
          <cell r="F211">
            <v>2.3900000000000001E-2</v>
          </cell>
          <cell r="K211">
            <v>2.7000000000000001E-3</v>
          </cell>
          <cell r="N211">
            <v>2.7000000000000001E-3</v>
          </cell>
        </row>
        <row r="212">
          <cell r="B212">
            <v>1.3899999999999999E-2</v>
          </cell>
          <cell r="C212">
            <v>2.0400000000000001E-2</v>
          </cell>
          <cell r="F212">
            <v>2.0400000000000001E-2</v>
          </cell>
          <cell r="K212">
            <v>1.1999999999999999E-3</v>
          </cell>
          <cell r="N212">
            <v>1.1999999999999999E-3</v>
          </cell>
        </row>
        <row r="213">
          <cell r="B213">
            <v>1.2800000000000001E-2</v>
          </cell>
          <cell r="C213">
            <v>2.3699999999999999E-2</v>
          </cell>
          <cell r="F213">
            <v>2.3699999999999999E-2</v>
          </cell>
          <cell r="K213">
            <v>2.2000000000000001E-3</v>
          </cell>
          <cell r="N213">
            <v>2.2000000000000001E-3</v>
          </cell>
        </row>
        <row r="214">
          <cell r="B214">
            <v>1.49E-2</v>
          </cell>
          <cell r="C214">
            <v>1.9199999999999998E-2</v>
          </cell>
          <cell r="F214">
            <v>1.9199999999999998E-2</v>
          </cell>
          <cell r="K214">
            <v>1.1999999999999999E-3</v>
          </cell>
          <cell r="N214">
            <v>1.1999999999999999E-3</v>
          </cell>
        </row>
        <row r="215">
          <cell r="B215">
            <v>1.34E-2</v>
          </cell>
          <cell r="C215">
            <v>2.2599999999999999E-2</v>
          </cell>
          <cell r="F215">
            <v>2.2599999999999999E-2</v>
          </cell>
          <cell r="K215">
            <v>1.8E-3</v>
          </cell>
          <cell r="N215">
            <v>1.8E-3</v>
          </cell>
        </row>
        <row r="216">
          <cell r="B216">
            <v>8.0000000000000004E-4</v>
          </cell>
          <cell r="C216">
            <v>1.5299999999999999E-2</v>
          </cell>
          <cell r="F216">
            <v>1.5299999999999999E-2</v>
          </cell>
          <cell r="K216">
            <v>3.5000000000000001E-3</v>
          </cell>
          <cell r="N216">
            <v>3.5000000000000001E-3</v>
          </cell>
        </row>
        <row r="217">
          <cell r="B217">
            <v>2.5000000000000001E-3</v>
          </cell>
          <cell r="C217">
            <v>1.6299999999999999E-2</v>
          </cell>
          <cell r="F217">
            <v>1.6299999999999999E-2</v>
          </cell>
          <cell r="K217">
            <v>3.5999999999999999E-3</v>
          </cell>
          <cell r="N217">
            <v>3.5999999999999999E-3</v>
          </cell>
        </row>
        <row r="218">
          <cell r="B218">
            <v>1.6999999999999999E-3</v>
          </cell>
          <cell r="C218">
            <v>1.7100000000000001E-2</v>
          </cell>
          <cell r="F218">
            <v>1.7100000000000001E-2</v>
          </cell>
          <cell r="K218">
            <v>2.5000000000000001E-3</v>
          </cell>
          <cell r="N218">
            <v>2.5000000000000001E-3</v>
          </cell>
        </row>
        <row r="219">
          <cell r="B219">
            <v>1.6999999999999999E-3</v>
          </cell>
          <cell r="C219">
            <v>1.7299999999999999E-2</v>
          </cell>
          <cell r="F219">
            <v>1.7299999999999999E-2</v>
          </cell>
          <cell r="K219">
            <v>4.5999999999999999E-3</v>
          </cell>
          <cell r="N219">
            <v>4.5999999999999999E-3</v>
          </cell>
        </row>
        <row r="220">
          <cell r="B220">
            <v>2.0999999999999999E-3</v>
          </cell>
          <cell r="C220">
            <v>1.67E-2</v>
          </cell>
          <cell r="F220">
            <v>1.67E-2</v>
          </cell>
          <cell r="K220">
            <v>3.0999999999999999E-3</v>
          </cell>
          <cell r="N220">
            <v>3.0999999999999999E-3</v>
          </cell>
        </row>
        <row r="221">
          <cell r="B221">
            <v>2E-3</v>
          </cell>
          <cell r="C221">
            <v>1.72E-2</v>
          </cell>
          <cell r="F221">
            <v>1.72E-2</v>
          </cell>
          <cell r="K221">
            <v>4.1999999999999997E-3</v>
          </cell>
          <cell r="N221">
            <v>4.1999999999999997E-3</v>
          </cell>
        </row>
        <row r="222">
          <cell r="B222">
            <v>2.3E-3</v>
          </cell>
          <cell r="C222">
            <v>1.7000000000000001E-2</v>
          </cell>
          <cell r="F222">
            <v>1.7000000000000001E-2</v>
          </cell>
          <cell r="K222">
            <v>3.2000000000000002E-3</v>
          </cell>
          <cell r="N222">
            <v>3.2000000000000002E-3</v>
          </cell>
        </row>
        <row r="223">
          <cell r="B223">
            <v>3.5000000000000001E-3</v>
          </cell>
          <cell r="C223">
            <v>1.77E-2</v>
          </cell>
          <cell r="F223">
            <v>1.77E-2</v>
          </cell>
          <cell r="K223">
            <v>4.3E-3</v>
          </cell>
          <cell r="N223">
            <v>4.3E-3</v>
          </cell>
        </row>
        <row r="224">
          <cell r="B224">
            <v>1.4E-3</v>
          </cell>
          <cell r="C224">
            <v>1.55E-2</v>
          </cell>
          <cell r="F224">
            <v>1.55E-2</v>
          </cell>
          <cell r="K224">
            <v>3.0000000000000001E-3</v>
          </cell>
          <cell r="N224">
            <v>3.0000000000000001E-3</v>
          </cell>
        </row>
        <row r="225">
          <cell r="B225">
            <v>1.1999999999999999E-3</v>
          </cell>
          <cell r="C225">
            <v>1.66E-2</v>
          </cell>
          <cell r="F225">
            <v>1.66E-2</v>
          </cell>
          <cell r="K225">
            <v>4.0000000000000001E-3</v>
          </cell>
          <cell r="N225">
            <v>4.0000000000000001E-3</v>
          </cell>
        </row>
        <row r="226">
          <cell r="B226">
            <v>1E-4</v>
          </cell>
          <cell r="C226">
            <v>1.4500000000000001E-2</v>
          </cell>
          <cell r="F226">
            <v>1.4500000000000001E-2</v>
          </cell>
          <cell r="K226">
            <v>4.4999999999999997E-3</v>
          </cell>
          <cell r="N226">
            <v>4.4999999999999997E-3</v>
          </cell>
        </row>
        <row r="227">
          <cell r="B227">
            <v>1.1999999999999999E-3</v>
          </cell>
          <cell r="C227">
            <v>1.6799999999999999E-2</v>
          </cell>
          <cell r="F227">
            <v>1.6799999999999999E-2</v>
          </cell>
          <cell r="K227">
            <v>2.3999999999999998E-3</v>
          </cell>
          <cell r="N227">
            <v>2.3999999999999998E-3</v>
          </cell>
        </row>
        <row r="228">
          <cell r="B228">
            <v>2.5999999999999999E-3</v>
          </cell>
          <cell r="C228">
            <v>1.6899999999999998E-2</v>
          </cell>
          <cell r="F228">
            <v>1.6899999999999998E-2</v>
          </cell>
          <cell r="K228">
            <v>3.7000000000000002E-3</v>
          </cell>
          <cell r="N228">
            <v>3.7000000000000002E-3</v>
          </cell>
        </row>
        <row r="229">
          <cell r="B229">
            <v>1.4E-3</v>
          </cell>
          <cell r="C229">
            <v>1.7500000000000002E-2</v>
          </cell>
          <cell r="F229">
            <v>1.7500000000000002E-2</v>
          </cell>
          <cell r="K229">
            <v>2.3999999999999998E-3</v>
          </cell>
          <cell r="N229">
            <v>2.3999999999999998E-3</v>
          </cell>
        </row>
        <row r="230">
          <cell r="B230">
            <v>2E-3</v>
          </cell>
          <cell r="C230">
            <v>1.6299999999999999E-2</v>
          </cell>
          <cell r="F230">
            <v>1.6299999999999999E-2</v>
          </cell>
          <cell r="K230">
            <v>3.5999999999999999E-3</v>
          </cell>
          <cell r="N230">
            <v>3.5999999999999999E-3</v>
          </cell>
        </row>
        <row r="231">
          <cell r="B231">
            <v>2.3999999999999998E-3</v>
          </cell>
          <cell r="C231">
            <v>1.7000000000000001E-2</v>
          </cell>
          <cell r="F231">
            <v>1.7000000000000001E-2</v>
          </cell>
          <cell r="K231">
            <v>2.5999999999999999E-3</v>
          </cell>
          <cell r="N231">
            <v>2.5999999999999999E-3</v>
          </cell>
        </row>
        <row r="232">
          <cell r="B232">
            <v>5.9999999999999995E-4</v>
          </cell>
          <cell r="C232">
            <v>1.6500000000000001E-2</v>
          </cell>
          <cell r="F232">
            <v>1.6500000000000001E-2</v>
          </cell>
          <cell r="K232">
            <v>4.1000000000000003E-3</v>
          </cell>
          <cell r="N232">
            <v>4.1000000000000003E-3</v>
          </cell>
        </row>
        <row r="233">
          <cell r="B233">
            <v>2.2000000000000001E-3</v>
          </cell>
          <cell r="C233">
            <v>1.7500000000000002E-2</v>
          </cell>
          <cell r="F233">
            <v>1.7500000000000002E-2</v>
          </cell>
          <cell r="K233">
            <v>2.8E-3</v>
          </cell>
          <cell r="N233">
            <v>2.8E-3</v>
          </cell>
        </row>
        <row r="234">
          <cell r="B234">
            <v>2.5000000000000001E-3</v>
          </cell>
          <cell r="C234">
            <v>1.6500000000000001E-2</v>
          </cell>
          <cell r="F234">
            <v>1.6500000000000001E-2</v>
          </cell>
          <cell r="K234">
            <v>1.5E-3</v>
          </cell>
          <cell r="N234">
            <v>1.5E-3</v>
          </cell>
        </row>
        <row r="235">
          <cell r="B235">
            <v>2.7000000000000001E-3</v>
          </cell>
          <cell r="C235">
            <v>1.6799999999999999E-2</v>
          </cell>
          <cell r="F235">
            <v>1.6799999999999999E-2</v>
          </cell>
          <cell r="K235">
            <v>3.5999999999999999E-3</v>
          </cell>
          <cell r="N235">
            <v>3.5999999999999999E-3</v>
          </cell>
        </row>
        <row r="236">
          <cell r="B236">
            <v>3.3999999999999998E-3</v>
          </cell>
          <cell r="C236">
            <v>1.7899999999999999E-2</v>
          </cell>
          <cell r="F236">
            <v>1.7899999999999999E-2</v>
          </cell>
          <cell r="K236">
            <v>4.3E-3</v>
          </cell>
          <cell r="N236">
            <v>4.3E-3</v>
          </cell>
        </row>
        <row r="237">
          <cell r="B237">
            <v>4.1000000000000003E-3</v>
          </cell>
          <cell r="C237">
            <v>1.8100000000000002E-2</v>
          </cell>
          <cell r="F237">
            <v>1.8100000000000002E-2</v>
          </cell>
          <cell r="K237">
            <v>2.3999999999999998E-3</v>
          </cell>
          <cell r="N237">
            <v>2.3999999999999998E-3</v>
          </cell>
        </row>
        <row r="238">
          <cell r="B238">
            <v>2.3999999999999998E-3</v>
          </cell>
          <cell r="C238">
            <v>1.8499999999999999E-2</v>
          </cell>
          <cell r="F238">
            <v>1.8499999999999999E-2</v>
          </cell>
          <cell r="K238">
            <v>3.0999999999999999E-3</v>
          </cell>
          <cell r="N238">
            <v>3.0999999999999999E-3</v>
          </cell>
        </row>
        <row r="239">
          <cell r="B239">
            <v>2.7000000000000001E-3</v>
          </cell>
          <cell r="C239">
            <v>1.7100000000000001E-2</v>
          </cell>
          <cell r="F239">
            <v>1.7100000000000001E-2</v>
          </cell>
          <cell r="K239">
            <v>1.9E-3</v>
          </cell>
          <cell r="N239">
            <v>1.9E-3</v>
          </cell>
        </row>
        <row r="240">
          <cell r="B240">
            <v>1.6999999999999999E-3</v>
          </cell>
          <cell r="C240">
            <v>1.6899999999999998E-2</v>
          </cell>
          <cell r="F240">
            <v>1.6899999999999998E-2</v>
          </cell>
          <cell r="K240">
            <v>2.8E-3</v>
          </cell>
          <cell r="N240">
            <v>2.8E-3</v>
          </cell>
        </row>
        <row r="241">
          <cell r="B241">
            <v>-1.6799999999999999E-2</v>
          </cell>
          <cell r="C241">
            <v>5.1999999999999998E-3</v>
          </cell>
          <cell r="F241">
            <v>5.1999999999999998E-3</v>
          </cell>
          <cell r="K241">
            <v>8.3000000000000001E-3</v>
          </cell>
          <cell r="N241">
            <v>8.3000000000000001E-3</v>
          </cell>
        </row>
        <row r="242">
          <cell r="B242">
            <v>-9.7999999999999997E-3</v>
          </cell>
          <cell r="C242">
            <v>1.04E-2</v>
          </cell>
          <cell r="F242">
            <v>1.04E-2</v>
          </cell>
          <cell r="K242">
            <v>8.8000000000000005E-3</v>
          </cell>
          <cell r="N242">
            <v>8.8000000000000005E-3</v>
          </cell>
        </row>
        <row r="243">
          <cell r="B243">
            <v>-1.54E-2</v>
          </cell>
          <cell r="C243">
            <v>5.5999999999999999E-3</v>
          </cell>
          <cell r="F243">
            <v>5.5999999999999999E-3</v>
          </cell>
          <cell r="K243">
            <v>1.17E-2</v>
          </cell>
          <cell r="N243">
            <v>1.17E-2</v>
          </cell>
        </row>
        <row r="244">
          <cell r="B244">
            <v>-1.7100000000000001E-2</v>
          </cell>
          <cell r="C244">
            <v>4.4000000000000003E-3</v>
          </cell>
          <cell r="F244">
            <v>4.4000000000000003E-3</v>
          </cell>
          <cell r="K244">
            <v>9.1999999999999998E-3</v>
          </cell>
          <cell r="N244">
            <v>9.1999999999999998E-3</v>
          </cell>
        </row>
        <row r="245">
          <cell r="B245">
            <v>-8.2000000000000007E-3</v>
          </cell>
          <cell r="C245">
            <v>1.0800000000000001E-2</v>
          </cell>
          <cell r="F245">
            <v>1.0800000000000001E-2</v>
          </cell>
          <cell r="K245">
            <v>6.1999999999999998E-3</v>
          </cell>
          <cell r="N245">
            <v>6.1999999999999998E-3</v>
          </cell>
        </row>
        <row r="246">
          <cell r="B246">
            <v>-1.6199999999999999E-2</v>
          </cell>
          <cell r="C246">
            <v>4.7000000000000002E-3</v>
          </cell>
          <cell r="F246">
            <v>4.7000000000000002E-3</v>
          </cell>
          <cell r="K246">
            <v>1.0500000000000001E-2</v>
          </cell>
          <cell r="N246">
            <v>1.0500000000000001E-2</v>
          </cell>
        </row>
        <row r="247">
          <cell r="B247">
            <v>-1.35E-2</v>
          </cell>
          <cell r="C247">
            <v>6.7000000000000002E-3</v>
          </cell>
          <cell r="F247">
            <v>6.7000000000000002E-3</v>
          </cell>
          <cell r="K247">
            <v>1.09E-2</v>
          </cell>
          <cell r="N247">
            <v>1.09E-2</v>
          </cell>
        </row>
        <row r="248">
          <cell r="B248">
            <v>-1.55E-2</v>
          </cell>
          <cell r="C248">
            <v>5.5999999999999999E-3</v>
          </cell>
          <cell r="F248">
            <v>5.5999999999999999E-3</v>
          </cell>
          <cell r="K248">
            <v>1.2E-2</v>
          </cell>
          <cell r="N248">
            <v>1.2E-2</v>
          </cell>
        </row>
        <row r="249">
          <cell r="B249">
            <v>-1.55E-2</v>
          </cell>
          <cell r="C249">
            <v>6.1000000000000004E-3</v>
          </cell>
          <cell r="F249">
            <v>6.1000000000000004E-3</v>
          </cell>
          <cell r="K249">
            <v>9.2999999999999992E-3</v>
          </cell>
          <cell r="N249">
            <v>9.2999999999999992E-3</v>
          </cell>
        </row>
        <row r="250">
          <cell r="B250">
            <v>-1.35E-2</v>
          </cell>
          <cell r="C250">
            <v>6.6E-3</v>
          </cell>
          <cell r="F250">
            <v>6.6E-3</v>
          </cell>
          <cell r="K250">
            <v>9.9000000000000008E-3</v>
          </cell>
          <cell r="N250">
            <v>9.9000000000000008E-3</v>
          </cell>
        </row>
        <row r="251">
          <cell r="B251">
            <v>-1.8800000000000001E-2</v>
          </cell>
          <cell r="C251">
            <v>3.3E-3</v>
          </cell>
          <cell r="F251">
            <v>3.3E-3</v>
          </cell>
          <cell r="K251">
            <v>1.0999999999999999E-2</v>
          </cell>
          <cell r="N251">
            <v>1.0999999999999999E-2</v>
          </cell>
        </row>
        <row r="252">
          <cell r="B252">
            <v>-1.72E-2</v>
          </cell>
          <cell r="C252">
            <v>4.8999999999999998E-3</v>
          </cell>
          <cell r="F252">
            <v>4.8999999999999998E-3</v>
          </cell>
          <cell r="K252">
            <v>9.7000000000000003E-3</v>
          </cell>
          <cell r="N252">
            <v>9.7000000000000003E-3</v>
          </cell>
        </row>
        <row r="253">
          <cell r="B253">
            <v>-1.6500000000000001E-2</v>
          </cell>
          <cell r="C253">
            <v>4.7999999999999996E-3</v>
          </cell>
          <cell r="F253">
            <v>4.7999999999999996E-3</v>
          </cell>
          <cell r="K253">
            <v>9.5999999999999992E-3</v>
          </cell>
          <cell r="N253">
            <v>9.5999999999999992E-3</v>
          </cell>
        </row>
        <row r="254">
          <cell r="B254">
            <v>-1.38E-2</v>
          </cell>
          <cell r="C254">
            <v>5.8999999999999999E-3</v>
          </cell>
          <cell r="F254">
            <v>5.8999999999999999E-3</v>
          </cell>
          <cell r="K254">
            <v>1.11E-2</v>
          </cell>
          <cell r="N254">
            <v>1.11E-2</v>
          </cell>
        </row>
        <row r="255">
          <cell r="B255">
            <v>-1.1900000000000001E-2</v>
          </cell>
          <cell r="C255">
            <v>8.8999999999999999E-3</v>
          </cell>
          <cell r="F255">
            <v>8.8999999999999999E-3</v>
          </cell>
          <cell r="K255">
            <v>9.4999999999999998E-3</v>
          </cell>
          <cell r="N255">
            <v>9.4999999999999998E-3</v>
          </cell>
        </row>
        <row r="256">
          <cell r="B256">
            <v>-1.4200000000000001E-2</v>
          </cell>
          <cell r="C256">
            <v>6.7999999999999996E-3</v>
          </cell>
          <cell r="F256">
            <v>6.7999999999999996E-3</v>
          </cell>
          <cell r="K256">
            <v>1.11E-2</v>
          </cell>
          <cell r="N256">
            <v>1.11E-2</v>
          </cell>
        </row>
        <row r="257">
          <cell r="B257">
            <v>-1.6E-2</v>
          </cell>
          <cell r="C257">
            <v>5.1999999999999998E-3</v>
          </cell>
          <cell r="F257">
            <v>5.1999999999999998E-3</v>
          </cell>
          <cell r="K257">
            <v>1.37E-2</v>
          </cell>
          <cell r="N257">
            <v>1.37E-2</v>
          </cell>
        </row>
        <row r="258">
          <cell r="B258">
            <v>-1.66E-2</v>
          </cell>
          <cell r="C258">
            <v>5.7000000000000002E-3</v>
          </cell>
          <cell r="F258">
            <v>5.7000000000000002E-3</v>
          </cell>
          <cell r="K258">
            <v>1.26E-2</v>
          </cell>
          <cell r="N258">
            <v>1.26E-2</v>
          </cell>
        </row>
        <row r="259">
          <cell r="B259">
            <v>-1.4E-2</v>
          </cell>
          <cell r="C259">
            <v>6.8999999999999999E-3</v>
          </cell>
          <cell r="F259">
            <v>6.8999999999999999E-3</v>
          </cell>
          <cell r="K259">
            <v>8.3999999999999995E-3</v>
          </cell>
          <cell r="N259">
            <v>8.3999999999999995E-3</v>
          </cell>
        </row>
        <row r="260">
          <cell r="B260">
            <v>-1.54E-2</v>
          </cell>
          <cell r="C260">
            <v>4.7000000000000002E-3</v>
          </cell>
          <cell r="F260">
            <v>4.7000000000000002E-3</v>
          </cell>
          <cell r="K260">
            <v>1.14E-2</v>
          </cell>
          <cell r="N260">
            <v>1.14E-2</v>
          </cell>
        </row>
        <row r="261">
          <cell r="B261">
            <v>-1.6E-2</v>
          </cell>
          <cell r="C261">
            <v>5.5999999999999999E-3</v>
          </cell>
          <cell r="F261">
            <v>5.5999999999999999E-3</v>
          </cell>
          <cell r="K261">
            <v>0.01</v>
          </cell>
          <cell r="N261">
            <v>0.01</v>
          </cell>
        </row>
        <row r="262">
          <cell r="B262">
            <v>-1.4E-3</v>
          </cell>
          <cell r="C262">
            <v>1.6299999999999999E-2</v>
          </cell>
          <cell r="F262">
            <v>1.6299999999999999E-2</v>
          </cell>
          <cell r="K262">
            <v>5.7999999999999996E-3</v>
          </cell>
          <cell r="N262">
            <v>5.7999999999999996E-3</v>
          </cell>
        </row>
        <row r="263">
          <cell r="B263">
            <v>9.9000000000000008E-3</v>
          </cell>
          <cell r="C263">
            <v>2.3300000000000001E-2</v>
          </cell>
          <cell r="F263">
            <v>2.3300000000000001E-2</v>
          </cell>
          <cell r="K263">
            <v>1.1999999999999999E-3</v>
          </cell>
          <cell r="N263">
            <v>1.1999999999999999E-3</v>
          </cell>
        </row>
        <row r="264">
          <cell r="B264">
            <v>9.1999999999999998E-3</v>
          </cell>
          <cell r="C264">
            <v>2.3699999999999999E-2</v>
          </cell>
          <cell r="F264">
            <v>2.3699999999999999E-2</v>
          </cell>
          <cell r="K264">
            <v>2.9999999999999997E-4</v>
          </cell>
          <cell r="N264">
            <v>2.9999999999999997E-4</v>
          </cell>
        </row>
        <row r="265">
          <cell r="B265">
            <v>9.4999999999999998E-3</v>
          </cell>
          <cell r="C265">
            <v>2.3300000000000001E-2</v>
          </cell>
          <cell r="F265">
            <v>2.3300000000000001E-2</v>
          </cell>
          <cell r="K265">
            <v>-1E-3</v>
          </cell>
          <cell r="N265">
            <v>-1E-3</v>
          </cell>
        </row>
        <row r="266">
          <cell r="B266">
            <v>8.3000000000000001E-3</v>
          </cell>
          <cell r="C266">
            <v>2.2700000000000001E-2</v>
          </cell>
          <cell r="F266">
            <v>2.2700000000000001E-2</v>
          </cell>
          <cell r="K266">
            <v>-5.9999999999999995E-4</v>
          </cell>
          <cell r="N266">
            <v>-5.9999999999999995E-4</v>
          </cell>
        </row>
        <row r="267">
          <cell r="B267">
            <v>8.9999999999999993E-3</v>
          </cell>
          <cell r="C267">
            <v>2.3699999999999999E-2</v>
          </cell>
          <cell r="F267">
            <v>2.3699999999999999E-2</v>
          </cell>
          <cell r="K267">
            <v>8.9999999999999998E-4</v>
          </cell>
          <cell r="N267">
            <v>8.9999999999999998E-4</v>
          </cell>
        </row>
        <row r="268">
          <cell r="B268">
            <v>0.01</v>
          </cell>
          <cell r="C268">
            <v>2.4E-2</v>
          </cell>
          <cell r="F268">
            <v>2.4E-2</v>
          </cell>
          <cell r="K268">
            <v>1.1000000000000001E-3</v>
          </cell>
          <cell r="N268">
            <v>1.1000000000000001E-3</v>
          </cell>
        </row>
        <row r="269">
          <cell r="B269">
            <v>9.7000000000000003E-3</v>
          </cell>
          <cell r="C269">
            <v>2.3199999999999998E-2</v>
          </cell>
          <cell r="F269">
            <v>2.3199999999999998E-2</v>
          </cell>
          <cell r="K269">
            <v>-2.0000000000000001E-4</v>
          </cell>
          <cell r="N269">
            <v>-2.0000000000000001E-4</v>
          </cell>
        </row>
        <row r="270">
          <cell r="B270">
            <v>9.4999999999999998E-3</v>
          </cell>
          <cell r="C270">
            <v>2.3300000000000001E-2</v>
          </cell>
          <cell r="F270">
            <v>2.3300000000000001E-2</v>
          </cell>
          <cell r="K270">
            <v>6.9999999999999999E-4</v>
          </cell>
          <cell r="N270">
            <v>6.9999999999999999E-4</v>
          </cell>
        </row>
        <row r="271">
          <cell r="B271">
            <v>8.8000000000000005E-3</v>
          </cell>
          <cell r="C271">
            <v>2.3E-2</v>
          </cell>
          <cell r="F271">
            <v>2.3E-2</v>
          </cell>
          <cell r="K271">
            <v>-6.9999999999999999E-4</v>
          </cell>
          <cell r="N271">
            <v>-6.9999999999999999E-4</v>
          </cell>
        </row>
        <row r="272">
          <cell r="B272">
            <v>9.1999999999999998E-3</v>
          </cell>
          <cell r="C272">
            <v>2.29E-2</v>
          </cell>
          <cell r="F272">
            <v>2.29E-2</v>
          </cell>
          <cell r="K272">
            <v>8.0000000000000004E-4</v>
          </cell>
          <cell r="N272">
            <v>8.0000000000000004E-4</v>
          </cell>
        </row>
        <row r="273">
          <cell r="B273">
            <v>8.8000000000000005E-3</v>
          </cell>
          <cell r="C273">
            <v>2.3199999999999998E-2</v>
          </cell>
          <cell r="F273">
            <v>2.3199999999999998E-2</v>
          </cell>
          <cell r="K273">
            <v>5.0000000000000001E-4</v>
          </cell>
          <cell r="N273">
            <v>5.0000000000000001E-4</v>
          </cell>
        </row>
        <row r="274">
          <cell r="B274">
            <v>9.1999999999999998E-3</v>
          </cell>
          <cell r="C274">
            <v>2.3699999999999999E-2</v>
          </cell>
          <cell r="F274">
            <v>2.3699999999999999E-2</v>
          </cell>
          <cell r="K274">
            <v>1E-4</v>
          </cell>
          <cell r="N274">
            <v>1E-4</v>
          </cell>
        </row>
        <row r="275">
          <cell r="B275">
            <v>9.1000000000000004E-3</v>
          </cell>
          <cell r="C275">
            <v>2.35E-2</v>
          </cell>
          <cell r="F275">
            <v>2.35E-2</v>
          </cell>
          <cell r="K275">
            <v>-1.1999999999999999E-3</v>
          </cell>
          <cell r="N275">
            <v>-1.1999999999999999E-3</v>
          </cell>
        </row>
        <row r="276">
          <cell r="B276">
            <v>8.9999999999999993E-3</v>
          </cell>
          <cell r="C276">
            <v>2.3099999999999999E-2</v>
          </cell>
          <cell r="F276">
            <v>2.3099999999999999E-2</v>
          </cell>
          <cell r="K276">
            <v>0</v>
          </cell>
          <cell r="N276">
            <v>0</v>
          </cell>
        </row>
        <row r="277">
          <cell r="B277">
            <v>8.6999999999999994E-3</v>
          </cell>
          <cell r="C277">
            <v>2.3099999999999999E-2</v>
          </cell>
          <cell r="F277">
            <v>2.3099999999999999E-2</v>
          </cell>
          <cell r="K277">
            <v>8.0000000000000004E-4</v>
          </cell>
          <cell r="N277">
            <v>8.0000000000000004E-4</v>
          </cell>
        </row>
        <row r="278">
          <cell r="B278">
            <v>9.1999999999999998E-3</v>
          </cell>
          <cell r="C278">
            <v>2.3099999999999999E-2</v>
          </cell>
          <cell r="F278">
            <v>2.3099999999999999E-2</v>
          </cell>
          <cell r="K278">
            <v>4.0000000000000002E-4</v>
          </cell>
          <cell r="N278">
            <v>4.0000000000000002E-4</v>
          </cell>
        </row>
        <row r="279">
          <cell r="B279">
            <v>8.8999999999999999E-3</v>
          </cell>
          <cell r="C279">
            <v>2.4E-2</v>
          </cell>
          <cell r="F279">
            <v>2.4E-2</v>
          </cell>
          <cell r="K279">
            <v>1.9E-3</v>
          </cell>
          <cell r="N279">
            <v>1.9E-3</v>
          </cell>
        </row>
        <row r="280">
          <cell r="B280">
            <v>9.4999999999999998E-3</v>
          </cell>
          <cell r="C280">
            <v>2.3599999999999999E-2</v>
          </cell>
          <cell r="F280">
            <v>2.3599999999999999E-2</v>
          </cell>
          <cell r="K280">
            <v>8.0000000000000004E-4</v>
          </cell>
          <cell r="N280">
            <v>8.0000000000000004E-4</v>
          </cell>
        </row>
        <row r="281">
          <cell r="B281">
            <v>1.0200000000000001E-2</v>
          </cell>
          <cell r="C281">
            <v>2.4500000000000001E-2</v>
          </cell>
          <cell r="F281">
            <v>2.4500000000000001E-2</v>
          </cell>
          <cell r="K281">
            <v>-4.0000000000000002E-4</v>
          </cell>
          <cell r="N281">
            <v>-4.0000000000000002E-4</v>
          </cell>
        </row>
        <row r="282">
          <cell r="B282">
            <v>8.9999999999999993E-3</v>
          </cell>
          <cell r="C282">
            <v>2.3699999999999999E-2</v>
          </cell>
          <cell r="F282">
            <v>2.3699999999999999E-2</v>
          </cell>
          <cell r="K282">
            <v>1.2999999999999999E-3</v>
          </cell>
          <cell r="N282">
            <v>1.2999999999999999E-3</v>
          </cell>
        </row>
        <row r="283">
          <cell r="B283">
            <v>9.1000000000000004E-3</v>
          </cell>
          <cell r="C283">
            <v>2.3699999999999999E-2</v>
          </cell>
          <cell r="F283">
            <v>2.3699999999999999E-2</v>
          </cell>
          <cell r="K283">
            <v>-1.4E-3</v>
          </cell>
          <cell r="N283">
            <v>-1.4E-3</v>
          </cell>
        </row>
        <row r="284">
          <cell r="B284">
            <v>9.4999999999999998E-3</v>
          </cell>
          <cell r="C284">
            <v>2.3599999999999999E-2</v>
          </cell>
          <cell r="F284">
            <v>2.3599999999999999E-2</v>
          </cell>
          <cell r="K284">
            <v>2.9999999999999997E-4</v>
          </cell>
          <cell r="N284">
            <v>2.9999999999999997E-4</v>
          </cell>
        </row>
        <row r="285">
          <cell r="B285">
            <v>1.01E-2</v>
          </cell>
          <cell r="C285">
            <v>2.3900000000000001E-2</v>
          </cell>
          <cell r="F285">
            <v>2.3900000000000001E-2</v>
          </cell>
          <cell r="K285">
            <v>2.0000000000000001E-4</v>
          </cell>
          <cell r="N285">
            <v>2.0000000000000001E-4</v>
          </cell>
        </row>
        <row r="286">
          <cell r="B286">
            <v>2.5499999999999998E-2</v>
          </cell>
          <cell r="C286">
            <v>-1.6500000000000001E-2</v>
          </cell>
          <cell r="F286">
            <v>-1.6500000000000001E-2</v>
          </cell>
          <cell r="K286">
            <v>-2.5000000000000001E-3</v>
          </cell>
          <cell r="N286">
            <v>-2.5000000000000001E-3</v>
          </cell>
        </row>
        <row r="287">
          <cell r="B287">
            <v>1.5100000000000001E-2</v>
          </cell>
          <cell r="C287">
            <v>2.2599999999999999E-2</v>
          </cell>
          <cell r="F287">
            <v>2.2599999999999999E-2</v>
          </cell>
          <cell r="K287">
            <v>1.1999999999999999E-3</v>
          </cell>
          <cell r="N287">
            <v>1.1999999999999999E-3</v>
          </cell>
        </row>
        <row r="288">
          <cell r="B288">
            <v>1.4200000000000001E-2</v>
          </cell>
          <cell r="C288">
            <v>2.3E-2</v>
          </cell>
          <cell r="F288">
            <v>2.3E-2</v>
          </cell>
          <cell r="K288">
            <v>2.3999999999999998E-3</v>
          </cell>
          <cell r="N288">
            <v>2.3999999999999998E-3</v>
          </cell>
        </row>
        <row r="289">
          <cell r="B289">
            <v>1.6400000000000001E-2</v>
          </cell>
          <cell r="C289">
            <v>1.8200000000000001E-2</v>
          </cell>
          <cell r="F289">
            <v>1.8200000000000001E-2</v>
          </cell>
          <cell r="K289">
            <v>2.8E-3</v>
          </cell>
          <cell r="N289">
            <v>2.8E-3</v>
          </cell>
        </row>
        <row r="290">
          <cell r="B290">
            <v>1.41E-2</v>
          </cell>
          <cell r="C290">
            <v>2.4299999999999999E-2</v>
          </cell>
          <cell r="F290">
            <v>2.4299999999999999E-2</v>
          </cell>
          <cell r="K290">
            <v>1.6999999999999999E-3</v>
          </cell>
          <cell r="N290">
            <v>1.6999999999999999E-3</v>
          </cell>
        </row>
        <row r="291">
          <cell r="B291">
            <v>1.44E-2</v>
          </cell>
          <cell r="C291">
            <v>1.9699999999999999E-2</v>
          </cell>
          <cell r="F291">
            <v>1.9699999999999999E-2</v>
          </cell>
          <cell r="K291">
            <v>1.9E-3</v>
          </cell>
          <cell r="N291">
            <v>1.9E-3</v>
          </cell>
        </row>
        <row r="292">
          <cell r="B292">
            <v>1.4500000000000001E-2</v>
          </cell>
          <cell r="C292">
            <v>2.23E-2</v>
          </cell>
          <cell r="F292">
            <v>2.23E-2</v>
          </cell>
          <cell r="K292">
            <v>2.0999999999999999E-3</v>
          </cell>
          <cell r="N292">
            <v>2.0999999999999999E-3</v>
          </cell>
        </row>
        <row r="293">
          <cell r="B293">
            <v>1.8800000000000001E-2</v>
          </cell>
          <cell r="C293">
            <v>1.2200000000000001E-2</v>
          </cell>
          <cell r="F293">
            <v>1.2200000000000001E-2</v>
          </cell>
          <cell r="K293">
            <v>1E-4</v>
          </cell>
          <cell r="N293">
            <v>1E-4</v>
          </cell>
        </row>
        <row r="294">
          <cell r="B294">
            <v>1.44E-2</v>
          </cell>
          <cell r="C294">
            <v>1.83E-2</v>
          </cell>
          <cell r="F294">
            <v>1.83E-2</v>
          </cell>
          <cell r="K294">
            <v>1.8E-3</v>
          </cell>
          <cell r="N294">
            <v>1.8E-3</v>
          </cell>
        </row>
        <row r="295">
          <cell r="B295">
            <v>1.52E-2</v>
          </cell>
          <cell r="C295">
            <v>1.9400000000000001E-2</v>
          </cell>
          <cell r="F295">
            <v>1.9400000000000001E-2</v>
          </cell>
          <cell r="K295">
            <v>2.0999999999999999E-3</v>
          </cell>
          <cell r="N295">
            <v>2.0999999999999999E-3</v>
          </cell>
        </row>
        <row r="296">
          <cell r="B296">
            <v>0.01</v>
          </cell>
          <cell r="C296">
            <v>1.6E-2</v>
          </cell>
          <cell r="F296">
            <v>1.6E-2</v>
          </cell>
          <cell r="K296">
            <v>1.6999999999999999E-3</v>
          </cell>
          <cell r="N296">
            <v>1.6999999999999999E-3</v>
          </cell>
        </row>
        <row r="297">
          <cell r="B297">
            <v>1.5299999999999999E-2</v>
          </cell>
          <cell r="C297">
            <v>2.1499999999999998E-2</v>
          </cell>
          <cell r="F297">
            <v>2.1499999999999998E-2</v>
          </cell>
          <cell r="K297">
            <v>3.0999999999999999E-3</v>
          </cell>
          <cell r="N297">
            <v>3.0999999999999999E-3</v>
          </cell>
        </row>
        <row r="298">
          <cell r="B298">
            <v>1.52E-2</v>
          </cell>
          <cell r="C298">
            <v>1.9400000000000001E-2</v>
          </cell>
          <cell r="F298">
            <v>1.9400000000000001E-2</v>
          </cell>
          <cell r="K298">
            <v>1.1999999999999999E-3</v>
          </cell>
          <cell r="N298">
            <v>1.1999999999999999E-3</v>
          </cell>
        </row>
        <row r="299">
          <cell r="B299">
            <v>1.6199999999999999E-2</v>
          </cell>
          <cell r="C299">
            <v>2.3199999999999998E-2</v>
          </cell>
          <cell r="F299">
            <v>2.3199999999999998E-2</v>
          </cell>
          <cell r="K299">
            <v>1.1000000000000001E-3</v>
          </cell>
          <cell r="N299">
            <v>1.1000000000000001E-3</v>
          </cell>
        </row>
        <row r="300">
          <cell r="B300">
            <v>1.47E-2</v>
          </cell>
          <cell r="C300">
            <v>2.0799999999999999E-2</v>
          </cell>
          <cell r="F300">
            <v>2.0799999999999999E-2</v>
          </cell>
          <cell r="K300">
            <v>1E-3</v>
          </cell>
          <cell r="N300">
            <v>1E-3</v>
          </cell>
        </row>
        <row r="301">
          <cell r="B301">
            <v>1.14E-2</v>
          </cell>
          <cell r="C301">
            <v>1.3100000000000001E-2</v>
          </cell>
          <cell r="F301">
            <v>1.3100000000000001E-2</v>
          </cell>
          <cell r="K301">
            <v>3.8E-3</v>
          </cell>
          <cell r="N301">
            <v>3.8E-3</v>
          </cell>
        </row>
        <row r="302">
          <cell r="B302">
            <v>1.9900000000000001E-2</v>
          </cell>
          <cell r="C302">
            <v>3.5000000000000001E-3</v>
          </cell>
          <cell r="F302">
            <v>3.5000000000000001E-3</v>
          </cell>
          <cell r="K302">
            <v>1.2999999999999999E-3</v>
          </cell>
          <cell r="N302">
            <v>1.2999999999999999E-3</v>
          </cell>
        </row>
        <row r="303">
          <cell r="B303">
            <v>1.5299999999999999E-2</v>
          </cell>
          <cell r="C303">
            <v>1.9099999999999999E-2</v>
          </cell>
          <cell r="F303">
            <v>1.9099999999999999E-2</v>
          </cell>
          <cell r="K303">
            <v>1.5E-3</v>
          </cell>
          <cell r="N303">
            <v>1.5E-3</v>
          </cell>
        </row>
        <row r="304">
          <cell r="B304">
            <v>1.7000000000000001E-2</v>
          </cell>
          <cell r="C304">
            <v>1.77E-2</v>
          </cell>
          <cell r="F304">
            <v>1.77E-2</v>
          </cell>
          <cell r="K304">
            <v>3.7000000000000002E-3</v>
          </cell>
          <cell r="N304">
            <v>3.7000000000000002E-3</v>
          </cell>
        </row>
        <row r="305">
          <cell r="B305">
            <v>1.5599999999999999E-2</v>
          </cell>
          <cell r="C305">
            <v>2.2100000000000002E-2</v>
          </cell>
          <cell r="F305">
            <v>2.2100000000000002E-2</v>
          </cell>
          <cell r="K305">
            <v>4.0000000000000002E-4</v>
          </cell>
          <cell r="N305">
            <v>4.0000000000000002E-4</v>
          </cell>
        </row>
        <row r="306">
          <cell r="B306">
            <v>1.5100000000000001E-2</v>
          </cell>
          <cell r="C306">
            <v>2.3699999999999999E-2</v>
          </cell>
          <cell r="F306">
            <v>2.3699999999999999E-2</v>
          </cell>
          <cell r="K306">
            <v>1.4E-3</v>
          </cell>
          <cell r="N306">
            <v>1.4E-3</v>
          </cell>
        </row>
        <row r="307">
          <cell r="B307">
            <v>1.5800000000000002E-2</v>
          </cell>
          <cell r="C307">
            <v>2.1100000000000001E-2</v>
          </cell>
          <cell r="F307">
            <v>2.1100000000000001E-2</v>
          </cell>
          <cell r="K307">
            <v>2.5999999999999999E-3</v>
          </cell>
          <cell r="N307">
            <v>2.5999999999999999E-3</v>
          </cell>
        </row>
        <row r="308">
          <cell r="B308">
            <v>1.3299999999999999E-2</v>
          </cell>
          <cell r="C308">
            <v>2.29E-2</v>
          </cell>
          <cell r="F308">
            <v>2.29E-2</v>
          </cell>
          <cell r="K308">
            <v>0</v>
          </cell>
          <cell r="N308">
            <v>0</v>
          </cell>
        </row>
        <row r="309">
          <cell r="B309">
            <v>1.4E-2</v>
          </cell>
          <cell r="C309">
            <v>2.2200000000000001E-2</v>
          </cell>
          <cell r="F309">
            <v>2.2200000000000001E-2</v>
          </cell>
          <cell r="K309">
            <v>2.7000000000000001E-3</v>
          </cell>
          <cell r="N309">
            <v>2.7000000000000001E-3</v>
          </cell>
        </row>
        <row r="310">
          <cell r="B310">
            <v>1.55E-2</v>
          </cell>
          <cell r="C310">
            <v>2.0299999999999999E-2</v>
          </cell>
          <cell r="F310">
            <v>2.0299999999999999E-2</v>
          </cell>
          <cell r="K310">
            <v>1.6000000000000001E-3</v>
          </cell>
          <cell r="N310">
            <v>1.6000000000000001E-3</v>
          </cell>
        </row>
        <row r="311">
          <cell r="B311">
            <v>9.5999999999999992E-3</v>
          </cell>
          <cell r="C311">
            <v>2.3E-2</v>
          </cell>
          <cell r="F311">
            <v>2.3E-2</v>
          </cell>
          <cell r="K311">
            <v>1E-3</v>
          </cell>
          <cell r="N311">
            <v>1E-3</v>
          </cell>
        </row>
        <row r="312">
          <cell r="B312">
            <v>1.01E-2</v>
          </cell>
          <cell r="C312">
            <v>2.1999999999999999E-2</v>
          </cell>
          <cell r="F312">
            <v>2.1999999999999999E-2</v>
          </cell>
          <cell r="K312">
            <v>2E-3</v>
          </cell>
          <cell r="N312">
            <v>2E-3</v>
          </cell>
        </row>
        <row r="313">
          <cell r="B313">
            <v>7.6E-3</v>
          </cell>
          <cell r="C313">
            <v>2.1399999999999999E-2</v>
          </cell>
          <cell r="F313">
            <v>2.1399999999999999E-2</v>
          </cell>
          <cell r="K313">
            <v>1.1999999999999999E-3</v>
          </cell>
          <cell r="N313">
            <v>1.1999999999999999E-3</v>
          </cell>
        </row>
        <row r="314">
          <cell r="B314">
            <v>9.1000000000000004E-3</v>
          </cell>
          <cell r="C314">
            <v>2.18E-2</v>
          </cell>
          <cell r="F314">
            <v>2.18E-2</v>
          </cell>
          <cell r="K314">
            <v>1.2999999999999999E-3</v>
          </cell>
          <cell r="N314">
            <v>1.2999999999999999E-3</v>
          </cell>
        </row>
        <row r="315">
          <cell r="B315">
            <v>8.0000000000000002E-3</v>
          </cell>
          <cell r="C315">
            <v>2.07E-2</v>
          </cell>
          <cell r="F315">
            <v>2.07E-2</v>
          </cell>
          <cell r="K315">
            <v>5.0000000000000001E-4</v>
          </cell>
          <cell r="N315">
            <v>5.0000000000000001E-4</v>
          </cell>
        </row>
        <row r="316">
          <cell r="B316">
            <v>8.3999999999999995E-3</v>
          </cell>
          <cell r="C316">
            <v>2.2200000000000001E-2</v>
          </cell>
          <cell r="F316">
            <v>2.2200000000000001E-2</v>
          </cell>
          <cell r="K316">
            <v>4.0000000000000002E-4</v>
          </cell>
          <cell r="N316">
            <v>4.0000000000000002E-4</v>
          </cell>
        </row>
        <row r="317">
          <cell r="B317">
            <v>8.2000000000000007E-3</v>
          </cell>
          <cell r="C317">
            <v>2.1499999999999998E-2</v>
          </cell>
          <cell r="F317">
            <v>2.1499999999999998E-2</v>
          </cell>
          <cell r="K317">
            <v>1E-3</v>
          </cell>
          <cell r="N317">
            <v>1E-3</v>
          </cell>
        </row>
        <row r="318">
          <cell r="B318">
            <v>7.6E-3</v>
          </cell>
          <cell r="C318">
            <v>2.0199999999999999E-2</v>
          </cell>
          <cell r="F318">
            <v>2.0199999999999999E-2</v>
          </cell>
          <cell r="K318">
            <v>1.6999999999999999E-3</v>
          </cell>
          <cell r="N318">
            <v>1.6999999999999999E-3</v>
          </cell>
        </row>
        <row r="319">
          <cell r="B319">
            <v>7.4999999999999997E-3</v>
          </cell>
          <cell r="C319">
            <v>2.1000000000000001E-2</v>
          </cell>
          <cell r="F319">
            <v>2.1000000000000001E-2</v>
          </cell>
          <cell r="K319">
            <v>8.0000000000000004E-4</v>
          </cell>
          <cell r="N319">
            <v>8.0000000000000004E-4</v>
          </cell>
        </row>
        <row r="320">
          <cell r="B320">
            <v>8.0999999999999996E-3</v>
          </cell>
          <cell r="C320">
            <v>2.0799999999999999E-2</v>
          </cell>
          <cell r="F320">
            <v>2.0799999999999999E-2</v>
          </cell>
          <cell r="K320">
            <v>-1E-4</v>
          </cell>
          <cell r="N320">
            <v>-1E-4</v>
          </cell>
        </row>
        <row r="321">
          <cell r="B321">
            <v>6.7000000000000002E-3</v>
          </cell>
          <cell r="C321">
            <v>2.1999999999999999E-2</v>
          </cell>
          <cell r="F321">
            <v>2.1999999999999999E-2</v>
          </cell>
          <cell r="K321">
            <v>1.4E-3</v>
          </cell>
          <cell r="N321">
            <v>1.4E-3</v>
          </cell>
        </row>
        <row r="322">
          <cell r="B322">
            <v>5.4999999999999997E-3</v>
          </cell>
          <cell r="C322">
            <v>1.7500000000000002E-2</v>
          </cell>
          <cell r="F322">
            <v>1.7500000000000002E-2</v>
          </cell>
          <cell r="K322">
            <v>4.8999999999999998E-3</v>
          </cell>
          <cell r="N322">
            <v>4.8999999999999998E-3</v>
          </cell>
        </row>
        <row r="323">
          <cell r="B323">
            <v>5.1999999999999998E-3</v>
          </cell>
          <cell r="C323">
            <v>1.7000000000000001E-2</v>
          </cell>
          <cell r="F323">
            <v>1.7000000000000001E-2</v>
          </cell>
          <cell r="K323">
            <v>4.1999999999999997E-3</v>
          </cell>
          <cell r="N323">
            <v>4.1999999999999997E-3</v>
          </cell>
        </row>
        <row r="324">
          <cell r="B324">
            <v>9.4000000000000004E-3</v>
          </cell>
          <cell r="C324">
            <v>2.3E-2</v>
          </cell>
          <cell r="F324">
            <v>2.3E-2</v>
          </cell>
          <cell r="K324">
            <v>1.8E-3</v>
          </cell>
          <cell r="N324">
            <v>1.8E-3</v>
          </cell>
        </row>
        <row r="325">
          <cell r="B325">
            <v>1.06E-2</v>
          </cell>
          <cell r="C325">
            <v>2.3400000000000001E-2</v>
          </cell>
          <cell r="F325">
            <v>2.3400000000000001E-2</v>
          </cell>
          <cell r="K325">
            <v>0</v>
          </cell>
          <cell r="N325">
            <v>0</v>
          </cell>
        </row>
        <row r="326">
          <cell r="B326">
            <v>7.7000000000000002E-3</v>
          </cell>
          <cell r="C326">
            <v>2.0299999999999999E-2</v>
          </cell>
          <cell r="F326">
            <v>2.0299999999999999E-2</v>
          </cell>
          <cell r="K326">
            <v>4.0000000000000002E-4</v>
          </cell>
          <cell r="N326">
            <v>4.0000000000000002E-4</v>
          </cell>
        </row>
        <row r="327">
          <cell r="B327">
            <v>8.3999999999999995E-3</v>
          </cell>
          <cell r="C327">
            <v>1.9900000000000001E-2</v>
          </cell>
          <cell r="F327">
            <v>1.9900000000000001E-2</v>
          </cell>
          <cell r="K327">
            <v>2.8E-3</v>
          </cell>
          <cell r="N327">
            <v>2.8E-3</v>
          </cell>
        </row>
        <row r="328">
          <cell r="B328">
            <v>8.9999999999999993E-3</v>
          </cell>
          <cell r="C328">
            <v>2.18E-2</v>
          </cell>
          <cell r="F328">
            <v>2.18E-2</v>
          </cell>
          <cell r="K328">
            <v>1.9E-3</v>
          </cell>
          <cell r="N328">
            <v>1.9E-3</v>
          </cell>
        </row>
        <row r="329">
          <cell r="B329">
            <v>6.3E-3</v>
          </cell>
          <cell r="C329">
            <v>1.89E-2</v>
          </cell>
          <cell r="F329">
            <v>1.89E-2</v>
          </cell>
          <cell r="K329">
            <v>2.7000000000000001E-3</v>
          </cell>
          <cell r="N329">
            <v>2.7000000000000001E-3</v>
          </cell>
        </row>
        <row r="330">
          <cell r="B330">
            <v>9.7000000000000003E-3</v>
          </cell>
          <cell r="C330">
            <v>2.24E-2</v>
          </cell>
          <cell r="F330">
            <v>2.24E-2</v>
          </cell>
          <cell r="K330">
            <v>4.0000000000000002E-4</v>
          </cell>
          <cell r="N330">
            <v>4.0000000000000002E-4</v>
          </cell>
        </row>
        <row r="331">
          <cell r="B331">
            <v>8.8000000000000005E-3</v>
          </cell>
          <cell r="C331">
            <v>2.1899999999999999E-2</v>
          </cell>
          <cell r="F331">
            <v>2.1899999999999999E-2</v>
          </cell>
          <cell r="K331">
            <v>2.8999999999999998E-3</v>
          </cell>
          <cell r="N331">
            <v>2.8999999999999998E-3</v>
          </cell>
        </row>
        <row r="332">
          <cell r="B332">
            <v>7.3000000000000001E-3</v>
          </cell>
          <cell r="C332">
            <v>0.02</v>
          </cell>
          <cell r="F332">
            <v>0.02</v>
          </cell>
          <cell r="K332">
            <v>8.0000000000000004E-4</v>
          </cell>
          <cell r="N332">
            <v>8.0000000000000004E-4</v>
          </cell>
        </row>
        <row r="333">
          <cell r="B333">
            <v>1.0800000000000001E-2</v>
          </cell>
          <cell r="C333">
            <v>1.52E-2</v>
          </cell>
          <cell r="F333">
            <v>1.52E-2</v>
          </cell>
          <cell r="K333">
            <v>2.3E-3</v>
          </cell>
          <cell r="N333">
            <v>2.3E-3</v>
          </cell>
        </row>
        <row r="334">
          <cell r="B334">
            <v>8.6999999999999994E-3</v>
          </cell>
          <cell r="C334">
            <v>1.55E-2</v>
          </cell>
          <cell r="F334">
            <v>1.55E-2</v>
          </cell>
          <cell r="K334">
            <v>3.0999999999999999E-3</v>
          </cell>
          <cell r="N334">
            <v>3.0999999999999999E-3</v>
          </cell>
        </row>
        <row r="335">
          <cell r="B335">
            <v>7.7999999999999996E-3</v>
          </cell>
          <cell r="C335">
            <v>1.8200000000000001E-2</v>
          </cell>
          <cell r="F335">
            <v>1.8200000000000001E-2</v>
          </cell>
          <cell r="K335">
            <v>4.1000000000000003E-3</v>
          </cell>
          <cell r="N335">
            <v>4.1000000000000003E-3</v>
          </cell>
        </row>
        <row r="336">
          <cell r="B336">
            <v>7.0000000000000001E-3</v>
          </cell>
          <cell r="C336">
            <v>1.8599999999999998E-2</v>
          </cell>
          <cell r="F336">
            <v>1.8599999999999998E-2</v>
          </cell>
          <cell r="K336">
            <v>3.0000000000000001E-3</v>
          </cell>
          <cell r="N336">
            <v>3.0000000000000001E-3</v>
          </cell>
        </row>
        <row r="337">
          <cell r="B337">
            <v>7.7999999999999996E-3</v>
          </cell>
          <cell r="C337">
            <v>2.0199999999999999E-2</v>
          </cell>
          <cell r="F337">
            <v>2.0199999999999999E-2</v>
          </cell>
          <cell r="K337">
            <v>1.4E-3</v>
          </cell>
          <cell r="N337">
            <v>1.4E-3</v>
          </cell>
        </row>
        <row r="338">
          <cell r="B338">
            <v>1.3599999999999999E-2</v>
          </cell>
          <cell r="C338">
            <v>7.3000000000000001E-3</v>
          </cell>
          <cell r="F338">
            <v>7.3000000000000001E-3</v>
          </cell>
          <cell r="K338">
            <v>8.9999999999999998E-4</v>
          </cell>
          <cell r="N338">
            <v>8.9999999999999998E-4</v>
          </cell>
        </row>
        <row r="339">
          <cell r="B339">
            <v>2.5100000000000001E-2</v>
          </cell>
          <cell r="C339">
            <v>-2.0799999999999999E-2</v>
          </cell>
          <cell r="F339">
            <v>-2.0799999999999999E-2</v>
          </cell>
          <cell r="K339">
            <v>-1E-3</v>
          </cell>
          <cell r="N339">
            <v>-1E-3</v>
          </cell>
        </row>
        <row r="340">
          <cell r="B340">
            <v>1.11E-2</v>
          </cell>
          <cell r="C340">
            <v>1.0699999999999999E-2</v>
          </cell>
          <cell r="F340">
            <v>1.0699999999999999E-2</v>
          </cell>
          <cell r="K340">
            <v>3.3E-3</v>
          </cell>
          <cell r="N340">
            <v>3.3E-3</v>
          </cell>
        </row>
        <row r="341">
          <cell r="B341">
            <v>8.6999999999999994E-3</v>
          </cell>
          <cell r="C341">
            <v>1.9099999999999999E-2</v>
          </cell>
          <cell r="F341">
            <v>1.9099999999999999E-2</v>
          </cell>
          <cell r="K341">
            <v>1.8E-3</v>
          </cell>
          <cell r="N341">
            <v>1.8E-3</v>
          </cell>
        </row>
        <row r="342">
          <cell r="B342">
            <v>7.1999999999999998E-3</v>
          </cell>
          <cell r="C342">
            <v>1.9900000000000001E-2</v>
          </cell>
          <cell r="F342">
            <v>1.9900000000000001E-2</v>
          </cell>
          <cell r="K342">
            <v>2.8E-3</v>
          </cell>
          <cell r="N342">
            <v>2.8E-3</v>
          </cell>
        </row>
        <row r="343">
          <cell r="B343">
            <v>7.1000000000000004E-3</v>
          </cell>
          <cell r="C343">
            <v>1.8700000000000001E-2</v>
          </cell>
          <cell r="F343">
            <v>1.8700000000000001E-2</v>
          </cell>
          <cell r="K343">
            <v>2.5000000000000001E-3</v>
          </cell>
          <cell r="N343">
            <v>2.5000000000000001E-3</v>
          </cell>
        </row>
        <row r="344">
          <cell r="B344">
            <v>8.5000000000000006E-3</v>
          </cell>
          <cell r="C344">
            <v>1.9800000000000002E-2</v>
          </cell>
          <cell r="F344">
            <v>1.9800000000000002E-2</v>
          </cell>
          <cell r="K344">
            <v>2.3999999999999998E-3</v>
          </cell>
          <cell r="N344">
            <v>2.3999999999999998E-3</v>
          </cell>
        </row>
        <row r="345">
          <cell r="B345">
            <v>7.4000000000000003E-3</v>
          </cell>
          <cell r="C345">
            <v>1.9699999999999999E-2</v>
          </cell>
          <cell r="F345">
            <v>1.9699999999999999E-2</v>
          </cell>
          <cell r="K345">
            <v>3.0000000000000001E-3</v>
          </cell>
          <cell r="N345">
            <v>3.0000000000000001E-3</v>
          </cell>
        </row>
        <row r="346">
          <cell r="B346">
            <v>7.6E-3</v>
          </cell>
          <cell r="C346">
            <v>2.0199999999999999E-2</v>
          </cell>
          <cell r="F346">
            <v>2.0199999999999999E-2</v>
          </cell>
          <cell r="K346">
            <v>2.7000000000000001E-3</v>
          </cell>
          <cell r="N346">
            <v>2.7000000000000001E-3</v>
          </cell>
        </row>
        <row r="347">
          <cell r="B347">
            <v>7.6E-3</v>
          </cell>
          <cell r="C347">
            <v>2.1000000000000001E-2</v>
          </cell>
          <cell r="F347">
            <v>2.1000000000000001E-2</v>
          </cell>
          <cell r="K347">
            <v>2.8999999999999998E-3</v>
          </cell>
          <cell r="N347">
            <v>2.8999999999999998E-3</v>
          </cell>
        </row>
        <row r="348">
          <cell r="B348">
            <v>7.3000000000000001E-3</v>
          </cell>
          <cell r="C348">
            <v>1.8700000000000001E-2</v>
          </cell>
          <cell r="F348">
            <v>1.8700000000000001E-2</v>
          </cell>
          <cell r="K348">
            <v>2.5000000000000001E-3</v>
          </cell>
          <cell r="N348">
            <v>2.5000000000000001E-3</v>
          </cell>
        </row>
        <row r="349">
          <cell r="B349">
            <v>5.8999999999999999E-3</v>
          </cell>
          <cell r="C349">
            <v>1.7999999999999999E-2</v>
          </cell>
          <cell r="F349">
            <v>1.7999999999999999E-2</v>
          </cell>
          <cell r="K349">
            <v>2.5000000000000001E-3</v>
          </cell>
          <cell r="N349">
            <v>2.5000000000000001E-3</v>
          </cell>
        </row>
        <row r="350">
          <cell r="B350">
            <v>6.7999999999999996E-3</v>
          </cell>
          <cell r="C350">
            <v>2.01E-2</v>
          </cell>
          <cell r="F350">
            <v>2.01E-2</v>
          </cell>
          <cell r="K350">
            <v>1.1000000000000001E-3</v>
          </cell>
          <cell r="N350">
            <v>1.1000000000000001E-3</v>
          </cell>
        </row>
        <row r="351">
          <cell r="B351">
            <v>1.2200000000000001E-2</v>
          </cell>
          <cell r="C351">
            <v>2.2100000000000002E-2</v>
          </cell>
          <cell r="F351">
            <v>2.2100000000000002E-2</v>
          </cell>
          <cell r="K351">
            <v>2.2000000000000001E-3</v>
          </cell>
          <cell r="N351">
            <v>2.2000000000000001E-3</v>
          </cell>
        </row>
        <row r="352">
          <cell r="B352">
            <v>8.0000000000000002E-3</v>
          </cell>
          <cell r="C352">
            <v>1.9400000000000001E-2</v>
          </cell>
          <cell r="F352">
            <v>1.9400000000000001E-2</v>
          </cell>
          <cell r="K352">
            <v>1.1000000000000001E-3</v>
          </cell>
          <cell r="N352">
            <v>1.1000000000000001E-3</v>
          </cell>
        </row>
        <row r="353">
          <cell r="B353">
            <v>8.0000000000000002E-3</v>
          </cell>
          <cell r="C353">
            <v>1.9699999999999999E-2</v>
          </cell>
          <cell r="F353">
            <v>1.9699999999999999E-2</v>
          </cell>
          <cell r="K353">
            <v>3.8E-3</v>
          </cell>
          <cell r="N353">
            <v>3.8E-3</v>
          </cell>
        </row>
        <row r="354">
          <cell r="B354">
            <v>5.3E-3</v>
          </cell>
          <cell r="C354">
            <v>1.78E-2</v>
          </cell>
          <cell r="F354">
            <v>1.78E-2</v>
          </cell>
          <cell r="K354">
            <v>3.8999999999999998E-3</v>
          </cell>
          <cell r="N354">
            <v>3.8999999999999998E-3</v>
          </cell>
        </row>
        <row r="355">
          <cell r="B355">
            <v>7.1000000000000004E-3</v>
          </cell>
          <cell r="C355">
            <v>1.9800000000000002E-2</v>
          </cell>
          <cell r="F355">
            <v>1.9800000000000002E-2</v>
          </cell>
          <cell r="K355">
            <v>2.8999999999999998E-3</v>
          </cell>
          <cell r="N355">
            <v>2.8999999999999998E-3</v>
          </cell>
        </row>
        <row r="356">
          <cell r="B356">
            <v>7.3000000000000001E-3</v>
          </cell>
          <cell r="C356">
            <v>1.8700000000000001E-2</v>
          </cell>
          <cell r="F356">
            <v>1.8700000000000001E-2</v>
          </cell>
          <cell r="K356">
            <v>2E-3</v>
          </cell>
          <cell r="N356">
            <v>2E-3</v>
          </cell>
        </row>
        <row r="357">
          <cell r="B357">
            <v>-1.29E-2</v>
          </cell>
          <cell r="C357">
            <v>7.7000000000000002E-3</v>
          </cell>
          <cell r="F357">
            <v>7.7000000000000002E-3</v>
          </cell>
          <cell r="K357">
            <v>8.8000000000000005E-3</v>
          </cell>
          <cell r="N357">
            <v>8.8000000000000005E-3</v>
          </cell>
        </row>
        <row r="358">
          <cell r="B358">
            <v>-1.06E-2</v>
          </cell>
          <cell r="C358">
            <v>9.4999999999999998E-3</v>
          </cell>
          <cell r="F358">
            <v>9.4999999999999998E-3</v>
          </cell>
          <cell r="K358">
            <v>9.7000000000000003E-3</v>
          </cell>
          <cell r="N358">
            <v>9.7000000000000003E-3</v>
          </cell>
        </row>
        <row r="359">
          <cell r="B359">
            <v>-1.5699999999999999E-2</v>
          </cell>
          <cell r="C359">
            <v>7.4000000000000003E-3</v>
          </cell>
          <cell r="F359">
            <v>7.4000000000000003E-3</v>
          </cell>
          <cell r="K359">
            <v>9.5999999999999992E-3</v>
          </cell>
          <cell r="N359">
            <v>9.5999999999999992E-3</v>
          </cell>
        </row>
        <row r="360">
          <cell r="B360">
            <v>-1.34E-2</v>
          </cell>
          <cell r="C360">
            <v>8.8000000000000005E-3</v>
          </cell>
          <cell r="F360">
            <v>8.8000000000000005E-3</v>
          </cell>
          <cell r="K360">
            <v>6.4000000000000003E-3</v>
          </cell>
          <cell r="N360">
            <v>6.4000000000000003E-3</v>
          </cell>
        </row>
        <row r="361">
          <cell r="B361">
            <v>-1.4800000000000001E-2</v>
          </cell>
          <cell r="C361">
            <v>5.5999999999999999E-3</v>
          </cell>
          <cell r="F361">
            <v>5.5999999999999999E-3</v>
          </cell>
          <cell r="K361">
            <v>8.8000000000000005E-3</v>
          </cell>
          <cell r="N361">
            <v>8.8000000000000005E-3</v>
          </cell>
        </row>
        <row r="362">
          <cell r="B362">
            <v>-2.3199999999999998E-2</v>
          </cell>
          <cell r="C362">
            <v>1.6999999999999999E-3</v>
          </cell>
          <cell r="F362">
            <v>1.6999999999999999E-3</v>
          </cell>
          <cell r="K362">
            <v>1.0999999999999999E-2</v>
          </cell>
          <cell r="N362">
            <v>1.0999999999999999E-2</v>
          </cell>
        </row>
        <row r="363">
          <cell r="B363">
            <v>-1.21E-2</v>
          </cell>
          <cell r="C363">
            <v>8.3999999999999995E-3</v>
          </cell>
          <cell r="F363">
            <v>8.3999999999999995E-3</v>
          </cell>
          <cell r="K363">
            <v>9.7999999999999997E-3</v>
          </cell>
          <cell r="N363">
            <v>9.7999999999999997E-3</v>
          </cell>
        </row>
        <row r="364">
          <cell r="B364">
            <v>-1.8800000000000001E-2</v>
          </cell>
          <cell r="C364">
            <v>3.8999999999999998E-3</v>
          </cell>
          <cell r="F364">
            <v>3.8999999999999998E-3</v>
          </cell>
          <cell r="K364">
            <v>1.2200000000000001E-2</v>
          </cell>
          <cell r="N364">
            <v>1.2200000000000001E-2</v>
          </cell>
        </row>
        <row r="365">
          <cell r="B365">
            <v>-1.84E-2</v>
          </cell>
          <cell r="C365">
            <v>3.5000000000000001E-3</v>
          </cell>
          <cell r="F365">
            <v>3.5000000000000001E-3</v>
          </cell>
          <cell r="K365">
            <v>1.03E-2</v>
          </cell>
          <cell r="N365">
            <v>1.03E-2</v>
          </cell>
        </row>
        <row r="366">
          <cell r="B366">
            <v>-1.5900000000000001E-2</v>
          </cell>
          <cell r="C366">
            <v>5.1999999999999998E-3</v>
          </cell>
          <cell r="F366">
            <v>5.1999999999999998E-3</v>
          </cell>
          <cell r="K366">
            <v>9.7000000000000003E-3</v>
          </cell>
          <cell r="N366">
            <v>9.7000000000000003E-3</v>
          </cell>
        </row>
        <row r="367">
          <cell r="B367">
            <v>-3.6499999999999998E-2</v>
          </cell>
          <cell r="C367">
            <v>-1.4E-2</v>
          </cell>
          <cell r="G367">
            <v>-1.4E-2</v>
          </cell>
          <cell r="K367">
            <v>2.7400000000000001E-2</v>
          </cell>
          <cell r="O367">
            <v>2.7400000000000001E-2</v>
          </cell>
        </row>
        <row r="368">
          <cell r="B368">
            <v>-4.3999999999999997E-2</v>
          </cell>
          <cell r="C368">
            <v>-1.7000000000000001E-2</v>
          </cell>
          <cell r="G368">
            <v>-1.7000000000000001E-2</v>
          </cell>
          <cell r="K368">
            <v>3.04E-2</v>
          </cell>
          <cell r="O368">
            <v>3.04E-2</v>
          </cell>
        </row>
        <row r="369">
          <cell r="B369">
            <v>-3.5799999999999998E-2</v>
          </cell>
          <cell r="C369">
            <v>-1.3299999999999999E-2</v>
          </cell>
          <cell r="G369">
            <v>-1.3299999999999999E-2</v>
          </cell>
          <cell r="K369">
            <v>2.86E-2</v>
          </cell>
          <cell r="O369">
            <v>2.86E-2</v>
          </cell>
        </row>
        <row r="370">
          <cell r="B370">
            <v>-3.9600000000000003E-2</v>
          </cell>
          <cell r="C370">
            <v>-1.4999999999999999E-2</v>
          </cell>
          <cell r="G370">
            <v>-1.4999999999999999E-2</v>
          </cell>
          <cell r="K370">
            <v>2.8500000000000001E-2</v>
          </cell>
          <cell r="O370">
            <v>2.8500000000000001E-2</v>
          </cell>
        </row>
        <row r="371">
          <cell r="B371">
            <v>-3.3799999999999997E-2</v>
          </cell>
          <cell r="C371">
            <v>-1.24E-2</v>
          </cell>
          <cell r="G371">
            <v>-1.24E-2</v>
          </cell>
          <cell r="K371">
            <v>2.6100000000000002E-2</v>
          </cell>
          <cell r="O371">
            <v>2.6100000000000002E-2</v>
          </cell>
        </row>
        <row r="372">
          <cell r="B372">
            <v>-4.07E-2</v>
          </cell>
          <cell r="C372">
            <v>-1.66E-2</v>
          </cell>
          <cell r="G372">
            <v>-1.66E-2</v>
          </cell>
          <cell r="K372">
            <v>2.7799999999999998E-2</v>
          </cell>
          <cell r="O372">
            <v>2.7799999999999998E-2</v>
          </cell>
        </row>
        <row r="373">
          <cell r="B373">
            <v>-3.7199999999999997E-2</v>
          </cell>
          <cell r="C373">
            <v>-1.49E-2</v>
          </cell>
          <cell r="G373">
            <v>-1.49E-2</v>
          </cell>
          <cell r="K373">
            <v>2.7300000000000001E-2</v>
          </cell>
          <cell r="O373">
            <v>2.7300000000000001E-2</v>
          </cell>
        </row>
        <row r="374">
          <cell r="B374">
            <v>-3.9199999999999999E-2</v>
          </cell>
          <cell r="C374">
            <v>-1.5299999999999999E-2</v>
          </cell>
          <cell r="G374">
            <v>-1.5299999999999999E-2</v>
          </cell>
          <cell r="K374">
            <v>2.9000000000000001E-2</v>
          </cell>
          <cell r="O374">
            <v>2.9000000000000001E-2</v>
          </cell>
        </row>
        <row r="375">
          <cell r="B375">
            <v>-3.6600000000000001E-2</v>
          </cell>
          <cell r="C375">
            <v>-1.3299999999999999E-2</v>
          </cell>
          <cell r="G375">
            <v>-1.3299999999999999E-2</v>
          </cell>
          <cell r="K375">
            <v>2.7900000000000001E-2</v>
          </cell>
          <cell r="O375">
            <v>2.7900000000000001E-2</v>
          </cell>
        </row>
        <row r="376">
          <cell r="B376">
            <v>-3.5099999999999999E-2</v>
          </cell>
          <cell r="C376">
            <v>-1.3899999999999999E-2</v>
          </cell>
          <cell r="G376">
            <v>-1.3899999999999999E-2</v>
          </cell>
          <cell r="K376">
            <v>2.7E-2</v>
          </cell>
          <cell r="O376">
            <v>2.7E-2</v>
          </cell>
        </row>
        <row r="377">
          <cell r="B377">
            <v>-4.4999999999999998E-2</v>
          </cell>
          <cell r="C377">
            <v>-1.8100000000000002E-2</v>
          </cell>
          <cell r="G377">
            <v>-1.8100000000000002E-2</v>
          </cell>
          <cell r="K377">
            <v>3.1099999999999999E-2</v>
          </cell>
          <cell r="O377">
            <v>3.1099999999999999E-2</v>
          </cell>
        </row>
        <row r="378">
          <cell r="B378">
            <v>-4.3999999999999997E-2</v>
          </cell>
          <cell r="C378">
            <v>-1.66E-2</v>
          </cell>
          <cell r="G378">
            <v>-1.66E-2</v>
          </cell>
          <cell r="K378">
            <v>3.1899999999999998E-2</v>
          </cell>
          <cell r="O378">
            <v>3.1899999999999998E-2</v>
          </cell>
        </row>
        <row r="379">
          <cell r="B379">
            <v>-4.4999999999999998E-2</v>
          </cell>
          <cell r="C379">
            <v>-1.8200000000000001E-2</v>
          </cell>
          <cell r="G379">
            <v>-1.8200000000000001E-2</v>
          </cell>
          <cell r="K379">
            <v>3.1399999999999997E-2</v>
          </cell>
          <cell r="O379">
            <v>3.1399999999999997E-2</v>
          </cell>
        </row>
        <row r="380">
          <cell r="B380">
            <v>-4.3999999999999997E-2</v>
          </cell>
          <cell r="C380">
            <v>-1.7899999999999999E-2</v>
          </cell>
          <cell r="G380">
            <v>-1.7899999999999999E-2</v>
          </cell>
          <cell r="K380">
            <v>3.27E-2</v>
          </cell>
          <cell r="O380">
            <v>3.27E-2</v>
          </cell>
        </row>
        <row r="381">
          <cell r="B381">
            <v>-4.4999999999999998E-2</v>
          </cell>
          <cell r="C381">
            <v>-1.7999999999999999E-2</v>
          </cell>
          <cell r="G381">
            <v>-1.7999999999999999E-2</v>
          </cell>
          <cell r="K381">
            <v>3.2399999999999998E-2</v>
          </cell>
          <cell r="O381">
            <v>3.2399999999999998E-2</v>
          </cell>
        </row>
        <row r="382">
          <cell r="B382">
            <v>-4.4699999999999997E-2</v>
          </cell>
          <cell r="C382">
            <v>-1.84E-2</v>
          </cell>
          <cell r="G382">
            <v>-1.84E-2</v>
          </cell>
          <cell r="K382">
            <v>2.9600000000000001E-2</v>
          </cell>
          <cell r="O382">
            <v>2.9600000000000001E-2</v>
          </cell>
        </row>
        <row r="383">
          <cell r="B383">
            <v>-4.48E-2</v>
          </cell>
          <cell r="C383">
            <v>-1.7600000000000001E-2</v>
          </cell>
          <cell r="G383">
            <v>-1.7600000000000001E-2</v>
          </cell>
          <cell r="K383">
            <v>3.1800000000000002E-2</v>
          </cell>
          <cell r="O383">
            <v>3.1800000000000002E-2</v>
          </cell>
        </row>
        <row r="384">
          <cell r="B384">
            <v>-4.4900000000000002E-2</v>
          </cell>
          <cell r="C384">
            <v>-1.83E-2</v>
          </cell>
          <cell r="G384">
            <v>-1.83E-2</v>
          </cell>
          <cell r="K384">
            <v>3.09E-2</v>
          </cell>
          <cell r="O384">
            <v>3.09E-2</v>
          </cell>
        </row>
        <row r="385">
          <cell r="B385">
            <v>-4.4699999999999997E-2</v>
          </cell>
          <cell r="C385">
            <v>-1.7899999999999999E-2</v>
          </cell>
          <cell r="G385">
            <v>-1.7899999999999999E-2</v>
          </cell>
          <cell r="K385">
            <v>3.1199999999999999E-2</v>
          </cell>
          <cell r="O385">
            <v>3.1199999999999999E-2</v>
          </cell>
        </row>
        <row r="386">
          <cell r="B386">
            <v>-4.4999999999999998E-2</v>
          </cell>
          <cell r="C386">
            <v>-1.77E-2</v>
          </cell>
          <cell r="G386">
            <v>-1.77E-2</v>
          </cell>
          <cell r="K386">
            <v>3.0800000000000001E-2</v>
          </cell>
          <cell r="O386">
            <v>3.0800000000000001E-2</v>
          </cell>
        </row>
        <row r="387">
          <cell r="B387">
            <v>-4.4900000000000002E-2</v>
          </cell>
          <cell r="C387">
            <v>-1.55E-2</v>
          </cell>
          <cell r="G387">
            <v>-1.55E-2</v>
          </cell>
          <cell r="K387">
            <v>2.3E-2</v>
          </cell>
          <cell r="O387">
            <v>2.3E-2</v>
          </cell>
        </row>
        <row r="388">
          <cell r="B388">
            <v>-4.2900000000000001E-2</v>
          </cell>
          <cell r="C388">
            <v>-1.37E-2</v>
          </cell>
          <cell r="G388">
            <v>-1.37E-2</v>
          </cell>
          <cell r="K388">
            <v>2.1399999999999999E-2</v>
          </cell>
          <cell r="O388">
            <v>2.1399999999999999E-2</v>
          </cell>
        </row>
        <row r="389">
          <cell r="B389">
            <v>-4.36E-2</v>
          </cell>
          <cell r="C389">
            <v>-1.4800000000000001E-2</v>
          </cell>
          <cell r="G389">
            <v>-1.4800000000000001E-2</v>
          </cell>
          <cell r="K389">
            <v>2.29E-2</v>
          </cell>
          <cell r="O389">
            <v>2.29E-2</v>
          </cell>
        </row>
        <row r="390">
          <cell r="B390">
            <v>-4.36E-2</v>
          </cell>
          <cell r="C390">
            <v>-1.46E-2</v>
          </cell>
          <cell r="G390">
            <v>-1.46E-2</v>
          </cell>
          <cell r="K390">
            <v>1.9900000000000001E-2</v>
          </cell>
          <cell r="O390">
            <v>1.9900000000000001E-2</v>
          </cell>
        </row>
        <row r="391">
          <cell r="B391">
            <v>-4.3799999999999999E-2</v>
          </cell>
          <cell r="C391">
            <v>-1.3899999999999999E-2</v>
          </cell>
          <cell r="G391">
            <v>-1.3899999999999999E-2</v>
          </cell>
          <cell r="K391">
            <v>2.2599999999999999E-2</v>
          </cell>
          <cell r="O391">
            <v>2.2599999999999999E-2</v>
          </cell>
        </row>
        <row r="392">
          <cell r="B392">
            <v>-4.41E-2</v>
          </cell>
          <cell r="C392">
            <v>-1.6E-2</v>
          </cell>
          <cell r="G392">
            <v>-1.6E-2</v>
          </cell>
          <cell r="K392">
            <v>2.1899999999999999E-2</v>
          </cell>
          <cell r="O392">
            <v>2.1899999999999999E-2</v>
          </cell>
        </row>
        <row r="393">
          <cell r="B393">
            <v>-4.4900000000000002E-2</v>
          </cell>
          <cell r="C393">
            <v>-1.54E-2</v>
          </cell>
          <cell r="G393">
            <v>-1.54E-2</v>
          </cell>
          <cell r="K393">
            <v>2.0299999999999999E-2</v>
          </cell>
          <cell r="O393">
            <v>2.0299999999999999E-2</v>
          </cell>
        </row>
        <row r="394">
          <cell r="B394">
            <v>-4.4499999999999998E-2</v>
          </cell>
          <cell r="C394">
            <v>-1.52E-2</v>
          </cell>
          <cell r="G394">
            <v>-1.52E-2</v>
          </cell>
          <cell r="K394">
            <v>2.1600000000000001E-2</v>
          </cell>
          <cell r="O394">
            <v>2.1600000000000001E-2</v>
          </cell>
        </row>
        <row r="395">
          <cell r="B395">
            <v>-4.4200000000000003E-2</v>
          </cell>
          <cell r="C395">
            <v>-1.52E-2</v>
          </cell>
          <cell r="G395">
            <v>-1.52E-2</v>
          </cell>
          <cell r="K395">
            <v>2.3E-2</v>
          </cell>
          <cell r="O395">
            <v>2.3E-2</v>
          </cell>
        </row>
        <row r="396">
          <cell r="B396">
            <v>-4.8399999999999999E-2</v>
          </cell>
          <cell r="C396">
            <v>-1.89E-2</v>
          </cell>
          <cell r="G396">
            <v>-1.89E-2</v>
          </cell>
          <cell r="K396">
            <v>3.0499999999999999E-2</v>
          </cell>
          <cell r="O396">
            <v>3.0499999999999999E-2</v>
          </cell>
        </row>
        <row r="397">
          <cell r="B397">
            <v>-4.7E-2</v>
          </cell>
          <cell r="C397">
            <v>-1.84E-2</v>
          </cell>
          <cell r="G397">
            <v>-1.84E-2</v>
          </cell>
          <cell r="K397">
            <v>3.15E-2</v>
          </cell>
          <cell r="O397">
            <v>3.15E-2</v>
          </cell>
        </row>
        <row r="398">
          <cell r="B398">
            <v>-4.6800000000000001E-2</v>
          </cell>
          <cell r="C398">
            <v>-1.83E-2</v>
          </cell>
          <cell r="G398">
            <v>-1.83E-2</v>
          </cell>
          <cell r="K398">
            <v>2.8899999999999999E-2</v>
          </cell>
          <cell r="O398">
            <v>2.8899999999999999E-2</v>
          </cell>
        </row>
        <row r="399">
          <cell r="B399">
            <v>-4.58E-2</v>
          </cell>
          <cell r="C399">
            <v>-1.6400000000000001E-2</v>
          </cell>
          <cell r="G399">
            <v>-1.6400000000000001E-2</v>
          </cell>
          <cell r="K399">
            <v>2.7099999999999999E-2</v>
          </cell>
          <cell r="O399">
            <v>2.7099999999999999E-2</v>
          </cell>
        </row>
        <row r="400">
          <cell r="B400">
            <v>-4.6899999999999997E-2</v>
          </cell>
          <cell r="C400">
            <v>-1.7899999999999999E-2</v>
          </cell>
          <cell r="G400">
            <v>-1.7899999999999999E-2</v>
          </cell>
          <cell r="K400">
            <v>2.9100000000000001E-2</v>
          </cell>
          <cell r="O400">
            <v>2.9100000000000001E-2</v>
          </cell>
        </row>
        <row r="401">
          <cell r="B401">
            <v>-4.7199999999999999E-2</v>
          </cell>
          <cell r="C401">
            <v>-1.8100000000000002E-2</v>
          </cell>
          <cell r="G401">
            <v>-1.8100000000000002E-2</v>
          </cell>
          <cell r="K401">
            <v>2.98E-2</v>
          </cell>
          <cell r="O401">
            <v>2.98E-2</v>
          </cell>
        </row>
        <row r="402">
          <cell r="B402">
            <v>-4.5499999999999999E-2</v>
          </cell>
          <cell r="C402">
            <v>-1.8200000000000001E-2</v>
          </cell>
          <cell r="G402">
            <v>-1.8200000000000001E-2</v>
          </cell>
          <cell r="K402">
            <v>2.9600000000000001E-2</v>
          </cell>
          <cell r="O402">
            <v>2.9600000000000001E-2</v>
          </cell>
        </row>
        <row r="403">
          <cell r="B403">
            <v>-4.5900000000000003E-2</v>
          </cell>
          <cell r="C403">
            <v>-1.9300000000000001E-2</v>
          </cell>
          <cell r="G403">
            <v>-1.9300000000000001E-2</v>
          </cell>
          <cell r="K403">
            <v>3.0200000000000001E-2</v>
          </cell>
          <cell r="O403">
            <v>3.0200000000000001E-2</v>
          </cell>
        </row>
        <row r="404">
          <cell r="B404">
            <v>-4.7100000000000003E-2</v>
          </cell>
          <cell r="C404">
            <v>-1.7999999999999999E-2</v>
          </cell>
          <cell r="G404">
            <v>-1.7999999999999999E-2</v>
          </cell>
          <cell r="K404">
            <v>2.8199999999999999E-2</v>
          </cell>
          <cell r="O404">
            <v>2.8199999999999999E-2</v>
          </cell>
        </row>
        <row r="405">
          <cell r="B405">
            <v>-4.7199999999999999E-2</v>
          </cell>
          <cell r="C405">
            <v>-1.7100000000000001E-2</v>
          </cell>
          <cell r="G405">
            <v>-1.7100000000000001E-2</v>
          </cell>
          <cell r="K405">
            <v>2.7699999999999999E-2</v>
          </cell>
          <cell r="O405">
            <v>2.7699999999999999E-2</v>
          </cell>
        </row>
        <row r="406">
          <cell r="B406">
            <v>-4.5400000000000003E-2</v>
          </cell>
          <cell r="C406">
            <v>-1.72E-2</v>
          </cell>
          <cell r="G406">
            <v>-1.72E-2</v>
          </cell>
          <cell r="K406">
            <v>3.0599999999999999E-2</v>
          </cell>
          <cell r="O406">
            <v>3.0599999999999999E-2</v>
          </cell>
        </row>
        <row r="407">
          <cell r="B407">
            <v>-4.7300000000000002E-2</v>
          </cell>
          <cell r="C407">
            <v>-1.7600000000000001E-2</v>
          </cell>
          <cell r="G407">
            <v>-1.7600000000000001E-2</v>
          </cell>
          <cell r="K407">
            <v>3.1600000000000003E-2</v>
          </cell>
          <cell r="O407">
            <v>3.1600000000000003E-2</v>
          </cell>
        </row>
        <row r="408">
          <cell r="B408">
            <v>-4.82E-2</v>
          </cell>
          <cell r="C408">
            <v>-1.8800000000000001E-2</v>
          </cell>
          <cell r="G408">
            <v>-1.8800000000000001E-2</v>
          </cell>
          <cell r="K408">
            <v>2.9399999999999999E-2</v>
          </cell>
          <cell r="O408">
            <v>2.9399999999999999E-2</v>
          </cell>
        </row>
        <row r="409">
          <cell r="B409">
            <v>-4.8099999999999997E-2</v>
          </cell>
          <cell r="C409">
            <v>-1.89E-2</v>
          </cell>
          <cell r="G409">
            <v>-1.89E-2</v>
          </cell>
          <cell r="K409">
            <v>3.2099999999999997E-2</v>
          </cell>
          <cell r="O409">
            <v>3.2099999999999997E-2</v>
          </cell>
        </row>
        <row r="410">
          <cell r="B410">
            <v>-4.5900000000000003E-2</v>
          </cell>
          <cell r="C410">
            <v>-1.8599999999999998E-2</v>
          </cell>
          <cell r="G410">
            <v>-1.8599999999999998E-2</v>
          </cell>
          <cell r="K410">
            <v>3.1600000000000003E-2</v>
          </cell>
          <cell r="O410">
            <v>3.1600000000000003E-2</v>
          </cell>
        </row>
        <row r="411">
          <cell r="B411">
            <v>-4.82E-2</v>
          </cell>
          <cell r="C411">
            <v>-1.9599999999999999E-2</v>
          </cell>
          <cell r="G411">
            <v>-1.9599999999999999E-2</v>
          </cell>
          <cell r="K411">
            <v>2.98E-2</v>
          </cell>
          <cell r="O411">
            <v>2.98E-2</v>
          </cell>
        </row>
        <row r="412">
          <cell r="B412">
            <v>-4.6800000000000001E-2</v>
          </cell>
          <cell r="C412">
            <v>-1.7999999999999999E-2</v>
          </cell>
          <cell r="G412">
            <v>-1.7999999999999999E-2</v>
          </cell>
          <cell r="K412">
            <v>2.9600000000000001E-2</v>
          </cell>
          <cell r="O412">
            <v>2.9600000000000001E-2</v>
          </cell>
        </row>
        <row r="413">
          <cell r="B413">
            <v>-4.7500000000000001E-2</v>
          </cell>
          <cell r="C413">
            <v>-1.8100000000000002E-2</v>
          </cell>
          <cell r="G413">
            <v>-1.8100000000000002E-2</v>
          </cell>
          <cell r="K413">
            <v>3.0300000000000001E-2</v>
          </cell>
          <cell r="O413">
            <v>3.0300000000000001E-2</v>
          </cell>
        </row>
        <row r="414">
          <cell r="B414">
            <v>-4.6600000000000003E-2</v>
          </cell>
          <cell r="C414">
            <v>-1.8100000000000002E-2</v>
          </cell>
          <cell r="G414">
            <v>-1.8100000000000002E-2</v>
          </cell>
          <cell r="K414">
            <v>3.1099999999999999E-2</v>
          </cell>
          <cell r="O414">
            <v>3.1099999999999999E-2</v>
          </cell>
        </row>
        <row r="415">
          <cell r="B415">
            <v>-4.7800000000000002E-2</v>
          </cell>
          <cell r="C415">
            <v>-1.9199999999999998E-2</v>
          </cell>
          <cell r="G415">
            <v>-1.9199999999999998E-2</v>
          </cell>
          <cell r="K415">
            <v>3.2399999999999998E-2</v>
          </cell>
          <cell r="O415">
            <v>3.2399999999999998E-2</v>
          </cell>
        </row>
        <row r="416">
          <cell r="B416">
            <v>-4.7100000000000003E-2</v>
          </cell>
          <cell r="C416">
            <v>-1.83E-2</v>
          </cell>
          <cell r="G416">
            <v>-1.83E-2</v>
          </cell>
          <cell r="K416">
            <v>3.1099999999999999E-2</v>
          </cell>
          <cell r="O416">
            <v>3.1099999999999999E-2</v>
          </cell>
        </row>
        <row r="417">
          <cell r="B417">
            <v>-4.7100000000000003E-2</v>
          </cell>
          <cell r="C417">
            <v>-1.78E-2</v>
          </cell>
          <cell r="G417">
            <v>-1.78E-2</v>
          </cell>
          <cell r="K417">
            <v>3.0200000000000001E-2</v>
          </cell>
          <cell r="O417">
            <v>3.0200000000000001E-2</v>
          </cell>
        </row>
        <row r="418">
          <cell r="B418">
            <v>-4.6600000000000003E-2</v>
          </cell>
          <cell r="C418">
            <v>-1.84E-2</v>
          </cell>
          <cell r="G418">
            <v>-1.84E-2</v>
          </cell>
          <cell r="K418">
            <v>3.0700000000000002E-2</v>
          </cell>
          <cell r="O418">
            <v>3.0700000000000002E-2</v>
          </cell>
        </row>
        <row r="419">
          <cell r="B419">
            <v>-4.7199999999999999E-2</v>
          </cell>
          <cell r="C419">
            <v>-1.8499999999999999E-2</v>
          </cell>
          <cell r="G419">
            <v>-1.8499999999999999E-2</v>
          </cell>
          <cell r="K419">
            <v>3.1300000000000001E-2</v>
          </cell>
          <cell r="O419">
            <v>3.1300000000000001E-2</v>
          </cell>
        </row>
        <row r="420">
          <cell r="B420">
            <v>-4.6600000000000003E-2</v>
          </cell>
          <cell r="C420">
            <v>-1.7399999999999999E-2</v>
          </cell>
          <cell r="G420">
            <v>-1.7399999999999999E-2</v>
          </cell>
          <cell r="K420">
            <v>3.1E-2</v>
          </cell>
          <cell r="O420">
            <v>3.1E-2</v>
          </cell>
        </row>
        <row r="421">
          <cell r="B421">
            <v>-4.8000000000000001E-2</v>
          </cell>
          <cell r="C421">
            <v>-1.7899999999999999E-2</v>
          </cell>
          <cell r="G421">
            <v>-1.7899999999999999E-2</v>
          </cell>
          <cell r="K421">
            <v>2.9899999999999999E-2</v>
          </cell>
          <cell r="O421">
            <v>2.9899999999999999E-2</v>
          </cell>
        </row>
        <row r="422">
          <cell r="B422">
            <v>-4.8099999999999997E-2</v>
          </cell>
          <cell r="C422">
            <v>-1.8800000000000001E-2</v>
          </cell>
          <cell r="G422">
            <v>-1.8800000000000001E-2</v>
          </cell>
          <cell r="K422">
            <v>3.0099999999999998E-2</v>
          </cell>
          <cell r="O422">
            <v>3.0099999999999998E-2</v>
          </cell>
        </row>
        <row r="423">
          <cell r="B423">
            <v>-4.6300000000000001E-2</v>
          </cell>
          <cell r="C423">
            <v>-1.77E-2</v>
          </cell>
          <cell r="G423">
            <v>-1.77E-2</v>
          </cell>
          <cell r="K423">
            <v>2.98E-2</v>
          </cell>
          <cell r="O423">
            <v>2.98E-2</v>
          </cell>
        </row>
        <row r="424">
          <cell r="B424">
            <v>-4.6600000000000003E-2</v>
          </cell>
          <cell r="C424">
            <v>-1.8599999999999998E-2</v>
          </cell>
          <cell r="G424">
            <v>-1.8599999999999998E-2</v>
          </cell>
          <cell r="K424">
            <v>3.1E-2</v>
          </cell>
          <cell r="O424">
            <v>3.1E-2</v>
          </cell>
        </row>
        <row r="425">
          <cell r="B425">
            <v>-4.7399999999999998E-2</v>
          </cell>
          <cell r="C425">
            <v>-1.7999999999999999E-2</v>
          </cell>
          <cell r="G425">
            <v>-1.7999999999999999E-2</v>
          </cell>
          <cell r="K425">
            <v>2.9000000000000001E-2</v>
          </cell>
          <cell r="O425">
            <v>2.9000000000000001E-2</v>
          </cell>
        </row>
        <row r="426">
          <cell r="B426">
            <v>-4.7600000000000003E-2</v>
          </cell>
          <cell r="C426">
            <v>-1.8499999999999999E-2</v>
          </cell>
          <cell r="G426">
            <v>-1.8499999999999999E-2</v>
          </cell>
          <cell r="K426">
            <v>3.0099999999999998E-2</v>
          </cell>
          <cell r="O426">
            <v>3.0099999999999998E-2</v>
          </cell>
        </row>
        <row r="427">
          <cell r="B427">
            <v>-4.7800000000000002E-2</v>
          </cell>
          <cell r="C427">
            <v>-1.84E-2</v>
          </cell>
          <cell r="G427">
            <v>-1.84E-2</v>
          </cell>
          <cell r="K427">
            <v>3.1099999999999999E-2</v>
          </cell>
          <cell r="O427">
            <v>3.1099999999999999E-2</v>
          </cell>
        </row>
        <row r="428">
          <cell r="B428">
            <v>-4.6699999999999998E-2</v>
          </cell>
          <cell r="C428">
            <v>-1.7600000000000001E-2</v>
          </cell>
          <cell r="G428">
            <v>-1.7600000000000001E-2</v>
          </cell>
          <cell r="K428">
            <v>2.92E-2</v>
          </cell>
          <cell r="O428">
            <v>2.92E-2</v>
          </cell>
        </row>
        <row r="429">
          <cell r="B429">
            <v>-4.6100000000000002E-2</v>
          </cell>
          <cell r="C429">
            <v>-1.6199999999999999E-2</v>
          </cell>
          <cell r="G429">
            <v>-1.6199999999999999E-2</v>
          </cell>
          <cell r="K429">
            <v>3.0099999999999998E-2</v>
          </cell>
          <cell r="O429">
            <v>3.0099999999999998E-2</v>
          </cell>
        </row>
        <row r="430">
          <cell r="B430">
            <v>-4.48E-2</v>
          </cell>
          <cell r="C430">
            <v>-1.5599999999999999E-2</v>
          </cell>
          <cell r="G430">
            <v>-1.5599999999999999E-2</v>
          </cell>
          <cell r="K430">
            <v>1.9800000000000002E-2</v>
          </cell>
          <cell r="O430">
            <v>1.9800000000000002E-2</v>
          </cell>
        </row>
        <row r="431">
          <cell r="B431">
            <v>-4.6600000000000003E-2</v>
          </cell>
          <cell r="C431">
            <v>-1.6899999999999998E-2</v>
          </cell>
          <cell r="G431">
            <v>-1.6899999999999998E-2</v>
          </cell>
          <cell r="K431">
            <v>2.2700000000000001E-2</v>
          </cell>
          <cell r="O431">
            <v>2.2700000000000001E-2</v>
          </cell>
        </row>
        <row r="432">
          <cell r="B432">
            <v>-4.53E-2</v>
          </cell>
          <cell r="C432">
            <v>-1.6E-2</v>
          </cell>
          <cell r="G432">
            <v>-1.6E-2</v>
          </cell>
          <cell r="K432">
            <v>1.8599999999999998E-2</v>
          </cell>
          <cell r="O432">
            <v>1.8599999999999998E-2</v>
          </cell>
        </row>
        <row r="433">
          <cell r="B433">
            <v>-4.3999999999999997E-2</v>
          </cell>
          <cell r="C433">
            <v>-1.49E-2</v>
          </cell>
          <cell r="G433">
            <v>-1.49E-2</v>
          </cell>
          <cell r="K433">
            <v>2.3E-2</v>
          </cell>
          <cell r="O433">
            <v>2.3E-2</v>
          </cell>
        </row>
        <row r="434">
          <cell r="B434">
            <v>-4.5100000000000001E-2</v>
          </cell>
          <cell r="C434">
            <v>-1.5299999999999999E-2</v>
          </cell>
          <cell r="G434">
            <v>-1.5299999999999999E-2</v>
          </cell>
          <cell r="K434">
            <v>2.2499999999999999E-2</v>
          </cell>
          <cell r="O434">
            <v>2.2499999999999999E-2</v>
          </cell>
        </row>
        <row r="435">
          <cell r="B435">
            <v>-4.4900000000000002E-2</v>
          </cell>
          <cell r="C435">
            <v>-1.5299999999999999E-2</v>
          </cell>
          <cell r="G435">
            <v>-1.5299999999999999E-2</v>
          </cell>
          <cell r="K435">
            <v>1.8800000000000001E-2</v>
          </cell>
          <cell r="O435">
            <v>1.8800000000000001E-2</v>
          </cell>
        </row>
        <row r="436">
          <cell r="B436">
            <v>-4.5199999999999997E-2</v>
          </cell>
          <cell r="C436">
            <v>-1.5800000000000002E-2</v>
          </cell>
          <cell r="G436">
            <v>-1.5800000000000002E-2</v>
          </cell>
          <cell r="K436">
            <v>2.3300000000000001E-2</v>
          </cell>
          <cell r="O436">
            <v>2.3300000000000001E-2</v>
          </cell>
        </row>
        <row r="437">
          <cell r="B437">
            <v>-4.5499999999999999E-2</v>
          </cell>
          <cell r="C437">
            <v>-1.61E-2</v>
          </cell>
          <cell r="G437">
            <v>-1.61E-2</v>
          </cell>
          <cell r="K437">
            <v>2.12E-2</v>
          </cell>
          <cell r="O437">
            <v>2.12E-2</v>
          </cell>
        </row>
        <row r="438">
          <cell r="B438">
            <v>-4.7100000000000003E-2</v>
          </cell>
          <cell r="C438">
            <v>-1.7899999999999999E-2</v>
          </cell>
          <cell r="G438">
            <v>-1.7899999999999999E-2</v>
          </cell>
          <cell r="K438">
            <v>2.69E-2</v>
          </cell>
          <cell r="O438">
            <v>2.69E-2</v>
          </cell>
        </row>
        <row r="439">
          <cell r="B439">
            <v>-4.7300000000000002E-2</v>
          </cell>
          <cell r="C439">
            <v>-1.7600000000000001E-2</v>
          </cell>
          <cell r="G439">
            <v>-1.7600000000000001E-2</v>
          </cell>
          <cell r="K439">
            <v>2.6100000000000002E-2</v>
          </cell>
          <cell r="O439">
            <v>2.6100000000000002E-2</v>
          </cell>
        </row>
        <row r="440">
          <cell r="B440">
            <v>-4.6600000000000003E-2</v>
          </cell>
          <cell r="C440">
            <v>-1.7999999999999999E-2</v>
          </cell>
          <cell r="G440">
            <v>-1.7999999999999999E-2</v>
          </cell>
          <cell r="K440">
            <v>2.5700000000000001E-2</v>
          </cell>
          <cell r="O440">
            <v>2.5700000000000001E-2</v>
          </cell>
        </row>
        <row r="441">
          <cell r="B441">
            <v>-4.7E-2</v>
          </cell>
          <cell r="C441">
            <v>-1.7600000000000001E-2</v>
          </cell>
          <cell r="G441">
            <v>-1.7600000000000001E-2</v>
          </cell>
          <cell r="K441">
            <v>2.5899999999999999E-2</v>
          </cell>
          <cell r="O441">
            <v>2.5899999999999999E-2</v>
          </cell>
        </row>
        <row r="442">
          <cell r="B442">
            <v>-4.5999999999999999E-2</v>
          </cell>
          <cell r="C442">
            <v>-1.66E-2</v>
          </cell>
          <cell r="G442">
            <v>-1.66E-2</v>
          </cell>
          <cell r="K442">
            <v>2.5899999999999999E-2</v>
          </cell>
          <cell r="O442">
            <v>2.5899999999999999E-2</v>
          </cell>
        </row>
        <row r="443">
          <cell r="B443">
            <v>-4.6699999999999998E-2</v>
          </cell>
          <cell r="C443">
            <v>-1.7899999999999999E-2</v>
          </cell>
          <cell r="G443">
            <v>-1.7899999999999999E-2</v>
          </cell>
          <cell r="K443">
            <v>2.7799999999999998E-2</v>
          </cell>
          <cell r="O443">
            <v>2.7799999999999998E-2</v>
          </cell>
        </row>
        <row r="444">
          <cell r="B444">
            <v>-4.6300000000000001E-2</v>
          </cell>
          <cell r="C444">
            <v>-1.7899999999999999E-2</v>
          </cell>
          <cell r="G444">
            <v>-1.7899999999999999E-2</v>
          </cell>
          <cell r="K444">
            <v>2.6200000000000001E-2</v>
          </cell>
          <cell r="O444">
            <v>2.6200000000000001E-2</v>
          </cell>
        </row>
        <row r="445">
          <cell r="B445">
            <v>-4.7100000000000003E-2</v>
          </cell>
          <cell r="C445">
            <v>-1.7399999999999999E-2</v>
          </cell>
          <cell r="G445">
            <v>-1.7399999999999999E-2</v>
          </cell>
          <cell r="K445">
            <v>2.5600000000000001E-2</v>
          </cell>
          <cell r="O445">
            <v>2.5600000000000001E-2</v>
          </cell>
        </row>
        <row r="446">
          <cell r="B446">
            <v>-4.5699999999999998E-2</v>
          </cell>
          <cell r="C446">
            <v>-1.7100000000000001E-2</v>
          </cell>
          <cell r="G446">
            <v>-1.7100000000000001E-2</v>
          </cell>
          <cell r="K446">
            <v>2.58E-2</v>
          </cell>
          <cell r="O446">
            <v>2.58E-2</v>
          </cell>
        </row>
        <row r="447">
          <cell r="B447">
            <v>-4.5699999999999998E-2</v>
          </cell>
          <cell r="C447">
            <v>-1.7000000000000001E-2</v>
          </cell>
          <cell r="G447">
            <v>-1.7000000000000001E-2</v>
          </cell>
          <cell r="K447">
            <v>2.6499999999999999E-2</v>
          </cell>
          <cell r="O447">
            <v>2.6499999999999999E-2</v>
          </cell>
        </row>
        <row r="448">
          <cell r="B448">
            <v>-4.6899999999999997E-2</v>
          </cell>
          <cell r="C448">
            <v>-1.6899999999999998E-2</v>
          </cell>
          <cell r="G448">
            <v>-1.6899999999999998E-2</v>
          </cell>
          <cell r="K448">
            <v>2.5499999999999998E-2</v>
          </cell>
          <cell r="O448">
            <v>2.5499999999999998E-2</v>
          </cell>
        </row>
        <row r="449">
          <cell r="B449">
            <v>-4.7800000000000002E-2</v>
          </cell>
          <cell r="C449">
            <v>-1.8700000000000001E-2</v>
          </cell>
          <cell r="G449">
            <v>-1.8700000000000001E-2</v>
          </cell>
          <cell r="K449">
            <v>2.6599999999999999E-2</v>
          </cell>
          <cell r="O449">
            <v>2.6599999999999999E-2</v>
          </cell>
        </row>
        <row r="450">
          <cell r="B450">
            <v>-4.7300000000000002E-2</v>
          </cell>
          <cell r="C450">
            <v>-1.8100000000000002E-2</v>
          </cell>
          <cell r="G450">
            <v>-1.8100000000000002E-2</v>
          </cell>
          <cell r="K450">
            <v>2.63E-2</v>
          </cell>
          <cell r="O450">
            <v>2.63E-2</v>
          </cell>
        </row>
        <row r="451">
          <cell r="B451">
            <v>-4.6699999999999998E-2</v>
          </cell>
          <cell r="C451">
            <v>-1.6899999999999998E-2</v>
          </cell>
          <cell r="G451">
            <v>-1.6899999999999998E-2</v>
          </cell>
          <cell r="K451">
            <v>2.7799999999999998E-2</v>
          </cell>
          <cell r="O451">
            <v>2.7799999999999998E-2</v>
          </cell>
        </row>
        <row r="452">
          <cell r="B452">
            <v>-4.6600000000000003E-2</v>
          </cell>
          <cell r="C452">
            <v>-1.83E-2</v>
          </cell>
          <cell r="G452">
            <v>-1.83E-2</v>
          </cell>
          <cell r="K452">
            <v>2.3699999999999999E-2</v>
          </cell>
          <cell r="O452">
            <v>2.3699999999999999E-2</v>
          </cell>
        </row>
        <row r="453">
          <cell r="B453">
            <v>-4.7100000000000003E-2</v>
          </cell>
          <cell r="C453">
            <v>-1.78E-2</v>
          </cell>
          <cell r="G453">
            <v>-1.78E-2</v>
          </cell>
          <cell r="K453">
            <v>2.6800000000000001E-2</v>
          </cell>
          <cell r="O453">
            <v>2.6800000000000001E-2</v>
          </cell>
        </row>
        <row r="454">
          <cell r="B454">
            <v>-4.65E-2</v>
          </cell>
          <cell r="C454">
            <v>-1.7600000000000001E-2</v>
          </cell>
          <cell r="G454">
            <v>-1.7600000000000001E-2</v>
          </cell>
          <cell r="K454">
            <v>2.76E-2</v>
          </cell>
          <cell r="O454">
            <v>2.76E-2</v>
          </cell>
        </row>
        <row r="455">
          <cell r="B455">
            <v>-4.6600000000000003E-2</v>
          </cell>
          <cell r="C455">
            <v>-1.8100000000000002E-2</v>
          </cell>
          <cell r="G455">
            <v>-1.8100000000000002E-2</v>
          </cell>
          <cell r="K455">
            <v>2.5999999999999999E-2</v>
          </cell>
          <cell r="O455">
            <v>2.5999999999999999E-2</v>
          </cell>
        </row>
        <row r="456">
          <cell r="B456">
            <v>-4.6699999999999998E-2</v>
          </cell>
          <cell r="C456">
            <v>-1.6799999999999999E-2</v>
          </cell>
          <cell r="G456">
            <v>-1.6799999999999999E-2</v>
          </cell>
          <cell r="K456">
            <v>2.6499999999999999E-2</v>
          </cell>
          <cell r="O456">
            <v>2.6499999999999999E-2</v>
          </cell>
        </row>
        <row r="457">
          <cell r="B457">
            <v>-4.6399999999999997E-2</v>
          </cell>
          <cell r="C457">
            <v>-1.7500000000000002E-2</v>
          </cell>
          <cell r="G457">
            <v>-1.7500000000000002E-2</v>
          </cell>
          <cell r="K457">
            <v>2.4299999999999999E-2</v>
          </cell>
          <cell r="O457">
            <v>2.4299999999999999E-2</v>
          </cell>
        </row>
        <row r="458">
          <cell r="B458">
            <v>-4.7E-2</v>
          </cell>
          <cell r="C458">
            <v>-1.83E-2</v>
          </cell>
          <cell r="G458">
            <v>-1.83E-2</v>
          </cell>
          <cell r="K458">
            <v>2.6700000000000002E-2</v>
          </cell>
          <cell r="O458">
            <v>2.6700000000000002E-2</v>
          </cell>
        </row>
        <row r="459">
          <cell r="B459">
            <v>-4.7699999999999999E-2</v>
          </cell>
          <cell r="C459">
            <v>-1.7100000000000001E-2</v>
          </cell>
          <cell r="G459">
            <v>-1.7100000000000001E-2</v>
          </cell>
          <cell r="K459">
            <v>2.5899999999999999E-2</v>
          </cell>
          <cell r="O459">
            <v>2.5899999999999999E-2</v>
          </cell>
        </row>
        <row r="460">
          <cell r="B460">
            <v>-4.6800000000000001E-2</v>
          </cell>
          <cell r="C460">
            <v>-1.7500000000000002E-2</v>
          </cell>
          <cell r="G460">
            <v>-1.7500000000000002E-2</v>
          </cell>
          <cell r="K460">
            <v>2.64E-2</v>
          </cell>
          <cell r="O460">
            <v>2.64E-2</v>
          </cell>
        </row>
        <row r="461">
          <cell r="B461">
            <v>-4.6899999999999997E-2</v>
          </cell>
          <cell r="C461">
            <v>-1.7299999999999999E-2</v>
          </cell>
          <cell r="G461">
            <v>-1.7299999999999999E-2</v>
          </cell>
          <cell r="K461">
            <v>2.6499999999999999E-2</v>
          </cell>
          <cell r="O461">
            <v>2.6499999999999999E-2</v>
          </cell>
        </row>
        <row r="462">
          <cell r="B462">
            <v>-4.6100000000000002E-2</v>
          </cell>
          <cell r="C462">
            <v>-1.7299999999999999E-2</v>
          </cell>
          <cell r="G462">
            <v>-1.7299999999999999E-2</v>
          </cell>
          <cell r="K462">
            <v>2.69E-2</v>
          </cell>
          <cell r="O462">
            <v>2.69E-2</v>
          </cell>
        </row>
        <row r="463">
          <cell r="B463">
            <v>-4.65E-2</v>
          </cell>
          <cell r="C463">
            <v>-1.7500000000000002E-2</v>
          </cell>
          <cell r="G463">
            <v>-1.7500000000000002E-2</v>
          </cell>
          <cell r="K463">
            <v>2.6200000000000001E-2</v>
          </cell>
          <cell r="O463">
            <v>2.6200000000000001E-2</v>
          </cell>
        </row>
        <row r="464">
          <cell r="B464">
            <v>-4.58E-2</v>
          </cell>
          <cell r="C464">
            <v>-1.7500000000000002E-2</v>
          </cell>
          <cell r="G464">
            <v>-1.7500000000000002E-2</v>
          </cell>
          <cell r="K464">
            <v>2.5999999999999999E-2</v>
          </cell>
          <cell r="O464">
            <v>2.5999999999999999E-2</v>
          </cell>
        </row>
        <row r="465">
          <cell r="B465">
            <v>-4.5999999999999999E-2</v>
          </cell>
          <cell r="C465">
            <v>-1.8100000000000002E-2</v>
          </cell>
          <cell r="G465">
            <v>-1.8100000000000002E-2</v>
          </cell>
          <cell r="K465">
            <v>2.6599999999999999E-2</v>
          </cell>
          <cell r="O465">
            <v>2.6599999999999999E-2</v>
          </cell>
        </row>
        <row r="466">
          <cell r="B466">
            <v>-4.53E-2</v>
          </cell>
          <cell r="C466">
            <v>-1.83E-2</v>
          </cell>
          <cell r="G466">
            <v>-1.83E-2</v>
          </cell>
          <cell r="K466">
            <v>3.1E-2</v>
          </cell>
          <cell r="O466">
            <v>3.1E-2</v>
          </cell>
        </row>
        <row r="467">
          <cell r="B467">
            <v>-4.4299999999999999E-2</v>
          </cell>
          <cell r="C467">
            <v>-1.77E-2</v>
          </cell>
          <cell r="G467">
            <v>-1.77E-2</v>
          </cell>
          <cell r="K467">
            <v>2.9000000000000001E-2</v>
          </cell>
          <cell r="O467">
            <v>2.9000000000000001E-2</v>
          </cell>
        </row>
        <row r="468">
          <cell r="B468">
            <v>-4.4200000000000003E-2</v>
          </cell>
          <cell r="C468">
            <v>-1.6500000000000001E-2</v>
          </cell>
          <cell r="G468">
            <v>-1.6500000000000001E-2</v>
          </cell>
          <cell r="K468">
            <v>2.9100000000000001E-2</v>
          </cell>
          <cell r="O468">
            <v>2.9100000000000001E-2</v>
          </cell>
        </row>
        <row r="469">
          <cell r="B469">
            <v>-4.3999999999999997E-2</v>
          </cell>
          <cell r="C469">
            <v>-1.7600000000000001E-2</v>
          </cell>
          <cell r="G469">
            <v>-1.7600000000000001E-2</v>
          </cell>
          <cell r="K469">
            <v>3.0700000000000002E-2</v>
          </cell>
          <cell r="O469">
            <v>3.0700000000000002E-2</v>
          </cell>
        </row>
        <row r="470">
          <cell r="B470">
            <v>-4.4299999999999999E-2</v>
          </cell>
          <cell r="C470">
            <v>-1.7500000000000002E-2</v>
          </cell>
          <cell r="G470">
            <v>-1.7500000000000002E-2</v>
          </cell>
          <cell r="K470">
            <v>2.98E-2</v>
          </cell>
          <cell r="O470">
            <v>2.98E-2</v>
          </cell>
        </row>
        <row r="471">
          <cell r="B471">
            <v>-4.3499999999999997E-2</v>
          </cell>
          <cell r="C471">
            <v>-1.7000000000000001E-2</v>
          </cell>
          <cell r="G471">
            <v>-1.7000000000000001E-2</v>
          </cell>
          <cell r="K471">
            <v>3.1699999999999999E-2</v>
          </cell>
          <cell r="O471">
            <v>3.1699999999999999E-2</v>
          </cell>
        </row>
        <row r="472">
          <cell r="B472">
            <v>-4.3700000000000003E-2</v>
          </cell>
          <cell r="C472">
            <v>-1.78E-2</v>
          </cell>
          <cell r="G472">
            <v>-1.78E-2</v>
          </cell>
          <cell r="K472">
            <v>3.1E-2</v>
          </cell>
          <cell r="O472">
            <v>3.1E-2</v>
          </cell>
        </row>
        <row r="473">
          <cell r="B473">
            <v>-4.4999999999999998E-2</v>
          </cell>
          <cell r="C473">
            <v>-1.7600000000000001E-2</v>
          </cell>
          <cell r="G473">
            <v>-1.7600000000000001E-2</v>
          </cell>
          <cell r="K473">
            <v>2.87E-2</v>
          </cell>
          <cell r="O473">
            <v>2.87E-2</v>
          </cell>
        </row>
        <row r="474">
          <cell r="B474">
            <v>-4.5900000000000003E-2</v>
          </cell>
          <cell r="C474">
            <v>-1.7899999999999999E-2</v>
          </cell>
          <cell r="G474">
            <v>-1.7899999999999999E-2</v>
          </cell>
          <cell r="K474">
            <v>3.1199999999999999E-2</v>
          </cell>
          <cell r="O474">
            <v>3.1199999999999999E-2</v>
          </cell>
        </row>
        <row r="475">
          <cell r="B475">
            <v>-4.6100000000000002E-2</v>
          </cell>
          <cell r="C475">
            <v>-1.8100000000000002E-2</v>
          </cell>
          <cell r="G475">
            <v>-1.8100000000000002E-2</v>
          </cell>
          <cell r="K475">
            <v>3.04E-2</v>
          </cell>
          <cell r="O475">
            <v>3.04E-2</v>
          </cell>
        </row>
        <row r="476">
          <cell r="B476">
            <v>-4.7E-2</v>
          </cell>
          <cell r="C476">
            <v>-1.8100000000000002E-2</v>
          </cell>
          <cell r="G476">
            <v>-1.8100000000000002E-2</v>
          </cell>
          <cell r="K476">
            <v>0.03</v>
          </cell>
          <cell r="O476">
            <v>0.03</v>
          </cell>
        </row>
        <row r="477">
          <cell r="B477">
            <v>-4.7300000000000002E-2</v>
          </cell>
          <cell r="C477">
            <v>-1.8599999999999998E-2</v>
          </cell>
          <cell r="G477">
            <v>-1.8599999999999998E-2</v>
          </cell>
          <cell r="K477">
            <v>3.1E-2</v>
          </cell>
          <cell r="O477">
            <v>3.1E-2</v>
          </cell>
        </row>
        <row r="478">
          <cell r="B478">
            <v>-4.6800000000000001E-2</v>
          </cell>
          <cell r="C478">
            <v>-1.8499999999999999E-2</v>
          </cell>
          <cell r="G478">
            <v>-1.8499999999999999E-2</v>
          </cell>
          <cell r="K478">
            <v>3.0599999999999999E-2</v>
          </cell>
          <cell r="O478">
            <v>3.0599999999999999E-2</v>
          </cell>
        </row>
        <row r="479">
          <cell r="B479">
            <v>-4.6199999999999998E-2</v>
          </cell>
          <cell r="C479">
            <v>-1.7999999999999999E-2</v>
          </cell>
          <cell r="G479">
            <v>-1.7999999999999999E-2</v>
          </cell>
          <cell r="K479">
            <v>3.0099999999999998E-2</v>
          </cell>
          <cell r="O479">
            <v>3.0099999999999998E-2</v>
          </cell>
        </row>
        <row r="480">
          <cell r="B480">
            <v>-4.6899999999999997E-2</v>
          </cell>
          <cell r="C480">
            <v>-1.7399999999999999E-2</v>
          </cell>
          <cell r="G480">
            <v>-1.7399999999999999E-2</v>
          </cell>
          <cell r="K480">
            <v>2.87E-2</v>
          </cell>
          <cell r="O480">
            <v>2.87E-2</v>
          </cell>
        </row>
        <row r="481">
          <cell r="B481">
            <v>-4.6899999999999997E-2</v>
          </cell>
          <cell r="C481">
            <v>-1.8499999999999999E-2</v>
          </cell>
          <cell r="G481">
            <v>-1.8499999999999999E-2</v>
          </cell>
          <cell r="K481">
            <v>3.1E-2</v>
          </cell>
          <cell r="O481">
            <v>3.1E-2</v>
          </cell>
        </row>
        <row r="482">
          <cell r="B482">
            <v>-4.6800000000000001E-2</v>
          </cell>
          <cell r="C482">
            <v>-1.8100000000000002E-2</v>
          </cell>
          <cell r="G482">
            <v>-1.8100000000000002E-2</v>
          </cell>
          <cell r="K482">
            <v>3.1399999999999997E-2</v>
          </cell>
          <cell r="O482">
            <v>3.1399999999999997E-2</v>
          </cell>
        </row>
        <row r="483">
          <cell r="B483">
            <v>-4.6699999999999998E-2</v>
          </cell>
          <cell r="C483">
            <v>-1.77E-2</v>
          </cell>
          <cell r="G483">
            <v>-1.77E-2</v>
          </cell>
          <cell r="K483">
            <v>2.9499999999999998E-2</v>
          </cell>
          <cell r="O483">
            <v>2.9499999999999998E-2</v>
          </cell>
        </row>
        <row r="484">
          <cell r="B484">
            <v>-4.3200000000000002E-2</v>
          </cell>
          <cell r="C484">
            <v>-1.4200000000000001E-2</v>
          </cell>
          <cell r="G484">
            <v>-1.4200000000000001E-2</v>
          </cell>
          <cell r="K484">
            <v>2.3E-2</v>
          </cell>
          <cell r="O484">
            <v>2.3E-2</v>
          </cell>
        </row>
        <row r="485">
          <cell r="B485">
            <v>-4.3999999999999997E-2</v>
          </cell>
          <cell r="C485">
            <v>-1.52E-2</v>
          </cell>
          <cell r="G485">
            <v>-1.52E-2</v>
          </cell>
          <cell r="K485">
            <v>2.4400000000000002E-2</v>
          </cell>
          <cell r="O485">
            <v>2.4400000000000002E-2</v>
          </cell>
        </row>
        <row r="486">
          <cell r="B486">
            <v>-4.4600000000000001E-2</v>
          </cell>
          <cell r="C486">
            <v>-1.5100000000000001E-2</v>
          </cell>
          <cell r="G486">
            <v>-1.5100000000000001E-2</v>
          </cell>
          <cell r="K486">
            <v>2.4799999999999999E-2</v>
          </cell>
          <cell r="O486">
            <v>2.4799999999999999E-2</v>
          </cell>
        </row>
        <row r="487">
          <cell r="B487">
            <v>-3.7900000000000003E-2</v>
          </cell>
          <cell r="C487">
            <v>-9.5999999999999992E-3</v>
          </cell>
          <cell r="G487">
            <v>-9.5999999999999992E-3</v>
          </cell>
          <cell r="K487">
            <v>1.6E-2</v>
          </cell>
          <cell r="O487">
            <v>1.6E-2</v>
          </cell>
        </row>
        <row r="488">
          <cell r="B488">
            <v>-4.2599999999999999E-2</v>
          </cell>
          <cell r="C488">
            <v>-1.37E-2</v>
          </cell>
          <cell r="G488">
            <v>-1.37E-2</v>
          </cell>
          <cell r="K488">
            <v>2.4E-2</v>
          </cell>
          <cell r="O488">
            <v>2.4E-2</v>
          </cell>
        </row>
        <row r="489">
          <cell r="B489">
            <v>-4.3700000000000003E-2</v>
          </cell>
          <cell r="C489">
            <v>-1.4200000000000001E-2</v>
          </cell>
          <cell r="G489">
            <v>-1.4200000000000001E-2</v>
          </cell>
          <cell r="K489">
            <v>2.2100000000000002E-2</v>
          </cell>
          <cell r="O489">
            <v>2.2100000000000002E-2</v>
          </cell>
        </row>
        <row r="490">
          <cell r="B490">
            <v>-3.7999999999999999E-2</v>
          </cell>
          <cell r="C490">
            <v>-9.7999999999999997E-3</v>
          </cell>
          <cell r="G490">
            <v>-9.7999999999999997E-3</v>
          </cell>
          <cell r="K490">
            <v>1.6500000000000001E-2</v>
          </cell>
          <cell r="O490">
            <v>1.6500000000000001E-2</v>
          </cell>
        </row>
        <row r="491">
          <cell r="B491">
            <v>-3.9199999999999999E-2</v>
          </cell>
          <cell r="C491">
            <v>-1.0500000000000001E-2</v>
          </cell>
          <cell r="G491">
            <v>-1.0500000000000001E-2</v>
          </cell>
          <cell r="K491">
            <v>1.72E-2</v>
          </cell>
          <cell r="O491">
            <v>1.72E-2</v>
          </cell>
        </row>
        <row r="492">
          <cell r="B492">
            <v>-4.4299999999999999E-2</v>
          </cell>
          <cell r="C492">
            <v>-1.6E-2</v>
          </cell>
          <cell r="G492">
            <v>-1.6E-2</v>
          </cell>
          <cell r="K492">
            <v>2.4899999999999999E-2</v>
          </cell>
          <cell r="O492">
            <v>2.4899999999999999E-2</v>
          </cell>
        </row>
        <row r="493">
          <cell r="B493">
            <v>-4.3200000000000002E-2</v>
          </cell>
          <cell r="C493">
            <v>-1.6E-2</v>
          </cell>
          <cell r="G493">
            <v>-1.6E-2</v>
          </cell>
          <cell r="K493">
            <v>2.3099999999999999E-2</v>
          </cell>
          <cell r="O493">
            <v>2.3099999999999999E-2</v>
          </cell>
        </row>
        <row r="494">
          <cell r="B494">
            <v>-4.4999999999999998E-2</v>
          </cell>
          <cell r="C494">
            <v>-1.6799999999999999E-2</v>
          </cell>
          <cell r="G494">
            <v>-1.6799999999999999E-2</v>
          </cell>
          <cell r="K494">
            <v>2.8199999999999999E-2</v>
          </cell>
          <cell r="O494">
            <v>2.8199999999999999E-2</v>
          </cell>
        </row>
        <row r="495">
          <cell r="B495">
            <v>-4.5100000000000001E-2</v>
          </cell>
          <cell r="C495">
            <v>-1.7299999999999999E-2</v>
          </cell>
          <cell r="G495">
            <v>-1.7299999999999999E-2</v>
          </cell>
          <cell r="K495">
            <v>2.9100000000000001E-2</v>
          </cell>
          <cell r="O495">
            <v>2.9100000000000001E-2</v>
          </cell>
        </row>
        <row r="496">
          <cell r="B496">
            <v>-4.4999999999999998E-2</v>
          </cell>
          <cell r="C496">
            <v>-1.7600000000000001E-2</v>
          </cell>
          <cell r="G496">
            <v>-1.7600000000000001E-2</v>
          </cell>
          <cell r="K496">
            <v>2.8799999999999999E-2</v>
          </cell>
          <cell r="O496">
            <v>2.8799999999999999E-2</v>
          </cell>
        </row>
        <row r="497">
          <cell r="B497">
            <v>-4.4699999999999997E-2</v>
          </cell>
          <cell r="C497">
            <v>-1.66E-2</v>
          </cell>
          <cell r="G497">
            <v>-1.66E-2</v>
          </cell>
          <cell r="K497">
            <v>2.7699999999999999E-2</v>
          </cell>
          <cell r="O497">
            <v>2.7699999999999999E-2</v>
          </cell>
        </row>
        <row r="498">
          <cell r="B498">
            <v>-4.4400000000000002E-2</v>
          </cell>
          <cell r="C498">
            <v>-1.6799999999999999E-2</v>
          </cell>
          <cell r="G498">
            <v>-1.6799999999999999E-2</v>
          </cell>
          <cell r="K498">
            <v>2.75E-2</v>
          </cell>
          <cell r="O498">
            <v>2.75E-2</v>
          </cell>
        </row>
        <row r="499">
          <cell r="B499">
            <v>-4.5100000000000001E-2</v>
          </cell>
          <cell r="C499">
            <v>-1.7600000000000001E-2</v>
          </cell>
          <cell r="G499">
            <v>-1.7600000000000001E-2</v>
          </cell>
          <cell r="K499">
            <v>2.8899999999999999E-2</v>
          </cell>
          <cell r="O499">
            <v>2.8899999999999999E-2</v>
          </cell>
        </row>
        <row r="500">
          <cell r="B500">
            <v>-4.5199999999999997E-2</v>
          </cell>
          <cell r="C500">
            <v>-1.7600000000000001E-2</v>
          </cell>
          <cell r="G500">
            <v>-1.7600000000000001E-2</v>
          </cell>
          <cell r="K500">
            <v>2.9000000000000001E-2</v>
          </cell>
          <cell r="O500">
            <v>2.9000000000000001E-2</v>
          </cell>
        </row>
        <row r="501">
          <cell r="B501">
            <v>-4.4400000000000002E-2</v>
          </cell>
          <cell r="C501">
            <v>-1.8100000000000002E-2</v>
          </cell>
          <cell r="G501">
            <v>-1.8100000000000002E-2</v>
          </cell>
          <cell r="K501">
            <v>2.7799999999999998E-2</v>
          </cell>
          <cell r="O501">
            <v>2.7799999999999998E-2</v>
          </cell>
        </row>
        <row r="502">
          <cell r="B502">
            <v>-4.5400000000000003E-2</v>
          </cell>
          <cell r="C502">
            <v>-1.7299999999999999E-2</v>
          </cell>
          <cell r="G502">
            <v>-1.7299999999999999E-2</v>
          </cell>
          <cell r="K502">
            <v>2.6599999999999999E-2</v>
          </cell>
          <cell r="O502">
            <v>2.6599999999999999E-2</v>
          </cell>
        </row>
        <row r="503">
          <cell r="B503">
            <v>-4.5900000000000003E-2</v>
          </cell>
          <cell r="C503">
            <v>-1.6199999999999999E-2</v>
          </cell>
          <cell r="G503">
            <v>-1.6199999999999999E-2</v>
          </cell>
          <cell r="K503">
            <v>2.69E-2</v>
          </cell>
          <cell r="O503">
            <v>2.69E-2</v>
          </cell>
        </row>
        <row r="504">
          <cell r="B504">
            <v>-4.6300000000000001E-2</v>
          </cell>
          <cell r="C504">
            <v>-1.5800000000000002E-2</v>
          </cell>
          <cell r="G504">
            <v>-1.5800000000000002E-2</v>
          </cell>
          <cell r="K504">
            <v>2.7099999999999999E-2</v>
          </cell>
          <cell r="O504">
            <v>2.7099999999999999E-2</v>
          </cell>
        </row>
        <row r="505">
          <cell r="B505">
            <v>-4.5499999999999999E-2</v>
          </cell>
          <cell r="C505">
            <v>-1.6199999999999999E-2</v>
          </cell>
          <cell r="G505">
            <v>-1.6199999999999999E-2</v>
          </cell>
          <cell r="K505">
            <v>2.5499999999999998E-2</v>
          </cell>
          <cell r="O505">
            <v>2.5499999999999998E-2</v>
          </cell>
        </row>
        <row r="506">
          <cell r="B506">
            <v>-4.5400000000000003E-2</v>
          </cell>
          <cell r="C506">
            <v>-1.6299999999999999E-2</v>
          </cell>
          <cell r="G506">
            <v>-1.6299999999999999E-2</v>
          </cell>
          <cell r="K506">
            <v>2.92E-2</v>
          </cell>
          <cell r="O506">
            <v>2.92E-2</v>
          </cell>
        </row>
        <row r="507">
          <cell r="B507">
            <v>-4.6800000000000001E-2</v>
          </cell>
          <cell r="C507">
            <v>-1.6799999999999999E-2</v>
          </cell>
          <cell r="G507">
            <v>-1.6799999999999999E-2</v>
          </cell>
          <cell r="K507">
            <v>2.8199999999999999E-2</v>
          </cell>
          <cell r="O507">
            <v>2.8199999999999999E-2</v>
          </cell>
        </row>
        <row r="508">
          <cell r="B508">
            <v>-4.5100000000000001E-2</v>
          </cell>
          <cell r="C508">
            <v>-1.7000000000000001E-2</v>
          </cell>
          <cell r="G508">
            <v>-1.7000000000000001E-2</v>
          </cell>
          <cell r="K508">
            <v>2.7699999999999999E-2</v>
          </cell>
          <cell r="O508">
            <v>2.7699999999999999E-2</v>
          </cell>
        </row>
        <row r="509">
          <cell r="B509">
            <v>-4.5100000000000001E-2</v>
          </cell>
          <cell r="C509">
            <v>-1.6899999999999998E-2</v>
          </cell>
          <cell r="G509">
            <v>-1.6899999999999998E-2</v>
          </cell>
          <cell r="K509">
            <v>3.0200000000000001E-2</v>
          </cell>
          <cell r="O509">
            <v>3.0200000000000001E-2</v>
          </cell>
        </row>
        <row r="510">
          <cell r="B510">
            <v>-4.5100000000000001E-2</v>
          </cell>
          <cell r="C510">
            <v>-1.6899999999999998E-2</v>
          </cell>
          <cell r="G510">
            <v>-1.6899999999999998E-2</v>
          </cell>
          <cell r="K510">
            <v>2.6800000000000001E-2</v>
          </cell>
          <cell r="O510">
            <v>2.6800000000000001E-2</v>
          </cell>
        </row>
        <row r="511">
          <cell r="B511">
            <v>-4.48E-2</v>
          </cell>
          <cell r="C511">
            <v>-1.66E-2</v>
          </cell>
          <cell r="G511">
            <v>-1.66E-2</v>
          </cell>
          <cell r="K511">
            <v>2.76E-2</v>
          </cell>
          <cell r="O511">
            <v>2.76E-2</v>
          </cell>
        </row>
        <row r="512">
          <cell r="B512">
            <v>-4.4999999999999998E-2</v>
          </cell>
          <cell r="C512">
            <v>-1.5100000000000001E-2</v>
          </cell>
          <cell r="G512">
            <v>-1.5100000000000001E-2</v>
          </cell>
          <cell r="K512">
            <v>1.7000000000000001E-2</v>
          </cell>
          <cell r="O512">
            <v>1.7000000000000001E-2</v>
          </cell>
        </row>
        <row r="513">
          <cell r="B513">
            <v>-4.4999999999999998E-2</v>
          </cell>
          <cell r="C513">
            <v>-1.6299999999999999E-2</v>
          </cell>
          <cell r="G513">
            <v>-1.6299999999999999E-2</v>
          </cell>
          <cell r="K513">
            <v>2.41E-2</v>
          </cell>
          <cell r="O513">
            <v>2.41E-2</v>
          </cell>
        </row>
        <row r="514">
          <cell r="B514">
            <v>-4.3999999999999997E-2</v>
          </cell>
          <cell r="C514">
            <v>-1.46E-2</v>
          </cell>
          <cell r="G514">
            <v>-1.46E-2</v>
          </cell>
          <cell r="K514">
            <v>2.0500000000000001E-2</v>
          </cell>
          <cell r="O514">
            <v>2.0500000000000001E-2</v>
          </cell>
        </row>
        <row r="515">
          <cell r="B515">
            <v>-4.4299999999999999E-2</v>
          </cell>
          <cell r="C515">
            <v>-1.4E-2</v>
          </cell>
          <cell r="G515">
            <v>-1.4E-2</v>
          </cell>
          <cell r="K515">
            <v>1.6799999999999999E-2</v>
          </cell>
          <cell r="O515">
            <v>1.6799999999999999E-2</v>
          </cell>
        </row>
        <row r="516">
          <cell r="B516">
            <v>-4.3700000000000003E-2</v>
          </cell>
          <cell r="C516">
            <v>-1.4E-2</v>
          </cell>
          <cell r="G516">
            <v>-1.4E-2</v>
          </cell>
          <cell r="K516">
            <v>1.9199999999999998E-2</v>
          </cell>
          <cell r="O516">
            <v>1.9199999999999998E-2</v>
          </cell>
        </row>
        <row r="517">
          <cell r="B517">
            <v>-4.5199999999999997E-2</v>
          </cell>
          <cell r="C517">
            <v>-1.52E-2</v>
          </cell>
          <cell r="G517">
            <v>-1.52E-2</v>
          </cell>
          <cell r="K517">
            <v>1.95E-2</v>
          </cell>
          <cell r="O517">
            <v>1.95E-2</v>
          </cell>
        </row>
        <row r="518">
          <cell r="B518">
            <v>-4.53E-2</v>
          </cell>
          <cell r="C518">
            <v>-1.4200000000000001E-2</v>
          </cell>
          <cell r="G518">
            <v>-1.4200000000000001E-2</v>
          </cell>
          <cell r="K518">
            <v>1.9699999999999999E-2</v>
          </cell>
          <cell r="O518">
            <v>1.9699999999999999E-2</v>
          </cell>
        </row>
        <row r="519">
          <cell r="B519">
            <v>-4.4600000000000001E-2</v>
          </cell>
          <cell r="C519">
            <v>-1.43E-2</v>
          </cell>
          <cell r="G519">
            <v>-1.43E-2</v>
          </cell>
          <cell r="K519">
            <v>1.4800000000000001E-2</v>
          </cell>
          <cell r="O519">
            <v>1.4800000000000001E-2</v>
          </cell>
        </row>
        <row r="520">
          <cell r="B520">
            <v>-4.3700000000000003E-2</v>
          </cell>
          <cell r="C520">
            <v>-1.43E-2</v>
          </cell>
          <cell r="G520">
            <v>-1.43E-2</v>
          </cell>
          <cell r="K520">
            <v>2.1899999999999999E-2</v>
          </cell>
          <cell r="O520">
            <v>2.1899999999999999E-2</v>
          </cell>
        </row>
        <row r="521">
          <cell r="B521">
            <v>-4.6899999999999997E-2</v>
          </cell>
          <cell r="C521">
            <v>-1.7999999999999999E-2</v>
          </cell>
          <cell r="G521">
            <v>-1.7999999999999999E-2</v>
          </cell>
          <cell r="K521">
            <v>3.1399999999999997E-2</v>
          </cell>
          <cell r="O521">
            <v>3.1399999999999997E-2</v>
          </cell>
        </row>
        <row r="522">
          <cell r="B522">
            <v>-4.7199999999999999E-2</v>
          </cell>
          <cell r="C522">
            <v>-1.8700000000000001E-2</v>
          </cell>
          <cell r="G522">
            <v>-1.8700000000000001E-2</v>
          </cell>
          <cell r="K522">
            <v>3.1800000000000002E-2</v>
          </cell>
          <cell r="O522">
            <v>3.1800000000000002E-2</v>
          </cell>
        </row>
        <row r="523">
          <cell r="B523">
            <v>-4.7E-2</v>
          </cell>
          <cell r="C523">
            <v>-1.8700000000000001E-2</v>
          </cell>
          <cell r="G523">
            <v>-1.8700000000000001E-2</v>
          </cell>
          <cell r="K523">
            <v>3.0800000000000001E-2</v>
          </cell>
          <cell r="O523">
            <v>3.0800000000000001E-2</v>
          </cell>
        </row>
        <row r="524">
          <cell r="B524">
            <v>-4.7399999999999998E-2</v>
          </cell>
          <cell r="C524">
            <v>-1.9E-2</v>
          </cell>
          <cell r="G524">
            <v>-1.9E-2</v>
          </cell>
          <cell r="K524">
            <v>3.1899999999999998E-2</v>
          </cell>
          <cell r="O524">
            <v>3.1899999999999998E-2</v>
          </cell>
        </row>
        <row r="525">
          <cell r="B525">
            <v>-4.7800000000000002E-2</v>
          </cell>
          <cell r="C525">
            <v>-1.8599999999999998E-2</v>
          </cell>
          <cell r="G525">
            <v>-1.8599999999999998E-2</v>
          </cell>
          <cell r="K525">
            <v>3.0300000000000001E-2</v>
          </cell>
          <cell r="O525">
            <v>3.0300000000000001E-2</v>
          </cell>
        </row>
        <row r="526">
          <cell r="B526">
            <v>-4.6800000000000001E-2</v>
          </cell>
          <cell r="C526">
            <v>-1.8200000000000001E-2</v>
          </cell>
          <cell r="G526">
            <v>-1.8200000000000001E-2</v>
          </cell>
          <cell r="K526">
            <v>3.0800000000000001E-2</v>
          </cell>
          <cell r="O526">
            <v>3.0800000000000001E-2</v>
          </cell>
        </row>
        <row r="527">
          <cell r="B527">
            <v>-4.6800000000000001E-2</v>
          </cell>
          <cell r="C527">
            <v>-1.7500000000000002E-2</v>
          </cell>
          <cell r="G527">
            <v>-1.7500000000000002E-2</v>
          </cell>
          <cell r="K527">
            <v>2.8899999999999999E-2</v>
          </cell>
          <cell r="O527">
            <v>2.8899999999999999E-2</v>
          </cell>
        </row>
        <row r="528">
          <cell r="B528">
            <v>-4.6300000000000001E-2</v>
          </cell>
          <cell r="C528">
            <v>-1.9E-2</v>
          </cell>
          <cell r="G528">
            <v>-1.9E-2</v>
          </cell>
          <cell r="K528">
            <v>3.0800000000000001E-2</v>
          </cell>
          <cell r="O528">
            <v>3.0800000000000001E-2</v>
          </cell>
        </row>
        <row r="529">
          <cell r="B529">
            <v>-4.7100000000000003E-2</v>
          </cell>
          <cell r="C529">
            <v>-1.8599999999999998E-2</v>
          </cell>
          <cell r="G529">
            <v>-1.8599999999999998E-2</v>
          </cell>
          <cell r="K529">
            <v>2.98E-2</v>
          </cell>
          <cell r="O529">
            <v>2.98E-2</v>
          </cell>
        </row>
        <row r="530">
          <cell r="B530">
            <v>-4.6199999999999998E-2</v>
          </cell>
          <cell r="C530">
            <v>-1.8599999999999998E-2</v>
          </cell>
          <cell r="G530">
            <v>-1.8599999999999998E-2</v>
          </cell>
          <cell r="K530">
            <v>3.04E-2</v>
          </cell>
          <cell r="O530">
            <v>3.04E-2</v>
          </cell>
        </row>
        <row r="531">
          <cell r="B531">
            <v>-4.1799999999999997E-2</v>
          </cell>
          <cell r="C531">
            <v>-1.47E-2</v>
          </cell>
          <cell r="G531">
            <v>-1.47E-2</v>
          </cell>
          <cell r="K531">
            <v>2.4500000000000001E-2</v>
          </cell>
          <cell r="O531">
            <v>2.4500000000000001E-2</v>
          </cell>
        </row>
        <row r="532">
          <cell r="B532">
            <v>-4.0599999999999997E-2</v>
          </cell>
          <cell r="C532">
            <v>-1.4200000000000001E-2</v>
          </cell>
          <cell r="G532">
            <v>-1.4200000000000001E-2</v>
          </cell>
          <cell r="K532">
            <v>2.35E-2</v>
          </cell>
          <cell r="O532">
            <v>2.35E-2</v>
          </cell>
        </row>
        <row r="533">
          <cell r="B533">
            <v>-4.2599999999999999E-2</v>
          </cell>
          <cell r="C533">
            <v>-1.4800000000000001E-2</v>
          </cell>
          <cell r="G533">
            <v>-1.4800000000000001E-2</v>
          </cell>
          <cell r="K533">
            <v>2.5899999999999999E-2</v>
          </cell>
          <cell r="O533">
            <v>2.5899999999999999E-2</v>
          </cell>
        </row>
        <row r="534">
          <cell r="B534">
            <v>-3.9899999999999998E-2</v>
          </cell>
          <cell r="C534">
            <v>-1.3100000000000001E-2</v>
          </cell>
          <cell r="G534">
            <v>-1.3100000000000001E-2</v>
          </cell>
          <cell r="K534">
            <v>2.4400000000000002E-2</v>
          </cell>
          <cell r="O534">
            <v>2.4400000000000002E-2</v>
          </cell>
        </row>
        <row r="535">
          <cell r="B535">
            <v>-4.1700000000000001E-2</v>
          </cell>
          <cell r="C535">
            <v>-1.3899999999999999E-2</v>
          </cell>
          <cell r="G535">
            <v>-1.3899999999999999E-2</v>
          </cell>
          <cell r="K535">
            <v>2.4799999999999999E-2</v>
          </cell>
          <cell r="O535">
            <v>2.4799999999999999E-2</v>
          </cell>
        </row>
        <row r="536">
          <cell r="B536">
            <v>-4.2599999999999999E-2</v>
          </cell>
          <cell r="C536">
            <v>-1.47E-2</v>
          </cell>
          <cell r="G536">
            <v>-1.47E-2</v>
          </cell>
          <cell r="K536">
            <v>2.4799999999999999E-2</v>
          </cell>
          <cell r="O536">
            <v>2.4799999999999999E-2</v>
          </cell>
        </row>
        <row r="537">
          <cell r="B537">
            <v>-0.04</v>
          </cell>
          <cell r="C537">
            <v>-1.23E-2</v>
          </cell>
          <cell r="G537">
            <v>-1.23E-2</v>
          </cell>
          <cell r="K537">
            <v>2.2599999999999999E-2</v>
          </cell>
          <cell r="O537">
            <v>2.2599999999999999E-2</v>
          </cell>
        </row>
        <row r="538">
          <cell r="B538">
            <v>-4.2500000000000003E-2</v>
          </cell>
          <cell r="C538">
            <v>-1.52E-2</v>
          </cell>
          <cell r="G538">
            <v>-1.52E-2</v>
          </cell>
          <cell r="K538">
            <v>2.5399999999999999E-2</v>
          </cell>
          <cell r="O538">
            <v>2.5399999999999999E-2</v>
          </cell>
        </row>
        <row r="539">
          <cell r="B539">
            <v>-4.1799999999999997E-2</v>
          </cell>
          <cell r="C539">
            <v>-1.55E-2</v>
          </cell>
          <cell r="G539">
            <v>-1.55E-2</v>
          </cell>
          <cell r="K539">
            <v>2.4500000000000001E-2</v>
          </cell>
          <cell r="O539">
            <v>2.4500000000000001E-2</v>
          </cell>
        </row>
        <row r="540">
          <cell r="B540">
            <v>-4.0899999999999999E-2</v>
          </cell>
          <cell r="C540">
            <v>-1.3899999999999999E-2</v>
          </cell>
          <cell r="G540">
            <v>-1.3899999999999999E-2</v>
          </cell>
          <cell r="K540">
            <v>2.4199999999999999E-2</v>
          </cell>
          <cell r="O540">
            <v>2.4199999999999999E-2</v>
          </cell>
        </row>
        <row r="541">
          <cell r="B541">
            <v>-4.6800000000000001E-2</v>
          </cell>
          <cell r="C541">
            <v>-1.8599999999999998E-2</v>
          </cell>
          <cell r="G541">
            <v>-1.8599999999999998E-2</v>
          </cell>
          <cell r="K541">
            <v>0.03</v>
          </cell>
          <cell r="O541">
            <v>0.03</v>
          </cell>
        </row>
        <row r="542">
          <cell r="B542">
            <v>-4.7300000000000002E-2</v>
          </cell>
          <cell r="C542">
            <v>-1.83E-2</v>
          </cell>
          <cell r="G542">
            <v>-1.83E-2</v>
          </cell>
          <cell r="K542">
            <v>2.8299999999999999E-2</v>
          </cell>
          <cell r="O542">
            <v>2.8299999999999999E-2</v>
          </cell>
        </row>
        <row r="543">
          <cell r="B543">
            <v>-4.6399999999999997E-2</v>
          </cell>
          <cell r="C543">
            <v>-1.84E-2</v>
          </cell>
          <cell r="G543">
            <v>-1.84E-2</v>
          </cell>
          <cell r="K543">
            <v>3.1E-2</v>
          </cell>
          <cell r="O543">
            <v>3.1E-2</v>
          </cell>
        </row>
        <row r="544">
          <cell r="B544">
            <v>-4.6399999999999997E-2</v>
          </cell>
          <cell r="C544">
            <v>-1.7899999999999999E-2</v>
          </cell>
          <cell r="G544">
            <v>-1.7899999999999999E-2</v>
          </cell>
          <cell r="K544">
            <v>3.0300000000000001E-2</v>
          </cell>
          <cell r="O544">
            <v>3.0300000000000001E-2</v>
          </cell>
        </row>
        <row r="545">
          <cell r="B545">
            <v>-4.6699999999999998E-2</v>
          </cell>
          <cell r="C545">
            <v>-1.8100000000000002E-2</v>
          </cell>
          <cell r="G545">
            <v>-1.8100000000000002E-2</v>
          </cell>
          <cell r="K545">
            <v>2.8500000000000001E-2</v>
          </cell>
          <cell r="O545">
            <v>2.8500000000000001E-2</v>
          </cell>
        </row>
        <row r="546">
          <cell r="B546">
            <v>-4.6199999999999998E-2</v>
          </cell>
          <cell r="C546">
            <v>-1.84E-2</v>
          </cell>
          <cell r="G546">
            <v>-1.84E-2</v>
          </cell>
          <cell r="K546">
            <v>3.0200000000000001E-2</v>
          </cell>
          <cell r="O546">
            <v>3.0200000000000001E-2</v>
          </cell>
        </row>
        <row r="547">
          <cell r="B547">
            <v>-4.6600000000000003E-2</v>
          </cell>
          <cell r="C547">
            <v>-1.8499999999999999E-2</v>
          </cell>
          <cell r="G547">
            <v>-1.8499999999999999E-2</v>
          </cell>
          <cell r="K547">
            <v>3.0300000000000001E-2</v>
          </cell>
          <cell r="O547">
            <v>3.0300000000000001E-2</v>
          </cell>
        </row>
        <row r="548">
          <cell r="B548">
            <v>-4.7E-2</v>
          </cell>
          <cell r="C548">
            <v>-1.9699999999999999E-2</v>
          </cell>
          <cell r="G548">
            <v>-1.9699999999999999E-2</v>
          </cell>
          <cell r="K548">
            <v>2.93E-2</v>
          </cell>
          <cell r="O548">
            <v>2.93E-2</v>
          </cell>
        </row>
        <row r="549">
          <cell r="B549">
            <v>-4.7399999999999998E-2</v>
          </cell>
          <cell r="C549">
            <v>-1.7999999999999999E-2</v>
          </cell>
          <cell r="G549">
            <v>-1.7999999999999999E-2</v>
          </cell>
          <cell r="K549">
            <v>0.03</v>
          </cell>
          <cell r="O549">
            <v>0.03</v>
          </cell>
        </row>
        <row r="550">
          <cell r="B550">
            <v>-4.7300000000000002E-2</v>
          </cell>
          <cell r="C550">
            <v>-1.78E-2</v>
          </cell>
          <cell r="G550">
            <v>-1.78E-2</v>
          </cell>
          <cell r="K550">
            <v>3.0800000000000001E-2</v>
          </cell>
          <cell r="O550">
            <v>3.0800000000000001E-2</v>
          </cell>
        </row>
        <row r="551">
          <cell r="B551">
            <v>-3.1800000000000002E-2</v>
          </cell>
          <cell r="C551">
            <v>-5.7999999999999996E-3</v>
          </cell>
          <cell r="G551">
            <v>-5.7999999999999996E-3</v>
          </cell>
          <cell r="K551">
            <v>1.8700000000000001E-2</v>
          </cell>
          <cell r="O551">
            <v>1.8700000000000001E-2</v>
          </cell>
        </row>
        <row r="552">
          <cell r="B552">
            <v>-4.3999999999999997E-2</v>
          </cell>
          <cell r="C552">
            <v>-1.54E-2</v>
          </cell>
          <cell r="G552">
            <v>-1.54E-2</v>
          </cell>
          <cell r="K552">
            <v>2.47E-2</v>
          </cell>
          <cell r="O552">
            <v>2.47E-2</v>
          </cell>
        </row>
        <row r="553">
          <cell r="B553">
            <v>-4.4999999999999998E-2</v>
          </cell>
          <cell r="C553">
            <v>-1.54E-2</v>
          </cell>
          <cell r="G553">
            <v>-1.54E-2</v>
          </cell>
          <cell r="K553">
            <v>2.5100000000000001E-2</v>
          </cell>
          <cell r="O553">
            <v>2.5100000000000001E-2</v>
          </cell>
        </row>
        <row r="554">
          <cell r="B554">
            <v>-4.5100000000000001E-2</v>
          </cell>
          <cell r="C554">
            <v>-1.6299999999999999E-2</v>
          </cell>
          <cell r="G554">
            <v>-1.6299999999999999E-2</v>
          </cell>
          <cell r="K554">
            <v>2.41E-2</v>
          </cell>
          <cell r="O554">
            <v>2.41E-2</v>
          </cell>
        </row>
        <row r="555">
          <cell r="B555">
            <v>-3.8899999999999997E-2</v>
          </cell>
          <cell r="C555">
            <v>-1.0999999999999999E-2</v>
          </cell>
          <cell r="G555">
            <v>-1.0999999999999999E-2</v>
          </cell>
          <cell r="K555">
            <v>2.2499999999999999E-2</v>
          </cell>
          <cell r="O555">
            <v>2.2499999999999999E-2</v>
          </cell>
        </row>
        <row r="556">
          <cell r="B556">
            <v>-4.19E-2</v>
          </cell>
          <cell r="C556">
            <v>-1.43E-2</v>
          </cell>
          <cell r="G556">
            <v>-1.43E-2</v>
          </cell>
          <cell r="K556">
            <v>2.35E-2</v>
          </cell>
          <cell r="O556">
            <v>2.35E-2</v>
          </cell>
        </row>
        <row r="557">
          <cell r="B557">
            <v>-4.3999999999999997E-2</v>
          </cell>
          <cell r="C557">
            <v>-1.46E-2</v>
          </cell>
          <cell r="G557">
            <v>-1.46E-2</v>
          </cell>
          <cell r="K557">
            <v>2.3699999999999999E-2</v>
          </cell>
          <cell r="O557">
            <v>2.3699999999999999E-2</v>
          </cell>
        </row>
        <row r="558">
          <cell r="B558">
            <v>-4.2799999999999998E-2</v>
          </cell>
          <cell r="C558">
            <v>-1.47E-2</v>
          </cell>
          <cell r="G558">
            <v>-1.47E-2</v>
          </cell>
          <cell r="K558">
            <v>2.3900000000000001E-2</v>
          </cell>
          <cell r="O558">
            <v>2.3900000000000001E-2</v>
          </cell>
        </row>
        <row r="559">
          <cell r="B559">
            <v>-4.48E-2</v>
          </cell>
          <cell r="C559">
            <v>-1.5599999999999999E-2</v>
          </cell>
          <cell r="G559">
            <v>-1.5599999999999999E-2</v>
          </cell>
          <cell r="K559">
            <v>2.4199999999999999E-2</v>
          </cell>
          <cell r="O559">
            <v>2.4199999999999999E-2</v>
          </cell>
        </row>
        <row r="560">
          <cell r="B560">
            <v>-3.9100000000000003E-2</v>
          </cell>
          <cell r="C560">
            <v>-9.4999999999999998E-3</v>
          </cell>
          <cell r="G560">
            <v>-9.4999999999999998E-3</v>
          </cell>
          <cell r="K560">
            <v>1.2699999999999999E-2</v>
          </cell>
          <cell r="O560">
            <v>1.2699999999999999E-2</v>
          </cell>
        </row>
        <row r="561">
          <cell r="B561">
            <v>-3.85E-2</v>
          </cell>
          <cell r="C561">
            <v>-1.03E-2</v>
          </cell>
          <cell r="G561">
            <v>-1.03E-2</v>
          </cell>
          <cell r="K561">
            <v>1.4800000000000001E-2</v>
          </cell>
          <cell r="O561">
            <v>1.4800000000000001E-2</v>
          </cell>
        </row>
        <row r="562">
          <cell r="B562">
            <v>-3.6999999999999998E-2</v>
          </cell>
          <cell r="C562">
            <v>-8.2000000000000007E-3</v>
          </cell>
          <cell r="G562">
            <v>-8.2000000000000007E-3</v>
          </cell>
          <cell r="K562">
            <v>1.21E-2</v>
          </cell>
          <cell r="O562">
            <v>1.21E-2</v>
          </cell>
        </row>
        <row r="563">
          <cell r="B563">
            <v>-3.5099999999999999E-2</v>
          </cell>
          <cell r="C563">
            <v>-6.8999999999999999E-3</v>
          </cell>
          <cell r="G563">
            <v>-6.8999999999999999E-3</v>
          </cell>
          <cell r="K563">
            <v>1.17E-2</v>
          </cell>
          <cell r="O563">
            <v>1.17E-2</v>
          </cell>
        </row>
        <row r="564">
          <cell r="B564">
            <v>-2.5000000000000001E-2</v>
          </cell>
          <cell r="C564">
            <v>1.1000000000000001E-3</v>
          </cell>
          <cell r="G564">
            <v>1.1000000000000001E-3</v>
          </cell>
          <cell r="K564">
            <v>8.5000000000000006E-3</v>
          </cell>
          <cell r="O564">
            <v>8.5000000000000006E-3</v>
          </cell>
        </row>
        <row r="565">
          <cell r="B565">
            <v>-3.4000000000000002E-2</v>
          </cell>
          <cell r="C565">
            <v>-5.7999999999999996E-3</v>
          </cell>
          <cell r="G565">
            <v>-5.7999999999999996E-3</v>
          </cell>
          <cell r="K565">
            <v>1.2200000000000001E-2</v>
          </cell>
          <cell r="O565">
            <v>1.2200000000000001E-2</v>
          </cell>
        </row>
        <row r="566">
          <cell r="B566">
            <v>-3.8699999999999998E-2</v>
          </cell>
          <cell r="C566">
            <v>-9.7000000000000003E-3</v>
          </cell>
          <cell r="G566">
            <v>-9.7000000000000003E-3</v>
          </cell>
          <cell r="K566">
            <v>1.17E-2</v>
          </cell>
          <cell r="O566">
            <v>1.17E-2</v>
          </cell>
        </row>
        <row r="567">
          <cell r="B567">
            <v>-3.8399999999999997E-2</v>
          </cell>
          <cell r="C567">
            <v>-9.1999999999999998E-3</v>
          </cell>
          <cell r="G567">
            <v>-9.1999999999999998E-3</v>
          </cell>
          <cell r="K567">
            <v>1.2E-2</v>
          </cell>
          <cell r="O567">
            <v>1.2E-2</v>
          </cell>
        </row>
        <row r="568">
          <cell r="B568">
            <v>-2.35E-2</v>
          </cell>
          <cell r="C568">
            <v>1.1999999999999999E-3</v>
          </cell>
          <cell r="G568">
            <v>1.1999999999999999E-3</v>
          </cell>
          <cell r="K568">
            <v>5.8999999999999999E-3</v>
          </cell>
          <cell r="O568">
            <v>5.8999999999999999E-3</v>
          </cell>
        </row>
        <row r="569">
          <cell r="B569">
            <v>-3.8800000000000001E-2</v>
          </cell>
          <cell r="C569">
            <v>-1.01E-2</v>
          </cell>
          <cell r="G569">
            <v>-1.01E-2</v>
          </cell>
          <cell r="K569">
            <v>1.3299999999999999E-2</v>
          </cell>
          <cell r="O569">
            <v>1.3299999999999999E-2</v>
          </cell>
        </row>
        <row r="570">
          <cell r="B570">
            <v>-3.8800000000000001E-2</v>
          </cell>
          <cell r="C570">
            <v>-0.01</v>
          </cell>
          <cell r="G570">
            <v>-0.01</v>
          </cell>
          <cell r="K570">
            <v>1.29E-2</v>
          </cell>
          <cell r="O570">
            <v>1.29E-2</v>
          </cell>
        </row>
        <row r="571">
          <cell r="B571">
            <v>-3.8800000000000001E-2</v>
          </cell>
          <cell r="C571">
            <v>-1.0500000000000001E-2</v>
          </cell>
          <cell r="G571">
            <v>-1.0500000000000001E-2</v>
          </cell>
          <cell r="K571">
            <v>1.3899999999999999E-2</v>
          </cell>
          <cell r="O571">
            <v>1.3899999999999999E-2</v>
          </cell>
        </row>
        <row r="572">
          <cell r="B572">
            <v>-3.9699999999999999E-2</v>
          </cell>
          <cell r="C572">
            <v>-1.0699999999999999E-2</v>
          </cell>
          <cell r="G572">
            <v>-1.0699999999999999E-2</v>
          </cell>
          <cell r="K572">
            <v>1.3599999999999999E-2</v>
          </cell>
          <cell r="O572">
            <v>1.3599999999999999E-2</v>
          </cell>
        </row>
        <row r="573">
          <cell r="B573">
            <v>-3.5299999999999998E-2</v>
          </cell>
          <cell r="C573">
            <v>-7.7999999999999996E-3</v>
          </cell>
          <cell r="G573">
            <v>-7.7999999999999996E-3</v>
          </cell>
          <cell r="K573">
            <v>1.2500000000000001E-2</v>
          </cell>
          <cell r="O573">
            <v>1.2500000000000001E-2</v>
          </cell>
        </row>
        <row r="574">
          <cell r="B574">
            <v>-4.4299999999999999E-2</v>
          </cell>
          <cell r="C574">
            <v>-1.44E-2</v>
          </cell>
          <cell r="G574">
            <v>-1.44E-2</v>
          </cell>
          <cell r="K574">
            <v>1.0699999999999999E-2</v>
          </cell>
          <cell r="O574">
            <v>1.0699999999999999E-2</v>
          </cell>
        </row>
        <row r="575">
          <cell r="B575">
            <v>-3.9600000000000003E-2</v>
          </cell>
          <cell r="C575">
            <v>-0.01</v>
          </cell>
          <cell r="G575">
            <v>-0.01</v>
          </cell>
          <cell r="K575">
            <v>1.2699999999999999E-2</v>
          </cell>
          <cell r="O575">
            <v>1.2699999999999999E-2</v>
          </cell>
        </row>
        <row r="576">
          <cell r="B576">
            <v>-3.8699999999999998E-2</v>
          </cell>
          <cell r="C576">
            <v>-9.9000000000000008E-3</v>
          </cell>
          <cell r="G576">
            <v>-9.9000000000000008E-3</v>
          </cell>
          <cell r="K576">
            <v>1.4E-2</v>
          </cell>
          <cell r="O576">
            <v>1.4E-2</v>
          </cell>
        </row>
        <row r="577">
          <cell r="B577">
            <v>-3.9800000000000002E-2</v>
          </cell>
          <cell r="C577">
            <v>-1.06E-2</v>
          </cell>
          <cell r="G577">
            <v>-1.06E-2</v>
          </cell>
          <cell r="K577">
            <v>1.15E-2</v>
          </cell>
          <cell r="O577">
            <v>1.15E-2</v>
          </cell>
        </row>
        <row r="578">
          <cell r="B578">
            <v>-3.9399999999999998E-2</v>
          </cell>
          <cell r="C578">
            <v>-1.0699999999999999E-2</v>
          </cell>
          <cell r="G578">
            <v>-1.0699999999999999E-2</v>
          </cell>
          <cell r="K578">
            <v>1.34E-2</v>
          </cell>
          <cell r="O578">
            <v>1.34E-2</v>
          </cell>
        </row>
        <row r="579">
          <cell r="B579">
            <v>-3.7499999999999999E-2</v>
          </cell>
          <cell r="C579">
            <v>-9.2999999999999992E-3</v>
          </cell>
          <cell r="G579">
            <v>-9.2999999999999992E-3</v>
          </cell>
          <cell r="K579">
            <v>1.24E-2</v>
          </cell>
          <cell r="O579">
            <v>1.24E-2</v>
          </cell>
        </row>
        <row r="580">
          <cell r="B580">
            <v>-3.8899999999999997E-2</v>
          </cell>
          <cell r="C580">
            <v>-1.03E-2</v>
          </cell>
          <cell r="G580">
            <v>-1.03E-2</v>
          </cell>
          <cell r="K580">
            <v>1.3299999999999999E-2</v>
          </cell>
          <cell r="O580">
            <v>1.3299999999999999E-2</v>
          </cell>
        </row>
        <row r="581">
          <cell r="B581">
            <v>-3.6400000000000002E-2</v>
          </cell>
          <cell r="C581">
            <v>-7.4999999999999997E-3</v>
          </cell>
          <cell r="G581">
            <v>-7.4999999999999997E-3</v>
          </cell>
          <cell r="K581">
            <v>1.2699999999999999E-2</v>
          </cell>
          <cell r="O581">
            <v>1.2699999999999999E-2</v>
          </cell>
        </row>
        <row r="582">
          <cell r="B582">
            <v>-3.8399999999999997E-2</v>
          </cell>
          <cell r="C582">
            <v>-9.5999999999999992E-3</v>
          </cell>
          <cell r="G582">
            <v>-9.5999999999999992E-3</v>
          </cell>
          <cell r="K582">
            <v>1.17E-2</v>
          </cell>
          <cell r="O582">
            <v>1.17E-2</v>
          </cell>
        </row>
        <row r="583">
          <cell r="B583">
            <v>-3.5299999999999998E-2</v>
          </cell>
          <cell r="C583">
            <v>-7.4999999999999997E-3</v>
          </cell>
          <cell r="G583">
            <v>-7.4999999999999997E-3</v>
          </cell>
          <cell r="K583">
            <v>1.0699999999999999E-2</v>
          </cell>
          <cell r="O583">
            <v>1.0699999999999999E-2</v>
          </cell>
        </row>
        <row r="584">
          <cell r="B584">
            <v>-2.9499999999999998E-2</v>
          </cell>
          <cell r="C584">
            <v>-2.3999999999999998E-3</v>
          </cell>
          <cell r="G584">
            <v>-2.3999999999999998E-3</v>
          </cell>
          <cell r="K584">
            <v>1.06E-2</v>
          </cell>
          <cell r="O584">
            <v>1.06E-2</v>
          </cell>
        </row>
        <row r="585">
          <cell r="B585">
            <v>-4.5199999999999997E-2</v>
          </cell>
          <cell r="C585">
            <v>-1.7299999999999999E-2</v>
          </cell>
          <cell r="G585">
            <v>-1.7299999999999999E-2</v>
          </cell>
          <cell r="K585">
            <v>2.81E-2</v>
          </cell>
          <cell r="O585">
            <v>2.81E-2</v>
          </cell>
        </row>
        <row r="586">
          <cell r="B586">
            <v>-4.6100000000000002E-2</v>
          </cell>
          <cell r="C586">
            <v>-1.78E-2</v>
          </cell>
          <cell r="G586">
            <v>-1.78E-2</v>
          </cell>
          <cell r="K586">
            <v>2.7300000000000001E-2</v>
          </cell>
          <cell r="O586">
            <v>2.7300000000000001E-2</v>
          </cell>
        </row>
        <row r="587">
          <cell r="B587">
            <v>-4.4900000000000002E-2</v>
          </cell>
          <cell r="C587">
            <v>-1.7299999999999999E-2</v>
          </cell>
          <cell r="G587">
            <v>-1.7299999999999999E-2</v>
          </cell>
          <cell r="K587">
            <v>2.7300000000000001E-2</v>
          </cell>
          <cell r="O587">
            <v>2.7300000000000001E-2</v>
          </cell>
        </row>
        <row r="588">
          <cell r="B588">
            <v>-4.4299999999999999E-2</v>
          </cell>
          <cell r="C588">
            <v>-1.67E-2</v>
          </cell>
          <cell r="G588">
            <v>-1.67E-2</v>
          </cell>
          <cell r="K588">
            <v>2.5999999999999999E-2</v>
          </cell>
          <cell r="O588">
            <v>2.5999999999999999E-2</v>
          </cell>
        </row>
        <row r="589">
          <cell r="B589">
            <v>-4.4200000000000003E-2</v>
          </cell>
          <cell r="C589">
            <v>-1.7899999999999999E-2</v>
          </cell>
          <cell r="G589">
            <v>-1.7899999999999999E-2</v>
          </cell>
          <cell r="K589">
            <v>2.6599999999999999E-2</v>
          </cell>
          <cell r="O589">
            <v>2.6599999999999999E-2</v>
          </cell>
        </row>
        <row r="590">
          <cell r="B590">
            <v>-4.4600000000000001E-2</v>
          </cell>
          <cell r="C590">
            <v>-1.6199999999999999E-2</v>
          </cell>
          <cell r="G590">
            <v>-1.6199999999999999E-2</v>
          </cell>
          <cell r="K590">
            <v>2.6200000000000001E-2</v>
          </cell>
          <cell r="O590">
            <v>2.6200000000000001E-2</v>
          </cell>
        </row>
        <row r="591">
          <cell r="B591">
            <v>-4.5499999999999999E-2</v>
          </cell>
          <cell r="C591">
            <v>-1.6299999999999999E-2</v>
          </cell>
          <cell r="G591">
            <v>-1.6299999999999999E-2</v>
          </cell>
          <cell r="K591">
            <v>2.86E-2</v>
          </cell>
          <cell r="O591">
            <v>2.86E-2</v>
          </cell>
        </row>
        <row r="592">
          <cell r="B592">
            <v>-4.4699999999999997E-2</v>
          </cell>
          <cell r="C592">
            <v>-1.7600000000000001E-2</v>
          </cell>
          <cell r="G592">
            <v>-1.7600000000000001E-2</v>
          </cell>
          <cell r="K592">
            <v>2.7400000000000001E-2</v>
          </cell>
          <cell r="O592">
            <v>2.7400000000000001E-2</v>
          </cell>
        </row>
        <row r="593">
          <cell r="B593">
            <v>-4.6399999999999997E-2</v>
          </cell>
          <cell r="C593">
            <v>-1.7899999999999999E-2</v>
          </cell>
          <cell r="G593">
            <v>-1.7899999999999999E-2</v>
          </cell>
          <cell r="K593">
            <v>3.0099999999999998E-2</v>
          </cell>
          <cell r="O593">
            <v>3.0099999999999998E-2</v>
          </cell>
        </row>
        <row r="594">
          <cell r="B594">
            <v>-4.58E-2</v>
          </cell>
          <cell r="C594">
            <v>-1.7600000000000001E-2</v>
          </cell>
          <cell r="G594">
            <v>-1.7600000000000001E-2</v>
          </cell>
          <cell r="K594">
            <v>2.7900000000000001E-2</v>
          </cell>
          <cell r="O594">
            <v>2.7900000000000001E-2</v>
          </cell>
        </row>
        <row r="595">
          <cell r="B595">
            <v>1.32E-2</v>
          </cell>
          <cell r="C595">
            <v>2.8899999999999999E-2</v>
          </cell>
          <cell r="H595">
            <v>2.8899999999999999E-2</v>
          </cell>
          <cell r="K595">
            <v>1.2999999999999999E-3</v>
          </cell>
          <cell r="P595">
            <v>1.2999999999999999E-3</v>
          </cell>
        </row>
        <row r="596">
          <cell r="B596">
            <v>1.7500000000000002E-2</v>
          </cell>
          <cell r="C596">
            <v>3.1199999999999999E-2</v>
          </cell>
          <cell r="H596">
            <v>3.1199999999999999E-2</v>
          </cell>
          <cell r="K596">
            <v>-2.0000000000000001E-4</v>
          </cell>
          <cell r="P596">
            <v>-2.0000000000000001E-4</v>
          </cell>
        </row>
        <row r="597">
          <cell r="B597">
            <v>1.6899999999999998E-2</v>
          </cell>
          <cell r="C597">
            <v>3.0300000000000001E-2</v>
          </cell>
          <cell r="H597">
            <v>3.0300000000000001E-2</v>
          </cell>
          <cell r="K597">
            <v>8.9999999999999998E-4</v>
          </cell>
          <cell r="P597">
            <v>8.9999999999999998E-4</v>
          </cell>
        </row>
        <row r="598">
          <cell r="B598">
            <v>1.1900000000000001E-2</v>
          </cell>
          <cell r="C598">
            <v>2.7E-2</v>
          </cell>
          <cell r="H598">
            <v>2.7E-2</v>
          </cell>
          <cell r="K598">
            <v>2.5999999999999999E-3</v>
          </cell>
          <cell r="P598">
            <v>2.5999999999999999E-3</v>
          </cell>
        </row>
        <row r="599">
          <cell r="B599">
            <v>1.5299999999999999E-2</v>
          </cell>
          <cell r="C599">
            <v>2.98E-2</v>
          </cell>
          <cell r="H599">
            <v>2.98E-2</v>
          </cell>
          <cell r="K599">
            <v>2E-3</v>
          </cell>
          <cell r="P599">
            <v>2E-3</v>
          </cell>
        </row>
        <row r="600">
          <cell r="B600">
            <v>1.6400000000000001E-2</v>
          </cell>
          <cell r="C600">
            <v>2.92E-2</v>
          </cell>
          <cell r="H600">
            <v>2.92E-2</v>
          </cell>
          <cell r="K600">
            <v>0</v>
          </cell>
          <cell r="P600">
            <v>0</v>
          </cell>
        </row>
        <row r="601">
          <cell r="B601">
            <v>1.66E-2</v>
          </cell>
          <cell r="C601">
            <v>3.0499999999999999E-2</v>
          </cell>
          <cell r="H601">
            <v>3.0499999999999999E-2</v>
          </cell>
          <cell r="K601">
            <v>1.1000000000000001E-3</v>
          </cell>
          <cell r="P601">
            <v>1.1000000000000001E-3</v>
          </cell>
        </row>
        <row r="602">
          <cell r="B602">
            <v>1.1599999999999999E-2</v>
          </cell>
          <cell r="C602">
            <v>2.9000000000000001E-2</v>
          </cell>
          <cell r="H602">
            <v>2.9000000000000001E-2</v>
          </cell>
          <cell r="K602">
            <v>-8.0000000000000004E-4</v>
          </cell>
          <cell r="P602">
            <v>-8.0000000000000004E-4</v>
          </cell>
        </row>
        <row r="603">
          <cell r="B603">
            <v>1.34E-2</v>
          </cell>
          <cell r="C603">
            <v>2.9000000000000001E-2</v>
          </cell>
          <cell r="H603">
            <v>2.9000000000000001E-2</v>
          </cell>
          <cell r="K603">
            <v>1E-3</v>
          </cell>
          <cell r="P603">
            <v>1E-3</v>
          </cell>
        </row>
        <row r="604">
          <cell r="B604">
            <v>1.34E-2</v>
          </cell>
          <cell r="C604">
            <v>2.87E-2</v>
          </cell>
          <cell r="H604">
            <v>2.87E-2</v>
          </cell>
          <cell r="K604">
            <v>1.8E-3</v>
          </cell>
          <cell r="P604">
            <v>1.8E-3</v>
          </cell>
        </row>
        <row r="605">
          <cell r="B605">
            <v>1.7000000000000001E-2</v>
          </cell>
          <cell r="C605">
            <v>3.0800000000000001E-2</v>
          </cell>
          <cell r="H605">
            <v>3.0800000000000001E-2</v>
          </cell>
          <cell r="K605">
            <v>2.2000000000000001E-3</v>
          </cell>
          <cell r="P605">
            <v>2.2000000000000001E-3</v>
          </cell>
        </row>
        <row r="606">
          <cell r="B606">
            <v>1.6899999999999998E-2</v>
          </cell>
          <cell r="C606">
            <v>3.0499999999999999E-2</v>
          </cell>
          <cell r="H606">
            <v>3.0499999999999999E-2</v>
          </cell>
          <cell r="K606">
            <v>6.9999999999999999E-4</v>
          </cell>
          <cell r="P606">
            <v>6.9999999999999999E-4</v>
          </cell>
        </row>
        <row r="607">
          <cell r="B607">
            <v>1.6199999999999999E-2</v>
          </cell>
          <cell r="C607">
            <v>2.98E-2</v>
          </cell>
          <cell r="H607">
            <v>2.98E-2</v>
          </cell>
          <cell r="K607">
            <v>2.5000000000000001E-3</v>
          </cell>
          <cell r="P607">
            <v>2.5000000000000001E-3</v>
          </cell>
        </row>
        <row r="608">
          <cell r="B608">
            <v>1.6E-2</v>
          </cell>
          <cell r="C608">
            <v>2.98E-2</v>
          </cell>
          <cell r="H608">
            <v>2.98E-2</v>
          </cell>
          <cell r="K608">
            <v>1.8E-3</v>
          </cell>
          <cell r="P608">
            <v>1.8E-3</v>
          </cell>
        </row>
        <row r="609">
          <cell r="B609">
            <v>1.54E-2</v>
          </cell>
          <cell r="C609">
            <v>3.1399999999999997E-2</v>
          </cell>
          <cell r="H609">
            <v>3.1399999999999997E-2</v>
          </cell>
          <cell r="K609">
            <v>1.2999999999999999E-3</v>
          </cell>
          <cell r="P609">
            <v>1.2999999999999999E-3</v>
          </cell>
        </row>
        <row r="610">
          <cell r="B610">
            <v>1.7600000000000001E-2</v>
          </cell>
          <cell r="C610">
            <v>3.1E-2</v>
          </cell>
          <cell r="H610">
            <v>3.1E-2</v>
          </cell>
          <cell r="K610">
            <v>-6.9999999999999999E-4</v>
          </cell>
          <cell r="P610">
            <v>-6.9999999999999999E-4</v>
          </cell>
        </row>
        <row r="611">
          <cell r="B611">
            <v>1.34E-2</v>
          </cell>
          <cell r="C611">
            <v>2.7199999999999998E-2</v>
          </cell>
          <cell r="H611">
            <v>2.7199999999999998E-2</v>
          </cell>
          <cell r="K611">
            <v>1.1999999999999999E-3</v>
          </cell>
          <cell r="P611">
            <v>1.1999999999999999E-3</v>
          </cell>
        </row>
        <row r="612">
          <cell r="B612">
            <v>2.18E-2</v>
          </cell>
          <cell r="C612">
            <v>3.4599999999999999E-2</v>
          </cell>
          <cell r="H612">
            <v>3.4599999999999999E-2</v>
          </cell>
          <cell r="K612">
            <v>1E-4</v>
          </cell>
          <cell r="P612">
            <v>1E-4</v>
          </cell>
        </row>
        <row r="613">
          <cell r="B613">
            <v>2.0400000000000001E-2</v>
          </cell>
          <cell r="C613">
            <v>3.5299999999999998E-2</v>
          </cell>
          <cell r="H613">
            <v>3.5299999999999998E-2</v>
          </cell>
          <cell r="K613">
            <v>-4.0000000000000002E-4</v>
          </cell>
          <cell r="P613">
            <v>-4.0000000000000002E-4</v>
          </cell>
        </row>
        <row r="614">
          <cell r="B614">
            <v>2.12E-2</v>
          </cell>
          <cell r="C614">
            <v>3.4700000000000002E-2</v>
          </cell>
          <cell r="H614">
            <v>3.4700000000000002E-2</v>
          </cell>
          <cell r="K614">
            <v>1.2999999999999999E-3</v>
          </cell>
          <cell r="P614">
            <v>1.2999999999999999E-3</v>
          </cell>
        </row>
        <row r="615">
          <cell r="B615">
            <v>1.9699999999999999E-2</v>
          </cell>
          <cell r="C615">
            <v>3.5299999999999998E-2</v>
          </cell>
          <cell r="H615">
            <v>3.5299999999999998E-2</v>
          </cell>
          <cell r="K615">
            <v>-5.0000000000000001E-4</v>
          </cell>
          <cell r="P615">
            <v>-5.0000000000000001E-4</v>
          </cell>
        </row>
        <row r="616">
          <cell r="B616">
            <v>2.01E-2</v>
          </cell>
          <cell r="C616">
            <v>3.4299999999999997E-2</v>
          </cell>
          <cell r="H616">
            <v>3.4299999999999997E-2</v>
          </cell>
          <cell r="K616">
            <v>1.1999999999999999E-3</v>
          </cell>
          <cell r="P616">
            <v>1.1999999999999999E-3</v>
          </cell>
        </row>
        <row r="617">
          <cell r="B617">
            <v>2.1000000000000001E-2</v>
          </cell>
          <cell r="C617">
            <v>3.4599999999999999E-2</v>
          </cell>
          <cell r="H617">
            <v>3.4599999999999999E-2</v>
          </cell>
          <cell r="K617">
            <v>2.9999999999999997E-4</v>
          </cell>
          <cell r="P617">
            <v>2.9999999999999997E-4</v>
          </cell>
        </row>
        <row r="618">
          <cell r="B618">
            <v>2.06E-2</v>
          </cell>
          <cell r="C618">
            <v>3.5000000000000003E-2</v>
          </cell>
          <cell r="H618">
            <v>3.5000000000000003E-2</v>
          </cell>
          <cell r="K618">
            <v>-2.0000000000000001E-4</v>
          </cell>
          <cell r="P618">
            <v>-2.0000000000000001E-4</v>
          </cell>
        </row>
        <row r="619">
          <cell r="B619">
            <v>2.07E-2</v>
          </cell>
          <cell r="C619">
            <v>3.5099999999999999E-2</v>
          </cell>
          <cell r="H619">
            <v>3.5099999999999999E-2</v>
          </cell>
          <cell r="K619">
            <v>6.9999999999999999E-4</v>
          </cell>
          <cell r="P619">
            <v>6.9999999999999999E-4</v>
          </cell>
        </row>
        <row r="620">
          <cell r="B620">
            <v>2.12E-2</v>
          </cell>
          <cell r="C620">
            <v>3.5700000000000003E-2</v>
          </cell>
          <cell r="H620">
            <v>3.5700000000000003E-2</v>
          </cell>
          <cell r="K620">
            <v>1.1000000000000001E-3</v>
          </cell>
          <cell r="P620">
            <v>1.1000000000000001E-3</v>
          </cell>
        </row>
        <row r="621">
          <cell r="B621">
            <v>1.9699999999999999E-2</v>
          </cell>
          <cell r="C621">
            <v>3.5700000000000003E-2</v>
          </cell>
          <cell r="H621">
            <v>3.5700000000000003E-2</v>
          </cell>
          <cell r="K621">
            <v>8.0000000000000004E-4</v>
          </cell>
          <cell r="P621">
            <v>8.0000000000000004E-4</v>
          </cell>
        </row>
        <row r="622">
          <cell r="B622">
            <v>2.0400000000000001E-2</v>
          </cell>
          <cell r="C622">
            <v>3.44E-2</v>
          </cell>
          <cell r="H622">
            <v>3.44E-2</v>
          </cell>
          <cell r="K622">
            <v>-2.3E-3</v>
          </cell>
          <cell r="P622">
            <v>-2.3E-3</v>
          </cell>
        </row>
        <row r="623">
          <cell r="B623">
            <v>2.0199999999999999E-2</v>
          </cell>
          <cell r="C623">
            <v>3.56E-2</v>
          </cell>
          <cell r="H623">
            <v>3.56E-2</v>
          </cell>
          <cell r="K623">
            <v>1.2999999999999999E-3</v>
          </cell>
          <cell r="P623">
            <v>1.2999999999999999E-3</v>
          </cell>
        </row>
        <row r="624">
          <cell r="B624">
            <v>2.07E-2</v>
          </cell>
          <cell r="C624">
            <v>3.5099999999999999E-2</v>
          </cell>
          <cell r="H624">
            <v>3.5099999999999999E-2</v>
          </cell>
          <cell r="K624">
            <v>-6.9999999999999999E-4</v>
          </cell>
          <cell r="P624">
            <v>-6.9999999999999999E-4</v>
          </cell>
        </row>
        <row r="625">
          <cell r="B625">
            <v>1.95E-2</v>
          </cell>
          <cell r="C625">
            <v>3.5999999999999997E-2</v>
          </cell>
          <cell r="H625">
            <v>3.5999999999999997E-2</v>
          </cell>
          <cell r="K625">
            <v>-8.0000000000000004E-4</v>
          </cell>
          <cell r="P625">
            <v>-8.0000000000000004E-4</v>
          </cell>
        </row>
        <row r="626">
          <cell r="B626">
            <v>1.9199999999999998E-2</v>
          </cell>
          <cell r="C626">
            <v>3.4799999999999998E-2</v>
          </cell>
          <cell r="H626">
            <v>3.4799999999999998E-2</v>
          </cell>
          <cell r="K626">
            <v>8.9999999999999998E-4</v>
          </cell>
          <cell r="P626">
            <v>8.9999999999999998E-4</v>
          </cell>
        </row>
        <row r="627">
          <cell r="B627">
            <v>0.02</v>
          </cell>
          <cell r="C627">
            <v>3.56E-2</v>
          </cell>
          <cell r="H627">
            <v>3.56E-2</v>
          </cell>
          <cell r="K627">
            <v>1E-3</v>
          </cell>
          <cell r="P627">
            <v>1E-3</v>
          </cell>
        </row>
        <row r="628">
          <cell r="B628">
            <v>1.9900000000000001E-2</v>
          </cell>
          <cell r="C628">
            <v>3.5499999999999997E-2</v>
          </cell>
          <cell r="H628">
            <v>3.5499999999999997E-2</v>
          </cell>
          <cell r="K628">
            <v>0</v>
          </cell>
          <cell r="P628">
            <v>0</v>
          </cell>
        </row>
        <row r="629">
          <cell r="B629">
            <v>0.02</v>
          </cell>
          <cell r="C629">
            <v>3.5299999999999998E-2</v>
          </cell>
          <cell r="H629">
            <v>3.5299999999999998E-2</v>
          </cell>
          <cell r="K629">
            <v>0</v>
          </cell>
          <cell r="P629">
            <v>0</v>
          </cell>
        </row>
        <row r="630">
          <cell r="B630">
            <v>2.06E-2</v>
          </cell>
          <cell r="C630">
            <v>3.4799999999999998E-2</v>
          </cell>
          <cell r="H630">
            <v>3.4799999999999998E-2</v>
          </cell>
          <cell r="K630">
            <v>8.9999999999999998E-4</v>
          </cell>
          <cell r="P630">
            <v>8.9999999999999998E-4</v>
          </cell>
        </row>
        <row r="631">
          <cell r="B631">
            <v>2.1399999999999999E-2</v>
          </cell>
          <cell r="C631">
            <v>3.5900000000000001E-2</v>
          </cell>
          <cell r="H631">
            <v>3.5900000000000001E-2</v>
          </cell>
          <cell r="K631">
            <v>-5.9999999999999995E-4</v>
          </cell>
          <cell r="P631">
            <v>-5.9999999999999995E-4</v>
          </cell>
        </row>
        <row r="632">
          <cell r="B632">
            <v>2.12E-2</v>
          </cell>
          <cell r="C632">
            <v>3.61E-2</v>
          </cell>
          <cell r="H632">
            <v>3.61E-2</v>
          </cell>
          <cell r="K632">
            <v>2.0000000000000001E-4</v>
          </cell>
          <cell r="P632">
            <v>2.0000000000000001E-4</v>
          </cell>
        </row>
        <row r="633">
          <cell r="B633">
            <v>2.1499999999999998E-2</v>
          </cell>
          <cell r="C633">
            <v>3.6200000000000003E-2</v>
          </cell>
          <cell r="H633">
            <v>3.6200000000000003E-2</v>
          </cell>
          <cell r="K633">
            <v>-1E-4</v>
          </cell>
          <cell r="P633">
            <v>-1E-4</v>
          </cell>
        </row>
        <row r="634">
          <cell r="B634">
            <v>2.0199999999999999E-2</v>
          </cell>
          <cell r="C634">
            <v>3.5400000000000001E-2</v>
          </cell>
          <cell r="H634">
            <v>3.5400000000000001E-2</v>
          </cell>
          <cell r="K634">
            <v>-4.0000000000000002E-4</v>
          </cell>
          <cell r="P634">
            <v>-4.0000000000000002E-4</v>
          </cell>
        </row>
        <row r="635">
          <cell r="B635">
            <v>2.1100000000000001E-2</v>
          </cell>
          <cell r="C635">
            <v>3.5200000000000002E-2</v>
          </cell>
          <cell r="H635">
            <v>3.5200000000000002E-2</v>
          </cell>
          <cell r="K635">
            <v>1.2999999999999999E-3</v>
          </cell>
          <cell r="P635">
            <v>1.2999999999999999E-3</v>
          </cell>
        </row>
        <row r="636">
          <cell r="B636">
            <v>1.9099999999999999E-2</v>
          </cell>
          <cell r="C636">
            <v>3.4599999999999999E-2</v>
          </cell>
          <cell r="H636">
            <v>3.4599999999999999E-2</v>
          </cell>
          <cell r="K636">
            <v>-2.7000000000000001E-3</v>
          </cell>
          <cell r="P636">
            <v>-2.7000000000000001E-3</v>
          </cell>
        </row>
        <row r="637">
          <cell r="B637">
            <v>1.9E-2</v>
          </cell>
          <cell r="C637">
            <v>3.4000000000000002E-2</v>
          </cell>
          <cell r="H637">
            <v>3.4000000000000002E-2</v>
          </cell>
          <cell r="K637">
            <v>-1.9E-3</v>
          </cell>
          <cell r="P637">
            <v>-1.9E-3</v>
          </cell>
        </row>
        <row r="638">
          <cell r="B638">
            <v>1.8700000000000001E-2</v>
          </cell>
          <cell r="C638">
            <v>3.2800000000000003E-2</v>
          </cell>
          <cell r="H638">
            <v>3.2800000000000003E-2</v>
          </cell>
          <cell r="K638">
            <v>-8.9999999999999998E-4</v>
          </cell>
          <cell r="P638">
            <v>-8.9999999999999998E-4</v>
          </cell>
        </row>
        <row r="639">
          <cell r="B639">
            <v>1.9E-2</v>
          </cell>
          <cell r="C639">
            <v>3.3000000000000002E-2</v>
          </cell>
          <cell r="H639">
            <v>3.3000000000000002E-2</v>
          </cell>
          <cell r="K639">
            <v>-8.9999999999999998E-4</v>
          </cell>
          <cell r="P639">
            <v>-8.9999999999999998E-4</v>
          </cell>
        </row>
        <row r="640">
          <cell r="B640">
            <v>1.9E-2</v>
          </cell>
          <cell r="C640">
            <v>3.4299999999999997E-2</v>
          </cell>
          <cell r="H640">
            <v>3.4299999999999997E-2</v>
          </cell>
          <cell r="K640">
            <v>-1.2999999999999999E-3</v>
          </cell>
          <cell r="P640">
            <v>-1.2999999999999999E-3</v>
          </cell>
        </row>
        <row r="641">
          <cell r="B641">
            <v>1.9199999999999998E-2</v>
          </cell>
          <cell r="C641">
            <v>3.4200000000000001E-2</v>
          </cell>
          <cell r="H641">
            <v>3.4200000000000001E-2</v>
          </cell>
          <cell r="K641">
            <v>-2.9999999999999997E-4</v>
          </cell>
          <cell r="P641">
            <v>-2.9999999999999997E-4</v>
          </cell>
        </row>
        <row r="642">
          <cell r="B642">
            <v>1.9099999999999999E-2</v>
          </cell>
          <cell r="C642">
            <v>3.3300000000000003E-2</v>
          </cell>
          <cell r="H642">
            <v>3.3300000000000003E-2</v>
          </cell>
          <cell r="K642">
            <v>-6.9999999999999999E-4</v>
          </cell>
          <cell r="P642">
            <v>-6.9999999999999999E-4</v>
          </cell>
        </row>
        <row r="643">
          <cell r="B643">
            <v>1.9599999999999999E-2</v>
          </cell>
          <cell r="C643">
            <v>3.3599999999999998E-2</v>
          </cell>
          <cell r="H643">
            <v>3.3599999999999998E-2</v>
          </cell>
          <cell r="K643">
            <v>-2.0000000000000001E-4</v>
          </cell>
          <cell r="P643">
            <v>-2.0000000000000001E-4</v>
          </cell>
        </row>
        <row r="644">
          <cell r="B644">
            <v>1.8800000000000001E-2</v>
          </cell>
          <cell r="C644">
            <v>3.3500000000000002E-2</v>
          </cell>
          <cell r="H644">
            <v>3.3500000000000002E-2</v>
          </cell>
          <cell r="K644">
            <v>-3.0999999999999999E-3</v>
          </cell>
          <cell r="P644">
            <v>-3.0999999999999999E-3</v>
          </cell>
        </row>
        <row r="645">
          <cell r="B645">
            <v>0.02</v>
          </cell>
          <cell r="C645">
            <v>3.2300000000000002E-2</v>
          </cell>
          <cell r="H645">
            <v>3.2300000000000002E-2</v>
          </cell>
          <cell r="K645">
            <v>5.9999999999999995E-4</v>
          </cell>
          <cell r="P645">
            <v>5.9999999999999995E-4</v>
          </cell>
        </row>
        <row r="646">
          <cell r="B646">
            <v>1.9699999999999999E-2</v>
          </cell>
          <cell r="C646">
            <v>3.4000000000000002E-2</v>
          </cell>
          <cell r="H646">
            <v>3.4000000000000002E-2</v>
          </cell>
          <cell r="K646">
            <v>6.9999999999999999E-4</v>
          </cell>
          <cell r="P646">
            <v>6.9999999999999999E-4</v>
          </cell>
        </row>
        <row r="647">
          <cell r="B647">
            <v>1.9099999999999999E-2</v>
          </cell>
          <cell r="C647">
            <v>3.4500000000000003E-2</v>
          </cell>
          <cell r="H647">
            <v>3.4500000000000003E-2</v>
          </cell>
          <cell r="K647">
            <v>-1E-4</v>
          </cell>
          <cell r="P647">
            <v>-1E-4</v>
          </cell>
        </row>
        <row r="648">
          <cell r="B648">
            <v>1.84E-2</v>
          </cell>
          <cell r="C648">
            <v>3.39E-2</v>
          </cell>
          <cell r="H648">
            <v>3.39E-2</v>
          </cell>
          <cell r="K648">
            <v>-1.6000000000000001E-3</v>
          </cell>
          <cell r="P648">
            <v>-1.6000000000000001E-3</v>
          </cell>
        </row>
        <row r="649">
          <cell r="B649">
            <v>1.9599999999999999E-2</v>
          </cell>
          <cell r="C649">
            <v>3.4099999999999998E-2</v>
          </cell>
          <cell r="H649">
            <v>3.4099999999999998E-2</v>
          </cell>
          <cell r="K649">
            <v>-5.9999999999999995E-4</v>
          </cell>
          <cell r="P649">
            <v>-5.9999999999999995E-4</v>
          </cell>
        </row>
        <row r="650">
          <cell r="B650">
            <v>1.8200000000000001E-2</v>
          </cell>
          <cell r="C650">
            <v>3.2899999999999999E-2</v>
          </cell>
          <cell r="H650">
            <v>3.2899999999999999E-2</v>
          </cell>
          <cell r="K650">
            <v>-2.3999999999999998E-3</v>
          </cell>
          <cell r="P650">
            <v>-2.3999999999999998E-3</v>
          </cell>
        </row>
        <row r="651">
          <cell r="B651">
            <v>1.8499999999999999E-2</v>
          </cell>
          <cell r="C651">
            <v>3.3500000000000002E-2</v>
          </cell>
          <cell r="H651">
            <v>3.3500000000000002E-2</v>
          </cell>
          <cell r="K651">
            <v>-1.1000000000000001E-3</v>
          </cell>
          <cell r="P651">
            <v>-1.1000000000000001E-3</v>
          </cell>
        </row>
        <row r="652">
          <cell r="B652">
            <v>1.89E-2</v>
          </cell>
          <cell r="C652">
            <v>3.4200000000000001E-2</v>
          </cell>
          <cell r="H652">
            <v>3.4200000000000001E-2</v>
          </cell>
          <cell r="K652">
            <v>-2.2000000000000001E-3</v>
          </cell>
          <cell r="P652">
            <v>-2.2000000000000001E-3</v>
          </cell>
        </row>
        <row r="653">
          <cell r="B653">
            <v>1.8599999999999998E-2</v>
          </cell>
          <cell r="C653">
            <v>3.2199999999999999E-2</v>
          </cell>
          <cell r="H653">
            <v>3.2199999999999999E-2</v>
          </cell>
          <cell r="K653">
            <v>-1E-3</v>
          </cell>
          <cell r="P653">
            <v>-1E-3</v>
          </cell>
        </row>
        <row r="654">
          <cell r="B654">
            <v>1.9300000000000001E-2</v>
          </cell>
          <cell r="C654">
            <v>3.44E-2</v>
          </cell>
          <cell r="H654">
            <v>3.44E-2</v>
          </cell>
          <cell r="K654">
            <v>5.9999999999999995E-4</v>
          </cell>
          <cell r="P654">
            <v>5.9999999999999995E-4</v>
          </cell>
        </row>
        <row r="655">
          <cell r="B655">
            <v>1.9800000000000002E-2</v>
          </cell>
          <cell r="C655">
            <v>3.4700000000000002E-2</v>
          </cell>
          <cell r="H655">
            <v>3.4700000000000002E-2</v>
          </cell>
          <cell r="K655">
            <v>5.0000000000000001E-4</v>
          </cell>
          <cell r="P655">
            <v>5.0000000000000001E-4</v>
          </cell>
        </row>
        <row r="656">
          <cell r="B656">
            <v>2.06E-2</v>
          </cell>
          <cell r="C656">
            <v>3.4700000000000002E-2</v>
          </cell>
          <cell r="H656">
            <v>3.4700000000000002E-2</v>
          </cell>
          <cell r="K656">
            <v>1.9E-3</v>
          </cell>
          <cell r="P656">
            <v>1.9E-3</v>
          </cell>
        </row>
        <row r="657">
          <cell r="B657">
            <v>1.8100000000000002E-2</v>
          </cell>
          <cell r="C657">
            <v>3.4500000000000003E-2</v>
          </cell>
          <cell r="H657">
            <v>3.4500000000000003E-2</v>
          </cell>
          <cell r="K657">
            <v>-2.2000000000000001E-3</v>
          </cell>
          <cell r="P657">
            <v>-2.2000000000000001E-3</v>
          </cell>
        </row>
        <row r="658">
          <cell r="B658">
            <v>1.8700000000000001E-2</v>
          </cell>
          <cell r="C658">
            <v>3.4299999999999997E-2</v>
          </cell>
          <cell r="H658">
            <v>3.4299999999999997E-2</v>
          </cell>
          <cell r="K658">
            <v>-5.9999999999999995E-4</v>
          </cell>
          <cell r="P658">
            <v>-5.9999999999999995E-4</v>
          </cell>
        </row>
        <row r="659">
          <cell r="B659">
            <v>1.84E-2</v>
          </cell>
          <cell r="C659">
            <v>3.4599999999999999E-2</v>
          </cell>
          <cell r="H659">
            <v>3.4599999999999999E-2</v>
          </cell>
          <cell r="K659">
            <v>-2.7000000000000001E-3</v>
          </cell>
          <cell r="P659">
            <v>-2.7000000000000001E-3</v>
          </cell>
        </row>
        <row r="660">
          <cell r="B660">
            <v>1.9800000000000002E-2</v>
          </cell>
          <cell r="C660">
            <v>3.3500000000000002E-2</v>
          </cell>
          <cell r="H660">
            <v>3.3500000000000002E-2</v>
          </cell>
          <cell r="K660">
            <v>1.5E-3</v>
          </cell>
          <cell r="P660">
            <v>1.5E-3</v>
          </cell>
        </row>
        <row r="661">
          <cell r="B661">
            <v>1.9099999999999999E-2</v>
          </cell>
          <cell r="C661">
            <v>3.39E-2</v>
          </cell>
          <cell r="H661">
            <v>3.39E-2</v>
          </cell>
          <cell r="K661">
            <v>-1.2999999999999999E-3</v>
          </cell>
          <cell r="P661">
            <v>-1.2999999999999999E-3</v>
          </cell>
        </row>
        <row r="662">
          <cell r="B662">
            <v>2.01E-2</v>
          </cell>
          <cell r="C662">
            <v>3.3700000000000001E-2</v>
          </cell>
          <cell r="H662">
            <v>3.3700000000000001E-2</v>
          </cell>
          <cell r="K662">
            <v>-2.9999999999999997E-4</v>
          </cell>
          <cell r="P662">
            <v>-2.9999999999999997E-4</v>
          </cell>
        </row>
        <row r="663">
          <cell r="B663">
            <v>2.0299999999999999E-2</v>
          </cell>
          <cell r="C663">
            <v>3.4599999999999999E-2</v>
          </cell>
          <cell r="H663">
            <v>3.4599999999999999E-2</v>
          </cell>
          <cell r="K663">
            <v>-8.9999999999999998E-4</v>
          </cell>
          <cell r="P663">
            <v>-8.9999999999999998E-4</v>
          </cell>
        </row>
        <row r="664">
          <cell r="B664">
            <v>2.0899999999999998E-2</v>
          </cell>
          <cell r="C664">
            <v>3.4700000000000002E-2</v>
          </cell>
          <cell r="H664">
            <v>3.4700000000000002E-2</v>
          </cell>
          <cell r="K664">
            <v>0</v>
          </cell>
          <cell r="P664">
            <v>0</v>
          </cell>
        </row>
        <row r="665">
          <cell r="B665">
            <v>2.0500000000000001E-2</v>
          </cell>
          <cell r="C665">
            <v>3.4700000000000002E-2</v>
          </cell>
          <cell r="H665">
            <v>3.4700000000000002E-2</v>
          </cell>
          <cell r="K665">
            <v>1.6999999999999999E-3</v>
          </cell>
          <cell r="P665">
            <v>1.6999999999999999E-3</v>
          </cell>
        </row>
        <row r="666">
          <cell r="B666">
            <v>2.1100000000000001E-2</v>
          </cell>
          <cell r="C666">
            <v>3.4200000000000001E-2</v>
          </cell>
          <cell r="H666">
            <v>3.4200000000000001E-2</v>
          </cell>
          <cell r="K666">
            <v>2.9999999999999997E-4</v>
          </cell>
          <cell r="P666">
            <v>2.9999999999999997E-4</v>
          </cell>
        </row>
        <row r="667">
          <cell r="B667">
            <v>2.06E-2</v>
          </cell>
          <cell r="C667">
            <v>3.4200000000000001E-2</v>
          </cell>
          <cell r="H667">
            <v>3.4200000000000001E-2</v>
          </cell>
          <cell r="K667">
            <v>1.2999999999999999E-3</v>
          </cell>
          <cell r="P667">
            <v>1.2999999999999999E-3</v>
          </cell>
        </row>
        <row r="668">
          <cell r="B668">
            <v>2.0299999999999999E-2</v>
          </cell>
          <cell r="C668">
            <v>3.3599999999999998E-2</v>
          </cell>
          <cell r="H668">
            <v>3.3599999999999998E-2</v>
          </cell>
          <cell r="K668">
            <v>2.9999999999999997E-4</v>
          </cell>
          <cell r="P668">
            <v>2.9999999999999997E-4</v>
          </cell>
        </row>
        <row r="669">
          <cell r="B669">
            <v>2.07E-2</v>
          </cell>
          <cell r="C669">
            <v>3.4500000000000003E-2</v>
          </cell>
          <cell r="H669">
            <v>3.4500000000000003E-2</v>
          </cell>
          <cell r="K669">
            <v>1.6999999999999999E-3</v>
          </cell>
          <cell r="P669">
            <v>1.6999999999999999E-3</v>
          </cell>
        </row>
        <row r="670">
          <cell r="B670">
            <v>2.06E-2</v>
          </cell>
          <cell r="C670">
            <v>3.3799999999999997E-2</v>
          </cell>
          <cell r="H670">
            <v>3.3799999999999997E-2</v>
          </cell>
          <cell r="K670">
            <v>2.9999999999999997E-4</v>
          </cell>
          <cell r="P670">
            <v>2.9999999999999997E-4</v>
          </cell>
        </row>
        <row r="671">
          <cell r="B671">
            <v>0.02</v>
          </cell>
          <cell r="C671">
            <v>3.4500000000000003E-2</v>
          </cell>
          <cell r="H671">
            <v>3.4500000000000003E-2</v>
          </cell>
          <cell r="K671">
            <v>5.0000000000000001E-4</v>
          </cell>
          <cell r="P671">
            <v>5.0000000000000001E-4</v>
          </cell>
        </row>
        <row r="672">
          <cell r="B672">
            <v>2.0400000000000001E-2</v>
          </cell>
          <cell r="C672">
            <v>3.4099999999999998E-2</v>
          </cell>
          <cell r="H672">
            <v>3.4099999999999998E-2</v>
          </cell>
          <cell r="K672">
            <v>5.0000000000000001E-4</v>
          </cell>
          <cell r="P672">
            <v>5.0000000000000001E-4</v>
          </cell>
        </row>
        <row r="673">
          <cell r="B673">
            <v>2.0500000000000001E-2</v>
          </cell>
          <cell r="C673">
            <v>3.49E-2</v>
          </cell>
          <cell r="H673">
            <v>3.49E-2</v>
          </cell>
          <cell r="K673">
            <v>1.2999999999999999E-3</v>
          </cell>
          <cell r="P673">
            <v>1.2999999999999999E-3</v>
          </cell>
        </row>
        <row r="674">
          <cell r="B674">
            <v>2.1399999999999999E-2</v>
          </cell>
          <cell r="C674">
            <v>3.4200000000000001E-2</v>
          </cell>
          <cell r="H674">
            <v>3.4200000000000001E-2</v>
          </cell>
          <cell r="K674">
            <v>2.0000000000000001E-4</v>
          </cell>
          <cell r="P674">
            <v>2.0000000000000001E-4</v>
          </cell>
        </row>
        <row r="675">
          <cell r="B675">
            <v>2.01E-2</v>
          </cell>
          <cell r="C675">
            <v>3.4700000000000002E-2</v>
          </cell>
          <cell r="H675">
            <v>3.4700000000000002E-2</v>
          </cell>
          <cell r="K675">
            <v>1.2999999999999999E-3</v>
          </cell>
          <cell r="P675">
            <v>1.2999999999999999E-3</v>
          </cell>
        </row>
        <row r="676">
          <cell r="B676">
            <v>1.7500000000000002E-2</v>
          </cell>
          <cell r="C676">
            <v>3.2800000000000003E-2</v>
          </cell>
          <cell r="H676">
            <v>3.2800000000000003E-2</v>
          </cell>
          <cell r="K676">
            <v>-2.8999999999999998E-3</v>
          </cell>
          <cell r="P676">
            <v>-2.8999999999999998E-3</v>
          </cell>
        </row>
        <row r="677">
          <cell r="B677">
            <v>1.84E-2</v>
          </cell>
          <cell r="C677">
            <v>3.3099999999999997E-2</v>
          </cell>
          <cell r="H677">
            <v>3.3099999999999997E-2</v>
          </cell>
          <cell r="K677">
            <v>-1.2999999999999999E-3</v>
          </cell>
          <cell r="P677">
            <v>-1.2999999999999999E-3</v>
          </cell>
        </row>
        <row r="678">
          <cell r="B678">
            <v>1.7399999999999999E-2</v>
          </cell>
          <cell r="C678">
            <v>3.4000000000000002E-2</v>
          </cell>
          <cell r="H678">
            <v>3.4000000000000002E-2</v>
          </cell>
          <cell r="K678">
            <v>-3.3E-3</v>
          </cell>
          <cell r="P678">
            <v>-3.3E-3</v>
          </cell>
        </row>
        <row r="679">
          <cell r="B679">
            <v>1.83E-2</v>
          </cell>
          <cell r="C679">
            <v>3.4099999999999998E-2</v>
          </cell>
          <cell r="H679">
            <v>3.4099999999999998E-2</v>
          </cell>
          <cell r="K679">
            <v>-3.5999999999999999E-3</v>
          </cell>
          <cell r="P679">
            <v>-3.5999999999999999E-3</v>
          </cell>
        </row>
        <row r="680">
          <cell r="B680">
            <v>1.8800000000000001E-2</v>
          </cell>
          <cell r="C680">
            <v>3.3599999999999998E-2</v>
          </cell>
          <cell r="H680">
            <v>3.3599999999999998E-2</v>
          </cell>
          <cell r="K680">
            <v>-3.3E-3</v>
          </cell>
          <cell r="P680">
            <v>-3.3E-3</v>
          </cell>
        </row>
        <row r="681">
          <cell r="B681">
            <v>1.89E-2</v>
          </cell>
          <cell r="C681">
            <v>3.44E-2</v>
          </cell>
          <cell r="H681">
            <v>3.44E-2</v>
          </cell>
          <cell r="K681">
            <v>-3.5000000000000001E-3</v>
          </cell>
          <cell r="P681">
            <v>-3.5000000000000001E-3</v>
          </cell>
        </row>
        <row r="682">
          <cell r="B682">
            <v>1.7600000000000001E-2</v>
          </cell>
          <cell r="C682">
            <v>3.4200000000000001E-2</v>
          </cell>
          <cell r="H682">
            <v>3.4200000000000001E-2</v>
          </cell>
          <cell r="K682">
            <v>-2.8E-3</v>
          </cell>
          <cell r="P682">
            <v>-2.8E-3</v>
          </cell>
        </row>
        <row r="683">
          <cell r="B683">
            <v>1.78E-2</v>
          </cell>
          <cell r="C683">
            <v>3.3799999999999997E-2</v>
          </cell>
          <cell r="H683">
            <v>3.3799999999999997E-2</v>
          </cell>
          <cell r="K683">
            <v>-3.8E-3</v>
          </cell>
          <cell r="P683">
            <v>-3.8E-3</v>
          </cell>
        </row>
        <row r="684">
          <cell r="B684">
            <v>1.8200000000000001E-2</v>
          </cell>
          <cell r="C684">
            <v>3.4299999999999997E-2</v>
          </cell>
          <cell r="H684">
            <v>3.4299999999999997E-2</v>
          </cell>
          <cell r="K684">
            <v>-2.7000000000000001E-3</v>
          </cell>
          <cell r="P684">
            <v>-2.7000000000000001E-3</v>
          </cell>
        </row>
        <row r="685">
          <cell r="B685">
            <v>1.78E-2</v>
          </cell>
          <cell r="C685">
            <v>3.4099999999999998E-2</v>
          </cell>
          <cell r="H685">
            <v>3.4099999999999998E-2</v>
          </cell>
          <cell r="K685">
            <v>-3.8E-3</v>
          </cell>
          <cell r="P685">
            <v>-3.8E-3</v>
          </cell>
        </row>
        <row r="686">
          <cell r="B686">
            <v>1.78E-2</v>
          </cell>
          <cell r="C686">
            <v>3.4099999999999998E-2</v>
          </cell>
          <cell r="H686">
            <v>3.4099999999999998E-2</v>
          </cell>
          <cell r="K686">
            <v>-2.2000000000000001E-3</v>
          </cell>
          <cell r="P686">
            <v>-2.2000000000000001E-3</v>
          </cell>
        </row>
        <row r="687">
          <cell r="B687">
            <v>1.9400000000000001E-2</v>
          </cell>
          <cell r="C687">
            <v>3.5700000000000003E-2</v>
          </cell>
          <cell r="H687">
            <v>3.5700000000000003E-2</v>
          </cell>
          <cell r="K687">
            <v>-1.8E-3</v>
          </cell>
          <cell r="P687">
            <v>-1.8E-3</v>
          </cell>
        </row>
        <row r="688">
          <cell r="B688">
            <v>1.7899999999999999E-2</v>
          </cell>
          <cell r="C688">
            <v>3.4099999999999998E-2</v>
          </cell>
          <cell r="H688">
            <v>3.4099999999999998E-2</v>
          </cell>
          <cell r="K688">
            <v>-2.0000000000000001E-4</v>
          </cell>
          <cell r="P688">
            <v>-2.0000000000000001E-4</v>
          </cell>
        </row>
        <row r="689">
          <cell r="B689">
            <v>1.7100000000000001E-2</v>
          </cell>
          <cell r="C689">
            <v>3.3700000000000001E-2</v>
          </cell>
          <cell r="H689">
            <v>3.3700000000000001E-2</v>
          </cell>
          <cell r="K689">
            <v>-3.2000000000000002E-3</v>
          </cell>
          <cell r="P689">
            <v>-3.2000000000000002E-3</v>
          </cell>
        </row>
        <row r="690">
          <cell r="B690">
            <v>1.9099999999999999E-2</v>
          </cell>
          <cell r="C690">
            <v>3.4299999999999997E-2</v>
          </cell>
          <cell r="H690">
            <v>3.4299999999999997E-2</v>
          </cell>
          <cell r="K690">
            <v>-2.2000000000000001E-3</v>
          </cell>
          <cell r="P690">
            <v>-2.2000000000000001E-3</v>
          </cell>
        </row>
        <row r="691">
          <cell r="B691">
            <v>1.18E-2</v>
          </cell>
          <cell r="C691">
            <v>3.04E-2</v>
          </cell>
          <cell r="H691">
            <v>3.04E-2</v>
          </cell>
          <cell r="K691">
            <v>-2.8E-3</v>
          </cell>
          <cell r="P691">
            <v>-2.8E-3</v>
          </cell>
        </row>
        <row r="692">
          <cell r="B692">
            <v>1.2800000000000001E-2</v>
          </cell>
          <cell r="C692">
            <v>0.03</v>
          </cell>
          <cell r="H692">
            <v>0.03</v>
          </cell>
          <cell r="K692">
            <v>-2.5999999999999999E-3</v>
          </cell>
          <cell r="P692">
            <v>-2.5999999999999999E-3</v>
          </cell>
        </row>
        <row r="693">
          <cell r="B693">
            <v>1.14E-2</v>
          </cell>
          <cell r="C693">
            <v>2.8400000000000002E-2</v>
          </cell>
          <cell r="H693">
            <v>2.8400000000000002E-2</v>
          </cell>
          <cell r="K693">
            <v>-4.4999999999999997E-3</v>
          </cell>
          <cell r="P693">
            <v>-4.4999999999999997E-3</v>
          </cell>
        </row>
        <row r="694">
          <cell r="B694">
            <v>1.03E-2</v>
          </cell>
          <cell r="C694">
            <v>2.92E-2</v>
          </cell>
          <cell r="H694">
            <v>2.92E-2</v>
          </cell>
          <cell r="K694">
            <v>-1.8E-3</v>
          </cell>
          <cell r="P694">
            <v>-1.8E-3</v>
          </cell>
        </row>
        <row r="695">
          <cell r="B695">
            <v>1.11E-2</v>
          </cell>
          <cell r="C695">
            <v>2.9499999999999998E-2</v>
          </cell>
          <cell r="H695">
            <v>2.9499999999999998E-2</v>
          </cell>
          <cell r="K695">
            <v>-2.8E-3</v>
          </cell>
          <cell r="P695">
            <v>-2.8E-3</v>
          </cell>
        </row>
        <row r="696">
          <cell r="B696">
            <v>1.3599999999999999E-2</v>
          </cell>
          <cell r="C696">
            <v>3.1E-2</v>
          </cell>
          <cell r="H696">
            <v>3.1E-2</v>
          </cell>
          <cell r="K696">
            <v>-3.2000000000000002E-3</v>
          </cell>
          <cell r="P696">
            <v>-3.2000000000000002E-3</v>
          </cell>
        </row>
        <row r="697">
          <cell r="B697">
            <v>1.18E-2</v>
          </cell>
          <cell r="C697">
            <v>3.09E-2</v>
          </cell>
          <cell r="H697">
            <v>3.09E-2</v>
          </cell>
          <cell r="K697">
            <v>-3.0999999999999999E-3</v>
          </cell>
          <cell r="P697">
            <v>-3.0999999999999999E-3</v>
          </cell>
        </row>
        <row r="698">
          <cell r="B698">
            <v>1.21E-2</v>
          </cell>
          <cell r="C698">
            <v>2.9499999999999998E-2</v>
          </cell>
          <cell r="H698">
            <v>2.9499999999999998E-2</v>
          </cell>
          <cell r="K698">
            <v>-2.8999999999999998E-3</v>
          </cell>
          <cell r="P698">
            <v>-2.8999999999999998E-3</v>
          </cell>
        </row>
        <row r="699">
          <cell r="B699">
            <v>1.24E-2</v>
          </cell>
          <cell r="C699">
            <v>3.0200000000000001E-2</v>
          </cell>
          <cell r="H699">
            <v>3.0200000000000001E-2</v>
          </cell>
          <cell r="K699">
            <v>-2.5999999999999999E-3</v>
          </cell>
          <cell r="P699">
            <v>-2.5999999999999999E-3</v>
          </cell>
        </row>
        <row r="700">
          <cell r="B700">
            <v>1.29E-2</v>
          </cell>
          <cell r="C700">
            <v>3.0800000000000001E-2</v>
          </cell>
          <cell r="H700">
            <v>3.0800000000000001E-2</v>
          </cell>
          <cell r="K700">
            <v>-1.1000000000000001E-3</v>
          </cell>
          <cell r="P700">
            <v>-1.1000000000000001E-3</v>
          </cell>
        </row>
        <row r="701">
          <cell r="B701">
            <v>1.23E-2</v>
          </cell>
          <cell r="C701">
            <v>2.9100000000000001E-2</v>
          </cell>
          <cell r="H701">
            <v>2.9100000000000001E-2</v>
          </cell>
          <cell r="K701">
            <v>-3.2000000000000002E-3</v>
          </cell>
          <cell r="P701">
            <v>-3.2000000000000002E-3</v>
          </cell>
        </row>
        <row r="702">
          <cell r="B702">
            <v>1.21E-2</v>
          </cell>
          <cell r="C702">
            <v>2.9700000000000001E-2</v>
          </cell>
          <cell r="H702">
            <v>2.9700000000000001E-2</v>
          </cell>
          <cell r="K702">
            <v>-3.8999999999999998E-3</v>
          </cell>
          <cell r="P702">
            <v>-3.8999999999999998E-3</v>
          </cell>
        </row>
        <row r="703">
          <cell r="B703">
            <v>1.17E-2</v>
          </cell>
          <cell r="C703">
            <v>2.9600000000000001E-2</v>
          </cell>
          <cell r="H703">
            <v>2.9600000000000001E-2</v>
          </cell>
          <cell r="K703">
            <v>-2.3999999999999998E-3</v>
          </cell>
          <cell r="P703">
            <v>-2.3999999999999998E-3</v>
          </cell>
        </row>
        <row r="704">
          <cell r="B704">
            <v>1.2E-2</v>
          </cell>
          <cell r="C704">
            <v>3.0200000000000001E-2</v>
          </cell>
          <cell r="H704">
            <v>3.0200000000000001E-2</v>
          </cell>
          <cell r="K704">
            <v>-2.0999999999999999E-3</v>
          </cell>
          <cell r="P704">
            <v>-2.0999999999999999E-3</v>
          </cell>
        </row>
        <row r="705">
          <cell r="B705">
            <v>1.0999999999999999E-2</v>
          </cell>
          <cell r="C705">
            <v>2.8500000000000001E-2</v>
          </cell>
          <cell r="H705">
            <v>2.8500000000000001E-2</v>
          </cell>
          <cell r="K705">
            <v>-2.7000000000000001E-3</v>
          </cell>
          <cell r="P705">
            <v>-2.7000000000000001E-3</v>
          </cell>
        </row>
        <row r="706">
          <cell r="B706">
            <v>1.0800000000000001E-2</v>
          </cell>
          <cell r="C706">
            <v>2.8299999999999999E-2</v>
          </cell>
          <cell r="H706">
            <v>2.8299999999999999E-2</v>
          </cell>
          <cell r="K706">
            <v>-4.0000000000000001E-3</v>
          </cell>
          <cell r="P706">
            <v>-4.0000000000000001E-3</v>
          </cell>
        </row>
        <row r="707">
          <cell r="B707">
            <v>1.0999999999999999E-2</v>
          </cell>
          <cell r="C707">
            <v>2.7900000000000001E-2</v>
          </cell>
          <cell r="H707">
            <v>2.7900000000000001E-2</v>
          </cell>
          <cell r="K707">
            <v>-4.1999999999999997E-3</v>
          </cell>
          <cell r="P707">
            <v>-4.1999999999999997E-3</v>
          </cell>
        </row>
        <row r="708">
          <cell r="B708">
            <v>1.15E-2</v>
          </cell>
          <cell r="C708">
            <v>2.8400000000000002E-2</v>
          </cell>
          <cell r="H708">
            <v>2.8400000000000002E-2</v>
          </cell>
          <cell r="K708">
            <v>-3.0999999999999999E-3</v>
          </cell>
          <cell r="P708">
            <v>-3.0999999999999999E-3</v>
          </cell>
        </row>
        <row r="709">
          <cell r="B709">
            <v>1.14E-2</v>
          </cell>
          <cell r="C709">
            <v>2.9700000000000001E-2</v>
          </cell>
          <cell r="H709">
            <v>2.9700000000000001E-2</v>
          </cell>
          <cell r="K709">
            <v>-4.1999999999999997E-3</v>
          </cell>
          <cell r="P709">
            <v>-4.1999999999999997E-3</v>
          </cell>
        </row>
        <row r="710">
          <cell r="B710">
            <v>0.01</v>
          </cell>
          <cell r="C710">
            <v>2.92E-2</v>
          </cell>
          <cell r="H710">
            <v>2.92E-2</v>
          </cell>
          <cell r="K710">
            <v>-3.0000000000000001E-3</v>
          </cell>
          <cell r="P710">
            <v>-3.0000000000000001E-3</v>
          </cell>
        </row>
        <row r="711">
          <cell r="B711">
            <v>1.2200000000000001E-2</v>
          </cell>
          <cell r="C711">
            <v>2.9499999999999998E-2</v>
          </cell>
          <cell r="H711">
            <v>2.9499999999999998E-2</v>
          </cell>
          <cell r="K711">
            <v>-2.3E-3</v>
          </cell>
          <cell r="P711">
            <v>-2.3E-3</v>
          </cell>
        </row>
        <row r="712">
          <cell r="B712">
            <v>1.38E-2</v>
          </cell>
          <cell r="C712">
            <v>3.1399999999999997E-2</v>
          </cell>
          <cell r="H712">
            <v>3.1399999999999997E-2</v>
          </cell>
          <cell r="K712">
            <v>-2.5000000000000001E-3</v>
          </cell>
          <cell r="P712">
            <v>-2.5000000000000001E-3</v>
          </cell>
        </row>
        <row r="713">
          <cell r="B713">
            <v>1.0500000000000001E-2</v>
          </cell>
          <cell r="C713">
            <v>2.9399999999999999E-2</v>
          </cell>
          <cell r="H713">
            <v>2.9399999999999999E-2</v>
          </cell>
          <cell r="K713">
            <v>-2.2000000000000001E-3</v>
          </cell>
          <cell r="P713">
            <v>-2.2000000000000001E-3</v>
          </cell>
        </row>
        <row r="714">
          <cell r="B714">
            <v>1.2699999999999999E-2</v>
          </cell>
          <cell r="C714">
            <v>2.9600000000000001E-2</v>
          </cell>
          <cell r="H714">
            <v>2.9600000000000001E-2</v>
          </cell>
          <cell r="K714">
            <v>-2.7000000000000001E-3</v>
          </cell>
          <cell r="P714">
            <v>-2.7000000000000001E-3</v>
          </cell>
        </row>
        <row r="715">
          <cell r="B715">
            <v>1.21E-2</v>
          </cell>
          <cell r="C715">
            <v>3.0300000000000001E-2</v>
          </cell>
          <cell r="H715">
            <v>3.0300000000000001E-2</v>
          </cell>
          <cell r="K715">
            <v>-1.1999999999999999E-3</v>
          </cell>
          <cell r="P715">
            <v>-1.1999999999999999E-3</v>
          </cell>
        </row>
        <row r="716">
          <cell r="B716">
            <v>2.2499999999999999E-2</v>
          </cell>
          <cell r="C716">
            <v>3.4299999999999997E-2</v>
          </cell>
          <cell r="H716">
            <v>3.4299999999999997E-2</v>
          </cell>
          <cell r="K716">
            <v>5.5999999999999999E-3</v>
          </cell>
          <cell r="P716">
            <v>5.5999999999999999E-3</v>
          </cell>
        </row>
        <row r="717">
          <cell r="B717">
            <v>2.3E-2</v>
          </cell>
          <cell r="C717">
            <v>3.5400000000000001E-2</v>
          </cell>
          <cell r="H717">
            <v>3.5400000000000001E-2</v>
          </cell>
          <cell r="K717">
            <v>3.5000000000000001E-3</v>
          </cell>
          <cell r="P717">
            <v>3.5000000000000001E-3</v>
          </cell>
        </row>
        <row r="718">
          <cell r="B718">
            <v>2.2599999999999999E-2</v>
          </cell>
          <cell r="C718">
            <v>3.5200000000000002E-2</v>
          </cell>
          <cell r="H718">
            <v>3.5200000000000002E-2</v>
          </cell>
          <cell r="K718">
            <v>2.0999999999999999E-3</v>
          </cell>
          <cell r="P718">
            <v>2.0999999999999999E-3</v>
          </cell>
        </row>
        <row r="719">
          <cell r="B719">
            <v>2.3E-2</v>
          </cell>
          <cell r="C719">
            <v>3.5099999999999999E-2</v>
          </cell>
          <cell r="H719">
            <v>3.5099999999999999E-2</v>
          </cell>
          <cell r="K719">
            <v>3.2000000000000002E-3</v>
          </cell>
          <cell r="P719">
            <v>3.2000000000000002E-3</v>
          </cell>
        </row>
        <row r="720">
          <cell r="B720">
            <v>2.2800000000000001E-2</v>
          </cell>
          <cell r="C720">
            <v>3.4599999999999999E-2</v>
          </cell>
          <cell r="H720">
            <v>3.4599999999999999E-2</v>
          </cell>
          <cell r="K720">
            <v>3.7000000000000002E-3</v>
          </cell>
          <cell r="P720">
            <v>3.7000000000000002E-3</v>
          </cell>
        </row>
        <row r="721">
          <cell r="B721">
            <v>2.3099999999999999E-2</v>
          </cell>
          <cell r="C721">
            <v>3.5000000000000003E-2</v>
          </cell>
          <cell r="H721">
            <v>3.5000000000000003E-2</v>
          </cell>
          <cell r="K721">
            <v>3.5999999999999999E-3</v>
          </cell>
          <cell r="P721">
            <v>3.5999999999999999E-3</v>
          </cell>
        </row>
        <row r="722">
          <cell r="B722">
            <v>2.35E-2</v>
          </cell>
          <cell r="C722">
            <v>3.5400000000000001E-2</v>
          </cell>
          <cell r="H722">
            <v>3.5400000000000001E-2</v>
          </cell>
          <cell r="K722">
            <v>4.4000000000000003E-3</v>
          </cell>
          <cell r="P722">
            <v>4.4000000000000003E-3</v>
          </cell>
        </row>
        <row r="723">
          <cell r="B723">
            <v>2.2700000000000001E-2</v>
          </cell>
          <cell r="C723">
            <v>3.5000000000000003E-2</v>
          </cell>
          <cell r="H723">
            <v>3.5000000000000003E-2</v>
          </cell>
          <cell r="K723">
            <v>5.1000000000000004E-3</v>
          </cell>
          <cell r="P723">
            <v>5.1000000000000004E-3</v>
          </cell>
        </row>
        <row r="724">
          <cell r="B724">
            <v>2.3300000000000001E-2</v>
          </cell>
          <cell r="C724">
            <v>3.4799999999999998E-2</v>
          </cell>
          <cell r="H724">
            <v>3.4799999999999998E-2</v>
          </cell>
          <cell r="K724">
            <v>1.8E-3</v>
          </cell>
          <cell r="P724">
            <v>1.8E-3</v>
          </cell>
        </row>
        <row r="725">
          <cell r="B725">
            <v>2.29E-2</v>
          </cell>
          <cell r="C725">
            <v>3.5700000000000003E-2</v>
          </cell>
          <cell r="H725">
            <v>3.5700000000000003E-2</v>
          </cell>
          <cell r="K725">
            <v>3.0000000000000001E-3</v>
          </cell>
          <cell r="P725">
            <v>3.0000000000000001E-3</v>
          </cell>
        </row>
        <row r="726">
          <cell r="B726">
            <v>2.3199999999999998E-2</v>
          </cell>
          <cell r="C726">
            <v>3.44E-2</v>
          </cell>
          <cell r="H726">
            <v>3.44E-2</v>
          </cell>
          <cell r="K726">
            <v>4.1999999999999997E-3</v>
          </cell>
          <cell r="P726">
            <v>4.1999999999999997E-3</v>
          </cell>
        </row>
        <row r="727">
          <cell r="B727">
            <v>2.29E-2</v>
          </cell>
          <cell r="C727">
            <v>3.5000000000000003E-2</v>
          </cell>
          <cell r="H727">
            <v>3.5000000000000003E-2</v>
          </cell>
          <cell r="K727">
            <v>2.2000000000000001E-3</v>
          </cell>
          <cell r="P727">
            <v>2.2000000000000001E-3</v>
          </cell>
        </row>
        <row r="728">
          <cell r="B728">
            <v>2.3300000000000001E-2</v>
          </cell>
          <cell r="C728">
            <v>3.5000000000000003E-2</v>
          </cell>
          <cell r="H728">
            <v>3.5000000000000003E-2</v>
          </cell>
          <cell r="K728">
            <v>2.5000000000000001E-3</v>
          </cell>
          <cell r="P728">
            <v>2.5000000000000001E-3</v>
          </cell>
        </row>
        <row r="729">
          <cell r="B729">
            <v>2.3400000000000001E-2</v>
          </cell>
          <cell r="C729">
            <v>3.5299999999999998E-2</v>
          </cell>
          <cell r="H729">
            <v>3.5299999999999998E-2</v>
          </cell>
          <cell r="K729">
            <v>3.8999999999999998E-3</v>
          </cell>
          <cell r="P729">
            <v>3.8999999999999998E-3</v>
          </cell>
        </row>
        <row r="730">
          <cell r="B730">
            <v>2.3699999999999999E-2</v>
          </cell>
          <cell r="C730">
            <v>3.4700000000000002E-2</v>
          </cell>
          <cell r="H730">
            <v>3.4700000000000002E-2</v>
          </cell>
          <cell r="K730">
            <v>3.8E-3</v>
          </cell>
          <cell r="P730">
            <v>3.8E-3</v>
          </cell>
        </row>
        <row r="731">
          <cell r="B731">
            <v>2.1999999999999999E-2</v>
          </cell>
          <cell r="C731">
            <v>3.49E-2</v>
          </cell>
          <cell r="H731">
            <v>3.49E-2</v>
          </cell>
          <cell r="K731">
            <v>2.8E-3</v>
          </cell>
          <cell r="P731">
            <v>2.8E-3</v>
          </cell>
        </row>
        <row r="732">
          <cell r="B732">
            <v>2.35E-2</v>
          </cell>
          <cell r="C732">
            <v>3.5000000000000003E-2</v>
          </cell>
          <cell r="H732">
            <v>3.5000000000000003E-2</v>
          </cell>
          <cell r="K732">
            <v>4.5999999999999999E-3</v>
          </cell>
          <cell r="P732">
            <v>4.5999999999999999E-3</v>
          </cell>
        </row>
        <row r="733">
          <cell r="B733">
            <v>2.2700000000000001E-2</v>
          </cell>
          <cell r="C733">
            <v>3.5299999999999998E-2</v>
          </cell>
          <cell r="H733">
            <v>3.5299999999999998E-2</v>
          </cell>
          <cell r="K733">
            <v>3.3999999999999998E-3</v>
          </cell>
          <cell r="P733">
            <v>3.3999999999999998E-3</v>
          </cell>
        </row>
        <row r="734">
          <cell r="B734">
            <v>2.3199999999999998E-2</v>
          </cell>
          <cell r="C734">
            <v>3.4299999999999997E-2</v>
          </cell>
          <cell r="H734">
            <v>3.4299999999999997E-2</v>
          </cell>
          <cell r="K734">
            <v>4.1999999999999997E-3</v>
          </cell>
          <cell r="P734">
            <v>4.1999999999999997E-3</v>
          </cell>
        </row>
        <row r="735">
          <cell r="B735">
            <v>2.2800000000000001E-2</v>
          </cell>
          <cell r="C735">
            <v>3.3399999999999999E-2</v>
          </cell>
          <cell r="H735">
            <v>3.3399999999999999E-2</v>
          </cell>
          <cell r="K735">
            <v>4.7000000000000002E-3</v>
          </cell>
          <cell r="P735">
            <v>4.7000000000000002E-3</v>
          </cell>
        </row>
        <row r="736">
          <cell r="B736">
            <v>2.2499999999999999E-2</v>
          </cell>
          <cell r="C736">
            <v>3.5000000000000003E-2</v>
          </cell>
          <cell r="H736">
            <v>3.5000000000000003E-2</v>
          </cell>
          <cell r="K736">
            <v>3.0999999999999999E-3</v>
          </cell>
          <cell r="P736">
            <v>3.0999999999999999E-3</v>
          </cell>
        </row>
        <row r="737">
          <cell r="B737">
            <v>2.3099999999999999E-2</v>
          </cell>
          <cell r="C737">
            <v>3.4799999999999998E-2</v>
          </cell>
          <cell r="H737">
            <v>3.4799999999999998E-2</v>
          </cell>
          <cell r="K737">
            <v>2.2000000000000001E-3</v>
          </cell>
          <cell r="P737">
            <v>2.2000000000000001E-3</v>
          </cell>
        </row>
        <row r="738">
          <cell r="B738">
            <v>2.3099999999999999E-2</v>
          </cell>
          <cell r="C738">
            <v>3.49E-2</v>
          </cell>
          <cell r="H738">
            <v>3.49E-2</v>
          </cell>
          <cell r="K738">
            <v>4.1000000000000003E-3</v>
          </cell>
          <cell r="P738">
            <v>4.1000000000000003E-3</v>
          </cell>
        </row>
        <row r="739">
          <cell r="B739">
            <v>2.35E-2</v>
          </cell>
          <cell r="C739">
            <v>3.5400000000000001E-2</v>
          </cell>
          <cell r="H739">
            <v>3.5400000000000001E-2</v>
          </cell>
          <cell r="K739">
            <v>4.4999999999999997E-3</v>
          </cell>
          <cell r="P739">
            <v>4.4999999999999997E-3</v>
          </cell>
        </row>
        <row r="740">
          <cell r="B740">
            <v>2.3699999999999999E-2</v>
          </cell>
          <cell r="C740">
            <v>3.49E-2</v>
          </cell>
          <cell r="H740">
            <v>3.49E-2</v>
          </cell>
          <cell r="K740">
            <v>1.9E-3</v>
          </cell>
          <cell r="P740">
            <v>1.9E-3</v>
          </cell>
        </row>
        <row r="741">
          <cell r="B741">
            <v>2.3099999999999999E-2</v>
          </cell>
          <cell r="C741">
            <v>3.5999999999999997E-2</v>
          </cell>
          <cell r="H741">
            <v>3.5999999999999997E-2</v>
          </cell>
          <cell r="K741">
            <v>3.0999999999999999E-3</v>
          </cell>
          <cell r="P741">
            <v>3.0999999999999999E-3</v>
          </cell>
        </row>
        <row r="742">
          <cell r="B742">
            <v>2.23E-2</v>
          </cell>
          <cell r="C742">
            <v>3.5499999999999997E-2</v>
          </cell>
          <cell r="H742">
            <v>3.5499999999999997E-2</v>
          </cell>
          <cell r="K742">
            <v>4.5999999999999999E-3</v>
          </cell>
          <cell r="P742">
            <v>4.5999999999999999E-3</v>
          </cell>
        </row>
        <row r="743">
          <cell r="B743">
            <v>2.2599999999999999E-2</v>
          </cell>
          <cell r="C743">
            <v>3.49E-2</v>
          </cell>
          <cell r="H743">
            <v>3.49E-2</v>
          </cell>
          <cell r="K743">
            <v>3.5000000000000001E-3</v>
          </cell>
          <cell r="P743">
            <v>3.5000000000000001E-3</v>
          </cell>
        </row>
        <row r="744">
          <cell r="B744">
            <v>2.07E-2</v>
          </cell>
          <cell r="C744">
            <v>3.4599999999999999E-2</v>
          </cell>
          <cell r="H744">
            <v>3.4599999999999999E-2</v>
          </cell>
          <cell r="K744">
            <v>1.8E-3</v>
          </cell>
          <cell r="P744">
            <v>1.8E-3</v>
          </cell>
        </row>
        <row r="745">
          <cell r="B745">
            <v>2.0899999999999998E-2</v>
          </cell>
          <cell r="C745">
            <v>3.2800000000000003E-2</v>
          </cell>
          <cell r="H745">
            <v>3.2800000000000003E-2</v>
          </cell>
          <cell r="K745">
            <v>1.8E-3</v>
          </cell>
          <cell r="P745">
            <v>1.8E-3</v>
          </cell>
        </row>
        <row r="746">
          <cell r="B746">
            <v>2.0400000000000001E-2</v>
          </cell>
          <cell r="C746">
            <v>3.3599999999999998E-2</v>
          </cell>
          <cell r="H746">
            <v>3.3599999999999998E-2</v>
          </cell>
          <cell r="K746">
            <v>6.9999999999999999E-4</v>
          </cell>
          <cell r="P746">
            <v>6.9999999999999999E-4</v>
          </cell>
        </row>
        <row r="747">
          <cell r="B747">
            <v>2.1100000000000001E-2</v>
          </cell>
          <cell r="C747">
            <v>3.39E-2</v>
          </cell>
          <cell r="H747">
            <v>3.39E-2</v>
          </cell>
          <cell r="K747">
            <v>2.2000000000000001E-3</v>
          </cell>
          <cell r="P747">
            <v>2.2000000000000001E-3</v>
          </cell>
        </row>
        <row r="748">
          <cell r="B748">
            <v>2.0899999999999998E-2</v>
          </cell>
          <cell r="C748">
            <v>3.3300000000000003E-2</v>
          </cell>
          <cell r="H748">
            <v>3.3300000000000003E-2</v>
          </cell>
          <cell r="K748">
            <v>8.9999999999999998E-4</v>
          </cell>
          <cell r="P748">
            <v>8.9999999999999998E-4</v>
          </cell>
        </row>
        <row r="749">
          <cell r="B749">
            <v>1.9599999999999999E-2</v>
          </cell>
          <cell r="C749">
            <v>3.2099999999999997E-2</v>
          </cell>
          <cell r="H749">
            <v>3.2099999999999997E-2</v>
          </cell>
          <cell r="K749">
            <v>1.6000000000000001E-3</v>
          </cell>
          <cell r="P749">
            <v>1.6000000000000001E-3</v>
          </cell>
        </row>
        <row r="750">
          <cell r="B750">
            <v>0.02</v>
          </cell>
          <cell r="C750">
            <v>3.3300000000000003E-2</v>
          </cell>
          <cell r="H750">
            <v>3.3300000000000003E-2</v>
          </cell>
          <cell r="K750">
            <v>-1E-4</v>
          </cell>
          <cell r="P750">
            <v>-1E-4</v>
          </cell>
        </row>
        <row r="751">
          <cell r="B751">
            <v>2.0299999999999999E-2</v>
          </cell>
          <cell r="C751">
            <v>3.4200000000000001E-2</v>
          </cell>
          <cell r="H751">
            <v>3.4200000000000001E-2</v>
          </cell>
          <cell r="K751">
            <v>1.6000000000000001E-3</v>
          </cell>
          <cell r="P751">
            <v>1.6000000000000001E-3</v>
          </cell>
        </row>
        <row r="752">
          <cell r="B752">
            <v>2.52E-2</v>
          </cell>
          <cell r="C752">
            <v>2.18E-2</v>
          </cell>
          <cell r="I752">
            <v>2.18E-2</v>
          </cell>
          <cell r="K752">
            <v>5.4999999999999997E-3</v>
          </cell>
          <cell r="Q752">
            <v>5.4999999999999997E-3</v>
          </cell>
        </row>
        <row r="753">
          <cell r="B753">
            <v>2.4799999999999999E-2</v>
          </cell>
          <cell r="C753">
            <v>2.3300000000000001E-2</v>
          </cell>
          <cell r="I753">
            <v>2.3300000000000001E-2</v>
          </cell>
          <cell r="K753">
            <v>4.5999999999999999E-3</v>
          </cell>
          <cell r="Q753">
            <v>4.5999999999999999E-3</v>
          </cell>
        </row>
        <row r="754">
          <cell r="B754">
            <v>2.4500000000000001E-2</v>
          </cell>
          <cell r="C754">
            <v>1.9699999999999999E-2</v>
          </cell>
          <cell r="I754">
            <v>1.9699999999999999E-2</v>
          </cell>
          <cell r="K754">
            <v>2E-3</v>
          </cell>
          <cell r="Q754">
            <v>2E-3</v>
          </cell>
        </row>
        <row r="755">
          <cell r="B755">
            <v>2.52E-2</v>
          </cell>
          <cell r="C755">
            <v>2.47E-2</v>
          </cell>
          <cell r="I755">
            <v>2.47E-2</v>
          </cell>
          <cell r="K755">
            <v>4.8999999999999998E-3</v>
          </cell>
          <cell r="Q755">
            <v>4.8999999999999998E-3</v>
          </cell>
        </row>
        <row r="756">
          <cell r="B756">
            <v>2.6100000000000002E-2</v>
          </cell>
          <cell r="C756">
            <v>1.37E-2</v>
          </cell>
          <cell r="I756">
            <v>1.37E-2</v>
          </cell>
          <cell r="K756">
            <v>2.0999999999999999E-3</v>
          </cell>
          <cell r="Q756">
            <v>2.0999999999999999E-3</v>
          </cell>
        </row>
        <row r="757">
          <cell r="B757">
            <v>2.5999999999999999E-2</v>
          </cell>
          <cell r="C757">
            <v>2.53E-2</v>
          </cell>
          <cell r="I757">
            <v>2.53E-2</v>
          </cell>
          <cell r="K757">
            <v>5.4000000000000003E-3</v>
          </cell>
          <cell r="Q757">
            <v>5.4000000000000003E-3</v>
          </cell>
        </row>
        <row r="758">
          <cell r="B758">
            <v>2.3E-2</v>
          </cell>
          <cell r="C758">
            <v>2.1499999999999998E-2</v>
          </cell>
          <cell r="I758">
            <v>2.1499999999999998E-2</v>
          </cell>
          <cell r="K758">
            <v>2.8999999999999998E-3</v>
          </cell>
          <cell r="Q758">
            <v>2.8999999999999998E-3</v>
          </cell>
        </row>
        <row r="759">
          <cell r="B759">
            <v>2.4400000000000002E-2</v>
          </cell>
          <cell r="C759">
            <v>2.1399999999999999E-2</v>
          </cell>
          <cell r="I759">
            <v>2.1399999999999999E-2</v>
          </cell>
          <cell r="K759">
            <v>3.2000000000000002E-3</v>
          </cell>
          <cell r="Q759">
            <v>3.2000000000000002E-3</v>
          </cell>
        </row>
        <row r="760">
          <cell r="B760">
            <v>2.3099999999999999E-2</v>
          </cell>
          <cell r="C760">
            <v>2.2499999999999999E-2</v>
          </cell>
          <cell r="I760">
            <v>2.2499999999999999E-2</v>
          </cell>
          <cell r="K760">
            <v>2.5999999999999999E-3</v>
          </cell>
          <cell r="Q760">
            <v>2.5999999999999999E-3</v>
          </cell>
        </row>
        <row r="761">
          <cell r="B761">
            <v>2.46E-2</v>
          </cell>
          <cell r="C761">
            <v>2.5499999999999998E-2</v>
          </cell>
          <cell r="I761">
            <v>2.5499999999999998E-2</v>
          </cell>
          <cell r="K761">
            <v>5.4000000000000003E-3</v>
          </cell>
          <cell r="Q761">
            <v>5.4000000000000003E-3</v>
          </cell>
        </row>
        <row r="762">
          <cell r="B762">
            <v>2.5499999999999998E-2</v>
          </cell>
          <cell r="C762">
            <v>2.64E-2</v>
          </cell>
          <cell r="I762">
            <v>2.64E-2</v>
          </cell>
          <cell r="K762">
            <v>3.5000000000000001E-3</v>
          </cell>
          <cell r="Q762">
            <v>3.5000000000000001E-3</v>
          </cell>
        </row>
        <row r="763">
          <cell r="B763">
            <v>2.53E-2</v>
          </cell>
          <cell r="C763">
            <v>2.23E-2</v>
          </cell>
          <cell r="I763">
            <v>2.23E-2</v>
          </cell>
          <cell r="K763">
            <v>4.1000000000000003E-3</v>
          </cell>
          <cell r="Q763">
            <v>4.1000000000000003E-3</v>
          </cell>
        </row>
        <row r="764">
          <cell r="B764">
            <v>2.4899999999999999E-2</v>
          </cell>
          <cell r="C764">
            <v>1.6500000000000001E-2</v>
          </cell>
          <cell r="I764">
            <v>1.6500000000000001E-2</v>
          </cell>
          <cell r="K764">
            <v>3.0000000000000001E-3</v>
          </cell>
          <cell r="Q764">
            <v>3.0000000000000001E-3</v>
          </cell>
        </row>
        <row r="765">
          <cell r="B765">
            <v>4.24E-2</v>
          </cell>
          <cell r="C765">
            <v>-5.57E-2</v>
          </cell>
          <cell r="I765">
            <v>-5.57E-2</v>
          </cell>
          <cell r="K765">
            <v>-2.0999999999999999E-3</v>
          </cell>
          <cell r="Q765">
            <v>-2.0999999999999999E-3</v>
          </cell>
        </row>
        <row r="766">
          <cell r="B766">
            <v>2.4899999999999999E-2</v>
          </cell>
          <cell r="C766">
            <v>2.07E-2</v>
          </cell>
          <cell r="I766">
            <v>2.07E-2</v>
          </cell>
          <cell r="K766">
            <v>3.2000000000000002E-3</v>
          </cell>
          <cell r="Q766">
            <v>3.2000000000000002E-3</v>
          </cell>
        </row>
        <row r="767">
          <cell r="B767">
            <v>2.58E-2</v>
          </cell>
          <cell r="C767">
            <v>2.29E-2</v>
          </cell>
          <cell r="I767">
            <v>2.29E-2</v>
          </cell>
          <cell r="K767">
            <v>4.5999999999999999E-3</v>
          </cell>
          <cell r="Q767">
            <v>4.5999999999999999E-3</v>
          </cell>
        </row>
        <row r="768">
          <cell r="B768">
            <v>2.6599999999999999E-2</v>
          </cell>
          <cell r="C768">
            <v>2.2499999999999999E-2</v>
          </cell>
          <cell r="I768">
            <v>2.2499999999999999E-2</v>
          </cell>
          <cell r="K768">
            <v>4.1999999999999997E-3</v>
          </cell>
          <cell r="Q768">
            <v>4.1999999999999997E-3</v>
          </cell>
        </row>
        <row r="769">
          <cell r="B769">
            <v>2.3699999999999999E-2</v>
          </cell>
          <cell r="C769">
            <v>2.2800000000000001E-2</v>
          </cell>
          <cell r="I769">
            <v>2.2800000000000001E-2</v>
          </cell>
          <cell r="K769">
            <v>3.5999999999999999E-3</v>
          </cell>
          <cell r="Q769">
            <v>3.5999999999999999E-3</v>
          </cell>
        </row>
        <row r="770">
          <cell r="B770">
            <v>2.3900000000000001E-2</v>
          </cell>
          <cell r="C770">
            <v>2.23E-2</v>
          </cell>
          <cell r="I770">
            <v>2.23E-2</v>
          </cell>
          <cell r="K770">
            <v>2.0999999999999999E-3</v>
          </cell>
          <cell r="Q770">
            <v>2.0999999999999999E-3</v>
          </cell>
        </row>
        <row r="771">
          <cell r="B771">
            <v>2.64E-2</v>
          </cell>
          <cell r="C771">
            <v>1.6299999999999999E-2</v>
          </cell>
          <cell r="I771">
            <v>1.6299999999999999E-2</v>
          </cell>
          <cell r="K771">
            <v>3.3E-3</v>
          </cell>
          <cell r="Q771">
            <v>3.3E-3</v>
          </cell>
        </row>
        <row r="772">
          <cell r="B772">
            <v>2.3699999999999999E-2</v>
          </cell>
          <cell r="C772">
            <v>2.1600000000000001E-2</v>
          </cell>
          <cell r="I772">
            <v>2.1600000000000001E-2</v>
          </cell>
          <cell r="K772">
            <v>3.5999999999999999E-3</v>
          </cell>
          <cell r="Q772">
            <v>3.5999999999999999E-3</v>
          </cell>
        </row>
        <row r="773">
          <cell r="B773">
            <v>2.3599999999999999E-2</v>
          </cell>
          <cell r="C773">
            <v>2.01E-2</v>
          </cell>
          <cell r="I773">
            <v>2.01E-2</v>
          </cell>
          <cell r="K773">
            <v>3.0999999999999999E-3</v>
          </cell>
          <cell r="Q773">
            <v>3.0999999999999999E-3</v>
          </cell>
        </row>
        <row r="774">
          <cell r="B774">
            <v>2.47E-2</v>
          </cell>
          <cell r="C774">
            <v>2.4400000000000002E-2</v>
          </cell>
          <cell r="I774">
            <v>2.4400000000000002E-2</v>
          </cell>
          <cell r="K774">
            <v>4.5999999999999999E-3</v>
          </cell>
          <cell r="Q774">
            <v>4.5999999999999999E-3</v>
          </cell>
        </row>
        <row r="775">
          <cell r="B775">
            <v>2.52E-2</v>
          </cell>
          <cell r="C775">
            <v>2.5000000000000001E-2</v>
          </cell>
          <cell r="I775">
            <v>2.5000000000000001E-2</v>
          </cell>
          <cell r="K775">
            <v>5.1000000000000004E-3</v>
          </cell>
          <cell r="Q775">
            <v>5.1000000000000004E-3</v>
          </cell>
        </row>
        <row r="776">
          <cell r="B776">
            <v>2.64E-2</v>
          </cell>
          <cell r="C776">
            <v>1.6E-2</v>
          </cell>
          <cell r="I776">
            <v>1.6E-2</v>
          </cell>
          <cell r="K776">
            <v>1.6999999999999999E-3</v>
          </cell>
          <cell r="Q776">
            <v>1.6999999999999999E-3</v>
          </cell>
        </row>
        <row r="777">
          <cell r="B777">
            <v>2.5600000000000001E-2</v>
          </cell>
          <cell r="C777">
            <v>1.6799999999999999E-2</v>
          </cell>
          <cell r="I777">
            <v>1.6799999999999999E-2</v>
          </cell>
          <cell r="K777">
            <v>3.3999999999999998E-3</v>
          </cell>
          <cell r="Q777">
            <v>3.3999999999999998E-3</v>
          </cell>
        </row>
        <row r="778">
          <cell r="B778">
            <v>2.4299999999999999E-2</v>
          </cell>
          <cell r="C778">
            <v>1.8499999999999999E-2</v>
          </cell>
          <cell r="I778">
            <v>1.8499999999999999E-2</v>
          </cell>
          <cell r="K778">
            <v>6.9999999999999999E-4</v>
          </cell>
          <cell r="Q778">
            <v>6.9999999999999999E-4</v>
          </cell>
        </row>
        <row r="779">
          <cell r="B779">
            <v>2.4899999999999999E-2</v>
          </cell>
          <cell r="C779">
            <v>2.4199999999999999E-2</v>
          </cell>
          <cell r="I779">
            <v>2.4199999999999999E-2</v>
          </cell>
          <cell r="K779">
            <v>4.1999999999999997E-3</v>
          </cell>
          <cell r="Q779">
            <v>4.1999999999999997E-3</v>
          </cell>
        </row>
        <row r="780">
          <cell r="B780">
            <v>2.4199999999999999E-2</v>
          </cell>
          <cell r="C780">
            <v>2.0199999999999999E-2</v>
          </cell>
          <cell r="I780">
            <v>2.0199999999999999E-2</v>
          </cell>
          <cell r="K780">
            <v>4.0000000000000001E-3</v>
          </cell>
          <cell r="Q780">
            <v>4.0000000000000001E-3</v>
          </cell>
        </row>
        <row r="781">
          <cell r="B781">
            <v>2.6700000000000002E-2</v>
          </cell>
          <cell r="C781">
            <v>1.6400000000000001E-2</v>
          </cell>
          <cell r="I781">
            <v>1.6400000000000001E-2</v>
          </cell>
          <cell r="K781">
            <v>2.8E-3</v>
          </cell>
          <cell r="Q781">
            <v>2.8E-3</v>
          </cell>
        </row>
        <row r="782">
          <cell r="B782">
            <v>2.4299999999999999E-2</v>
          </cell>
          <cell r="C782">
            <v>2.2499999999999999E-2</v>
          </cell>
          <cell r="I782">
            <v>2.2499999999999999E-2</v>
          </cell>
          <cell r="K782">
            <v>3.0999999999999999E-3</v>
          </cell>
          <cell r="Q782">
            <v>3.0999999999999999E-3</v>
          </cell>
        </row>
        <row r="783">
          <cell r="B783">
            <v>2.5899999999999999E-2</v>
          </cell>
          <cell r="C783">
            <v>1.4800000000000001E-2</v>
          </cell>
          <cell r="I783">
            <v>1.4800000000000001E-2</v>
          </cell>
          <cell r="K783">
            <v>2.8999999999999998E-3</v>
          </cell>
          <cell r="Q783">
            <v>2.8999999999999998E-3</v>
          </cell>
        </row>
        <row r="784">
          <cell r="B784">
            <v>2.5700000000000001E-2</v>
          </cell>
          <cell r="C784">
            <v>2.4400000000000002E-2</v>
          </cell>
          <cell r="I784">
            <v>2.4400000000000002E-2</v>
          </cell>
          <cell r="K784">
            <v>4.0000000000000001E-3</v>
          </cell>
          <cell r="Q784">
            <v>4.0000000000000001E-3</v>
          </cell>
        </row>
        <row r="785">
          <cell r="B785">
            <v>2.4500000000000001E-2</v>
          </cell>
          <cell r="C785">
            <v>2.3E-2</v>
          </cell>
          <cell r="I785">
            <v>2.3E-2</v>
          </cell>
          <cell r="K785">
            <v>4.0000000000000001E-3</v>
          </cell>
          <cell r="Q785">
            <v>4.0000000000000001E-3</v>
          </cell>
        </row>
        <row r="786">
          <cell r="B786">
            <v>2.4799999999999999E-2</v>
          </cell>
          <cell r="C786">
            <v>2.5499999999999998E-2</v>
          </cell>
          <cell r="I786">
            <v>2.5499999999999998E-2</v>
          </cell>
          <cell r="K786">
            <v>3.5999999999999999E-3</v>
          </cell>
          <cell r="Q786">
            <v>3.5999999999999999E-3</v>
          </cell>
        </row>
        <row r="787">
          <cell r="B787">
            <v>2.3699999999999999E-2</v>
          </cell>
          <cell r="C787">
            <v>2.29E-2</v>
          </cell>
          <cell r="I787">
            <v>2.29E-2</v>
          </cell>
          <cell r="K787">
            <v>2.3E-3</v>
          </cell>
          <cell r="Q787">
            <v>2.3E-3</v>
          </cell>
        </row>
        <row r="788">
          <cell r="B788">
            <v>2.4899999999999999E-2</v>
          </cell>
          <cell r="C788">
            <v>1.9E-2</v>
          </cell>
          <cell r="I788">
            <v>1.9E-2</v>
          </cell>
          <cell r="K788">
            <v>2.8999999999999998E-3</v>
          </cell>
          <cell r="Q788">
            <v>2.8999999999999998E-3</v>
          </cell>
        </row>
        <row r="789">
          <cell r="B789">
            <v>2.8400000000000002E-2</v>
          </cell>
          <cell r="C789">
            <v>1.26E-2</v>
          </cell>
          <cell r="I789">
            <v>1.26E-2</v>
          </cell>
          <cell r="K789">
            <v>3.3E-3</v>
          </cell>
          <cell r="Q789">
            <v>3.3E-3</v>
          </cell>
        </row>
        <row r="790">
          <cell r="B790">
            <v>2.3E-2</v>
          </cell>
          <cell r="C790">
            <v>2.1299999999999999E-2</v>
          </cell>
          <cell r="I790">
            <v>2.1299999999999999E-2</v>
          </cell>
          <cell r="K790">
            <v>3.0000000000000001E-3</v>
          </cell>
          <cell r="Q790">
            <v>3.0000000000000001E-3</v>
          </cell>
        </row>
        <row r="791">
          <cell r="B791">
            <v>2.4199999999999999E-2</v>
          </cell>
          <cell r="C791">
            <v>2.3900000000000001E-2</v>
          </cell>
          <cell r="I791">
            <v>2.3900000000000001E-2</v>
          </cell>
          <cell r="K791">
            <v>4.1000000000000003E-3</v>
          </cell>
          <cell r="Q791">
            <v>4.1000000000000003E-3</v>
          </cell>
        </row>
        <row r="792">
          <cell r="B792">
            <v>2.47E-2</v>
          </cell>
          <cell r="C792">
            <v>2.6100000000000002E-2</v>
          </cell>
          <cell r="I792">
            <v>2.6100000000000002E-2</v>
          </cell>
          <cell r="K792">
            <v>3.7000000000000002E-3</v>
          </cell>
          <cell r="Q792">
            <v>3.7000000000000002E-3</v>
          </cell>
        </row>
        <row r="793">
          <cell r="B793">
            <v>2.4299999999999999E-2</v>
          </cell>
          <cell r="C793">
            <v>2.4799999999999999E-2</v>
          </cell>
          <cell r="I793">
            <v>2.4799999999999999E-2</v>
          </cell>
          <cell r="K793">
            <v>3.8999999999999998E-3</v>
          </cell>
          <cell r="Q793">
            <v>3.8999999999999998E-3</v>
          </cell>
        </row>
        <row r="794">
          <cell r="B794">
            <v>2.5000000000000001E-2</v>
          </cell>
          <cell r="C794">
            <v>2.3900000000000001E-2</v>
          </cell>
          <cell r="I794">
            <v>2.3900000000000001E-2</v>
          </cell>
          <cell r="K794">
            <v>3.3E-3</v>
          </cell>
          <cell r="Q794">
            <v>3.3E-3</v>
          </cell>
        </row>
        <row r="795">
          <cell r="B795">
            <v>2.4500000000000001E-2</v>
          </cell>
          <cell r="C795">
            <v>2.46E-2</v>
          </cell>
          <cell r="I795">
            <v>2.46E-2</v>
          </cell>
          <cell r="K795">
            <v>4.1999999999999997E-3</v>
          </cell>
          <cell r="Q795">
            <v>4.1999999999999997E-3</v>
          </cell>
        </row>
        <row r="796">
          <cell r="B796">
            <v>2.2100000000000002E-2</v>
          </cell>
          <cell r="C796">
            <v>2.41E-2</v>
          </cell>
          <cell r="I796">
            <v>2.41E-2</v>
          </cell>
          <cell r="K796">
            <v>2.5999999999999999E-3</v>
          </cell>
          <cell r="Q796">
            <v>2.5999999999999999E-3</v>
          </cell>
        </row>
        <row r="797">
          <cell r="B797">
            <v>2.46E-2</v>
          </cell>
          <cell r="C797">
            <v>2.52E-2</v>
          </cell>
          <cell r="I797">
            <v>2.52E-2</v>
          </cell>
          <cell r="K797">
            <v>3.7000000000000002E-3</v>
          </cell>
          <cell r="Q797">
            <v>3.7000000000000002E-3</v>
          </cell>
        </row>
        <row r="798">
          <cell r="B798">
            <v>2.2499999999999999E-2</v>
          </cell>
          <cell r="C798">
            <v>3.0499999999999999E-2</v>
          </cell>
          <cell r="I798">
            <v>3.0499999999999999E-2</v>
          </cell>
          <cell r="K798">
            <v>4.1000000000000003E-3</v>
          </cell>
          <cell r="Q798">
            <v>4.1000000000000003E-3</v>
          </cell>
        </row>
        <row r="799">
          <cell r="B799">
            <v>2.23E-2</v>
          </cell>
          <cell r="C799">
            <v>3.0099999999999998E-2</v>
          </cell>
          <cell r="I799">
            <v>3.0099999999999998E-2</v>
          </cell>
          <cell r="K799">
            <v>2.7000000000000001E-3</v>
          </cell>
          <cell r="Q799">
            <v>2.7000000000000001E-3</v>
          </cell>
        </row>
        <row r="800">
          <cell r="B800">
            <v>2.18E-2</v>
          </cell>
          <cell r="C800">
            <v>0.03</v>
          </cell>
          <cell r="I800">
            <v>0.03</v>
          </cell>
          <cell r="K800">
            <v>3.3999999999999998E-3</v>
          </cell>
          <cell r="Q800">
            <v>3.3999999999999998E-3</v>
          </cell>
        </row>
        <row r="801">
          <cell r="B801">
            <v>2.1999999999999999E-2</v>
          </cell>
          <cell r="C801">
            <v>3.0200000000000001E-2</v>
          </cell>
          <cell r="I801">
            <v>3.0200000000000001E-2</v>
          </cell>
          <cell r="K801">
            <v>2.8E-3</v>
          </cell>
          <cell r="Q801">
            <v>2.8E-3</v>
          </cell>
        </row>
        <row r="802">
          <cell r="B802">
            <v>2.2100000000000002E-2</v>
          </cell>
          <cell r="C802">
            <v>2.8799999999999999E-2</v>
          </cell>
          <cell r="I802">
            <v>2.8799999999999999E-2</v>
          </cell>
          <cell r="K802">
            <v>1.5E-3</v>
          </cell>
          <cell r="Q802">
            <v>1.5E-3</v>
          </cell>
        </row>
        <row r="803">
          <cell r="B803">
            <v>2.2200000000000001E-2</v>
          </cell>
          <cell r="C803">
            <v>2.9700000000000001E-2</v>
          </cell>
          <cell r="I803">
            <v>2.9700000000000001E-2</v>
          </cell>
          <cell r="K803">
            <v>4.7000000000000002E-3</v>
          </cell>
          <cell r="Q803">
            <v>4.7000000000000002E-3</v>
          </cell>
        </row>
        <row r="804">
          <cell r="B804">
            <v>2.2499999999999999E-2</v>
          </cell>
          <cell r="C804">
            <v>2.8000000000000001E-2</v>
          </cell>
          <cell r="I804">
            <v>2.8000000000000001E-2</v>
          </cell>
          <cell r="K804">
            <v>5.7000000000000002E-3</v>
          </cell>
          <cell r="Q804">
            <v>5.7000000000000002E-3</v>
          </cell>
        </row>
        <row r="805">
          <cell r="B805">
            <v>2.2800000000000001E-2</v>
          </cell>
          <cell r="C805">
            <v>3.0200000000000001E-2</v>
          </cell>
          <cell r="I805">
            <v>3.0200000000000001E-2</v>
          </cell>
          <cell r="K805">
            <v>3.3E-3</v>
          </cell>
          <cell r="Q805">
            <v>3.3E-3</v>
          </cell>
        </row>
        <row r="806">
          <cell r="B806">
            <v>2.3E-2</v>
          </cell>
          <cell r="C806">
            <v>2.9000000000000001E-2</v>
          </cell>
          <cell r="I806">
            <v>2.9000000000000001E-2</v>
          </cell>
          <cell r="K806">
            <v>3.7000000000000002E-3</v>
          </cell>
          <cell r="Q806">
            <v>3.7000000000000002E-3</v>
          </cell>
        </row>
        <row r="807">
          <cell r="B807">
            <v>2.1899999999999999E-2</v>
          </cell>
          <cell r="C807">
            <v>2.7900000000000001E-2</v>
          </cell>
          <cell r="I807">
            <v>2.7900000000000001E-2</v>
          </cell>
          <cell r="K807">
            <v>3.5000000000000001E-3</v>
          </cell>
          <cell r="Q807">
            <v>3.5000000000000001E-3</v>
          </cell>
        </row>
        <row r="808">
          <cell r="B808">
            <v>2.29E-2</v>
          </cell>
          <cell r="C808">
            <v>2.9700000000000001E-2</v>
          </cell>
          <cell r="I808">
            <v>2.9700000000000001E-2</v>
          </cell>
          <cell r="K808">
            <v>4.7999999999999996E-3</v>
          </cell>
          <cell r="Q808">
            <v>4.7999999999999996E-3</v>
          </cell>
        </row>
        <row r="809">
          <cell r="B809">
            <v>2.1899999999999999E-2</v>
          </cell>
          <cell r="C809">
            <v>2.9899999999999999E-2</v>
          </cell>
          <cell r="I809">
            <v>2.9899999999999999E-2</v>
          </cell>
          <cell r="K809">
            <v>3.0000000000000001E-3</v>
          </cell>
          <cell r="Q809">
            <v>3.0000000000000001E-3</v>
          </cell>
        </row>
        <row r="810">
          <cell r="B810">
            <v>2.29E-2</v>
          </cell>
          <cell r="C810">
            <v>2.8000000000000001E-2</v>
          </cell>
          <cell r="I810">
            <v>2.8000000000000001E-2</v>
          </cell>
          <cell r="K810">
            <v>3.3999999999999998E-3</v>
          </cell>
          <cell r="Q810">
            <v>3.3999999999999998E-3</v>
          </cell>
        </row>
        <row r="811">
          <cell r="B811">
            <v>2.1899999999999999E-2</v>
          </cell>
          <cell r="C811">
            <v>3.04E-2</v>
          </cell>
          <cell r="I811">
            <v>3.04E-2</v>
          </cell>
          <cell r="K811">
            <v>1.2999999999999999E-3</v>
          </cell>
          <cell r="Q811">
            <v>1.2999999999999999E-3</v>
          </cell>
        </row>
        <row r="812">
          <cell r="B812">
            <v>2.2599999999999999E-2</v>
          </cell>
          <cell r="C812">
            <v>2.8899999999999999E-2</v>
          </cell>
          <cell r="I812">
            <v>2.8899999999999999E-2</v>
          </cell>
          <cell r="K812">
            <v>4.8999999999999998E-3</v>
          </cell>
          <cell r="Q812">
            <v>4.8999999999999998E-3</v>
          </cell>
        </row>
        <row r="813">
          <cell r="B813">
            <v>2.3E-2</v>
          </cell>
          <cell r="C813">
            <v>2.92E-2</v>
          </cell>
          <cell r="I813">
            <v>2.92E-2</v>
          </cell>
          <cell r="K813">
            <v>8.0000000000000004E-4</v>
          </cell>
          <cell r="Q813">
            <v>8.0000000000000004E-4</v>
          </cell>
        </row>
        <row r="814">
          <cell r="B814">
            <v>2.2700000000000001E-2</v>
          </cell>
          <cell r="C814">
            <v>3.0499999999999999E-2</v>
          </cell>
          <cell r="I814">
            <v>3.0499999999999999E-2</v>
          </cell>
          <cell r="K814">
            <v>3.3E-3</v>
          </cell>
          <cell r="Q814">
            <v>3.3E-3</v>
          </cell>
        </row>
        <row r="815">
          <cell r="B815">
            <v>2.2499999999999999E-2</v>
          </cell>
          <cell r="C815">
            <v>3.0200000000000001E-2</v>
          </cell>
          <cell r="I815">
            <v>3.0200000000000001E-2</v>
          </cell>
          <cell r="K815">
            <v>4.1999999999999997E-3</v>
          </cell>
          <cell r="Q815">
            <v>4.1999999999999997E-3</v>
          </cell>
        </row>
        <row r="816">
          <cell r="B816">
            <v>2.3199999999999998E-2</v>
          </cell>
          <cell r="C816">
            <v>2.5499999999999998E-2</v>
          </cell>
          <cell r="I816">
            <v>2.5499999999999998E-2</v>
          </cell>
          <cell r="K816">
            <v>3.2000000000000002E-3</v>
          </cell>
          <cell r="Q816">
            <v>3.2000000000000002E-3</v>
          </cell>
        </row>
        <row r="817">
          <cell r="B817">
            <v>2.18E-2</v>
          </cell>
          <cell r="C817">
            <v>2.87E-2</v>
          </cell>
          <cell r="I817">
            <v>2.87E-2</v>
          </cell>
          <cell r="K817">
            <v>4.3E-3</v>
          </cell>
          <cell r="Q817">
            <v>4.3E-3</v>
          </cell>
        </row>
        <row r="818">
          <cell r="B818">
            <v>2.1899999999999999E-2</v>
          </cell>
          <cell r="C818">
            <v>2.75E-2</v>
          </cell>
          <cell r="I818">
            <v>2.75E-2</v>
          </cell>
          <cell r="K818">
            <v>3.3999999999999998E-3</v>
          </cell>
          <cell r="Q818">
            <v>3.3999999999999998E-3</v>
          </cell>
        </row>
        <row r="819">
          <cell r="B819">
            <v>2.1700000000000001E-2</v>
          </cell>
          <cell r="C819">
            <v>2.9499999999999998E-2</v>
          </cell>
          <cell r="I819">
            <v>2.9499999999999998E-2</v>
          </cell>
          <cell r="K819">
            <v>3.7000000000000002E-3</v>
          </cell>
          <cell r="Q819">
            <v>3.7000000000000002E-3</v>
          </cell>
        </row>
        <row r="820">
          <cell r="B820">
            <v>2.1600000000000001E-2</v>
          </cell>
          <cell r="C820">
            <v>2.9000000000000001E-2</v>
          </cell>
          <cell r="I820">
            <v>2.9000000000000001E-2</v>
          </cell>
          <cell r="K820">
            <v>3.8E-3</v>
          </cell>
          <cell r="Q820">
            <v>3.8E-3</v>
          </cell>
        </row>
        <row r="821">
          <cell r="B821">
            <v>2.1499999999999998E-2</v>
          </cell>
          <cell r="C821">
            <v>2.9700000000000001E-2</v>
          </cell>
          <cell r="I821">
            <v>2.9700000000000001E-2</v>
          </cell>
          <cell r="K821">
            <v>2.5000000000000001E-3</v>
          </cell>
          <cell r="Q821">
            <v>2.5000000000000001E-3</v>
          </cell>
        </row>
        <row r="822">
          <cell r="B822">
            <v>2.1700000000000001E-2</v>
          </cell>
          <cell r="C822">
            <v>2.81E-2</v>
          </cell>
          <cell r="I822">
            <v>2.81E-2</v>
          </cell>
          <cell r="K822">
            <v>3.5999999999999999E-3</v>
          </cell>
          <cell r="Q822">
            <v>3.5999999999999999E-3</v>
          </cell>
        </row>
        <row r="823">
          <cell r="B823">
            <v>2.2200000000000001E-2</v>
          </cell>
          <cell r="C823">
            <v>3.0700000000000002E-2</v>
          </cell>
          <cell r="I823">
            <v>3.0700000000000002E-2</v>
          </cell>
          <cell r="K823">
            <v>2.3E-3</v>
          </cell>
          <cell r="Q823">
            <v>2.3E-3</v>
          </cell>
        </row>
        <row r="824">
          <cell r="B824">
            <v>2.2100000000000002E-2</v>
          </cell>
          <cell r="C824">
            <v>2.8799999999999999E-2</v>
          </cell>
          <cell r="I824">
            <v>2.8799999999999999E-2</v>
          </cell>
          <cell r="K824">
            <v>2.5000000000000001E-3</v>
          </cell>
          <cell r="Q824">
            <v>2.5000000000000001E-3</v>
          </cell>
        </row>
        <row r="825">
          <cell r="B825">
            <v>2.1999999999999999E-2</v>
          </cell>
          <cell r="C825">
            <v>2.8500000000000001E-2</v>
          </cell>
          <cell r="I825">
            <v>2.8500000000000001E-2</v>
          </cell>
          <cell r="K825">
            <v>5.4000000000000003E-3</v>
          </cell>
          <cell r="Q825">
            <v>5.4000000000000003E-3</v>
          </cell>
        </row>
        <row r="826">
          <cell r="B826">
            <v>2.1600000000000001E-2</v>
          </cell>
          <cell r="C826">
            <v>2.93E-2</v>
          </cell>
          <cell r="I826">
            <v>2.93E-2</v>
          </cell>
          <cell r="K826">
            <v>2.5999999999999999E-3</v>
          </cell>
          <cell r="Q826">
            <v>2.5999999999999999E-3</v>
          </cell>
        </row>
        <row r="827">
          <cell r="B827">
            <v>2.3199999999999998E-2</v>
          </cell>
          <cell r="C827">
            <v>3.0300000000000001E-2</v>
          </cell>
          <cell r="I827">
            <v>3.0300000000000001E-2</v>
          </cell>
          <cell r="K827">
            <v>2.5000000000000001E-3</v>
          </cell>
          <cell r="Q827">
            <v>2.5000000000000001E-3</v>
          </cell>
        </row>
        <row r="828">
          <cell r="B828">
            <v>2.1999999999999999E-2</v>
          </cell>
          <cell r="C828">
            <v>3.1800000000000002E-2</v>
          </cell>
          <cell r="I828">
            <v>3.1800000000000002E-2</v>
          </cell>
          <cell r="K828">
            <v>3.0000000000000001E-3</v>
          </cell>
          <cell r="Q828">
            <v>3.0000000000000001E-3</v>
          </cell>
        </row>
        <row r="829">
          <cell r="B829">
            <v>2.18E-2</v>
          </cell>
          <cell r="C829">
            <v>3.0099999999999998E-2</v>
          </cell>
          <cell r="I829">
            <v>3.0099999999999998E-2</v>
          </cell>
          <cell r="K829">
            <v>2E-3</v>
          </cell>
          <cell r="Q829">
            <v>2E-3</v>
          </cell>
        </row>
        <row r="830">
          <cell r="B830">
            <v>2.2599999999999999E-2</v>
          </cell>
          <cell r="C830">
            <v>2.9499999999999998E-2</v>
          </cell>
          <cell r="I830">
            <v>2.9499999999999998E-2</v>
          </cell>
          <cell r="K830">
            <v>5.0000000000000001E-3</v>
          </cell>
          <cell r="Q830">
            <v>5.0000000000000001E-3</v>
          </cell>
        </row>
        <row r="831">
          <cell r="B831">
            <v>2.1499999999999998E-2</v>
          </cell>
          <cell r="C831">
            <v>2.9700000000000001E-2</v>
          </cell>
          <cell r="I831">
            <v>2.9700000000000001E-2</v>
          </cell>
          <cell r="K831">
            <v>2.5999999999999999E-3</v>
          </cell>
          <cell r="Q831">
            <v>2.5999999999999999E-3</v>
          </cell>
        </row>
        <row r="832">
          <cell r="B832">
            <v>2.1999999999999999E-2</v>
          </cell>
          <cell r="C832">
            <v>2.9700000000000001E-2</v>
          </cell>
          <cell r="I832">
            <v>2.9700000000000001E-2</v>
          </cell>
          <cell r="K832">
            <v>1.6999999999999999E-3</v>
          </cell>
          <cell r="Q832">
            <v>1.6999999999999999E-3</v>
          </cell>
        </row>
        <row r="833">
          <cell r="B833">
            <v>2.2499999999999999E-2</v>
          </cell>
          <cell r="C833">
            <v>2.8400000000000002E-2</v>
          </cell>
          <cell r="I833">
            <v>2.8400000000000002E-2</v>
          </cell>
          <cell r="K833">
            <v>3.0999999999999999E-3</v>
          </cell>
          <cell r="Q833">
            <v>3.0999999999999999E-3</v>
          </cell>
        </row>
        <row r="834">
          <cell r="B834">
            <v>2.1399999999999999E-2</v>
          </cell>
          <cell r="C834">
            <v>3.1099999999999999E-2</v>
          </cell>
          <cell r="I834">
            <v>3.1099999999999999E-2</v>
          </cell>
          <cell r="K834">
            <v>3.0999999999999999E-3</v>
          </cell>
          <cell r="Q834">
            <v>3.0999999999999999E-3</v>
          </cell>
        </row>
        <row r="835">
          <cell r="B835">
            <v>2.1600000000000001E-2</v>
          </cell>
          <cell r="C835">
            <v>3.04E-2</v>
          </cell>
          <cell r="I835">
            <v>3.04E-2</v>
          </cell>
          <cell r="K835">
            <v>4.7999999999999996E-3</v>
          </cell>
          <cell r="Q835">
            <v>4.7999999999999996E-3</v>
          </cell>
        </row>
        <row r="836">
          <cell r="B836">
            <v>2.3199999999999998E-2</v>
          </cell>
          <cell r="C836">
            <v>2.9899999999999999E-2</v>
          </cell>
          <cell r="I836">
            <v>2.9899999999999999E-2</v>
          </cell>
          <cell r="K836">
            <v>4.8999999999999998E-3</v>
          </cell>
          <cell r="Q836">
            <v>4.8999999999999998E-3</v>
          </cell>
        </row>
        <row r="837">
          <cell r="B837">
            <v>2.2200000000000001E-2</v>
          </cell>
          <cell r="C837">
            <v>0.03</v>
          </cell>
          <cell r="I837">
            <v>0.03</v>
          </cell>
          <cell r="K837">
            <v>2.7000000000000001E-3</v>
          </cell>
          <cell r="Q837">
            <v>2.7000000000000001E-3</v>
          </cell>
        </row>
        <row r="838">
          <cell r="B838">
            <v>2.1899999999999999E-2</v>
          </cell>
          <cell r="C838">
            <v>3.0700000000000002E-2</v>
          </cell>
          <cell r="I838">
            <v>3.0700000000000002E-2</v>
          </cell>
          <cell r="K838">
            <v>5.5999999999999999E-3</v>
          </cell>
          <cell r="Q838">
            <v>5.5999999999999999E-3</v>
          </cell>
        </row>
        <row r="839">
          <cell r="B839">
            <v>2.2700000000000001E-2</v>
          </cell>
          <cell r="C839">
            <v>2.8799999999999999E-2</v>
          </cell>
          <cell r="I839">
            <v>2.8799999999999999E-2</v>
          </cell>
          <cell r="K839">
            <v>2.8E-3</v>
          </cell>
          <cell r="Q839">
            <v>2.8E-3</v>
          </cell>
        </row>
        <row r="840">
          <cell r="B840">
            <v>2.9600000000000001E-2</v>
          </cell>
          <cell r="C840">
            <v>8.2000000000000007E-3</v>
          </cell>
          <cell r="I840">
            <v>8.2000000000000007E-3</v>
          </cell>
          <cell r="K840">
            <v>2.3999999999999998E-3</v>
          </cell>
          <cell r="Q840">
            <v>2.3999999999999998E-3</v>
          </cell>
        </row>
        <row r="841">
          <cell r="B841">
            <v>2.8799999999999999E-2</v>
          </cell>
          <cell r="C841">
            <v>8.6999999999999994E-3</v>
          </cell>
          <cell r="I841">
            <v>8.6999999999999994E-3</v>
          </cell>
          <cell r="K841">
            <v>4.3E-3</v>
          </cell>
          <cell r="Q841">
            <v>4.3E-3</v>
          </cell>
        </row>
        <row r="842">
          <cell r="B842">
            <v>2.8000000000000001E-2</v>
          </cell>
          <cell r="C842">
            <v>1.0999999999999999E-2</v>
          </cell>
          <cell r="I842">
            <v>1.0999999999999999E-2</v>
          </cell>
          <cell r="K842">
            <v>8.9999999999999998E-4</v>
          </cell>
          <cell r="Q842">
            <v>8.9999999999999998E-4</v>
          </cell>
        </row>
        <row r="843">
          <cell r="B843">
            <v>3.0099999999999998E-2</v>
          </cell>
          <cell r="C843">
            <v>6.8999999999999999E-3</v>
          </cell>
          <cell r="I843">
            <v>6.8999999999999999E-3</v>
          </cell>
          <cell r="K843">
            <v>1.9E-3</v>
          </cell>
          <cell r="Q843">
            <v>1.9E-3</v>
          </cell>
        </row>
        <row r="844">
          <cell r="B844">
            <v>3.1099999999999999E-2</v>
          </cell>
          <cell r="C844">
            <v>3.8999999999999998E-3</v>
          </cell>
          <cell r="I844">
            <v>3.8999999999999998E-3</v>
          </cell>
          <cell r="K844">
            <v>2.3999999999999998E-3</v>
          </cell>
          <cell r="Q844">
            <v>2.3999999999999998E-3</v>
          </cell>
        </row>
        <row r="845">
          <cell r="B845">
            <v>2.86E-2</v>
          </cell>
          <cell r="C845">
            <v>9.5999999999999992E-3</v>
          </cell>
          <cell r="I845">
            <v>9.5999999999999992E-3</v>
          </cell>
          <cell r="K845">
            <v>2.8999999999999998E-3</v>
          </cell>
          <cell r="Q845">
            <v>2.8999999999999998E-3</v>
          </cell>
        </row>
        <row r="846">
          <cell r="B846">
            <v>2.8899999999999999E-2</v>
          </cell>
          <cell r="C846">
            <v>5.5999999999999999E-3</v>
          </cell>
          <cell r="I846">
            <v>5.5999999999999999E-3</v>
          </cell>
          <cell r="K846">
            <v>3.5000000000000001E-3</v>
          </cell>
          <cell r="Q846">
            <v>3.5000000000000001E-3</v>
          </cell>
        </row>
        <row r="847">
          <cell r="B847">
            <v>3.0300000000000001E-2</v>
          </cell>
          <cell r="C847">
            <v>5.3E-3</v>
          </cell>
          <cell r="I847">
            <v>5.3E-3</v>
          </cell>
          <cell r="K847">
            <v>3.0000000000000001E-3</v>
          </cell>
          <cell r="Q847">
            <v>3.0000000000000001E-3</v>
          </cell>
        </row>
        <row r="848">
          <cell r="B848">
            <v>3.2199999999999999E-2</v>
          </cell>
          <cell r="C848">
            <v>-8.8999999999999999E-3</v>
          </cell>
          <cell r="I848">
            <v>-8.8999999999999999E-3</v>
          </cell>
          <cell r="K848">
            <v>5.0000000000000001E-4</v>
          </cell>
          <cell r="Q848">
            <v>5.0000000000000001E-4</v>
          </cell>
        </row>
        <row r="849">
          <cell r="B849">
            <v>2.8899999999999999E-2</v>
          </cell>
          <cell r="C849">
            <v>6.1000000000000004E-3</v>
          </cell>
          <cell r="I849">
            <v>6.1000000000000004E-3</v>
          </cell>
          <cell r="K849">
            <v>3.3E-3</v>
          </cell>
          <cell r="Q849">
            <v>3.3E-3</v>
          </cell>
        </row>
        <row r="850">
          <cell r="B850">
            <v>2.7400000000000001E-2</v>
          </cell>
          <cell r="C850">
            <v>1.26E-2</v>
          </cell>
          <cell r="I850">
            <v>1.26E-2</v>
          </cell>
          <cell r="K850">
            <v>3.0000000000000001E-3</v>
          </cell>
          <cell r="Q850">
            <v>3.0000000000000001E-3</v>
          </cell>
        </row>
        <row r="851">
          <cell r="B851">
            <v>2.87E-2</v>
          </cell>
          <cell r="C851">
            <v>9.4999999999999998E-3</v>
          </cell>
          <cell r="I851">
            <v>9.4999999999999998E-3</v>
          </cell>
          <cell r="K851">
            <v>1.5E-3</v>
          </cell>
          <cell r="Q851">
            <v>1.5E-3</v>
          </cell>
        </row>
        <row r="852">
          <cell r="B852">
            <v>2.9700000000000001E-2</v>
          </cell>
          <cell r="C852">
            <v>8.6E-3</v>
          </cell>
          <cell r="I852">
            <v>8.6E-3</v>
          </cell>
          <cell r="K852">
            <v>1.8E-3</v>
          </cell>
          <cell r="Q852">
            <v>1.8E-3</v>
          </cell>
        </row>
        <row r="853">
          <cell r="B853">
            <v>2.8799999999999999E-2</v>
          </cell>
          <cell r="C853">
            <v>8.2000000000000007E-3</v>
          </cell>
          <cell r="I853">
            <v>8.2000000000000007E-3</v>
          </cell>
          <cell r="K853">
            <v>2.2000000000000001E-3</v>
          </cell>
          <cell r="Q853">
            <v>2.2000000000000001E-3</v>
          </cell>
        </row>
        <row r="854">
          <cell r="B854">
            <v>2.9000000000000001E-2</v>
          </cell>
          <cell r="C854">
            <v>8.3000000000000001E-3</v>
          </cell>
          <cell r="I854">
            <v>8.3000000000000001E-3</v>
          </cell>
          <cell r="K854">
            <v>4.3E-3</v>
          </cell>
          <cell r="Q854">
            <v>4.3E-3</v>
          </cell>
        </row>
        <row r="855">
          <cell r="B855">
            <v>2.9899999999999999E-2</v>
          </cell>
          <cell r="C855">
            <v>7.6E-3</v>
          </cell>
          <cell r="I855">
            <v>7.6E-3</v>
          </cell>
          <cell r="K855">
            <v>3.0000000000000001E-3</v>
          </cell>
          <cell r="Q855">
            <v>3.0000000000000001E-3</v>
          </cell>
        </row>
        <row r="856">
          <cell r="B856">
            <v>2.9700000000000001E-2</v>
          </cell>
          <cell r="C856">
            <v>7.1000000000000004E-3</v>
          </cell>
          <cell r="I856">
            <v>7.1000000000000004E-3</v>
          </cell>
          <cell r="K856">
            <v>8.9999999999999998E-4</v>
          </cell>
          <cell r="Q856">
            <v>8.9999999999999998E-4</v>
          </cell>
        </row>
        <row r="857">
          <cell r="B857">
            <v>4.1700000000000001E-2</v>
          </cell>
          <cell r="C857">
            <v>-4.87E-2</v>
          </cell>
          <cell r="I857">
            <v>-4.87E-2</v>
          </cell>
          <cell r="K857">
            <v>-3.8E-3</v>
          </cell>
          <cell r="Q857">
            <v>-3.8E-3</v>
          </cell>
        </row>
        <row r="858">
          <cell r="B858">
            <v>3.9300000000000002E-2</v>
          </cell>
          <cell r="C858">
            <v>-3.4000000000000002E-2</v>
          </cell>
          <cell r="I858">
            <v>-3.4000000000000002E-2</v>
          </cell>
          <cell r="K858">
            <v>-2.7000000000000001E-3</v>
          </cell>
          <cell r="Q858">
            <v>-2.7000000000000001E-3</v>
          </cell>
        </row>
        <row r="859">
          <cell r="B859">
            <v>2.87E-2</v>
          </cell>
          <cell r="C859">
            <v>9.4999999999999998E-3</v>
          </cell>
          <cell r="I859">
            <v>9.4999999999999998E-3</v>
          </cell>
          <cell r="K859">
            <v>2.8E-3</v>
          </cell>
          <cell r="Q859">
            <v>2.8E-3</v>
          </cell>
        </row>
        <row r="860">
          <cell r="B860">
            <v>2.7799999999999998E-2</v>
          </cell>
          <cell r="C860">
            <v>9.5999999999999992E-3</v>
          </cell>
          <cell r="I860">
            <v>9.5999999999999992E-3</v>
          </cell>
          <cell r="K860">
            <v>1.4E-3</v>
          </cell>
          <cell r="Q860">
            <v>1.4E-3</v>
          </cell>
        </row>
        <row r="861">
          <cell r="B861">
            <v>3.09E-2</v>
          </cell>
          <cell r="C861">
            <v>5.0000000000000001E-4</v>
          </cell>
          <cell r="I861">
            <v>5.0000000000000001E-4</v>
          </cell>
          <cell r="K861">
            <v>1.8E-3</v>
          </cell>
          <cell r="Q861">
            <v>1.8E-3</v>
          </cell>
        </row>
        <row r="862">
          <cell r="B862">
            <v>2.93E-2</v>
          </cell>
          <cell r="C862">
            <v>9.5999999999999992E-3</v>
          </cell>
          <cell r="I862">
            <v>9.5999999999999992E-3</v>
          </cell>
          <cell r="K862">
            <v>2.5000000000000001E-3</v>
          </cell>
          <cell r="Q862">
            <v>2.5000000000000001E-3</v>
          </cell>
        </row>
        <row r="863">
          <cell r="B863">
            <v>3.04E-2</v>
          </cell>
          <cell r="C863">
            <v>5.7000000000000002E-3</v>
          </cell>
          <cell r="I863">
            <v>5.7000000000000002E-3</v>
          </cell>
          <cell r="K863">
            <v>1.5E-3</v>
          </cell>
          <cell r="Q863">
            <v>1.5E-3</v>
          </cell>
        </row>
        <row r="864">
          <cell r="B864">
            <v>2.93E-2</v>
          </cell>
          <cell r="C864">
            <v>7.1000000000000004E-3</v>
          </cell>
          <cell r="I864">
            <v>7.1000000000000004E-3</v>
          </cell>
          <cell r="K864">
            <v>3.3E-3</v>
          </cell>
          <cell r="Q864">
            <v>3.3E-3</v>
          </cell>
        </row>
        <row r="865">
          <cell r="B865">
            <v>2.87E-2</v>
          </cell>
          <cell r="C865">
            <v>8.2000000000000007E-3</v>
          </cell>
          <cell r="I865">
            <v>8.2000000000000007E-3</v>
          </cell>
          <cell r="K865">
            <v>2.0999999999999999E-3</v>
          </cell>
          <cell r="Q865">
            <v>2.0999999999999999E-3</v>
          </cell>
        </row>
        <row r="866">
          <cell r="B866">
            <v>2.9100000000000001E-2</v>
          </cell>
          <cell r="C866">
            <v>8.2000000000000007E-3</v>
          </cell>
          <cell r="I866">
            <v>8.2000000000000007E-3</v>
          </cell>
          <cell r="K866">
            <v>3.0999999999999999E-3</v>
          </cell>
          <cell r="Q866">
            <v>3.0999999999999999E-3</v>
          </cell>
        </row>
        <row r="867">
          <cell r="B867">
            <v>0.03</v>
          </cell>
          <cell r="C867">
            <v>9.1000000000000004E-3</v>
          </cell>
          <cell r="I867">
            <v>9.1000000000000004E-3</v>
          </cell>
          <cell r="K867">
            <v>2.5000000000000001E-3</v>
          </cell>
          <cell r="Q867">
            <v>2.5000000000000001E-3</v>
          </cell>
        </row>
        <row r="868">
          <cell r="B868">
            <v>2.8799999999999999E-2</v>
          </cell>
          <cell r="C868">
            <v>1.06E-2</v>
          </cell>
          <cell r="I868">
            <v>1.06E-2</v>
          </cell>
          <cell r="K868">
            <v>3.8999999999999998E-3</v>
          </cell>
          <cell r="Q868">
            <v>3.8999999999999998E-3</v>
          </cell>
        </row>
        <row r="869">
          <cell r="B869">
            <v>2.3800000000000002E-2</v>
          </cell>
          <cell r="C869">
            <v>2.46E-2</v>
          </cell>
          <cell r="I869">
            <v>2.46E-2</v>
          </cell>
          <cell r="K869">
            <v>4.1999999999999997E-3</v>
          </cell>
          <cell r="Q869">
            <v>4.1999999999999997E-3</v>
          </cell>
        </row>
        <row r="870">
          <cell r="B870">
            <v>2.2800000000000001E-2</v>
          </cell>
          <cell r="C870">
            <v>2.41E-2</v>
          </cell>
          <cell r="I870">
            <v>2.41E-2</v>
          </cell>
          <cell r="K870">
            <v>4.7999999999999996E-3</v>
          </cell>
          <cell r="Q870">
            <v>4.7999999999999996E-3</v>
          </cell>
        </row>
        <row r="871">
          <cell r="B871">
            <v>2.4199999999999999E-2</v>
          </cell>
          <cell r="C871">
            <v>2.4E-2</v>
          </cell>
          <cell r="I871">
            <v>2.4E-2</v>
          </cell>
          <cell r="K871">
            <v>2.3E-3</v>
          </cell>
          <cell r="Q871">
            <v>2.3E-3</v>
          </cell>
        </row>
        <row r="872">
          <cell r="B872">
            <v>2.41E-2</v>
          </cell>
          <cell r="C872">
            <v>2.3699999999999999E-2</v>
          </cell>
          <cell r="I872">
            <v>2.3699999999999999E-2</v>
          </cell>
          <cell r="K872">
            <v>3.5000000000000001E-3</v>
          </cell>
          <cell r="Q872">
            <v>3.5000000000000001E-3</v>
          </cell>
        </row>
        <row r="873">
          <cell r="B873">
            <v>2.3599999999999999E-2</v>
          </cell>
          <cell r="C873">
            <v>2.5600000000000001E-2</v>
          </cell>
          <cell r="I873">
            <v>2.5600000000000001E-2</v>
          </cell>
          <cell r="K873">
            <v>3.5000000000000001E-3</v>
          </cell>
          <cell r="Q873">
            <v>3.5000000000000001E-3</v>
          </cell>
        </row>
        <row r="874">
          <cell r="B874">
            <v>2.47E-2</v>
          </cell>
          <cell r="C874">
            <v>1.9699999999999999E-2</v>
          </cell>
          <cell r="I874">
            <v>1.9699999999999999E-2</v>
          </cell>
          <cell r="K874">
            <v>3.5999999999999999E-3</v>
          </cell>
          <cell r="Q874">
            <v>3.5999999999999999E-3</v>
          </cell>
        </row>
        <row r="875">
          <cell r="B875">
            <v>2.3099999999999999E-2</v>
          </cell>
          <cell r="C875">
            <v>2.3800000000000002E-2</v>
          </cell>
          <cell r="I875">
            <v>2.3800000000000002E-2</v>
          </cell>
          <cell r="K875">
            <v>2.5999999999999999E-3</v>
          </cell>
          <cell r="Q875">
            <v>2.5999999999999999E-3</v>
          </cell>
        </row>
        <row r="876">
          <cell r="B876">
            <v>2.3300000000000001E-2</v>
          </cell>
          <cell r="C876">
            <v>2.2100000000000002E-2</v>
          </cell>
          <cell r="I876">
            <v>2.2100000000000002E-2</v>
          </cell>
          <cell r="K876">
            <v>5.0000000000000001E-3</v>
          </cell>
          <cell r="Q876">
            <v>5.0000000000000001E-3</v>
          </cell>
        </row>
        <row r="877">
          <cell r="B877">
            <v>2.35E-2</v>
          </cell>
          <cell r="C877">
            <v>2.35E-2</v>
          </cell>
          <cell r="I877">
            <v>2.35E-2</v>
          </cell>
          <cell r="K877">
            <v>5.3E-3</v>
          </cell>
          <cell r="Q877">
            <v>5.3E-3</v>
          </cell>
        </row>
        <row r="878">
          <cell r="B878">
            <v>2.53E-2</v>
          </cell>
          <cell r="C878">
            <v>0.02</v>
          </cell>
          <cell r="I878">
            <v>0.02</v>
          </cell>
          <cell r="K878">
            <v>2.8E-3</v>
          </cell>
          <cell r="Q878">
            <v>2.8E-3</v>
          </cell>
        </row>
        <row r="879">
          <cell r="B879">
            <v>2.3199999999999998E-2</v>
          </cell>
          <cell r="C879">
            <v>2.12E-2</v>
          </cell>
          <cell r="I879">
            <v>2.12E-2</v>
          </cell>
          <cell r="K879">
            <v>4.1000000000000003E-3</v>
          </cell>
          <cell r="Q879">
            <v>4.1000000000000003E-3</v>
          </cell>
        </row>
        <row r="880">
          <cell r="B880">
            <v>2.3900000000000001E-2</v>
          </cell>
          <cell r="C880">
            <v>2.58E-2</v>
          </cell>
          <cell r="I880">
            <v>2.58E-2</v>
          </cell>
          <cell r="K880">
            <v>3.3999999999999998E-3</v>
          </cell>
          <cell r="Q880">
            <v>3.3999999999999998E-3</v>
          </cell>
        </row>
        <row r="881">
          <cell r="B881">
            <v>2.29E-2</v>
          </cell>
          <cell r="C881">
            <v>2.3900000000000001E-2</v>
          </cell>
          <cell r="I881">
            <v>2.3900000000000001E-2</v>
          </cell>
          <cell r="K881">
            <v>3.8E-3</v>
          </cell>
          <cell r="Q881">
            <v>3.8E-3</v>
          </cell>
        </row>
        <row r="882">
          <cell r="B882">
            <v>2.46E-2</v>
          </cell>
          <cell r="C882">
            <v>2.46E-2</v>
          </cell>
          <cell r="I882">
            <v>2.46E-2</v>
          </cell>
          <cell r="K882">
            <v>3.5999999999999999E-3</v>
          </cell>
          <cell r="Q882">
            <v>3.5999999999999999E-3</v>
          </cell>
        </row>
        <row r="883">
          <cell r="B883">
            <v>2.3099999999999999E-2</v>
          </cell>
          <cell r="C883">
            <v>2.46E-2</v>
          </cell>
          <cell r="I883">
            <v>2.46E-2</v>
          </cell>
          <cell r="K883">
            <v>4.3E-3</v>
          </cell>
          <cell r="Q883">
            <v>4.3E-3</v>
          </cell>
        </row>
        <row r="884">
          <cell r="B884">
            <v>2.4199999999999999E-2</v>
          </cell>
          <cell r="C884">
            <v>2.2800000000000001E-2</v>
          </cell>
          <cell r="I884">
            <v>2.2800000000000001E-2</v>
          </cell>
          <cell r="K884">
            <v>3.0999999999999999E-3</v>
          </cell>
          <cell r="Q884">
            <v>3.0999999999999999E-3</v>
          </cell>
        </row>
        <row r="885">
          <cell r="B885">
            <v>2.6200000000000001E-2</v>
          </cell>
          <cell r="C885">
            <v>1.09E-2</v>
          </cell>
          <cell r="I885">
            <v>1.09E-2</v>
          </cell>
          <cell r="K885">
            <v>2.8E-3</v>
          </cell>
          <cell r="Q885">
            <v>2.8E-3</v>
          </cell>
        </row>
        <row r="886">
          <cell r="B886">
            <v>2.3E-2</v>
          </cell>
          <cell r="C886">
            <v>2.4299999999999999E-2</v>
          </cell>
          <cell r="I886">
            <v>2.4299999999999999E-2</v>
          </cell>
          <cell r="K886">
            <v>3.2000000000000002E-3</v>
          </cell>
          <cell r="Q886">
            <v>3.2000000000000002E-3</v>
          </cell>
        </row>
        <row r="887">
          <cell r="B887">
            <v>2.3599999999999999E-2</v>
          </cell>
          <cell r="C887">
            <v>2.4400000000000002E-2</v>
          </cell>
          <cell r="I887">
            <v>2.4400000000000002E-2</v>
          </cell>
          <cell r="K887">
            <v>4.8999999999999998E-3</v>
          </cell>
          <cell r="Q887">
            <v>4.8999999999999998E-3</v>
          </cell>
        </row>
        <row r="888">
          <cell r="B888">
            <v>2.4199999999999999E-2</v>
          </cell>
          <cell r="C888">
            <v>2.4199999999999999E-2</v>
          </cell>
          <cell r="I888">
            <v>2.4199999999999999E-2</v>
          </cell>
          <cell r="K888">
            <v>3.0000000000000001E-3</v>
          </cell>
          <cell r="Q888">
            <v>3.0000000000000001E-3</v>
          </cell>
        </row>
        <row r="889">
          <cell r="B889">
            <v>2.3800000000000002E-2</v>
          </cell>
          <cell r="C889">
            <v>2.5000000000000001E-2</v>
          </cell>
          <cell r="I889">
            <v>2.5000000000000001E-2</v>
          </cell>
          <cell r="K889">
            <v>4.4000000000000003E-3</v>
          </cell>
          <cell r="Q889">
            <v>4.4000000000000003E-3</v>
          </cell>
        </row>
        <row r="890">
          <cell r="B890">
            <v>2.3400000000000001E-2</v>
          </cell>
          <cell r="C890">
            <v>2.24E-2</v>
          </cell>
          <cell r="I890">
            <v>2.24E-2</v>
          </cell>
          <cell r="K890">
            <v>5.7999999999999996E-3</v>
          </cell>
          <cell r="Q890">
            <v>5.7999999999999996E-3</v>
          </cell>
        </row>
        <row r="891">
          <cell r="B891">
            <v>2.4199999999999999E-2</v>
          </cell>
          <cell r="C891">
            <v>2.3199999999999998E-2</v>
          </cell>
          <cell r="I891">
            <v>2.3199999999999998E-2</v>
          </cell>
          <cell r="K891">
            <v>3.5999999999999999E-3</v>
          </cell>
          <cell r="Q891">
            <v>3.5999999999999999E-3</v>
          </cell>
        </row>
        <row r="892">
          <cell r="B892">
            <v>2.41E-2</v>
          </cell>
          <cell r="C892">
            <v>2.1399999999999999E-2</v>
          </cell>
          <cell r="I892">
            <v>2.1399999999999999E-2</v>
          </cell>
          <cell r="K892">
            <v>1.8E-3</v>
          </cell>
          <cell r="Q892">
            <v>1.8E-3</v>
          </cell>
        </row>
        <row r="893">
          <cell r="B893">
            <v>2.3E-2</v>
          </cell>
          <cell r="C893">
            <v>2.3099999999999999E-2</v>
          </cell>
          <cell r="I893">
            <v>2.3099999999999999E-2</v>
          </cell>
          <cell r="K893">
            <v>3.8999999999999998E-3</v>
          </cell>
          <cell r="Q893">
            <v>3.8999999999999998E-3</v>
          </cell>
        </row>
        <row r="894">
          <cell r="B894">
            <v>2.4400000000000002E-2</v>
          </cell>
          <cell r="C894">
            <v>1.95E-2</v>
          </cell>
          <cell r="I894">
            <v>1.95E-2</v>
          </cell>
          <cell r="K894">
            <v>2.5000000000000001E-3</v>
          </cell>
          <cell r="Q894">
            <v>2.5000000000000001E-3</v>
          </cell>
        </row>
        <row r="895">
          <cell r="B895">
            <v>2.4199999999999999E-2</v>
          </cell>
          <cell r="C895">
            <v>2.3699999999999999E-2</v>
          </cell>
          <cell r="I895">
            <v>2.3699999999999999E-2</v>
          </cell>
          <cell r="K895">
            <v>4.3E-3</v>
          </cell>
          <cell r="Q895">
            <v>4.3E-3</v>
          </cell>
        </row>
        <row r="896">
          <cell r="B896">
            <v>2.3E-2</v>
          </cell>
          <cell r="C896">
            <v>2.4400000000000002E-2</v>
          </cell>
          <cell r="I896">
            <v>2.4400000000000002E-2</v>
          </cell>
          <cell r="K896">
            <v>3.8E-3</v>
          </cell>
          <cell r="Q896">
            <v>3.8E-3</v>
          </cell>
        </row>
        <row r="897">
          <cell r="B897">
            <v>2.3599999999999999E-2</v>
          </cell>
          <cell r="C897">
            <v>2.3099999999999999E-2</v>
          </cell>
          <cell r="I897">
            <v>2.3099999999999999E-2</v>
          </cell>
          <cell r="K897">
            <v>3.0000000000000001E-3</v>
          </cell>
          <cell r="Q897">
            <v>3.0000000000000001E-3</v>
          </cell>
        </row>
        <row r="898">
          <cell r="B898">
            <v>2.4199999999999999E-2</v>
          </cell>
          <cell r="C898">
            <v>2.52E-2</v>
          </cell>
          <cell r="I898">
            <v>2.52E-2</v>
          </cell>
          <cell r="K898">
            <v>4.0000000000000001E-3</v>
          </cell>
          <cell r="Q898">
            <v>4.0000000000000001E-3</v>
          </cell>
        </row>
        <row r="899">
          <cell r="B899">
            <v>2.3400000000000001E-2</v>
          </cell>
          <cell r="C899">
            <v>2.2599999999999999E-2</v>
          </cell>
          <cell r="I899">
            <v>2.2599999999999999E-2</v>
          </cell>
          <cell r="K899">
            <v>2.0999999999999999E-3</v>
          </cell>
          <cell r="Q899">
            <v>2.0999999999999999E-3</v>
          </cell>
        </row>
        <row r="900">
          <cell r="B900">
            <v>2.3099999999999999E-2</v>
          </cell>
          <cell r="C900">
            <v>2.5100000000000001E-2</v>
          </cell>
          <cell r="I900">
            <v>2.5100000000000001E-2</v>
          </cell>
          <cell r="K900">
            <v>3.0000000000000001E-3</v>
          </cell>
          <cell r="Q900">
            <v>3.0000000000000001E-3</v>
          </cell>
        </row>
        <row r="901">
          <cell r="B901">
            <v>2.4199999999999999E-2</v>
          </cell>
          <cell r="C901">
            <v>1.9599999999999999E-2</v>
          </cell>
          <cell r="I901">
            <v>1.9599999999999999E-2</v>
          </cell>
          <cell r="K901">
            <v>4.0000000000000001E-3</v>
          </cell>
          <cell r="Q901">
            <v>4.0000000000000001E-3</v>
          </cell>
        </row>
        <row r="902">
          <cell r="B902">
            <v>2.4899999999999999E-2</v>
          </cell>
          <cell r="C902">
            <v>2.53E-2</v>
          </cell>
          <cell r="I902">
            <v>2.53E-2</v>
          </cell>
          <cell r="K902">
            <v>3.3E-3</v>
          </cell>
          <cell r="Q902">
            <v>3.3E-3</v>
          </cell>
        </row>
        <row r="903">
          <cell r="B903">
            <v>2.3099999999999999E-2</v>
          </cell>
          <cell r="C903">
            <v>2.4299999999999999E-2</v>
          </cell>
          <cell r="I903">
            <v>2.4299999999999999E-2</v>
          </cell>
          <cell r="K903">
            <v>2.3E-3</v>
          </cell>
          <cell r="Q903">
            <v>2.3E-3</v>
          </cell>
        </row>
        <row r="904">
          <cell r="B904">
            <v>2.3099999999999999E-2</v>
          </cell>
          <cell r="C904">
            <v>2.3300000000000001E-2</v>
          </cell>
          <cell r="I904">
            <v>2.3300000000000001E-2</v>
          </cell>
          <cell r="K904">
            <v>3.3999999999999998E-3</v>
          </cell>
          <cell r="Q904">
            <v>3.3999999999999998E-3</v>
          </cell>
        </row>
        <row r="905">
          <cell r="B905">
            <v>2.35E-2</v>
          </cell>
          <cell r="C905">
            <v>2.3800000000000002E-2</v>
          </cell>
          <cell r="I905">
            <v>2.3800000000000002E-2</v>
          </cell>
          <cell r="K905">
            <v>4.5999999999999999E-3</v>
          </cell>
          <cell r="Q905">
            <v>4.5999999999999999E-3</v>
          </cell>
        </row>
        <row r="906">
          <cell r="B906">
            <v>2.29E-2</v>
          </cell>
          <cell r="C906">
            <v>2.4199999999999999E-2</v>
          </cell>
          <cell r="I906">
            <v>2.4199999999999999E-2</v>
          </cell>
          <cell r="K906">
            <v>5.0000000000000001E-3</v>
          </cell>
          <cell r="Q906">
            <v>5.0000000000000001E-3</v>
          </cell>
        </row>
        <row r="907">
          <cell r="B907">
            <v>2.41E-2</v>
          </cell>
          <cell r="C907">
            <v>2.4500000000000001E-2</v>
          </cell>
          <cell r="I907">
            <v>2.4500000000000001E-2</v>
          </cell>
          <cell r="K907">
            <v>3.5999999999999999E-3</v>
          </cell>
          <cell r="Q907">
            <v>3.5999999999999999E-3</v>
          </cell>
        </row>
        <row r="908">
          <cell r="B908">
            <v>2.5399999999999999E-2</v>
          </cell>
          <cell r="C908">
            <v>1.52E-2</v>
          </cell>
          <cell r="I908">
            <v>1.52E-2</v>
          </cell>
          <cell r="K908">
            <v>3.0000000000000001E-3</v>
          </cell>
          <cell r="Q908">
            <v>3.0000000000000001E-3</v>
          </cell>
        </row>
        <row r="909">
          <cell r="B909">
            <v>2.4299999999999999E-2</v>
          </cell>
          <cell r="C909">
            <v>2.0500000000000001E-2</v>
          </cell>
          <cell r="I909">
            <v>2.0500000000000001E-2</v>
          </cell>
          <cell r="K909">
            <v>2.5000000000000001E-3</v>
          </cell>
          <cell r="Q909">
            <v>2.5000000000000001E-3</v>
          </cell>
        </row>
        <row r="910">
          <cell r="B910">
            <v>2.3199999999999998E-2</v>
          </cell>
          <cell r="C910">
            <v>2.5000000000000001E-2</v>
          </cell>
          <cell r="I910">
            <v>2.5000000000000001E-2</v>
          </cell>
          <cell r="K910">
            <v>3.0999999999999999E-3</v>
          </cell>
          <cell r="Q910">
            <v>3.0999999999999999E-3</v>
          </cell>
        </row>
        <row r="911">
          <cell r="B911">
            <v>2.3199999999999998E-2</v>
          </cell>
          <cell r="C911">
            <v>2.2599999999999999E-2</v>
          </cell>
          <cell r="I911">
            <v>2.2599999999999999E-2</v>
          </cell>
          <cell r="K911">
            <v>2.5999999999999999E-3</v>
          </cell>
          <cell r="Q911">
            <v>2.5999999999999999E-3</v>
          </cell>
        </row>
        <row r="912">
          <cell r="B912">
            <v>2.5600000000000001E-2</v>
          </cell>
          <cell r="C912">
            <v>1.5800000000000002E-2</v>
          </cell>
          <cell r="I912">
            <v>1.5800000000000002E-2</v>
          </cell>
          <cell r="K912">
            <v>1.6999999999999999E-3</v>
          </cell>
          <cell r="Q912">
            <v>1.6999999999999999E-3</v>
          </cell>
        </row>
        <row r="913">
          <cell r="B913">
            <v>2.24E-2</v>
          </cell>
          <cell r="C913">
            <v>2.2800000000000001E-2</v>
          </cell>
          <cell r="I913">
            <v>2.2800000000000001E-2</v>
          </cell>
          <cell r="K913">
            <v>2.8E-3</v>
          </cell>
          <cell r="Q913">
            <v>2.8E-3</v>
          </cell>
        </row>
        <row r="914">
          <cell r="B914">
            <v>2.46E-2</v>
          </cell>
          <cell r="C914">
            <v>2.2599999999999999E-2</v>
          </cell>
          <cell r="I914">
            <v>2.2599999999999999E-2</v>
          </cell>
          <cell r="K914">
            <v>5.0000000000000001E-3</v>
          </cell>
          <cell r="Q914">
            <v>5.0000000000000001E-3</v>
          </cell>
        </row>
        <row r="915">
          <cell r="B915">
            <v>-2.1299999999999999E-2</v>
          </cell>
          <cell r="C915">
            <v>-1.4800000000000001E-2</v>
          </cell>
          <cell r="J915">
            <v>-1.4800000000000001E-2</v>
          </cell>
          <cell r="K915">
            <v>3.1E-2</v>
          </cell>
          <cell r="R915">
            <v>3.1E-2</v>
          </cell>
        </row>
        <row r="916">
          <cell r="B916">
            <v>-2.1100000000000001E-2</v>
          </cell>
          <cell r="C916">
            <v>-1.43E-2</v>
          </cell>
          <cell r="J916">
            <v>-1.43E-2</v>
          </cell>
          <cell r="K916">
            <v>3.2399999999999998E-2</v>
          </cell>
          <cell r="R916">
            <v>3.2399999999999998E-2</v>
          </cell>
        </row>
        <row r="917">
          <cell r="B917">
            <v>-2.1100000000000001E-2</v>
          </cell>
          <cell r="C917">
            <v>-1.46E-2</v>
          </cell>
          <cell r="J917">
            <v>-1.46E-2</v>
          </cell>
          <cell r="K917">
            <v>3.09E-2</v>
          </cell>
          <cell r="R917">
            <v>3.09E-2</v>
          </cell>
        </row>
        <row r="918">
          <cell r="B918">
            <v>-2.1100000000000001E-2</v>
          </cell>
          <cell r="C918">
            <v>-1.3100000000000001E-2</v>
          </cell>
          <cell r="J918">
            <v>-1.3100000000000001E-2</v>
          </cell>
          <cell r="K918">
            <v>2.9000000000000001E-2</v>
          </cell>
          <cell r="R918">
            <v>2.9000000000000001E-2</v>
          </cell>
        </row>
        <row r="919">
          <cell r="B919">
            <v>-2.1499999999999998E-2</v>
          </cell>
          <cell r="C919">
            <v>-1.4800000000000001E-2</v>
          </cell>
          <cell r="J919">
            <v>-1.4800000000000001E-2</v>
          </cell>
          <cell r="K919">
            <v>3.1399999999999997E-2</v>
          </cell>
          <cell r="R919">
            <v>3.1399999999999997E-2</v>
          </cell>
        </row>
        <row r="920">
          <cell r="B920">
            <v>-2.0799999999999999E-2</v>
          </cell>
          <cell r="C920">
            <v>-1.43E-2</v>
          </cell>
          <cell r="J920">
            <v>-1.43E-2</v>
          </cell>
          <cell r="K920">
            <v>3.15E-2</v>
          </cell>
          <cell r="R920">
            <v>3.15E-2</v>
          </cell>
        </row>
        <row r="921">
          <cell r="B921">
            <v>-2.1700000000000001E-2</v>
          </cell>
          <cell r="C921">
            <v>-1.38E-2</v>
          </cell>
          <cell r="J921">
            <v>-1.38E-2</v>
          </cell>
          <cell r="K921">
            <v>3.1600000000000003E-2</v>
          </cell>
          <cell r="R921">
            <v>3.1600000000000003E-2</v>
          </cell>
        </row>
        <row r="922">
          <cell r="B922">
            <v>-2.06E-2</v>
          </cell>
          <cell r="C922">
            <v>-1.38E-2</v>
          </cell>
          <cell r="J922">
            <v>-1.38E-2</v>
          </cell>
          <cell r="K922">
            <v>3.15E-2</v>
          </cell>
          <cell r="R922">
            <v>3.15E-2</v>
          </cell>
        </row>
        <row r="923">
          <cell r="B923">
            <v>-2.0299999999999999E-2</v>
          </cell>
          <cell r="C923">
            <v>-1.3899999999999999E-2</v>
          </cell>
          <cell r="J923">
            <v>-1.3899999999999999E-2</v>
          </cell>
          <cell r="K923">
            <v>3.09E-2</v>
          </cell>
          <cell r="R923">
            <v>3.09E-2</v>
          </cell>
        </row>
        <row r="924">
          <cell r="B924">
            <v>-2.0400000000000001E-2</v>
          </cell>
          <cell r="C924">
            <v>-1.43E-2</v>
          </cell>
          <cell r="J924">
            <v>-1.43E-2</v>
          </cell>
          <cell r="K924">
            <v>3.1800000000000002E-2</v>
          </cell>
          <cell r="R924">
            <v>3.1800000000000002E-2</v>
          </cell>
        </row>
        <row r="925">
          <cell r="B925">
            <v>-1.6199999999999999E-2</v>
          </cell>
          <cell r="C925">
            <v>-1.5100000000000001E-2</v>
          </cell>
          <cell r="J925">
            <v>-1.5100000000000001E-2</v>
          </cell>
          <cell r="K925">
            <v>3.1199999999999999E-2</v>
          </cell>
          <cell r="R925">
            <v>3.1199999999999999E-2</v>
          </cell>
        </row>
        <row r="926">
          <cell r="B926">
            <v>-1.6299999999999999E-2</v>
          </cell>
          <cell r="C926">
            <v>-1.43E-2</v>
          </cell>
          <cell r="J926">
            <v>-1.43E-2</v>
          </cell>
          <cell r="K926">
            <v>3.2599999999999997E-2</v>
          </cell>
          <cell r="R926">
            <v>3.2599999999999997E-2</v>
          </cell>
        </row>
        <row r="927">
          <cell r="B927">
            <v>-1.6E-2</v>
          </cell>
          <cell r="C927">
            <v>-1.4500000000000001E-2</v>
          </cell>
          <cell r="J927">
            <v>-1.4500000000000001E-2</v>
          </cell>
          <cell r="K927">
            <v>3.1800000000000002E-2</v>
          </cell>
          <cell r="R927">
            <v>3.1800000000000002E-2</v>
          </cell>
        </row>
        <row r="928">
          <cell r="B928">
            <v>-1.6899999999999998E-2</v>
          </cell>
          <cell r="C928">
            <v>-1.46E-2</v>
          </cell>
          <cell r="J928">
            <v>-1.46E-2</v>
          </cell>
          <cell r="K928">
            <v>3.15E-2</v>
          </cell>
          <cell r="R928">
            <v>3.15E-2</v>
          </cell>
        </row>
        <row r="929">
          <cell r="B929">
            <v>-2.1600000000000001E-2</v>
          </cell>
          <cell r="C929">
            <v>-1.46E-2</v>
          </cell>
          <cell r="J929">
            <v>-1.46E-2</v>
          </cell>
          <cell r="K929">
            <v>3.2899999999999999E-2</v>
          </cell>
          <cell r="R929">
            <v>3.2899999999999999E-2</v>
          </cell>
        </row>
        <row r="930">
          <cell r="B930">
            <v>-1.5800000000000002E-2</v>
          </cell>
          <cell r="C930">
            <v>-1.41E-2</v>
          </cell>
          <cell r="J930">
            <v>-1.41E-2</v>
          </cell>
          <cell r="K930">
            <v>3.2800000000000003E-2</v>
          </cell>
          <cell r="R930">
            <v>3.2800000000000003E-2</v>
          </cell>
        </row>
        <row r="931">
          <cell r="B931">
            <v>-1.5900000000000001E-2</v>
          </cell>
          <cell r="C931">
            <v>-1.4200000000000001E-2</v>
          </cell>
          <cell r="J931">
            <v>-1.4200000000000001E-2</v>
          </cell>
          <cell r="K931">
            <v>3.2199999999999999E-2</v>
          </cell>
          <cell r="R931">
            <v>3.2199999999999999E-2</v>
          </cell>
        </row>
        <row r="932">
          <cell r="B932">
            <v>-1.6899999999999998E-2</v>
          </cell>
          <cell r="C932">
            <v>-1.4500000000000001E-2</v>
          </cell>
          <cell r="J932">
            <v>-1.4500000000000001E-2</v>
          </cell>
          <cell r="K932">
            <v>3.2899999999999999E-2</v>
          </cell>
          <cell r="R932">
            <v>3.2899999999999999E-2</v>
          </cell>
        </row>
        <row r="933">
          <cell r="B933">
            <v>-1.6299999999999999E-2</v>
          </cell>
          <cell r="C933">
            <v>-1.4800000000000001E-2</v>
          </cell>
          <cell r="J933">
            <v>-1.4800000000000001E-2</v>
          </cell>
          <cell r="K933">
            <v>3.1300000000000001E-2</v>
          </cell>
          <cell r="R933">
            <v>3.1300000000000001E-2</v>
          </cell>
        </row>
        <row r="934">
          <cell r="B934">
            <v>-1.6E-2</v>
          </cell>
          <cell r="C934">
            <v>-1.4500000000000001E-2</v>
          </cell>
          <cell r="J934">
            <v>-1.4500000000000001E-2</v>
          </cell>
          <cell r="K934">
            <v>3.15E-2</v>
          </cell>
          <cell r="R934">
            <v>3.15E-2</v>
          </cell>
        </row>
        <row r="935">
          <cell r="B935">
            <v>-1.67E-2</v>
          </cell>
          <cell r="C935">
            <v>-1.47E-2</v>
          </cell>
          <cell r="J935">
            <v>-1.47E-2</v>
          </cell>
          <cell r="K935">
            <v>3.1800000000000002E-2</v>
          </cell>
          <cell r="R935">
            <v>3.1800000000000002E-2</v>
          </cell>
        </row>
        <row r="936">
          <cell r="B936">
            <v>-1.6500000000000001E-2</v>
          </cell>
          <cell r="C936">
            <v>-1.43E-2</v>
          </cell>
          <cell r="J936">
            <v>-1.43E-2</v>
          </cell>
          <cell r="K936">
            <v>3.2899999999999999E-2</v>
          </cell>
          <cell r="R936">
            <v>3.2899999999999999E-2</v>
          </cell>
        </row>
        <row r="937">
          <cell r="B937">
            <v>-1.5900000000000001E-2</v>
          </cell>
          <cell r="C937">
            <v>-1.47E-2</v>
          </cell>
          <cell r="J937">
            <v>-1.47E-2</v>
          </cell>
          <cell r="K937">
            <v>3.1099999999999999E-2</v>
          </cell>
          <cell r="R937">
            <v>3.1099999999999999E-2</v>
          </cell>
        </row>
        <row r="938">
          <cell r="B938">
            <v>-1.6400000000000001E-2</v>
          </cell>
          <cell r="C938">
            <v>-1.4200000000000001E-2</v>
          </cell>
          <cell r="J938">
            <v>-1.4200000000000001E-2</v>
          </cell>
          <cell r="K938">
            <v>3.2399999999999998E-2</v>
          </cell>
          <cell r="R938">
            <v>3.2399999999999998E-2</v>
          </cell>
        </row>
        <row r="939">
          <cell r="B939">
            <v>-1.6299999999999999E-2</v>
          </cell>
          <cell r="C939">
            <v>-1.4E-2</v>
          </cell>
          <cell r="J939">
            <v>-1.4E-2</v>
          </cell>
          <cell r="K939">
            <v>3.1E-2</v>
          </cell>
          <cell r="R939">
            <v>3.1E-2</v>
          </cell>
        </row>
        <row r="940">
          <cell r="B940">
            <v>-1.5699999999999999E-2</v>
          </cell>
          <cell r="C940">
            <v>-1.4200000000000001E-2</v>
          </cell>
          <cell r="J940">
            <v>-1.4200000000000001E-2</v>
          </cell>
          <cell r="K940">
            <v>3.1099999999999999E-2</v>
          </cell>
          <cell r="R940">
            <v>3.1099999999999999E-2</v>
          </cell>
        </row>
        <row r="941">
          <cell r="B941">
            <v>-1.6E-2</v>
          </cell>
          <cell r="C941">
            <v>-1.44E-2</v>
          </cell>
          <cell r="J941">
            <v>-1.44E-2</v>
          </cell>
          <cell r="K941">
            <v>3.0700000000000002E-2</v>
          </cell>
          <cell r="R941">
            <v>3.0700000000000002E-2</v>
          </cell>
        </row>
        <row r="942">
          <cell r="B942">
            <v>1.6E-2</v>
          </cell>
          <cell r="C942">
            <v>-1.95E-2</v>
          </cell>
          <cell r="K942">
            <v>-2.8899999999999999E-2</v>
          </cell>
        </row>
        <row r="943">
          <cell r="B943">
            <v>-2.7400000000000001E-2</v>
          </cell>
          <cell r="C943">
            <v>-1.04E-2</v>
          </cell>
          <cell r="K943">
            <v>-8.5500000000000007E-2</v>
          </cell>
        </row>
        <row r="944">
          <cell r="B944">
            <v>-1.5900000000000001E-2</v>
          </cell>
          <cell r="C944">
            <v>-1.35E-2</v>
          </cell>
          <cell r="K944">
            <v>-6.9099999999999995E-2</v>
          </cell>
        </row>
        <row r="945">
          <cell r="B945">
            <v>-1.5E-3</v>
          </cell>
          <cell r="C945">
            <v>-2.5000000000000001E-2</v>
          </cell>
          <cell r="K945">
            <v>-5.6599999999999998E-2</v>
          </cell>
        </row>
        <row r="946">
          <cell r="B946">
            <v>-3.09E-2</v>
          </cell>
          <cell r="C946">
            <v>-1.3599999999999999E-2</v>
          </cell>
          <cell r="K946">
            <v>-9.1999999999999998E-2</v>
          </cell>
        </row>
        <row r="947">
          <cell r="B947">
            <v>-2.86E-2</v>
          </cell>
          <cell r="C947">
            <v>-1.18E-2</v>
          </cell>
          <cell r="K947">
            <v>-7.1199999999999999E-2</v>
          </cell>
        </row>
        <row r="948">
          <cell r="B948">
            <v>1.32E-2</v>
          </cell>
          <cell r="C948">
            <v>-3.6299999999999999E-2</v>
          </cell>
          <cell r="K948">
            <v>-4.0099999999999997E-2</v>
          </cell>
        </row>
        <row r="949">
          <cell r="B949">
            <v>-1.72E-2</v>
          </cell>
          <cell r="C949">
            <v>-1.5599999999999999E-2</v>
          </cell>
          <cell r="K949">
            <v>-7.5200000000000003E-2</v>
          </cell>
        </row>
        <row r="950">
          <cell r="B950">
            <v>-2.1899999999999999E-2</v>
          </cell>
          <cell r="C950">
            <v>-1.5599999999999999E-2</v>
          </cell>
          <cell r="K950">
            <v>-7.9100000000000004E-2</v>
          </cell>
        </row>
        <row r="951">
          <cell r="B951">
            <v>-1.9300000000000001E-2</v>
          </cell>
          <cell r="C951">
            <v>-1.7000000000000001E-2</v>
          </cell>
          <cell r="K951">
            <v>-0.06</v>
          </cell>
        </row>
        <row r="952">
          <cell r="B952">
            <v>5.5999999999999999E-3</v>
          </cell>
          <cell r="C952">
            <v>-3.2599999999999997E-2</v>
          </cell>
          <cell r="K952">
            <v>-4.9799999999999997E-2</v>
          </cell>
        </row>
        <row r="953">
          <cell r="B953">
            <v>-2.07E-2</v>
          </cell>
          <cell r="C953">
            <v>-1.9300000000000001E-2</v>
          </cell>
          <cell r="K953">
            <v>-7.9100000000000004E-2</v>
          </cell>
        </row>
        <row r="954">
          <cell r="B954">
            <v>-6.0000000000000001E-3</v>
          </cell>
          <cell r="C954">
            <v>-1.9E-2</v>
          </cell>
          <cell r="K954">
            <v>-5.9200000000000003E-2</v>
          </cell>
        </row>
        <row r="955">
          <cell r="B955">
            <v>-1.38E-2</v>
          </cell>
          <cell r="C955">
            <v>-2.0400000000000001E-2</v>
          </cell>
          <cell r="K955">
            <v>-7.2599999999999998E-2</v>
          </cell>
        </row>
        <row r="956">
          <cell r="B956">
            <v>-2.7E-2</v>
          </cell>
          <cell r="C956">
            <v>-1.37E-2</v>
          </cell>
          <cell r="K956">
            <v>-8.3799999999999999E-2</v>
          </cell>
        </row>
        <row r="957">
          <cell r="B957">
            <v>-2.2200000000000001E-2</v>
          </cell>
          <cell r="C957">
            <v>-1.5900000000000001E-2</v>
          </cell>
          <cell r="K957">
            <v>-8.5000000000000006E-2</v>
          </cell>
        </row>
        <row r="958">
          <cell r="B958">
            <v>-3.5999999999999997E-2</v>
          </cell>
          <cell r="C958">
            <v>-8.5000000000000006E-3</v>
          </cell>
          <cell r="K958">
            <v>-8.1100000000000005E-2</v>
          </cell>
        </row>
        <row r="959">
          <cell r="B959">
            <v>2.3699999999999999E-2</v>
          </cell>
          <cell r="C959">
            <v>-3.8300000000000001E-2</v>
          </cell>
          <cell r="K959">
            <v>-2.5899999999999999E-2</v>
          </cell>
        </row>
        <row r="960">
          <cell r="B960">
            <v>-2.8999999999999998E-3</v>
          </cell>
          <cell r="C960">
            <v>-2.64E-2</v>
          </cell>
          <cell r="K960">
            <v>-5.6899999999999999E-2</v>
          </cell>
        </row>
        <row r="961">
          <cell r="B961">
            <v>-3.3300000000000003E-2</v>
          </cell>
          <cell r="C961">
            <v>-8.8000000000000005E-3</v>
          </cell>
          <cell r="K961">
            <v>-7.0300000000000001E-2</v>
          </cell>
        </row>
        <row r="962">
          <cell r="B962">
            <v>6.3E-3</v>
          </cell>
          <cell r="C962">
            <v>-3.3399999999999999E-2</v>
          </cell>
          <cell r="K962">
            <v>-4.7800000000000002E-2</v>
          </cell>
        </row>
        <row r="963">
          <cell r="B963">
            <v>-2.3800000000000002E-2</v>
          </cell>
          <cell r="C963">
            <v>-1.18E-2</v>
          </cell>
          <cell r="K963">
            <v>-8.4400000000000003E-2</v>
          </cell>
        </row>
        <row r="964">
          <cell r="B964">
            <v>3.8E-3</v>
          </cell>
          <cell r="C964">
            <v>-1.66E-2</v>
          </cell>
          <cell r="K964">
            <v>-4.4200000000000003E-2</v>
          </cell>
        </row>
        <row r="965">
          <cell r="B965">
            <v>-8.3000000000000001E-3</v>
          </cell>
          <cell r="C965">
            <v>-2.0500000000000001E-2</v>
          </cell>
          <cell r="K965">
            <v>-6.2799999999999995E-2</v>
          </cell>
        </row>
        <row r="966">
          <cell r="B966">
            <v>-1.4E-3</v>
          </cell>
          <cell r="C966">
            <v>-2.1000000000000001E-2</v>
          </cell>
          <cell r="K966">
            <v>-5.4699999999999999E-2</v>
          </cell>
        </row>
        <row r="967">
          <cell r="B967">
            <v>2.3999999999999998E-3</v>
          </cell>
          <cell r="C967">
            <v>-3.0200000000000001E-2</v>
          </cell>
          <cell r="K967">
            <v>-5.0500000000000003E-2</v>
          </cell>
        </row>
        <row r="968">
          <cell r="B968">
            <v>-2.58E-2</v>
          </cell>
          <cell r="C968">
            <v>-1.4800000000000001E-2</v>
          </cell>
          <cell r="K968">
            <v>-8.8499999999999995E-2</v>
          </cell>
        </row>
        <row r="969">
          <cell r="B969">
            <v>-1.06E-2</v>
          </cell>
          <cell r="C969">
            <v>-1.9599999999999999E-2</v>
          </cell>
          <cell r="K969">
            <v>-6.5500000000000003E-2</v>
          </cell>
        </row>
        <row r="970">
          <cell r="B970">
            <v>-5.7999999999999996E-3</v>
          </cell>
          <cell r="C970">
            <v>-1.9099999999999999E-2</v>
          </cell>
          <cell r="K970">
            <v>-6.1400000000000003E-2</v>
          </cell>
        </row>
        <row r="971">
          <cell r="B971">
            <v>-2.2499999999999999E-2</v>
          </cell>
          <cell r="C971">
            <v>-1.77E-2</v>
          </cell>
          <cell r="K971">
            <v>-8.2400000000000001E-2</v>
          </cell>
        </row>
        <row r="972">
          <cell r="B972">
            <v>-7.1000000000000004E-3</v>
          </cell>
          <cell r="C972">
            <v>-2.1899999999999999E-2</v>
          </cell>
          <cell r="K972">
            <v>-6.0999999999999999E-2</v>
          </cell>
        </row>
        <row r="973">
          <cell r="B973">
            <v>1.0800000000000001E-2</v>
          </cell>
          <cell r="C973">
            <v>-4.1399999999999999E-2</v>
          </cell>
          <cell r="K973">
            <v>-4.5699999999999998E-2</v>
          </cell>
        </row>
        <row r="974">
          <cell r="B974">
            <v>9.7000000000000003E-3</v>
          </cell>
          <cell r="C974">
            <v>-3.6700000000000003E-2</v>
          </cell>
          <cell r="K974">
            <v>-4.4900000000000002E-2</v>
          </cell>
        </row>
        <row r="975">
          <cell r="B975">
            <v>4.3799999999999999E-2</v>
          </cell>
          <cell r="C975">
            <v>-5.96E-2</v>
          </cell>
          <cell r="K975">
            <v>-5.5999999999999999E-3</v>
          </cell>
        </row>
        <row r="976">
          <cell r="B976">
            <v>-1.3899999999999999E-2</v>
          </cell>
          <cell r="C976">
            <v>-1.77E-2</v>
          </cell>
          <cell r="K976">
            <v>-7.1999999999999995E-2</v>
          </cell>
        </row>
        <row r="977">
          <cell r="B977">
            <v>-3.0800000000000001E-2</v>
          </cell>
          <cell r="C977">
            <v>-6.8999999999999999E-3</v>
          </cell>
          <cell r="K977">
            <v>-8.8499999999999995E-2</v>
          </cell>
        </row>
        <row r="978">
          <cell r="B978">
            <v>2.8999999999999998E-3</v>
          </cell>
          <cell r="C978">
            <v>-3.2099999999999997E-2</v>
          </cell>
          <cell r="K978">
            <v>-5.1799999999999999E-2</v>
          </cell>
        </row>
        <row r="979">
          <cell r="B979">
            <v>7.3000000000000001E-3</v>
          </cell>
          <cell r="C979">
            <v>-2.5399999999999999E-2</v>
          </cell>
          <cell r="K979">
            <v>-4.0800000000000003E-2</v>
          </cell>
        </row>
        <row r="980">
          <cell r="B980">
            <v>-1.24E-2</v>
          </cell>
          <cell r="C980">
            <v>-2.3099999999999999E-2</v>
          </cell>
          <cell r="K980">
            <v>-6.7799999999999999E-2</v>
          </cell>
        </row>
        <row r="981">
          <cell r="B981">
            <v>-6.6E-3</v>
          </cell>
          <cell r="C981">
            <v>-2.5100000000000001E-2</v>
          </cell>
          <cell r="K981">
            <v>-6.3E-2</v>
          </cell>
        </row>
        <row r="982">
          <cell r="B982">
            <v>1.0200000000000001E-2</v>
          </cell>
          <cell r="C982">
            <v>-3.8300000000000001E-2</v>
          </cell>
          <cell r="K982">
            <v>-4.4499999999999998E-2</v>
          </cell>
        </row>
        <row r="983">
          <cell r="B983">
            <v>-1.9199999999999998E-2</v>
          </cell>
          <cell r="C983">
            <v>-1.2999999999999999E-2</v>
          </cell>
          <cell r="K983">
            <v>-7.7299999999999994E-2</v>
          </cell>
        </row>
        <row r="984">
          <cell r="B984">
            <v>2.1299999999999999E-2</v>
          </cell>
          <cell r="C984">
            <v>-3.4700000000000002E-2</v>
          </cell>
          <cell r="K984">
            <v>-2.8500000000000001E-2</v>
          </cell>
        </row>
        <row r="985">
          <cell r="B985">
            <v>-2.5700000000000001E-2</v>
          </cell>
          <cell r="C985">
            <v>-1.35E-2</v>
          </cell>
          <cell r="K985">
            <v>-8.4400000000000003E-2</v>
          </cell>
        </row>
        <row r="986">
          <cell r="B986">
            <v>-2.0199999999999999E-2</v>
          </cell>
          <cell r="C986">
            <v>-1.52E-2</v>
          </cell>
          <cell r="K986">
            <v>-7.8600000000000003E-2</v>
          </cell>
        </row>
        <row r="987">
          <cell r="B987">
            <v>7.7999999999999996E-3</v>
          </cell>
          <cell r="C987">
            <v>-3.85E-2</v>
          </cell>
          <cell r="K987">
            <v>-4.7399999999999998E-2</v>
          </cell>
        </row>
        <row r="988">
          <cell r="B988">
            <v>1.0800000000000001E-2</v>
          </cell>
          <cell r="C988">
            <v>-3.4799999999999998E-2</v>
          </cell>
          <cell r="K988">
            <v>-4.3200000000000002E-2</v>
          </cell>
        </row>
        <row r="989">
          <cell r="B989">
            <v>-7.1999999999999998E-3</v>
          </cell>
          <cell r="C989">
            <v>-2.0199999999999999E-2</v>
          </cell>
          <cell r="K989">
            <v>-6.2300000000000001E-2</v>
          </cell>
        </row>
        <row r="990">
          <cell r="B990">
            <v>-4.0000000000000001E-3</v>
          </cell>
          <cell r="C990">
            <v>-3.1199999999999999E-2</v>
          </cell>
          <cell r="K990">
            <v>-6.4199999999999993E-2</v>
          </cell>
        </row>
        <row r="991">
          <cell r="B991">
            <v>-4.7000000000000002E-3</v>
          </cell>
          <cell r="C991">
            <v>-2.47E-2</v>
          </cell>
          <cell r="K991">
            <v>-5.7799999999999997E-2</v>
          </cell>
        </row>
        <row r="992">
          <cell r="B992">
            <v>-1.6000000000000001E-3</v>
          </cell>
          <cell r="C992">
            <v>-2.06E-2</v>
          </cell>
          <cell r="K992">
            <v>-5.4300000000000001E-2</v>
          </cell>
        </row>
        <row r="993">
          <cell r="B993">
            <v>-1.4E-3</v>
          </cell>
          <cell r="C993">
            <v>-2.5999999999999999E-2</v>
          </cell>
          <cell r="K993">
            <v>-5.4300000000000001E-2</v>
          </cell>
        </row>
        <row r="994">
          <cell r="B994">
            <v>-1.1000000000000001E-3</v>
          </cell>
          <cell r="C994">
            <v>-2.58E-2</v>
          </cell>
          <cell r="K994">
            <v>-5.7599999999999998E-2</v>
          </cell>
        </row>
        <row r="995">
          <cell r="B995">
            <v>-2.3900000000000001E-2</v>
          </cell>
          <cell r="C995">
            <v>-1.3100000000000001E-2</v>
          </cell>
          <cell r="K995">
            <v>-8.4099999999999994E-2</v>
          </cell>
        </row>
        <row r="996">
          <cell r="B996">
            <v>-2.6599999999999999E-2</v>
          </cell>
          <cell r="C996">
            <v>-1.21E-2</v>
          </cell>
          <cell r="K996">
            <v>-8.2699999999999996E-2</v>
          </cell>
        </row>
        <row r="997">
          <cell r="B997">
            <v>-5.4000000000000003E-3</v>
          </cell>
          <cell r="C997">
            <v>-1.8100000000000002E-2</v>
          </cell>
          <cell r="K997">
            <v>-5.0299999999999997E-2</v>
          </cell>
        </row>
        <row r="998">
          <cell r="B998">
            <v>1.43E-2</v>
          </cell>
          <cell r="C998">
            <v>-4.48E-2</v>
          </cell>
          <cell r="K998">
            <v>-4.1000000000000002E-2</v>
          </cell>
        </row>
        <row r="999">
          <cell r="B999">
            <v>3.6200000000000003E-2</v>
          </cell>
          <cell r="C999">
            <v>-4.5100000000000001E-2</v>
          </cell>
          <cell r="K999">
            <v>-0.01</v>
          </cell>
        </row>
        <row r="1000">
          <cell r="B1000">
            <v>1.2800000000000001E-2</v>
          </cell>
          <cell r="C1000">
            <v>-3.27E-2</v>
          </cell>
          <cell r="K1000">
            <v>-3.9300000000000002E-2</v>
          </cell>
        </row>
        <row r="1001">
          <cell r="B1001">
            <v>-8.0000000000000002E-3</v>
          </cell>
          <cell r="C1001">
            <v>-2.0799999999999999E-2</v>
          </cell>
          <cell r="K1001">
            <v>-6.2600000000000003E-2</v>
          </cell>
        </row>
        <row r="1002">
          <cell r="B1002">
            <v>1.6299999999999999E-2</v>
          </cell>
          <cell r="C1002">
            <v>-3.4700000000000002E-2</v>
          </cell>
          <cell r="K1002">
            <v>-3.4700000000000002E-2</v>
          </cell>
        </row>
        <row r="1003">
          <cell r="B1003">
            <v>-1.4500000000000001E-2</v>
          </cell>
          <cell r="C1003">
            <v>-1.09E-2</v>
          </cell>
          <cell r="K1003">
            <v>-6.9099999999999995E-2</v>
          </cell>
        </row>
        <row r="1004">
          <cell r="B1004">
            <v>-1.6E-2</v>
          </cell>
          <cell r="C1004">
            <v>-1.6400000000000001E-2</v>
          </cell>
          <cell r="K1004">
            <v>-7.3200000000000001E-2</v>
          </cell>
        </row>
        <row r="1005">
          <cell r="B1005">
            <v>-1.7999999999999999E-2</v>
          </cell>
          <cell r="C1005">
            <v>-1.54E-2</v>
          </cell>
          <cell r="K1005">
            <v>-7.7399999999999997E-2</v>
          </cell>
        </row>
        <row r="1006">
          <cell r="B1006">
            <v>-1.6E-2</v>
          </cell>
          <cell r="C1006">
            <v>-8.0999999999999996E-3</v>
          </cell>
          <cell r="K1006">
            <v>-6.7400000000000002E-2</v>
          </cell>
        </row>
        <row r="1007">
          <cell r="B1007">
            <v>-2.8E-3</v>
          </cell>
          <cell r="C1007">
            <v>-2.6599999999999999E-2</v>
          </cell>
          <cell r="K1007">
            <v>-5.7799999999999997E-2</v>
          </cell>
        </row>
        <row r="1008">
          <cell r="B1008">
            <v>-1.6500000000000001E-2</v>
          </cell>
          <cell r="C1008">
            <v>-1.7600000000000001E-2</v>
          </cell>
          <cell r="K1008">
            <v>-7.3800000000000004E-2</v>
          </cell>
        </row>
        <row r="1009">
          <cell r="B1009">
            <v>1.7299999999999999E-2</v>
          </cell>
          <cell r="C1009">
            <v>-5.7000000000000002E-3</v>
          </cell>
          <cell r="K1009">
            <v>-1.9699999999999999E-2</v>
          </cell>
        </row>
        <row r="1010">
          <cell r="B1010">
            <v>2.7300000000000001E-2</v>
          </cell>
          <cell r="C1010">
            <v>-4.4699999999999997E-2</v>
          </cell>
          <cell r="K1010">
            <v>-2.2800000000000001E-2</v>
          </cell>
        </row>
        <row r="1011">
          <cell r="B1011">
            <v>-2.86E-2</v>
          </cell>
          <cell r="C1011">
            <v>-1.0500000000000001E-2</v>
          </cell>
          <cell r="K1011">
            <v>-8.6400000000000005E-2</v>
          </cell>
        </row>
        <row r="1012">
          <cell r="B1012">
            <v>3.8800000000000001E-2</v>
          </cell>
          <cell r="C1012">
            <v>-4.3900000000000002E-2</v>
          </cell>
          <cell r="K1012">
            <v>-5.4999999999999997E-3</v>
          </cell>
        </row>
        <row r="1013">
          <cell r="B1013">
            <v>-1.46E-2</v>
          </cell>
          <cell r="C1013">
            <v>-1.5599999999999999E-2</v>
          </cell>
          <cell r="K1013">
            <v>-7.4800000000000005E-2</v>
          </cell>
        </row>
        <row r="1014">
          <cell r="B1014">
            <v>-1.55E-2</v>
          </cell>
          <cell r="C1014">
            <v>-2.29E-2</v>
          </cell>
          <cell r="K1014">
            <v>-6.25E-2</v>
          </cell>
        </row>
        <row r="1015">
          <cell r="B1015">
            <v>-2.1999999999999999E-2</v>
          </cell>
          <cell r="C1015">
            <v>-1.3100000000000001E-2</v>
          </cell>
          <cell r="K1015">
            <v>-8.0399999999999999E-2</v>
          </cell>
        </row>
        <row r="1016">
          <cell r="B1016">
            <v>-1.3599999999999999E-2</v>
          </cell>
          <cell r="C1016">
            <v>-1.7000000000000001E-2</v>
          </cell>
          <cell r="K1016">
            <v>-7.1099999999999997E-2</v>
          </cell>
        </row>
        <row r="1017">
          <cell r="B1017">
            <v>2.0999999999999999E-3</v>
          </cell>
          <cell r="C1017">
            <v>-3.3500000000000002E-2</v>
          </cell>
          <cell r="K1017">
            <v>-5.04E-2</v>
          </cell>
        </row>
        <row r="1018">
          <cell r="B1018">
            <v>-9.2999999999999992E-3</v>
          </cell>
          <cell r="C1018">
            <v>-2.1899999999999999E-2</v>
          </cell>
          <cell r="K1018">
            <v>-6.2600000000000003E-2</v>
          </cell>
        </row>
        <row r="1019">
          <cell r="B1019">
            <v>-1.7299999999999999E-2</v>
          </cell>
          <cell r="C1019">
            <v>-1.77E-2</v>
          </cell>
          <cell r="K1019">
            <v>-7.6399999999999996E-2</v>
          </cell>
        </row>
        <row r="1020">
          <cell r="B1020">
            <v>2.6200000000000001E-2</v>
          </cell>
          <cell r="C1020">
            <v>-2.4500000000000001E-2</v>
          </cell>
          <cell r="K1020">
            <v>-1.0999999999999999E-2</v>
          </cell>
        </row>
        <row r="1021">
          <cell r="B1021">
            <v>-2.3900000000000001E-2</v>
          </cell>
          <cell r="C1021">
            <v>-1.38E-2</v>
          </cell>
          <cell r="K1021">
            <v>-7.4800000000000005E-2</v>
          </cell>
        </row>
        <row r="1022">
          <cell r="B1022">
            <v>4.0000000000000002E-4</v>
          </cell>
          <cell r="C1022">
            <v>-2.1700000000000001E-2</v>
          </cell>
          <cell r="K1022">
            <v>-4.9700000000000001E-2</v>
          </cell>
        </row>
        <row r="1023">
          <cell r="B1023">
            <v>-8.2000000000000007E-3</v>
          </cell>
          <cell r="C1023">
            <v>-2.2100000000000002E-2</v>
          </cell>
          <cell r="K1023">
            <v>-6.4399999999999999E-2</v>
          </cell>
        </row>
        <row r="1024">
          <cell r="B1024">
            <v>-9.9000000000000008E-3</v>
          </cell>
          <cell r="C1024">
            <v>-1.17E-2</v>
          </cell>
          <cell r="K1024">
            <v>-5.9400000000000001E-2</v>
          </cell>
        </row>
        <row r="1025">
          <cell r="B1025">
            <v>-2.1399999999999999E-2</v>
          </cell>
          <cell r="C1025">
            <v>-1.5699999999999999E-2</v>
          </cell>
          <cell r="K1025">
            <v>-7.9100000000000004E-2</v>
          </cell>
        </row>
        <row r="1026">
          <cell r="B1026">
            <v>-1.7999999999999999E-2</v>
          </cell>
          <cell r="C1026">
            <v>-1.2800000000000001E-2</v>
          </cell>
          <cell r="K1026">
            <v>-7.3499999999999996E-2</v>
          </cell>
        </row>
        <row r="1027">
          <cell r="B1027">
            <v>1.9199999999999998E-2</v>
          </cell>
          <cell r="C1027">
            <v>-3.6400000000000002E-2</v>
          </cell>
          <cell r="K1027">
            <v>-3.1699999999999999E-2</v>
          </cell>
        </row>
        <row r="1028">
          <cell r="B1028">
            <v>1.6899999999999998E-2</v>
          </cell>
          <cell r="C1028">
            <v>-4.2099999999999999E-2</v>
          </cell>
          <cell r="K1028">
            <v>-3.5299999999999998E-2</v>
          </cell>
        </row>
        <row r="1029">
          <cell r="B1029">
            <v>-1.4200000000000001E-2</v>
          </cell>
          <cell r="C1029">
            <v>-2.06E-2</v>
          </cell>
          <cell r="K1029">
            <v>-7.2499999999999995E-2</v>
          </cell>
        </row>
        <row r="1030">
          <cell r="B1030">
            <v>1.2500000000000001E-2</v>
          </cell>
          <cell r="C1030">
            <v>-2.23E-2</v>
          </cell>
          <cell r="K1030">
            <v>-3.4700000000000002E-2</v>
          </cell>
        </row>
        <row r="1031">
          <cell r="B1031">
            <v>-5.1000000000000004E-3</v>
          </cell>
          <cell r="C1031">
            <v>-2.2800000000000001E-2</v>
          </cell>
          <cell r="K1031">
            <v>-6.1400000000000003E-2</v>
          </cell>
        </row>
        <row r="1032">
          <cell r="B1032">
            <v>-2.7400000000000001E-2</v>
          </cell>
          <cell r="C1032">
            <v>-1.4200000000000001E-2</v>
          </cell>
          <cell r="K1032">
            <v>-8.7300000000000003E-2</v>
          </cell>
        </row>
        <row r="1033">
          <cell r="B1033">
            <v>-4.5999999999999999E-3</v>
          </cell>
          <cell r="C1033">
            <v>-2.35E-2</v>
          </cell>
          <cell r="K1033">
            <v>-5.9400000000000001E-2</v>
          </cell>
        </row>
        <row r="1034">
          <cell r="B1034">
            <v>2.0899999999999998E-2</v>
          </cell>
          <cell r="C1034">
            <v>-4.53E-2</v>
          </cell>
          <cell r="K1034">
            <v>-3.2899999999999999E-2</v>
          </cell>
        </row>
        <row r="1035">
          <cell r="B1035">
            <v>-1.1299999999999999E-2</v>
          </cell>
          <cell r="C1035">
            <v>-2.2599999999999999E-2</v>
          </cell>
          <cell r="K1035">
            <v>-6.6600000000000006E-2</v>
          </cell>
        </row>
        <row r="1036">
          <cell r="B1036">
            <v>-1.5699999999999999E-2</v>
          </cell>
          <cell r="C1036">
            <v>-1.9900000000000001E-2</v>
          </cell>
          <cell r="K1036">
            <v>-7.1099999999999997E-2</v>
          </cell>
        </row>
        <row r="1037">
          <cell r="B1037">
            <v>-1.52E-2</v>
          </cell>
          <cell r="C1037">
            <v>-2.3300000000000001E-2</v>
          </cell>
          <cell r="K1037">
            <v>-7.3400000000000007E-2</v>
          </cell>
        </row>
        <row r="1038">
          <cell r="B1038">
            <v>-1.43E-2</v>
          </cell>
          <cell r="C1038">
            <v>-7.9000000000000008E-3</v>
          </cell>
          <cell r="K1038">
            <v>-6.6900000000000001E-2</v>
          </cell>
        </row>
        <row r="1039">
          <cell r="B1039">
            <v>-2.35E-2</v>
          </cell>
          <cell r="C1039">
            <v>-1.4999999999999999E-2</v>
          </cell>
          <cell r="K1039">
            <v>-7.0800000000000002E-2</v>
          </cell>
        </row>
        <row r="1040">
          <cell r="B1040">
            <v>2.5999999999999999E-3</v>
          </cell>
          <cell r="C1040">
            <v>-2.3699999999999999E-2</v>
          </cell>
          <cell r="K1040">
            <v>-4.8300000000000003E-2</v>
          </cell>
        </row>
        <row r="1041">
          <cell r="B1041">
            <v>6.4000000000000003E-3</v>
          </cell>
          <cell r="C1041">
            <v>-3.3399999999999999E-2</v>
          </cell>
          <cell r="K1041">
            <v>-4.7800000000000002E-2</v>
          </cell>
        </row>
        <row r="1042">
          <cell r="B1042">
            <v>-1.7399999999999999E-2</v>
          </cell>
          <cell r="C1042">
            <v>-1.6899999999999998E-2</v>
          </cell>
          <cell r="K1042">
            <v>-7.7299999999999994E-2</v>
          </cell>
        </row>
        <row r="1043">
          <cell r="B1043">
            <v>-1.72E-2</v>
          </cell>
          <cell r="C1043">
            <v>-1.8700000000000001E-2</v>
          </cell>
          <cell r="K1043">
            <v>-7.4800000000000005E-2</v>
          </cell>
        </row>
        <row r="1044">
          <cell r="B1044">
            <v>2.7000000000000001E-3</v>
          </cell>
          <cell r="C1044">
            <v>-2.7799999999999998E-2</v>
          </cell>
          <cell r="K1044">
            <v>-5.1999999999999998E-2</v>
          </cell>
        </row>
        <row r="1045">
          <cell r="B1045">
            <v>-6.6E-3</v>
          </cell>
          <cell r="C1045">
            <v>-1.9900000000000001E-2</v>
          </cell>
          <cell r="K1045">
            <v>-5.96E-2</v>
          </cell>
        </row>
        <row r="1046">
          <cell r="B1046">
            <v>-1.46E-2</v>
          </cell>
          <cell r="C1046">
            <v>-2.01E-2</v>
          </cell>
          <cell r="K1046">
            <v>-7.0900000000000005E-2</v>
          </cell>
        </row>
        <row r="1047">
          <cell r="B1047">
            <v>-1.5599999999999999E-2</v>
          </cell>
          <cell r="C1047">
            <v>-1.4800000000000001E-2</v>
          </cell>
          <cell r="K1047">
            <v>-7.1400000000000005E-2</v>
          </cell>
        </row>
        <row r="1048">
          <cell r="B1048">
            <v>-8.6E-3</v>
          </cell>
          <cell r="C1048">
            <v>-2.2200000000000001E-2</v>
          </cell>
          <cell r="K1048">
            <v>-6.3700000000000007E-2</v>
          </cell>
        </row>
        <row r="1049">
          <cell r="B1049">
            <v>1.2E-2</v>
          </cell>
          <cell r="C1049">
            <v>-3.9600000000000003E-2</v>
          </cell>
          <cell r="K1049">
            <v>-4.2099999999999999E-2</v>
          </cell>
        </row>
        <row r="1050">
          <cell r="B1050">
            <v>-1.1999999999999999E-3</v>
          </cell>
          <cell r="C1050">
            <v>-2.41E-2</v>
          </cell>
          <cell r="K1050">
            <v>-5.5500000000000001E-2</v>
          </cell>
        </row>
        <row r="1051">
          <cell r="B1051">
            <v>2.41E-2</v>
          </cell>
          <cell r="C1051">
            <v>-4.4299999999999999E-2</v>
          </cell>
          <cell r="K1051">
            <v>-2.58E-2</v>
          </cell>
        </row>
        <row r="1052">
          <cell r="B1052">
            <v>-1.3899999999999999E-2</v>
          </cell>
          <cell r="C1052">
            <v>-1.8700000000000001E-2</v>
          </cell>
          <cell r="K1052">
            <v>-7.1499999999999994E-2</v>
          </cell>
        </row>
        <row r="1053">
          <cell r="B1053">
            <v>-2.2599999999999999E-2</v>
          </cell>
          <cell r="C1053">
            <v>-1.37E-2</v>
          </cell>
          <cell r="K1053">
            <v>-7.1499999999999994E-2</v>
          </cell>
        </row>
        <row r="1054">
          <cell r="B1054">
            <v>-1.9599999999999999E-2</v>
          </cell>
          <cell r="C1054">
            <v>-1.7299999999999999E-2</v>
          </cell>
          <cell r="K1054">
            <v>-7.4499999999999997E-2</v>
          </cell>
        </row>
        <row r="1055">
          <cell r="B1055">
            <v>-1.43E-2</v>
          </cell>
          <cell r="C1055">
            <v>-1.5800000000000002E-2</v>
          </cell>
          <cell r="K1055">
            <v>-7.1099999999999997E-2</v>
          </cell>
        </row>
        <row r="1056">
          <cell r="B1056">
            <v>-1.49E-2</v>
          </cell>
          <cell r="C1056">
            <v>-1.9E-2</v>
          </cell>
          <cell r="K1056">
            <v>-6.6100000000000006E-2</v>
          </cell>
        </row>
        <row r="1057">
          <cell r="B1057">
            <v>2.87E-2</v>
          </cell>
          <cell r="C1057">
            <v>-2.9000000000000001E-2</v>
          </cell>
          <cell r="K1057">
            <v>-1.66E-2</v>
          </cell>
        </row>
        <row r="1058">
          <cell r="B1058">
            <v>-1.1999999999999999E-3</v>
          </cell>
          <cell r="C1058">
            <v>-2.58E-2</v>
          </cell>
          <cell r="K1058">
            <v>-5.5399999999999998E-2</v>
          </cell>
        </row>
        <row r="1059">
          <cell r="B1059">
            <v>-8.9999999999999993E-3</v>
          </cell>
          <cell r="C1059">
            <v>-2.1499999999999998E-2</v>
          </cell>
          <cell r="K1059">
            <v>-6.1199999999999997E-2</v>
          </cell>
        </row>
        <row r="1060">
          <cell r="B1060">
            <v>-8.2000000000000007E-3</v>
          </cell>
          <cell r="C1060">
            <v>-1.9199999999999998E-2</v>
          </cell>
          <cell r="K1060">
            <v>-6.1800000000000001E-2</v>
          </cell>
        </row>
        <row r="1061">
          <cell r="B1061">
            <v>-2.7199999999999998E-2</v>
          </cell>
          <cell r="C1061">
            <v>-1.3100000000000001E-2</v>
          </cell>
          <cell r="K1061">
            <v>-8.5199999999999998E-2</v>
          </cell>
        </row>
        <row r="1062">
          <cell r="B1062">
            <v>-1.7600000000000001E-2</v>
          </cell>
          <cell r="C1062">
            <v>-1.2200000000000001E-2</v>
          </cell>
          <cell r="K1062">
            <v>-6.88E-2</v>
          </cell>
        </row>
        <row r="1063">
          <cell r="B1063">
            <v>2.53E-2</v>
          </cell>
          <cell r="C1063">
            <v>-4.3099999999999999E-2</v>
          </cell>
          <cell r="K1063">
            <v>-2.4899999999999999E-2</v>
          </cell>
        </row>
        <row r="1064">
          <cell r="B1064">
            <v>-5.0000000000000001E-3</v>
          </cell>
          <cell r="C1064">
            <v>-2.4E-2</v>
          </cell>
          <cell r="K1064">
            <v>-6.1100000000000002E-2</v>
          </cell>
        </row>
        <row r="1065">
          <cell r="B1065">
            <v>-1.77E-2</v>
          </cell>
          <cell r="C1065">
            <v>-1.3100000000000001E-2</v>
          </cell>
          <cell r="K1065">
            <v>-7.0000000000000007E-2</v>
          </cell>
        </row>
        <row r="1066">
          <cell r="B1066">
            <v>-2.75E-2</v>
          </cell>
          <cell r="C1066">
            <v>-1.21E-2</v>
          </cell>
          <cell r="K1066">
            <v>-8.6199999999999999E-2</v>
          </cell>
        </row>
        <row r="1067">
          <cell r="B1067">
            <v>1.34E-2</v>
          </cell>
          <cell r="C1067">
            <v>-3.3099999999999997E-2</v>
          </cell>
          <cell r="K1067">
            <v>-3.7400000000000003E-2</v>
          </cell>
        </row>
        <row r="1068">
          <cell r="B1068">
            <v>-4.4999999999999997E-3</v>
          </cell>
          <cell r="C1068">
            <v>-2.18E-2</v>
          </cell>
          <cell r="K1068">
            <v>-4.7600000000000003E-2</v>
          </cell>
        </row>
        <row r="1069">
          <cell r="B1069">
            <v>-2.4199999999999999E-2</v>
          </cell>
          <cell r="C1069">
            <v>-1.1299999999999999E-2</v>
          </cell>
          <cell r="K1069">
            <v>-8.2600000000000007E-2</v>
          </cell>
        </row>
        <row r="1070">
          <cell r="B1070">
            <v>-1.34E-2</v>
          </cell>
          <cell r="C1070">
            <v>-1.7399999999999999E-2</v>
          </cell>
          <cell r="K1070">
            <v>-7.0400000000000004E-2</v>
          </cell>
        </row>
        <row r="1071">
          <cell r="B1071">
            <v>7.3000000000000001E-3</v>
          </cell>
          <cell r="C1071">
            <v>-3.5299999999999998E-2</v>
          </cell>
          <cell r="K1071">
            <v>-4.87E-2</v>
          </cell>
        </row>
        <row r="1072">
          <cell r="B1072">
            <v>-1.78E-2</v>
          </cell>
          <cell r="C1072">
            <v>-1.6500000000000001E-2</v>
          </cell>
          <cell r="K1072">
            <v>-7.7200000000000005E-2</v>
          </cell>
        </row>
        <row r="1073">
          <cell r="B1073">
            <v>1.4E-2</v>
          </cell>
          <cell r="C1073">
            <v>-2.8199999999999999E-2</v>
          </cell>
          <cell r="K1073">
            <v>-3.7600000000000001E-2</v>
          </cell>
        </row>
        <row r="1074">
          <cell r="B1074">
            <v>1.4E-2</v>
          </cell>
          <cell r="C1074">
            <v>-3.6200000000000003E-2</v>
          </cell>
          <cell r="K1074">
            <v>-3.8199999999999998E-2</v>
          </cell>
        </row>
        <row r="1075">
          <cell r="B1075">
            <v>1.9400000000000001E-2</v>
          </cell>
          <cell r="C1075">
            <v>-4.0899999999999999E-2</v>
          </cell>
          <cell r="K1075">
            <v>-3.0499999999999999E-2</v>
          </cell>
        </row>
        <row r="1076">
          <cell r="B1076">
            <v>-2.6700000000000002E-2</v>
          </cell>
          <cell r="C1076">
            <v>-1.43E-2</v>
          </cell>
          <cell r="K1076">
            <v>-8.7099999999999997E-2</v>
          </cell>
        </row>
        <row r="1077">
          <cell r="B1077">
            <v>-2.0000000000000001E-4</v>
          </cell>
          <cell r="C1077">
            <v>-3.1300000000000001E-2</v>
          </cell>
          <cell r="K1077">
            <v>-5.0099999999999999E-2</v>
          </cell>
        </row>
        <row r="1078">
          <cell r="B1078">
            <v>1.35E-2</v>
          </cell>
          <cell r="C1078">
            <v>-2.6599999999999999E-2</v>
          </cell>
          <cell r="K1078">
            <v>-3.44E-2</v>
          </cell>
        </row>
        <row r="1079">
          <cell r="B1079">
            <v>-2.2200000000000001E-2</v>
          </cell>
          <cell r="C1079">
            <v>-1.9199999999999998E-2</v>
          </cell>
          <cell r="K1079">
            <v>-8.2100000000000006E-2</v>
          </cell>
        </row>
        <row r="1080">
          <cell r="B1080">
            <v>-1.4E-2</v>
          </cell>
          <cell r="C1080">
            <v>-1.54E-2</v>
          </cell>
          <cell r="K1080">
            <v>-7.1400000000000005E-2</v>
          </cell>
        </row>
        <row r="1081">
          <cell r="B1081">
            <v>3.5999999999999999E-3</v>
          </cell>
          <cell r="C1081">
            <v>-2.7799999999999998E-2</v>
          </cell>
          <cell r="K1081">
            <v>-4.9000000000000002E-2</v>
          </cell>
        </row>
        <row r="1082">
          <cell r="B1082">
            <v>2.1399999999999999E-2</v>
          </cell>
          <cell r="C1082">
            <v>-3.9800000000000002E-2</v>
          </cell>
          <cell r="K1082">
            <v>-2.7699999999999999E-2</v>
          </cell>
        </row>
        <row r="1083">
          <cell r="B1083">
            <v>-5.4999999999999997E-3</v>
          </cell>
          <cell r="C1083">
            <v>-1.9699999999999999E-2</v>
          </cell>
          <cell r="K1083">
            <v>-5.4899999999999997E-2</v>
          </cell>
        </row>
        <row r="1084">
          <cell r="B1084">
            <v>2.0000000000000001E-4</v>
          </cell>
          <cell r="C1084">
            <v>-2.7199999999999998E-2</v>
          </cell>
          <cell r="K1084">
            <v>-5.2900000000000003E-2</v>
          </cell>
        </row>
        <row r="1085">
          <cell r="B1085">
            <v>-1.46E-2</v>
          </cell>
          <cell r="C1085">
            <v>-1.29E-2</v>
          </cell>
          <cell r="K1085">
            <v>-6.9599999999999995E-2</v>
          </cell>
        </row>
        <row r="1086">
          <cell r="B1086">
            <v>-1.9599999999999999E-2</v>
          </cell>
          <cell r="C1086">
            <v>-1.44E-2</v>
          </cell>
          <cell r="K1086">
            <v>-7.6499999999999999E-2</v>
          </cell>
        </row>
        <row r="1087">
          <cell r="B1087">
            <v>1.6999999999999999E-3</v>
          </cell>
          <cell r="C1087">
            <v>-2.7900000000000001E-2</v>
          </cell>
          <cell r="K1087">
            <v>-5.11E-2</v>
          </cell>
        </row>
        <row r="1088">
          <cell r="B1088">
            <v>3.3700000000000001E-2</v>
          </cell>
          <cell r="C1088">
            <v>-5.3699999999999998E-2</v>
          </cell>
          <cell r="K1088">
            <v>-1.72E-2</v>
          </cell>
        </row>
        <row r="1089">
          <cell r="B1089">
            <v>-1.83E-2</v>
          </cell>
          <cell r="C1089">
            <v>-2.1100000000000001E-2</v>
          </cell>
          <cell r="K1089">
            <v>-7.7600000000000002E-2</v>
          </cell>
        </row>
        <row r="1090">
          <cell r="B1090">
            <v>-1.26E-2</v>
          </cell>
          <cell r="C1090">
            <v>-1.9099999999999999E-2</v>
          </cell>
          <cell r="K1090">
            <v>-6.9900000000000004E-2</v>
          </cell>
        </row>
        <row r="1091">
          <cell r="B1091">
            <v>-1.0800000000000001E-2</v>
          </cell>
          <cell r="C1091">
            <v>-1.72E-2</v>
          </cell>
          <cell r="K1091">
            <v>-6.59E-2</v>
          </cell>
        </row>
        <row r="1092">
          <cell r="B1092">
            <v>3.5000000000000001E-3</v>
          </cell>
          <cell r="C1092">
            <v>-1.5599999999999999E-2</v>
          </cell>
          <cell r="K1092">
            <v>-4.3099999999999999E-2</v>
          </cell>
        </row>
        <row r="1093">
          <cell r="B1093">
            <v>4.7999999999999996E-3</v>
          </cell>
          <cell r="C1093">
            <v>-3.1199999999999999E-2</v>
          </cell>
          <cell r="K1093">
            <v>-5.0500000000000003E-2</v>
          </cell>
        </row>
        <row r="1094">
          <cell r="B1094">
            <v>-2.2100000000000002E-2</v>
          </cell>
          <cell r="C1094">
            <v>-1.61E-2</v>
          </cell>
          <cell r="K1094">
            <v>-7.7399999999999997E-2</v>
          </cell>
        </row>
        <row r="1095">
          <cell r="B1095">
            <v>-2.0400000000000001E-2</v>
          </cell>
          <cell r="C1095">
            <v>-1.5699999999999999E-2</v>
          </cell>
          <cell r="K1095">
            <v>-7.8600000000000003E-2</v>
          </cell>
        </row>
        <row r="1096">
          <cell r="B1096">
            <v>-1.1299999999999999E-2</v>
          </cell>
          <cell r="C1096">
            <v>-1.54E-2</v>
          </cell>
          <cell r="K1096">
            <v>-5.8200000000000002E-2</v>
          </cell>
        </row>
        <row r="1097">
          <cell r="B1097">
            <v>-1.26E-2</v>
          </cell>
          <cell r="C1097">
            <v>-2.4500000000000001E-2</v>
          </cell>
          <cell r="K1097">
            <v>-6.0699999999999997E-2</v>
          </cell>
        </row>
        <row r="1098">
          <cell r="B1098">
            <v>9.4999999999999998E-3</v>
          </cell>
          <cell r="C1098">
            <v>-3.39E-2</v>
          </cell>
          <cell r="K1098">
            <v>-4.2200000000000001E-2</v>
          </cell>
        </row>
        <row r="1099">
          <cell r="B1099">
            <v>-1.11E-2</v>
          </cell>
          <cell r="C1099">
            <v>-1.6500000000000001E-2</v>
          </cell>
          <cell r="K1099">
            <v>-6.5699999999999995E-2</v>
          </cell>
        </row>
        <row r="1100">
          <cell r="B1100">
            <v>1.8800000000000001E-2</v>
          </cell>
          <cell r="C1100">
            <v>-3.6799999999999999E-2</v>
          </cell>
          <cell r="K1100">
            <v>-2.86E-2</v>
          </cell>
        </row>
        <row r="1101">
          <cell r="B1101">
            <v>6.1000000000000004E-3</v>
          </cell>
          <cell r="C1101">
            <v>-2.9700000000000001E-2</v>
          </cell>
          <cell r="K1101">
            <v>-4.7E-2</v>
          </cell>
        </row>
        <row r="1102">
          <cell r="B1102">
            <v>-2.12E-2</v>
          </cell>
          <cell r="C1102">
            <v>-1.29E-2</v>
          </cell>
          <cell r="K1102">
            <v>-7.4899999999999994E-2</v>
          </cell>
        </row>
        <row r="1103">
          <cell r="B1103">
            <v>-2.76E-2</v>
          </cell>
          <cell r="C1103">
            <v>-1.43E-2</v>
          </cell>
          <cell r="K1103">
            <v>-8.5800000000000001E-2</v>
          </cell>
        </row>
        <row r="1104">
          <cell r="B1104">
            <v>-1.03E-2</v>
          </cell>
          <cell r="C1104">
            <v>-1.9E-2</v>
          </cell>
          <cell r="K1104">
            <v>-6.6900000000000001E-2</v>
          </cell>
        </row>
        <row r="1105">
          <cell r="B1105">
            <v>0</v>
          </cell>
          <cell r="C1105">
            <v>-2.3900000000000001E-2</v>
          </cell>
          <cell r="K1105">
            <v>-5.2499999999999998E-2</v>
          </cell>
        </row>
        <row r="1106">
          <cell r="B1106">
            <v>-1.24E-2</v>
          </cell>
          <cell r="C1106">
            <v>-1.84E-2</v>
          </cell>
          <cell r="K1106">
            <v>-6.9099999999999995E-2</v>
          </cell>
        </row>
        <row r="1107">
          <cell r="B1107">
            <v>8.5000000000000006E-3</v>
          </cell>
          <cell r="C1107">
            <v>-3.1699999999999999E-2</v>
          </cell>
          <cell r="K1107">
            <v>-4.4499999999999998E-2</v>
          </cell>
        </row>
        <row r="1108">
          <cell r="B1108">
            <v>-2.8400000000000002E-2</v>
          </cell>
          <cell r="C1108">
            <v>-1.1299999999999999E-2</v>
          </cell>
          <cell r="K1108">
            <v>-8.6699999999999999E-2</v>
          </cell>
        </row>
        <row r="1109">
          <cell r="B1109">
            <v>-3.4200000000000001E-2</v>
          </cell>
          <cell r="C1109">
            <v>-8.8000000000000005E-3</v>
          </cell>
          <cell r="K1109">
            <v>-9.2899999999999996E-2</v>
          </cell>
        </row>
        <row r="1110">
          <cell r="B1110">
            <v>-2.2000000000000001E-3</v>
          </cell>
          <cell r="C1110">
            <v>-2.75E-2</v>
          </cell>
          <cell r="K1110">
            <v>-6.0199999999999997E-2</v>
          </cell>
        </row>
        <row r="1111">
          <cell r="B1111">
            <v>9.4000000000000004E-3</v>
          </cell>
          <cell r="C1111">
            <v>-3.9600000000000003E-2</v>
          </cell>
          <cell r="K1111">
            <v>-4.58E-2</v>
          </cell>
        </row>
        <row r="1112">
          <cell r="B1112">
            <v>-1.43E-2</v>
          </cell>
          <cell r="C1112">
            <v>-1.7000000000000001E-2</v>
          </cell>
          <cell r="K1112">
            <v>-7.0599999999999996E-2</v>
          </cell>
        </row>
        <row r="1113">
          <cell r="B1113">
            <v>-6.7000000000000002E-3</v>
          </cell>
          <cell r="C1113">
            <v>-2.5100000000000001E-2</v>
          </cell>
          <cell r="K1113">
            <v>-6.3E-2</v>
          </cell>
        </row>
        <row r="1114">
          <cell r="B1114">
            <v>-1.6400000000000001E-2</v>
          </cell>
          <cell r="C1114">
            <v>-1.29E-2</v>
          </cell>
          <cell r="K1114">
            <v>-7.2300000000000003E-2</v>
          </cell>
        </row>
        <row r="1115">
          <cell r="B1115">
            <v>-1.4500000000000001E-2</v>
          </cell>
          <cell r="C1115">
            <v>-1.5699999999999999E-2</v>
          </cell>
          <cell r="K1115">
            <v>-6.8199999999999997E-2</v>
          </cell>
        </row>
        <row r="1116">
          <cell r="B1116">
            <v>-6.3E-3</v>
          </cell>
          <cell r="C1116">
            <v>-1.6400000000000001E-2</v>
          </cell>
          <cell r="K1116">
            <v>-5.8000000000000003E-2</v>
          </cell>
        </row>
        <row r="1117">
          <cell r="B1117">
            <v>-1.7500000000000002E-2</v>
          </cell>
          <cell r="C1117">
            <v>-1.6799999999999999E-2</v>
          </cell>
          <cell r="K1117">
            <v>-7.2099999999999997E-2</v>
          </cell>
        </row>
        <row r="1118">
          <cell r="B1118">
            <v>-1.4500000000000001E-2</v>
          </cell>
          <cell r="C1118">
            <v>-2.0899999999999998E-2</v>
          </cell>
          <cell r="K1118">
            <v>-7.2099999999999997E-2</v>
          </cell>
        </row>
        <row r="1119">
          <cell r="B1119">
            <v>1.23E-2</v>
          </cell>
          <cell r="C1119">
            <v>-4.3700000000000003E-2</v>
          </cell>
          <cell r="K1119">
            <v>-4.36E-2</v>
          </cell>
        </row>
        <row r="1120">
          <cell r="B1120">
            <v>-2.01E-2</v>
          </cell>
          <cell r="C1120">
            <v>-1.2500000000000001E-2</v>
          </cell>
          <cell r="K1120">
            <v>-7.7499999999999999E-2</v>
          </cell>
        </row>
        <row r="1121">
          <cell r="B1121">
            <v>8.9999999999999993E-3</v>
          </cell>
          <cell r="C1121">
            <v>-3.4700000000000002E-2</v>
          </cell>
          <cell r="K1121">
            <v>-4.4200000000000003E-2</v>
          </cell>
        </row>
        <row r="1122">
          <cell r="B1122">
            <v>-7.9000000000000008E-3</v>
          </cell>
          <cell r="C1122">
            <v>-2.3E-2</v>
          </cell>
          <cell r="K1122">
            <v>-6.0299999999999999E-2</v>
          </cell>
        </row>
        <row r="1123">
          <cell r="B1123">
            <v>2.01E-2</v>
          </cell>
          <cell r="C1123">
            <v>-4.4699999999999997E-2</v>
          </cell>
          <cell r="K1123">
            <v>-3.56E-2</v>
          </cell>
        </row>
        <row r="1124">
          <cell r="B1124">
            <v>1.49E-2</v>
          </cell>
          <cell r="C1124">
            <v>-3.95E-2</v>
          </cell>
          <cell r="K1124">
            <v>-3.4200000000000001E-2</v>
          </cell>
        </row>
        <row r="1125">
          <cell r="B1125">
            <v>1.6500000000000001E-2</v>
          </cell>
          <cell r="C1125">
            <v>-4.3099999999999999E-2</v>
          </cell>
          <cell r="K1125">
            <v>-3.8399999999999997E-2</v>
          </cell>
        </row>
        <row r="1126">
          <cell r="B1126">
            <v>-2.29E-2</v>
          </cell>
          <cell r="C1126">
            <v>-1.8499999999999999E-2</v>
          </cell>
          <cell r="K1126">
            <v>-8.2400000000000001E-2</v>
          </cell>
        </row>
        <row r="1127">
          <cell r="B1127">
            <v>-1.0800000000000001E-2</v>
          </cell>
          <cell r="C1127">
            <v>-2.0799999999999999E-2</v>
          </cell>
          <cell r="K1127">
            <v>-6.5500000000000003E-2</v>
          </cell>
        </row>
        <row r="1128">
          <cell r="B1128">
            <v>-2.3400000000000001E-2</v>
          </cell>
          <cell r="C1128">
            <v>-1.0999999999999999E-2</v>
          </cell>
          <cell r="K1128">
            <v>-8.1299999999999997E-2</v>
          </cell>
        </row>
        <row r="1129">
          <cell r="B1129">
            <v>-1.38E-2</v>
          </cell>
          <cell r="C1129">
            <v>-2.29E-2</v>
          </cell>
          <cell r="K1129">
            <v>-7.2499999999999995E-2</v>
          </cell>
        </row>
        <row r="1130">
          <cell r="B1130">
            <v>-1.3100000000000001E-2</v>
          </cell>
          <cell r="C1130">
            <v>-1.9300000000000001E-2</v>
          </cell>
          <cell r="K1130">
            <v>-6.4600000000000005E-2</v>
          </cell>
        </row>
        <row r="1131">
          <cell r="B1131">
            <v>-6.4000000000000003E-3</v>
          </cell>
          <cell r="C1131">
            <v>-1.9900000000000001E-2</v>
          </cell>
          <cell r="K1131">
            <v>-6.0499999999999998E-2</v>
          </cell>
        </row>
        <row r="1132">
          <cell r="B1132">
            <v>-2.1600000000000001E-2</v>
          </cell>
          <cell r="C1132">
            <v>-1.3100000000000001E-2</v>
          </cell>
          <cell r="K1132">
            <v>-7.7799999999999994E-2</v>
          </cell>
        </row>
        <row r="1133">
          <cell r="B1133">
            <v>-1.0999999999999999E-2</v>
          </cell>
          <cell r="C1133">
            <v>-2.1000000000000001E-2</v>
          </cell>
          <cell r="K1133">
            <v>-6.2100000000000002E-2</v>
          </cell>
        </row>
        <row r="1134">
          <cell r="B1134">
            <v>9.1999999999999998E-3</v>
          </cell>
          <cell r="C1134">
            <v>-3.32E-2</v>
          </cell>
          <cell r="K1134">
            <v>-4.2799999999999998E-2</v>
          </cell>
        </row>
        <row r="1135">
          <cell r="B1135">
            <v>1.83E-2</v>
          </cell>
          <cell r="C1135">
            <v>-3.8199999999999998E-2</v>
          </cell>
          <cell r="K1135">
            <v>-2.9600000000000001E-2</v>
          </cell>
        </row>
        <row r="1136">
          <cell r="B1136">
            <v>-1.5599999999999999E-2</v>
          </cell>
          <cell r="C1136">
            <v>-1.95E-2</v>
          </cell>
          <cell r="K1136">
            <v>-6.8599999999999994E-2</v>
          </cell>
        </row>
        <row r="1137">
          <cell r="B1137">
            <v>-1.9199999999999998E-2</v>
          </cell>
          <cell r="C1137">
            <v>-1.43E-2</v>
          </cell>
          <cell r="K1137">
            <v>-7.5899999999999995E-2</v>
          </cell>
        </row>
        <row r="1138">
          <cell r="B1138">
            <v>-8.0999999999999996E-3</v>
          </cell>
          <cell r="C1138">
            <v>-2.5899999999999999E-2</v>
          </cell>
          <cell r="K1138">
            <v>-5.91E-2</v>
          </cell>
        </row>
        <row r="1139">
          <cell r="B1139">
            <v>-1.8700000000000001E-2</v>
          </cell>
          <cell r="C1139">
            <v>-1.5699999999999999E-2</v>
          </cell>
          <cell r="K1139">
            <v>-7.4099999999999999E-2</v>
          </cell>
        </row>
        <row r="1140">
          <cell r="B1140">
            <v>1.1900000000000001E-2</v>
          </cell>
          <cell r="C1140">
            <v>-3.5400000000000001E-2</v>
          </cell>
          <cell r="K1140">
            <v>-4.1099999999999998E-2</v>
          </cell>
        </row>
        <row r="1141">
          <cell r="B1141">
            <v>4.4000000000000003E-3</v>
          </cell>
          <cell r="C1141">
            <v>-2.2800000000000001E-2</v>
          </cell>
          <cell r="K1141">
            <v>-4.6899999999999997E-2</v>
          </cell>
        </row>
        <row r="1142">
          <cell r="B1142">
            <v>-1.23E-2</v>
          </cell>
          <cell r="C1142">
            <v>-1.3299999999999999E-2</v>
          </cell>
          <cell r="K1142">
            <v>-6.4299999999999996E-2</v>
          </cell>
        </row>
        <row r="1143">
          <cell r="B1143">
            <v>4.6300000000000001E-2</v>
          </cell>
          <cell r="C1143">
            <v>-6.8599999999999994E-2</v>
          </cell>
          <cell r="K1143">
            <v>-5.4999999999999997E-3</v>
          </cell>
        </row>
        <row r="1144">
          <cell r="B1144">
            <v>-1.4200000000000001E-2</v>
          </cell>
          <cell r="C1144">
            <v>-1.9400000000000001E-2</v>
          </cell>
          <cell r="K1144">
            <v>-7.1099999999999997E-2</v>
          </cell>
        </row>
        <row r="1145">
          <cell r="B1145">
            <v>-2.92E-2</v>
          </cell>
          <cell r="C1145">
            <v>-1.06E-2</v>
          </cell>
          <cell r="K1145">
            <v>-8.8599999999999998E-2</v>
          </cell>
        </row>
        <row r="1146">
          <cell r="B1146">
            <v>-1.0200000000000001E-2</v>
          </cell>
          <cell r="C1146">
            <v>-1.7100000000000001E-2</v>
          </cell>
          <cell r="K1146">
            <v>-6.3299999999999995E-2</v>
          </cell>
        </row>
        <row r="1147">
          <cell r="B1147">
            <v>-2.0899999999999998E-2</v>
          </cell>
          <cell r="C1147">
            <v>-2.0299999999999999E-2</v>
          </cell>
          <cell r="K1147">
            <v>-8.1000000000000003E-2</v>
          </cell>
        </row>
        <row r="1148">
          <cell r="B1148">
            <v>-1.49E-2</v>
          </cell>
          <cell r="C1148">
            <v>-1.9199999999999998E-2</v>
          </cell>
          <cell r="K1148">
            <v>-7.1499999999999994E-2</v>
          </cell>
        </row>
        <row r="1149">
          <cell r="B1149">
            <v>9.1000000000000004E-3</v>
          </cell>
          <cell r="C1149">
            <v>-4.0500000000000001E-2</v>
          </cell>
          <cell r="K1149">
            <v>-4.4299999999999999E-2</v>
          </cell>
        </row>
        <row r="1150">
          <cell r="B1150">
            <v>8.6E-3</v>
          </cell>
          <cell r="C1150">
            <v>-3.2899999999999999E-2</v>
          </cell>
          <cell r="K1150">
            <v>-4.3900000000000002E-2</v>
          </cell>
        </row>
        <row r="1151">
          <cell r="B1151">
            <v>-1.3100000000000001E-2</v>
          </cell>
          <cell r="C1151">
            <v>-1.55E-2</v>
          </cell>
          <cell r="K1151">
            <v>-6.8000000000000005E-2</v>
          </cell>
        </row>
        <row r="1152">
          <cell r="B1152">
            <v>2E-3</v>
          </cell>
          <cell r="C1152">
            <v>-2.9499999999999998E-2</v>
          </cell>
          <cell r="K1152">
            <v>-5.0900000000000001E-2</v>
          </cell>
        </row>
        <row r="1153">
          <cell r="B1153">
            <v>1.9400000000000001E-2</v>
          </cell>
          <cell r="C1153">
            <v>-4.2700000000000002E-2</v>
          </cell>
          <cell r="K1153">
            <v>-3.4700000000000002E-2</v>
          </cell>
        </row>
        <row r="1154">
          <cell r="B1154">
            <v>-2.6700000000000002E-2</v>
          </cell>
          <cell r="C1154">
            <v>-9.7999999999999997E-3</v>
          </cell>
          <cell r="K1154">
            <v>-8.3299999999999999E-2</v>
          </cell>
        </row>
        <row r="1155">
          <cell r="B1155">
            <v>-2.35E-2</v>
          </cell>
          <cell r="C1155">
            <v>-1.47E-2</v>
          </cell>
          <cell r="K1155">
            <v>-8.1000000000000003E-2</v>
          </cell>
        </row>
        <row r="1156">
          <cell r="B1156">
            <v>-1.0200000000000001E-2</v>
          </cell>
          <cell r="C1156">
            <v>-2.3800000000000002E-2</v>
          </cell>
          <cell r="K1156">
            <v>-6.4899999999999999E-2</v>
          </cell>
        </row>
        <row r="1157">
          <cell r="B1157">
            <v>-8.3000000000000001E-3</v>
          </cell>
          <cell r="C1157">
            <v>-1.9400000000000001E-2</v>
          </cell>
          <cell r="K1157">
            <v>-6.3899999999999998E-2</v>
          </cell>
        </row>
        <row r="1158">
          <cell r="B1158">
            <v>-2.58E-2</v>
          </cell>
          <cell r="C1158">
            <v>-0.01</v>
          </cell>
          <cell r="K1158">
            <v>-8.2799999999999999E-2</v>
          </cell>
        </row>
        <row r="1159">
          <cell r="B1159">
            <v>-2.7699999999999999E-2</v>
          </cell>
          <cell r="C1159">
            <v>-1.4800000000000001E-2</v>
          </cell>
          <cell r="K1159">
            <v>-8.8599999999999998E-2</v>
          </cell>
        </row>
        <row r="1160">
          <cell r="B1160">
            <v>-2.4799999999999999E-2</v>
          </cell>
          <cell r="C1160">
            <v>-1.47E-2</v>
          </cell>
          <cell r="K1160">
            <v>-8.7099999999999997E-2</v>
          </cell>
        </row>
        <row r="1161">
          <cell r="B1161">
            <v>-4.4999999999999997E-3</v>
          </cell>
          <cell r="C1161">
            <v>-2.0400000000000001E-2</v>
          </cell>
          <cell r="K1161">
            <v>-5.7799999999999997E-2</v>
          </cell>
        </row>
        <row r="1162">
          <cell r="B1162">
            <v>-1.26E-2</v>
          </cell>
          <cell r="C1162">
            <v>-1.7899999999999999E-2</v>
          </cell>
          <cell r="K1162">
            <v>-7.0800000000000002E-2</v>
          </cell>
        </row>
        <row r="1163">
          <cell r="B1163">
            <v>-2.47E-2</v>
          </cell>
          <cell r="C1163">
            <v>-1.72E-2</v>
          </cell>
          <cell r="K1163">
            <v>-8.4900000000000003E-2</v>
          </cell>
        </row>
        <row r="1164">
          <cell r="B1164">
            <v>1.18E-2</v>
          </cell>
          <cell r="C1164">
            <v>-2.98E-2</v>
          </cell>
          <cell r="K1164">
            <v>-3.0700000000000002E-2</v>
          </cell>
        </row>
        <row r="1165">
          <cell r="B1165">
            <v>-1.4800000000000001E-2</v>
          </cell>
          <cell r="C1165">
            <v>-1.8100000000000002E-2</v>
          </cell>
          <cell r="K1165">
            <v>-6.9500000000000006E-2</v>
          </cell>
        </row>
        <row r="1166">
          <cell r="B1166">
            <v>-8.6999999999999994E-3</v>
          </cell>
          <cell r="C1166">
            <v>-2.86E-2</v>
          </cell>
          <cell r="K1166">
            <v>-6.6199999999999995E-2</v>
          </cell>
        </row>
        <row r="1167">
          <cell r="B1167">
            <v>-2.6599999999999999E-2</v>
          </cell>
          <cell r="C1167">
            <v>-1.3299999999999999E-2</v>
          </cell>
          <cell r="K1167">
            <v>-7.1099999999999997E-2</v>
          </cell>
        </row>
        <row r="1168">
          <cell r="B1168">
            <v>1.0699999999999999E-2</v>
          </cell>
          <cell r="C1168">
            <v>-3.6700000000000003E-2</v>
          </cell>
          <cell r="K1168">
            <v>-4.24E-2</v>
          </cell>
        </row>
        <row r="1169">
          <cell r="B1169">
            <v>-6.7999999999999996E-3</v>
          </cell>
          <cell r="C1169">
            <v>-2.69E-2</v>
          </cell>
          <cell r="K1169">
            <v>-6.0999999999999999E-2</v>
          </cell>
        </row>
        <row r="1170">
          <cell r="B1170">
            <v>-2.2700000000000001E-2</v>
          </cell>
          <cell r="C1170">
            <v>-1.2699999999999999E-2</v>
          </cell>
          <cell r="K1170">
            <v>-8.2600000000000007E-2</v>
          </cell>
        </row>
        <row r="1171">
          <cell r="B1171">
            <v>-1.35E-2</v>
          </cell>
          <cell r="C1171">
            <v>-2.07E-2</v>
          </cell>
          <cell r="K1171">
            <v>-7.0300000000000001E-2</v>
          </cell>
        </row>
        <row r="1172">
          <cell r="B1172">
            <v>-4.0000000000000002E-4</v>
          </cell>
          <cell r="C1172">
            <v>-2.1399999999999999E-2</v>
          </cell>
          <cell r="K1172">
            <v>-5.2400000000000002E-2</v>
          </cell>
        </row>
        <row r="1173">
          <cell r="B1173">
            <v>-1.0999999999999999E-2</v>
          </cell>
          <cell r="C1173">
            <v>-1.43E-2</v>
          </cell>
          <cell r="K1173">
            <v>-6.5199999999999994E-2</v>
          </cell>
        </row>
        <row r="1174">
          <cell r="B1174">
            <v>-1.4500000000000001E-2</v>
          </cell>
          <cell r="C1174">
            <v>-1.84E-2</v>
          </cell>
          <cell r="K1174">
            <v>-6.8900000000000003E-2</v>
          </cell>
        </row>
        <row r="1175">
          <cell r="B1175">
            <v>-2.3E-2</v>
          </cell>
          <cell r="C1175">
            <v>-1.6199999999999999E-2</v>
          </cell>
          <cell r="K1175">
            <v>-7.6700000000000004E-2</v>
          </cell>
        </row>
        <row r="1176">
          <cell r="B1176">
            <v>-2.29E-2</v>
          </cell>
          <cell r="C1176">
            <v>-1.67E-2</v>
          </cell>
          <cell r="K1176">
            <v>-8.2000000000000003E-2</v>
          </cell>
        </row>
        <row r="1177">
          <cell r="B1177">
            <v>-1.6500000000000001E-2</v>
          </cell>
          <cell r="C1177">
            <v>-1.52E-2</v>
          </cell>
          <cell r="K1177">
            <v>-7.3400000000000007E-2</v>
          </cell>
        </row>
        <row r="1178">
          <cell r="B1178">
            <v>-1.9199999999999998E-2</v>
          </cell>
          <cell r="C1178">
            <v>-1.72E-2</v>
          </cell>
          <cell r="K1178">
            <v>-7.3599999999999999E-2</v>
          </cell>
        </row>
        <row r="1179">
          <cell r="B1179">
            <v>-1.2E-2</v>
          </cell>
          <cell r="C1179">
            <v>-2.1899999999999999E-2</v>
          </cell>
          <cell r="K1179">
            <v>-6.5600000000000006E-2</v>
          </cell>
        </row>
        <row r="1180">
          <cell r="B1180">
            <v>5.7999999999999996E-3</v>
          </cell>
          <cell r="C1180">
            <v>-2.9399999999999999E-2</v>
          </cell>
          <cell r="K1180">
            <v>-4.7899999999999998E-2</v>
          </cell>
        </row>
        <row r="1181">
          <cell r="B1181">
            <v>-2.1000000000000001E-2</v>
          </cell>
          <cell r="C1181">
            <v>-1.77E-2</v>
          </cell>
          <cell r="K1181">
            <v>-7.9100000000000004E-2</v>
          </cell>
        </row>
        <row r="1182">
          <cell r="B1182">
            <v>9.7000000000000003E-3</v>
          </cell>
          <cell r="C1182">
            <v>-3.2500000000000001E-2</v>
          </cell>
          <cell r="K1182">
            <v>-4.2799999999999998E-2</v>
          </cell>
        </row>
        <row r="1183">
          <cell r="B1183">
            <v>1.4800000000000001E-2</v>
          </cell>
          <cell r="C1183">
            <v>-3.6799999999999999E-2</v>
          </cell>
          <cell r="K1183">
            <v>-3.8199999999999998E-2</v>
          </cell>
        </row>
        <row r="1184">
          <cell r="B1184">
            <v>5.7000000000000002E-3</v>
          </cell>
          <cell r="C1184">
            <v>-3.0200000000000001E-2</v>
          </cell>
          <cell r="K1184">
            <v>-4.4999999999999998E-2</v>
          </cell>
        </row>
        <row r="1185">
          <cell r="B1185">
            <v>1.9199999999999998E-2</v>
          </cell>
          <cell r="C1185">
            <v>-3.4200000000000001E-2</v>
          </cell>
          <cell r="K1185">
            <v>-2.9899999999999999E-2</v>
          </cell>
        </row>
        <row r="1186">
          <cell r="B1186">
            <v>-2.7799999999999998E-2</v>
          </cell>
          <cell r="C1186">
            <v>-1.0999999999999999E-2</v>
          </cell>
          <cell r="K1186">
            <v>-8.7800000000000003E-2</v>
          </cell>
        </row>
        <row r="1187">
          <cell r="B1187">
            <v>-1.7999999999999999E-2</v>
          </cell>
          <cell r="C1187">
            <v>-1.7999999999999999E-2</v>
          </cell>
          <cell r="K1187">
            <v>-7.5300000000000006E-2</v>
          </cell>
        </row>
        <row r="1188">
          <cell r="B1188">
            <v>-2.1100000000000001E-2</v>
          </cell>
          <cell r="C1188">
            <v>-1.4200000000000001E-2</v>
          </cell>
          <cell r="K1188">
            <v>-7.9000000000000001E-2</v>
          </cell>
        </row>
        <row r="1189">
          <cell r="B1189">
            <v>-1.2500000000000001E-2</v>
          </cell>
          <cell r="C1189">
            <v>-1.95E-2</v>
          </cell>
          <cell r="K1189">
            <v>-6.9199999999999998E-2</v>
          </cell>
        </row>
        <row r="1190">
          <cell r="B1190">
            <v>-5.7000000000000002E-3</v>
          </cell>
          <cell r="C1190">
            <v>-2.7699999999999999E-2</v>
          </cell>
          <cell r="K1190">
            <v>-6.1400000000000003E-2</v>
          </cell>
        </row>
        <row r="1191">
          <cell r="B1191">
            <v>-6.7999999999999996E-3</v>
          </cell>
          <cell r="C1191">
            <v>-1.8200000000000001E-2</v>
          </cell>
          <cell r="K1191">
            <v>-6.2300000000000001E-2</v>
          </cell>
        </row>
        <row r="1192">
          <cell r="B1192">
            <v>2.0400000000000001E-2</v>
          </cell>
          <cell r="C1192">
            <v>-1.8800000000000001E-2</v>
          </cell>
          <cell r="K1192">
            <v>-2.2800000000000001E-2</v>
          </cell>
        </row>
        <row r="1193">
          <cell r="B1193">
            <v>7.9000000000000008E-3</v>
          </cell>
          <cell r="C1193">
            <v>-3.2800000000000003E-2</v>
          </cell>
          <cell r="K1193">
            <v>-4.4499999999999998E-2</v>
          </cell>
        </row>
        <row r="1194">
          <cell r="B1194">
            <v>-1.3599999999999999E-2</v>
          </cell>
          <cell r="C1194">
            <v>-1.5699999999999999E-2</v>
          </cell>
          <cell r="K1194">
            <v>-7.0300000000000001E-2</v>
          </cell>
        </row>
        <row r="1195">
          <cell r="B1195">
            <v>-1.8100000000000002E-2</v>
          </cell>
          <cell r="C1195">
            <v>-1.55E-2</v>
          </cell>
          <cell r="K1195">
            <v>-7.4800000000000005E-2</v>
          </cell>
        </row>
        <row r="1196">
          <cell r="B1196">
            <v>5.4999999999999997E-3</v>
          </cell>
          <cell r="C1196">
            <v>-3.5700000000000003E-2</v>
          </cell>
          <cell r="K1196">
            <v>-4.9399999999999999E-2</v>
          </cell>
        </row>
        <row r="1197">
          <cell r="B1197">
            <v>-1.0200000000000001E-2</v>
          </cell>
          <cell r="C1197">
            <v>-2.52E-2</v>
          </cell>
          <cell r="K1197">
            <v>-6.9400000000000003E-2</v>
          </cell>
        </row>
        <row r="1198">
          <cell r="B1198">
            <v>2.23E-2</v>
          </cell>
          <cell r="C1198">
            <v>-3.95E-2</v>
          </cell>
          <cell r="K1198">
            <v>-2.9600000000000001E-2</v>
          </cell>
        </row>
        <row r="1199">
          <cell r="B1199">
            <v>-5.1999999999999998E-3</v>
          </cell>
          <cell r="C1199">
            <v>-2.1700000000000001E-2</v>
          </cell>
          <cell r="K1199">
            <v>-5.8900000000000001E-2</v>
          </cell>
        </row>
        <row r="1200">
          <cell r="B1200">
            <v>-1.7399999999999999E-2</v>
          </cell>
          <cell r="C1200">
            <v>-1.78E-2</v>
          </cell>
          <cell r="K1200">
            <v>-7.6399999999999996E-2</v>
          </cell>
        </row>
        <row r="1201">
          <cell r="B1201">
            <v>1.9400000000000001E-2</v>
          </cell>
          <cell r="C1201">
            <v>-4.4299999999999999E-2</v>
          </cell>
          <cell r="K1201">
            <v>-3.3500000000000002E-2</v>
          </cell>
        </row>
        <row r="1202">
          <cell r="B1202">
            <v>-2.3599999999999999E-2</v>
          </cell>
          <cell r="C1202">
            <v>-1.29E-2</v>
          </cell>
          <cell r="K1202">
            <v>-8.3199999999999996E-2</v>
          </cell>
        </row>
        <row r="1203">
          <cell r="B1203">
            <v>-2.7699999999999999E-2</v>
          </cell>
          <cell r="C1203">
            <v>-1.04E-2</v>
          </cell>
          <cell r="K1203">
            <v>-8.6499999999999994E-2</v>
          </cell>
        </row>
        <row r="1204">
          <cell r="B1204">
            <v>1.9800000000000002E-2</v>
          </cell>
          <cell r="C1204">
            <v>-4.41E-2</v>
          </cell>
          <cell r="K1204">
            <v>-3.2399999999999998E-2</v>
          </cell>
        </row>
        <row r="1205">
          <cell r="B1205">
            <v>3.0000000000000001E-3</v>
          </cell>
          <cell r="C1205">
            <v>-2.9000000000000001E-2</v>
          </cell>
          <cell r="K1205">
            <v>-4.8300000000000003E-2</v>
          </cell>
        </row>
        <row r="1206">
          <cell r="B1206">
            <v>-4.3E-3</v>
          </cell>
          <cell r="C1206">
            <v>-2.4799999999999999E-2</v>
          </cell>
          <cell r="K1206">
            <v>-5.7299999999999997E-2</v>
          </cell>
        </row>
        <row r="1207">
          <cell r="B1207">
            <v>-1.5800000000000002E-2</v>
          </cell>
          <cell r="C1207">
            <v>-1.6299999999999999E-2</v>
          </cell>
          <cell r="K1207">
            <v>-7.1099999999999997E-2</v>
          </cell>
        </row>
        <row r="1208">
          <cell r="B1208">
            <v>-2.3800000000000002E-2</v>
          </cell>
          <cell r="C1208">
            <v>-1.46E-2</v>
          </cell>
          <cell r="K1208">
            <v>-8.2900000000000001E-2</v>
          </cell>
        </row>
        <row r="1209">
          <cell r="B1209">
            <v>-1.37E-2</v>
          </cell>
          <cell r="C1209">
            <v>-1.9800000000000002E-2</v>
          </cell>
          <cell r="K1209">
            <v>-6.9099999999999995E-2</v>
          </cell>
        </row>
        <row r="1210">
          <cell r="B1210">
            <v>-2.01E-2</v>
          </cell>
          <cell r="C1210">
            <v>-1.43E-2</v>
          </cell>
          <cell r="K1210">
            <v>-7.8899999999999998E-2</v>
          </cell>
        </row>
        <row r="1211">
          <cell r="B1211">
            <v>-1.8499999999999999E-2</v>
          </cell>
          <cell r="C1211">
            <v>-1.9199999999999998E-2</v>
          </cell>
          <cell r="K1211">
            <v>-7.5499999999999998E-2</v>
          </cell>
        </row>
        <row r="1212">
          <cell r="B1212">
            <v>-1.7600000000000001E-2</v>
          </cell>
          <cell r="C1212">
            <v>-1.9E-2</v>
          </cell>
          <cell r="K1212">
            <v>-7.6200000000000004E-2</v>
          </cell>
        </row>
        <row r="1213">
          <cell r="B1213">
            <v>-4.0000000000000002E-4</v>
          </cell>
          <cell r="C1213">
            <v>-2.86E-2</v>
          </cell>
          <cell r="K1213">
            <v>-4.9000000000000002E-2</v>
          </cell>
        </row>
        <row r="1214">
          <cell r="B1214">
            <v>-3.0200000000000001E-2</v>
          </cell>
          <cell r="C1214">
            <v>-1.01E-2</v>
          </cell>
          <cell r="K1214">
            <v>-7.9200000000000007E-2</v>
          </cell>
        </row>
        <row r="1215">
          <cell r="B1215">
            <v>8.6999999999999994E-3</v>
          </cell>
          <cell r="C1215">
            <v>-3.6200000000000003E-2</v>
          </cell>
          <cell r="K1215">
            <v>-4.2200000000000001E-2</v>
          </cell>
        </row>
        <row r="1216">
          <cell r="B1216">
            <v>3.61E-2</v>
          </cell>
          <cell r="C1216">
            <v>-6.0100000000000001E-2</v>
          </cell>
          <cell r="K1216">
            <v>-1.5800000000000002E-2</v>
          </cell>
        </row>
        <row r="1217">
          <cell r="B1217">
            <v>-5.0000000000000001E-4</v>
          </cell>
          <cell r="C1217">
            <v>-2.4799999999999999E-2</v>
          </cell>
          <cell r="K1217">
            <v>-5.7200000000000001E-2</v>
          </cell>
        </row>
        <row r="1218">
          <cell r="B1218">
            <v>-2.29E-2</v>
          </cell>
          <cell r="C1218">
            <v>-1.4E-2</v>
          </cell>
          <cell r="K1218">
            <v>-7.9600000000000004E-2</v>
          </cell>
        </row>
        <row r="1219">
          <cell r="B1219">
            <v>4.0000000000000002E-4</v>
          </cell>
          <cell r="C1219">
            <v>-2.52E-2</v>
          </cell>
          <cell r="K1219">
            <v>-4.3499999999999997E-2</v>
          </cell>
        </row>
        <row r="1220">
          <cell r="B1220">
            <v>-2.7300000000000001E-2</v>
          </cell>
          <cell r="C1220">
            <v>-1.43E-2</v>
          </cell>
          <cell r="K1220">
            <v>-7.6899999999999996E-2</v>
          </cell>
        </row>
        <row r="1221">
          <cell r="B1221">
            <v>-1.3100000000000001E-2</v>
          </cell>
          <cell r="C1221">
            <v>-1.5599999999999999E-2</v>
          </cell>
          <cell r="K1221">
            <v>-6.8500000000000005E-2</v>
          </cell>
        </row>
        <row r="1222">
          <cell r="B1222">
            <v>-1.35E-2</v>
          </cell>
          <cell r="C1222">
            <v>-2.47E-2</v>
          </cell>
          <cell r="K1222">
            <v>-0.06</v>
          </cell>
        </row>
        <row r="1223">
          <cell r="B1223">
            <v>-2.3300000000000001E-2</v>
          </cell>
          <cell r="C1223">
            <v>-1.67E-2</v>
          </cell>
          <cell r="K1223">
            <v>-8.2000000000000003E-2</v>
          </cell>
        </row>
        <row r="1224">
          <cell r="B1224">
            <v>1.7100000000000001E-2</v>
          </cell>
          <cell r="C1224">
            <v>-3.5999999999999997E-2</v>
          </cell>
          <cell r="K1224">
            <v>-3.2800000000000003E-2</v>
          </cell>
        </row>
        <row r="1225">
          <cell r="B1225">
            <v>-1.26E-2</v>
          </cell>
          <cell r="C1225">
            <v>-1.7899999999999999E-2</v>
          </cell>
          <cell r="K1225">
            <v>-6.5299999999999997E-2</v>
          </cell>
        </row>
        <row r="1226">
          <cell r="B1226">
            <v>-8.5000000000000006E-3</v>
          </cell>
          <cell r="C1226">
            <v>-1.6E-2</v>
          </cell>
          <cell r="K1226">
            <v>-6.5100000000000005E-2</v>
          </cell>
        </row>
        <row r="1227">
          <cell r="B1227">
            <v>-2.64E-2</v>
          </cell>
          <cell r="C1227">
            <v>-1.1900000000000001E-2</v>
          </cell>
          <cell r="K1227">
            <v>-8.6599999999999996E-2</v>
          </cell>
        </row>
        <row r="1228">
          <cell r="B1228">
            <v>-1.26E-2</v>
          </cell>
          <cell r="C1228">
            <v>-1.7299999999999999E-2</v>
          </cell>
          <cell r="K1228">
            <v>-6.9199999999999998E-2</v>
          </cell>
        </row>
        <row r="1229">
          <cell r="B1229">
            <v>-1.2699999999999999E-2</v>
          </cell>
          <cell r="C1229">
            <v>-2.0500000000000001E-2</v>
          </cell>
          <cell r="K1229">
            <v>-7.1099999999999997E-2</v>
          </cell>
        </row>
        <row r="1230">
          <cell r="B1230">
            <v>-1.5599999999999999E-2</v>
          </cell>
          <cell r="C1230">
            <v>-2.23E-2</v>
          </cell>
          <cell r="K1230">
            <v>-7.4499999999999997E-2</v>
          </cell>
        </row>
        <row r="1231">
          <cell r="B1231">
            <v>-1E-3</v>
          </cell>
          <cell r="C1231">
            <v>-2.8799999999999999E-2</v>
          </cell>
          <cell r="K1231">
            <v>-5.7000000000000002E-2</v>
          </cell>
        </row>
        <row r="1232">
          <cell r="B1232">
            <v>-4.5999999999999999E-3</v>
          </cell>
          <cell r="C1232">
            <v>-2.6800000000000001E-2</v>
          </cell>
          <cell r="K1232">
            <v>-5.8700000000000002E-2</v>
          </cell>
        </row>
        <row r="1233">
          <cell r="B1233">
            <v>2.0000000000000001E-4</v>
          </cell>
          <cell r="C1233">
            <v>-2.3E-2</v>
          </cell>
          <cell r="K1233">
            <v>-4.8500000000000001E-2</v>
          </cell>
        </row>
        <row r="1234">
          <cell r="B1234">
            <v>4.4000000000000003E-3</v>
          </cell>
          <cell r="C1234">
            <v>-3.4000000000000002E-2</v>
          </cell>
          <cell r="K1234">
            <v>-4.9399999999999999E-2</v>
          </cell>
        </row>
        <row r="1235">
          <cell r="B1235">
            <v>4.0000000000000001E-3</v>
          </cell>
          <cell r="C1235">
            <v>-2.1100000000000001E-2</v>
          </cell>
          <cell r="K1235">
            <v>-4.6399999999999997E-2</v>
          </cell>
        </row>
        <row r="1236">
          <cell r="B1236">
            <v>3.8E-3</v>
          </cell>
          <cell r="C1236">
            <v>-2.1100000000000001E-2</v>
          </cell>
          <cell r="K1236">
            <v>-4.4299999999999999E-2</v>
          </cell>
        </row>
        <row r="1237">
          <cell r="B1237">
            <v>-2.1100000000000001E-2</v>
          </cell>
          <cell r="C1237">
            <v>-1.34E-2</v>
          </cell>
          <cell r="K1237">
            <v>-7.7700000000000005E-2</v>
          </cell>
        </row>
        <row r="1238">
          <cell r="B1238">
            <v>1.9199999999999998E-2</v>
          </cell>
          <cell r="C1238">
            <v>-2.81E-2</v>
          </cell>
          <cell r="K1238">
            <v>-2.5499999999999998E-2</v>
          </cell>
        </row>
        <row r="1239">
          <cell r="B1239">
            <v>3.0499999999999999E-2</v>
          </cell>
          <cell r="C1239">
            <v>-3.7400000000000003E-2</v>
          </cell>
          <cell r="K1239">
            <v>-1.5100000000000001E-2</v>
          </cell>
        </row>
        <row r="1240">
          <cell r="B1240">
            <v>8.2000000000000007E-3</v>
          </cell>
          <cell r="C1240">
            <v>-2.7199999999999998E-2</v>
          </cell>
          <cell r="K1240">
            <v>-4.4299999999999999E-2</v>
          </cell>
        </row>
        <row r="1241">
          <cell r="B1241">
            <v>6.7999999999999996E-3</v>
          </cell>
          <cell r="C1241">
            <v>-2.76E-2</v>
          </cell>
          <cell r="K1241">
            <v>-4.7699999999999999E-2</v>
          </cell>
        </row>
        <row r="1242">
          <cell r="B1242">
            <v>-5.4000000000000003E-3</v>
          </cell>
          <cell r="C1242">
            <v>-1.9400000000000001E-2</v>
          </cell>
          <cell r="K1242">
            <v>-5.79E-2</v>
          </cell>
        </row>
        <row r="1243">
          <cell r="B1243">
            <v>3.2399999999999998E-2</v>
          </cell>
          <cell r="C1243">
            <v>-5.1700000000000003E-2</v>
          </cell>
          <cell r="K1243">
            <v>-1.77E-2</v>
          </cell>
        </row>
        <row r="1244">
          <cell r="B1244">
            <v>-1.09E-2</v>
          </cell>
          <cell r="C1244">
            <v>-2.0899999999999998E-2</v>
          </cell>
          <cell r="K1244">
            <v>-6.25E-2</v>
          </cell>
        </row>
        <row r="1245">
          <cell r="B1245">
            <v>-0.01</v>
          </cell>
          <cell r="C1245">
            <v>-2.1700000000000001E-2</v>
          </cell>
          <cell r="K1245">
            <v>-6.5500000000000003E-2</v>
          </cell>
        </row>
        <row r="1246">
          <cell r="B1246">
            <v>2.69E-2</v>
          </cell>
          <cell r="C1246">
            <v>-4.58E-2</v>
          </cell>
          <cell r="K1246">
            <v>-2.24E-2</v>
          </cell>
        </row>
        <row r="1247">
          <cell r="B1247">
            <v>8.9999999999999993E-3</v>
          </cell>
          <cell r="C1247">
            <v>-3.1099999999999999E-2</v>
          </cell>
          <cell r="K1247">
            <v>-4.24E-2</v>
          </cell>
        </row>
        <row r="1248">
          <cell r="B1248">
            <v>-2.2000000000000001E-3</v>
          </cell>
          <cell r="C1248">
            <v>-2.8199999999999999E-2</v>
          </cell>
          <cell r="K1248">
            <v>-5.6399999999999999E-2</v>
          </cell>
        </row>
        <row r="1249">
          <cell r="B1249">
            <v>2.8E-3</v>
          </cell>
          <cell r="C1249">
            <v>-2.1899999999999999E-2</v>
          </cell>
          <cell r="K1249">
            <v>-4.7300000000000002E-2</v>
          </cell>
        </row>
        <row r="1250">
          <cell r="B1250">
            <v>0.01</v>
          </cell>
          <cell r="C1250">
            <v>-3.6799999999999999E-2</v>
          </cell>
          <cell r="K1250">
            <v>-4.2099999999999999E-2</v>
          </cell>
        </row>
        <row r="1251">
          <cell r="B1251">
            <v>2.6800000000000001E-2</v>
          </cell>
          <cell r="C1251">
            <v>-4.8399999999999999E-2</v>
          </cell>
          <cell r="K1251">
            <v>-2.3699999999999999E-2</v>
          </cell>
        </row>
        <row r="1252">
          <cell r="B1252">
            <v>-4.8999999999999998E-3</v>
          </cell>
          <cell r="C1252">
            <v>-2.5499999999999998E-2</v>
          </cell>
          <cell r="K1252">
            <v>-6.0400000000000002E-2</v>
          </cell>
        </row>
        <row r="1253">
          <cell r="B1253">
            <v>1.7399999999999999E-2</v>
          </cell>
          <cell r="C1253">
            <v>-4.2500000000000003E-2</v>
          </cell>
          <cell r="K1253">
            <v>-3.1199999999999999E-2</v>
          </cell>
        </row>
        <row r="1254">
          <cell r="B1254">
            <v>-4.1999999999999997E-3</v>
          </cell>
          <cell r="C1254">
            <v>-2.7900000000000001E-2</v>
          </cell>
          <cell r="K1254">
            <v>-6.0699999999999997E-2</v>
          </cell>
        </row>
        <row r="1255">
          <cell r="B1255">
            <v>1.7899999999999999E-2</v>
          </cell>
          <cell r="C1255">
            <v>-4.1599999999999998E-2</v>
          </cell>
          <cell r="K1255">
            <v>-3.5700000000000003E-2</v>
          </cell>
        </row>
        <row r="1256">
          <cell r="B1256">
            <v>-1.0699999999999999E-2</v>
          </cell>
          <cell r="C1256">
            <v>-1.8200000000000001E-2</v>
          </cell>
          <cell r="K1256">
            <v>-6.4500000000000002E-2</v>
          </cell>
        </row>
        <row r="1257">
          <cell r="B1257">
            <v>-1.6999999999999999E-3</v>
          </cell>
          <cell r="C1257">
            <v>-2.7900000000000001E-2</v>
          </cell>
          <cell r="K1257">
            <v>-5.5399999999999998E-2</v>
          </cell>
        </row>
        <row r="1258">
          <cell r="B1258">
            <v>-7.1000000000000004E-3</v>
          </cell>
          <cell r="C1258">
            <v>-2.0199999999999999E-2</v>
          </cell>
          <cell r="K1258">
            <v>-5.8299999999999998E-2</v>
          </cell>
        </row>
        <row r="1259">
          <cell r="B1259">
            <v>-3.1099999999999999E-2</v>
          </cell>
          <cell r="C1259">
            <v>-9.1000000000000004E-3</v>
          </cell>
          <cell r="K1259">
            <v>-8.9700000000000002E-2</v>
          </cell>
        </row>
        <row r="1260">
          <cell r="B1260">
            <v>-8.9999999999999998E-4</v>
          </cell>
          <cell r="C1260">
            <v>-2.0500000000000001E-2</v>
          </cell>
          <cell r="K1260">
            <v>-5.21E-2</v>
          </cell>
        </row>
        <row r="1261">
          <cell r="B1261">
            <v>5.9999999999999995E-4</v>
          </cell>
          <cell r="C1261">
            <v>-2.9100000000000001E-2</v>
          </cell>
          <cell r="K1261">
            <v>-5.3800000000000001E-2</v>
          </cell>
        </row>
        <row r="1262">
          <cell r="B1262">
            <v>-1.4999999999999999E-2</v>
          </cell>
          <cell r="C1262">
            <v>-1.49E-2</v>
          </cell>
          <cell r="K1262">
            <v>-6.9500000000000006E-2</v>
          </cell>
        </row>
        <row r="1263">
          <cell r="B1263">
            <v>-1.0999999999999999E-2</v>
          </cell>
          <cell r="C1263">
            <v>-2.0899999999999998E-2</v>
          </cell>
          <cell r="K1263">
            <v>-6.7400000000000002E-2</v>
          </cell>
        </row>
        <row r="1264">
          <cell r="B1264">
            <v>-6.9999999999999999E-4</v>
          </cell>
          <cell r="C1264">
            <v>-2.7400000000000001E-2</v>
          </cell>
          <cell r="K1264">
            <v>-5.3800000000000001E-2</v>
          </cell>
        </row>
        <row r="1265">
          <cell r="B1265">
            <v>2.5999999999999999E-3</v>
          </cell>
          <cell r="C1265">
            <v>-3.1699999999999999E-2</v>
          </cell>
          <cell r="K1265">
            <v>-5.4899999999999997E-2</v>
          </cell>
        </row>
        <row r="1266">
          <cell r="B1266">
            <v>-6.4000000000000003E-3</v>
          </cell>
          <cell r="C1266">
            <v>-1.8100000000000002E-2</v>
          </cell>
          <cell r="K1266">
            <v>-5.7500000000000002E-2</v>
          </cell>
        </row>
        <row r="1267">
          <cell r="B1267">
            <v>-5.9999999999999995E-4</v>
          </cell>
          <cell r="C1267">
            <v>-2.8500000000000001E-2</v>
          </cell>
          <cell r="K1267">
            <v>-5.4899999999999997E-2</v>
          </cell>
        </row>
        <row r="1268">
          <cell r="B1268">
            <v>-1.61E-2</v>
          </cell>
          <cell r="C1268">
            <v>-1.8599999999999998E-2</v>
          </cell>
          <cell r="K1268">
            <v>-7.1800000000000003E-2</v>
          </cell>
        </row>
        <row r="1269">
          <cell r="B1269">
            <v>-1E-4</v>
          </cell>
          <cell r="C1269">
            <v>-2.9499999999999998E-2</v>
          </cell>
          <cell r="K1269">
            <v>-4.9599999999999998E-2</v>
          </cell>
        </row>
        <row r="1270">
          <cell r="B1270">
            <v>1.8100000000000002E-2</v>
          </cell>
          <cell r="C1270">
            <v>-4.1599999999999998E-2</v>
          </cell>
          <cell r="K1270">
            <v>-3.1899999999999998E-2</v>
          </cell>
        </row>
        <row r="1271">
          <cell r="B1271">
            <v>5.9999999999999995E-4</v>
          </cell>
          <cell r="C1271">
            <v>-2.92E-2</v>
          </cell>
          <cell r="K1271">
            <v>-4.9500000000000002E-2</v>
          </cell>
        </row>
        <row r="1272">
          <cell r="B1272">
            <v>-4.1000000000000003E-3</v>
          </cell>
          <cell r="C1272">
            <v>-2.1399999999999999E-2</v>
          </cell>
          <cell r="K1272">
            <v>-4.48E-2</v>
          </cell>
        </row>
        <row r="1273">
          <cell r="B1273">
            <v>-1.8800000000000001E-2</v>
          </cell>
          <cell r="C1273">
            <v>-2.0299999999999999E-2</v>
          </cell>
          <cell r="K1273">
            <v>-7.8899999999999998E-2</v>
          </cell>
        </row>
        <row r="1274">
          <cell r="B1274">
            <v>-2.69E-2</v>
          </cell>
          <cell r="C1274">
            <v>-1.47E-2</v>
          </cell>
          <cell r="K1274">
            <v>-8.7900000000000006E-2</v>
          </cell>
        </row>
        <row r="1275">
          <cell r="B1275">
            <v>3.8E-3</v>
          </cell>
          <cell r="C1275">
            <v>-2.0299999999999999E-2</v>
          </cell>
          <cell r="K1275">
            <v>-4.6300000000000001E-2</v>
          </cell>
        </row>
        <row r="1276">
          <cell r="B1276">
            <v>-2.41E-2</v>
          </cell>
          <cell r="C1276">
            <v>-1.49E-2</v>
          </cell>
          <cell r="K1276">
            <v>-8.3000000000000004E-2</v>
          </cell>
        </row>
        <row r="1277">
          <cell r="B1277">
            <v>-2E-3</v>
          </cell>
          <cell r="C1277">
            <v>-2.0500000000000001E-2</v>
          </cell>
          <cell r="K1277">
            <v>-5.2699999999999997E-2</v>
          </cell>
        </row>
        <row r="1278">
          <cell r="B1278">
            <v>-1.54E-2</v>
          </cell>
          <cell r="C1278">
            <v>-1.72E-2</v>
          </cell>
          <cell r="K1278">
            <v>-6.4799999999999996E-2</v>
          </cell>
        </row>
        <row r="1279">
          <cell r="B1279">
            <v>-2.0899999999999998E-2</v>
          </cell>
          <cell r="C1279">
            <v>-1.55E-2</v>
          </cell>
          <cell r="K1279">
            <v>-6.9000000000000006E-2</v>
          </cell>
        </row>
        <row r="1280">
          <cell r="B1280">
            <v>2.3999999999999998E-3</v>
          </cell>
          <cell r="C1280">
            <v>-3.04E-2</v>
          </cell>
          <cell r="K1280">
            <v>-5.3400000000000003E-2</v>
          </cell>
        </row>
        <row r="1281">
          <cell r="B1281">
            <v>2.1700000000000001E-2</v>
          </cell>
          <cell r="C1281">
            <v>-4.82E-2</v>
          </cell>
          <cell r="K1281">
            <v>-3.3000000000000002E-2</v>
          </cell>
        </row>
        <row r="1282">
          <cell r="B1282">
            <v>-1.8E-3</v>
          </cell>
          <cell r="C1282">
            <v>-2.23E-2</v>
          </cell>
          <cell r="K1282">
            <v>-5.4699999999999999E-2</v>
          </cell>
        </row>
        <row r="1283">
          <cell r="B1283">
            <v>-1.17E-2</v>
          </cell>
          <cell r="C1283">
            <v>-1.26E-2</v>
          </cell>
          <cell r="K1283">
            <v>-6.3500000000000001E-2</v>
          </cell>
        </row>
        <row r="1284">
          <cell r="B1284">
            <v>-1.21E-2</v>
          </cell>
          <cell r="C1284">
            <v>-3.5999999999999999E-3</v>
          </cell>
          <cell r="K1284">
            <v>-3.5999999999999997E-2</v>
          </cell>
        </row>
        <row r="1285">
          <cell r="B1285">
            <v>-2.2200000000000001E-2</v>
          </cell>
          <cell r="C1285">
            <v>-1.6500000000000001E-2</v>
          </cell>
          <cell r="K1285">
            <v>-8.2299999999999998E-2</v>
          </cell>
        </row>
        <row r="1286">
          <cell r="B1286">
            <v>-1.24E-2</v>
          </cell>
          <cell r="C1286">
            <v>-1.6199999999999999E-2</v>
          </cell>
          <cell r="K1286">
            <v>-6.8000000000000005E-2</v>
          </cell>
        </row>
        <row r="1287">
          <cell r="B1287">
            <v>1.66E-2</v>
          </cell>
          <cell r="C1287">
            <v>-2.93E-2</v>
          </cell>
          <cell r="K1287">
            <v>-3.0800000000000001E-2</v>
          </cell>
        </row>
        <row r="1288">
          <cell r="B1288">
            <v>2.2000000000000001E-3</v>
          </cell>
          <cell r="C1288">
            <v>-1.8700000000000001E-2</v>
          </cell>
          <cell r="K1288">
            <v>-4.8300000000000003E-2</v>
          </cell>
        </row>
        <row r="1289">
          <cell r="B1289">
            <v>0.01</v>
          </cell>
          <cell r="C1289">
            <v>-3.3700000000000001E-2</v>
          </cell>
          <cell r="K1289">
            <v>-4.4900000000000002E-2</v>
          </cell>
        </row>
        <row r="1290">
          <cell r="B1290">
            <v>-9.5999999999999992E-3</v>
          </cell>
          <cell r="C1290">
            <v>-2.1999999999999999E-2</v>
          </cell>
          <cell r="K1290">
            <v>-6.7500000000000004E-2</v>
          </cell>
        </row>
        <row r="1291">
          <cell r="B1291">
            <v>-1.18E-2</v>
          </cell>
          <cell r="C1291">
            <v>-2.4199999999999999E-2</v>
          </cell>
          <cell r="K1291">
            <v>-6.7199999999999996E-2</v>
          </cell>
        </row>
        <row r="1292">
          <cell r="B1292">
            <v>-9.9000000000000008E-3</v>
          </cell>
          <cell r="C1292">
            <v>-2.5399999999999999E-2</v>
          </cell>
          <cell r="K1292">
            <v>-5.9499999999999997E-2</v>
          </cell>
        </row>
        <row r="1293">
          <cell r="B1293">
            <v>-8.9999999999999998E-4</v>
          </cell>
          <cell r="C1293">
            <v>-2.24E-2</v>
          </cell>
          <cell r="K1293">
            <v>-5.2400000000000002E-2</v>
          </cell>
        </row>
        <row r="1294">
          <cell r="B1294">
            <v>-1.6500000000000001E-2</v>
          </cell>
          <cell r="C1294">
            <v>-1.9599999999999999E-2</v>
          </cell>
          <cell r="K1294">
            <v>-7.3899999999999993E-2</v>
          </cell>
        </row>
        <row r="1295">
          <cell r="B1295">
            <v>-1.4E-3</v>
          </cell>
          <cell r="C1295">
            <v>-1.9E-2</v>
          </cell>
          <cell r="K1295">
            <v>-5.1700000000000003E-2</v>
          </cell>
        </row>
        <row r="1296">
          <cell r="B1296">
            <v>-1.6899999999999998E-2</v>
          </cell>
          <cell r="C1296">
            <v>-1.23E-2</v>
          </cell>
          <cell r="K1296">
            <v>-7.4700000000000003E-2</v>
          </cell>
        </row>
        <row r="1297">
          <cell r="B1297">
            <v>1.7999999999999999E-2</v>
          </cell>
          <cell r="C1297">
            <v>-4.0599999999999997E-2</v>
          </cell>
          <cell r="K1297">
            <v>-3.4799999999999998E-2</v>
          </cell>
        </row>
        <row r="1298">
          <cell r="B1298">
            <v>-0.02</v>
          </cell>
          <cell r="C1298">
            <v>-1.47E-2</v>
          </cell>
          <cell r="K1298">
            <v>-7.8200000000000006E-2</v>
          </cell>
        </row>
        <row r="1299">
          <cell r="B1299">
            <v>3.2000000000000002E-3</v>
          </cell>
          <cell r="C1299">
            <v>-1.66E-2</v>
          </cell>
          <cell r="K1299">
            <v>-4.5900000000000003E-2</v>
          </cell>
        </row>
        <row r="1300">
          <cell r="B1300">
            <v>2.1899999999999999E-2</v>
          </cell>
          <cell r="C1300">
            <v>-2.5499999999999998E-2</v>
          </cell>
          <cell r="K1300">
            <v>-2.3400000000000001E-2</v>
          </cell>
        </row>
        <row r="1301">
          <cell r="B1301">
            <v>-1.1299999999999999E-2</v>
          </cell>
          <cell r="C1301">
            <v>-2.0199999999999999E-2</v>
          </cell>
          <cell r="K1301">
            <v>-6.5600000000000006E-2</v>
          </cell>
        </row>
        <row r="1302">
          <cell r="B1302">
            <v>-4.0000000000000002E-4</v>
          </cell>
          <cell r="C1302">
            <v>-2.5999999999999999E-2</v>
          </cell>
          <cell r="K1302">
            <v>-5.2499999999999998E-2</v>
          </cell>
        </row>
        <row r="1303">
          <cell r="B1303">
            <v>7.9000000000000008E-3</v>
          </cell>
          <cell r="C1303">
            <v>-2.2499999999999999E-2</v>
          </cell>
          <cell r="K1303">
            <v>-4.0800000000000003E-2</v>
          </cell>
        </row>
        <row r="1304">
          <cell r="B1304">
            <v>1.09E-2</v>
          </cell>
          <cell r="C1304">
            <v>-3.1600000000000003E-2</v>
          </cell>
          <cell r="K1304">
            <v>-4.2500000000000003E-2</v>
          </cell>
        </row>
        <row r="1305">
          <cell r="B1305">
            <v>1.52E-2</v>
          </cell>
          <cell r="C1305">
            <v>-3.6200000000000003E-2</v>
          </cell>
          <cell r="K1305">
            <v>-3.1699999999999999E-2</v>
          </cell>
        </row>
        <row r="1306">
          <cell r="B1306">
            <v>1.8599999999999998E-2</v>
          </cell>
          <cell r="C1306">
            <v>-4.1599999999999998E-2</v>
          </cell>
          <cell r="K1306">
            <v>-3.5999999999999997E-2</v>
          </cell>
        </row>
        <row r="1307">
          <cell r="B1307">
            <v>-1.12E-2</v>
          </cell>
          <cell r="C1307">
            <v>-1.5900000000000001E-2</v>
          </cell>
          <cell r="K1307">
            <v>-6.5600000000000006E-2</v>
          </cell>
        </row>
        <row r="1308">
          <cell r="B1308">
            <v>-2.3400000000000001E-2</v>
          </cell>
          <cell r="C1308">
            <v>-3.8E-3</v>
          </cell>
          <cell r="K1308">
            <v>-7.7499999999999999E-2</v>
          </cell>
        </row>
        <row r="1309">
          <cell r="B1309">
            <v>2.4799999999999999E-2</v>
          </cell>
          <cell r="C1309">
            <v>-3.8899999999999997E-2</v>
          </cell>
          <cell r="K1309">
            <v>-2.3099999999999999E-2</v>
          </cell>
        </row>
        <row r="1310">
          <cell r="B1310">
            <v>8.5000000000000006E-3</v>
          </cell>
          <cell r="C1310">
            <v>-1.89E-2</v>
          </cell>
          <cell r="K1310">
            <v>-3.6799999999999999E-2</v>
          </cell>
        </row>
        <row r="1311">
          <cell r="B1311">
            <v>-1.55E-2</v>
          </cell>
          <cell r="C1311">
            <v>-1.5299999999999999E-2</v>
          </cell>
          <cell r="K1311">
            <v>-7.22E-2</v>
          </cell>
        </row>
        <row r="1312">
          <cell r="B1312">
            <v>-5.7000000000000002E-3</v>
          </cell>
          <cell r="C1312">
            <v>-2.1399999999999999E-2</v>
          </cell>
          <cell r="K1312">
            <v>-5.8200000000000002E-2</v>
          </cell>
        </row>
        <row r="1313">
          <cell r="B1313">
            <v>-1.7500000000000002E-2</v>
          </cell>
          <cell r="C1313">
            <v>-1.2200000000000001E-2</v>
          </cell>
          <cell r="K1313">
            <v>-7.3300000000000004E-2</v>
          </cell>
        </row>
        <row r="1314">
          <cell r="B1314">
            <v>-1.8599999999999998E-2</v>
          </cell>
          <cell r="C1314">
            <v>-1.35E-2</v>
          </cell>
          <cell r="K1314">
            <v>-7.3999999999999996E-2</v>
          </cell>
        </row>
        <row r="1315">
          <cell r="B1315">
            <v>-2.2100000000000002E-2</v>
          </cell>
          <cell r="C1315">
            <v>-4.3E-3</v>
          </cell>
          <cell r="K1315">
            <v>-7.8200000000000006E-2</v>
          </cell>
        </row>
        <row r="1316">
          <cell r="B1316">
            <v>-3.0499999999999999E-2</v>
          </cell>
          <cell r="C1316">
            <v>-4.4000000000000003E-3</v>
          </cell>
          <cell r="K1316">
            <v>-8.77E-2</v>
          </cell>
        </row>
        <row r="1317">
          <cell r="B1317">
            <v>-2.6100000000000002E-2</v>
          </cell>
          <cell r="C1317">
            <v>-6.3E-3</v>
          </cell>
          <cell r="K1317">
            <v>-8.3900000000000002E-2</v>
          </cell>
        </row>
        <row r="1318">
          <cell r="B1318">
            <v>-6.0000000000000001E-3</v>
          </cell>
          <cell r="C1318">
            <v>-2.0299999999999999E-2</v>
          </cell>
          <cell r="K1318">
            <v>-0.06</v>
          </cell>
        </row>
        <row r="1319">
          <cell r="B1319">
            <v>-1.2999999999999999E-2</v>
          </cell>
          <cell r="C1319">
            <v>-2.2100000000000002E-2</v>
          </cell>
          <cell r="K1319">
            <v>-7.0499999999999993E-2</v>
          </cell>
        </row>
        <row r="1320">
          <cell r="B1320">
            <v>-1.06E-2</v>
          </cell>
          <cell r="C1320">
            <v>-1.5900000000000001E-2</v>
          </cell>
          <cell r="K1320">
            <v>-6.4299999999999996E-2</v>
          </cell>
        </row>
        <row r="1321">
          <cell r="B1321">
            <v>1.06E-2</v>
          </cell>
          <cell r="C1321">
            <v>-3.4099999999999998E-2</v>
          </cell>
          <cell r="K1321">
            <v>-4.3099999999999999E-2</v>
          </cell>
        </row>
        <row r="1322">
          <cell r="B1322">
            <v>-1.72E-2</v>
          </cell>
          <cell r="C1322">
            <v>-1.4800000000000001E-2</v>
          </cell>
          <cell r="K1322">
            <v>-7.2099999999999997E-2</v>
          </cell>
        </row>
        <row r="1323">
          <cell r="B1323">
            <v>-2.8500000000000001E-2</v>
          </cell>
          <cell r="C1323">
            <v>-1.2800000000000001E-2</v>
          </cell>
          <cell r="K1323">
            <v>-8.5400000000000004E-2</v>
          </cell>
        </row>
        <row r="1324">
          <cell r="B1324">
            <v>-8.9999999999999993E-3</v>
          </cell>
          <cell r="C1324">
            <v>-2.18E-2</v>
          </cell>
          <cell r="K1324">
            <v>-6.1899999999999997E-2</v>
          </cell>
        </row>
        <row r="1325">
          <cell r="B1325">
            <v>-7.1999999999999998E-3</v>
          </cell>
          <cell r="C1325">
            <v>-2.4899999999999999E-2</v>
          </cell>
          <cell r="K1325">
            <v>-6.2700000000000006E-2</v>
          </cell>
        </row>
        <row r="1326">
          <cell r="B1326">
            <v>5.9999999999999995E-4</v>
          </cell>
          <cell r="C1326">
            <v>-3.1600000000000003E-2</v>
          </cell>
          <cell r="K1326">
            <v>-5.45E-2</v>
          </cell>
        </row>
        <row r="1327">
          <cell r="B1327">
            <v>5.4000000000000003E-3</v>
          </cell>
          <cell r="C1327">
            <v>-2.2499999999999999E-2</v>
          </cell>
          <cell r="K1327">
            <v>-4.4400000000000002E-2</v>
          </cell>
        </row>
        <row r="1328">
          <cell r="B1328">
            <v>5.1999999999999998E-3</v>
          </cell>
          <cell r="C1328">
            <v>-2.5999999999999999E-2</v>
          </cell>
          <cell r="K1328">
            <v>-4.7399999999999998E-2</v>
          </cell>
        </row>
        <row r="1329">
          <cell r="B1329">
            <v>-1.6E-2</v>
          </cell>
          <cell r="C1329">
            <v>-1.9599999999999999E-2</v>
          </cell>
          <cell r="K1329">
            <v>-7.3999999999999996E-2</v>
          </cell>
        </row>
        <row r="1330">
          <cell r="B1330">
            <v>-1.6500000000000001E-2</v>
          </cell>
          <cell r="C1330">
            <v>-1.5599999999999999E-2</v>
          </cell>
          <cell r="K1330">
            <v>-7.2599999999999998E-2</v>
          </cell>
        </row>
        <row r="1331">
          <cell r="B1331">
            <v>-1.4800000000000001E-2</v>
          </cell>
          <cell r="C1331">
            <v>-1.9400000000000001E-2</v>
          </cell>
          <cell r="K1331">
            <v>-7.1400000000000005E-2</v>
          </cell>
        </row>
        <row r="1332">
          <cell r="B1332">
            <v>-1.3599999999999999E-2</v>
          </cell>
          <cell r="C1332">
            <v>-2.0799999999999999E-2</v>
          </cell>
          <cell r="K1332">
            <v>-7.0499999999999993E-2</v>
          </cell>
        </row>
        <row r="1333">
          <cell r="B1333">
            <v>-2.1000000000000001E-2</v>
          </cell>
          <cell r="C1333">
            <v>-1.5599999999999999E-2</v>
          </cell>
          <cell r="K1333">
            <v>-8.1299999999999997E-2</v>
          </cell>
        </row>
        <row r="1334">
          <cell r="B1334">
            <v>-2.9600000000000001E-2</v>
          </cell>
          <cell r="C1334">
            <v>-1.2800000000000001E-2</v>
          </cell>
          <cell r="K1334">
            <v>-8.9300000000000004E-2</v>
          </cell>
        </row>
        <row r="1335">
          <cell r="B1335">
            <v>-8.9999999999999993E-3</v>
          </cell>
          <cell r="C1335">
            <v>-1.11E-2</v>
          </cell>
          <cell r="K1335">
            <v>-5.8000000000000003E-2</v>
          </cell>
        </row>
        <row r="1336">
          <cell r="B1336">
            <v>-1.5599999999999999E-2</v>
          </cell>
          <cell r="C1336">
            <v>-1.89E-2</v>
          </cell>
          <cell r="K1336">
            <v>-7.2099999999999997E-2</v>
          </cell>
        </row>
        <row r="1337">
          <cell r="B1337">
            <v>-1.49E-2</v>
          </cell>
          <cell r="C1337">
            <v>-1.7500000000000002E-2</v>
          </cell>
          <cell r="K1337">
            <v>-7.1599999999999997E-2</v>
          </cell>
        </row>
        <row r="1338">
          <cell r="B1338">
            <v>5.1999999999999998E-3</v>
          </cell>
          <cell r="C1338">
            <v>-3.0700000000000002E-2</v>
          </cell>
          <cell r="K1338">
            <v>-4.8000000000000001E-2</v>
          </cell>
        </row>
        <row r="1339">
          <cell r="B1339">
            <v>-1.15E-2</v>
          </cell>
          <cell r="C1339">
            <v>-1.6500000000000001E-2</v>
          </cell>
          <cell r="K1339">
            <v>-6.7000000000000004E-2</v>
          </cell>
        </row>
        <row r="1340">
          <cell r="B1340">
            <v>-1.2500000000000001E-2</v>
          </cell>
          <cell r="C1340">
            <v>-2.4799999999999999E-2</v>
          </cell>
          <cell r="K1340">
            <v>-6.8500000000000005E-2</v>
          </cell>
        </row>
        <row r="1341">
          <cell r="B1341">
            <v>5.1000000000000004E-3</v>
          </cell>
          <cell r="C1341">
            <v>-2.8199999999999999E-2</v>
          </cell>
          <cell r="K1341">
            <v>-4.7E-2</v>
          </cell>
        </row>
        <row r="1342">
          <cell r="B1342">
            <v>8.5000000000000006E-3</v>
          </cell>
          <cell r="C1342">
            <v>-3.5499999999999997E-2</v>
          </cell>
          <cell r="K1342">
            <v>-4.65E-2</v>
          </cell>
        </row>
        <row r="1343">
          <cell r="B1343">
            <v>-1.5900000000000001E-2</v>
          </cell>
          <cell r="C1343">
            <v>-2.0299999999999999E-2</v>
          </cell>
          <cell r="K1343">
            <v>-6.9099999999999995E-2</v>
          </cell>
        </row>
        <row r="1344">
          <cell r="B1344">
            <v>-4.1999999999999997E-3</v>
          </cell>
          <cell r="C1344">
            <v>-2.8199999999999999E-2</v>
          </cell>
          <cell r="K1344">
            <v>-5.9700000000000003E-2</v>
          </cell>
        </row>
        <row r="1345">
          <cell r="B1345">
            <v>-3.3E-3</v>
          </cell>
          <cell r="C1345">
            <v>-2.5999999999999999E-2</v>
          </cell>
          <cell r="K1345">
            <v>-5.8799999999999998E-2</v>
          </cell>
        </row>
        <row r="1346">
          <cell r="B1346">
            <v>-5.4999999999999997E-3</v>
          </cell>
          <cell r="C1346">
            <v>-2.4299999999999999E-2</v>
          </cell>
          <cell r="K1346">
            <v>-6.2399999999999997E-2</v>
          </cell>
        </row>
        <row r="1347">
          <cell r="B1347">
            <v>-2.2000000000000001E-3</v>
          </cell>
          <cell r="C1347">
            <v>-2.6700000000000002E-2</v>
          </cell>
          <cell r="K1347">
            <v>-5.6899999999999999E-2</v>
          </cell>
        </row>
        <row r="1348">
          <cell r="B1348">
            <v>-1.4999999999999999E-2</v>
          </cell>
          <cell r="C1348">
            <v>-1.7899999999999999E-2</v>
          </cell>
          <cell r="K1348">
            <v>-7.2900000000000006E-2</v>
          </cell>
        </row>
        <row r="1349">
          <cell r="B1349">
            <v>8.9999999999999998E-4</v>
          </cell>
          <cell r="C1349">
            <v>-2.7300000000000001E-2</v>
          </cell>
          <cell r="K1349">
            <v>-5.0799999999999998E-2</v>
          </cell>
        </row>
        <row r="1350">
          <cell r="B1350">
            <v>-5.7999999999999996E-3</v>
          </cell>
          <cell r="C1350">
            <v>-1.52E-2</v>
          </cell>
          <cell r="K1350">
            <v>-6.0999999999999999E-2</v>
          </cell>
        </row>
        <row r="1351">
          <cell r="B1351">
            <v>6.1999999999999998E-3</v>
          </cell>
          <cell r="C1351">
            <v>-2.0799999999999999E-2</v>
          </cell>
          <cell r="K1351">
            <v>-4.2099999999999999E-2</v>
          </cell>
        </row>
        <row r="1352">
          <cell r="B1352">
            <v>-9.7999999999999997E-3</v>
          </cell>
          <cell r="C1352">
            <v>-1.7100000000000001E-2</v>
          </cell>
          <cell r="K1352">
            <v>-6.2899999999999998E-2</v>
          </cell>
        </row>
        <row r="1353">
          <cell r="B1353">
            <v>-2.29E-2</v>
          </cell>
          <cell r="C1353">
            <v>-1.2E-2</v>
          </cell>
          <cell r="K1353">
            <v>-8.1699999999999995E-2</v>
          </cell>
        </row>
        <row r="1354">
          <cell r="B1354">
            <v>-2.0400000000000001E-2</v>
          </cell>
          <cell r="C1354">
            <v>-1.49E-2</v>
          </cell>
          <cell r="K1354">
            <v>-7.9899999999999999E-2</v>
          </cell>
        </row>
        <row r="1355">
          <cell r="B1355">
            <v>-1.0200000000000001E-2</v>
          </cell>
          <cell r="C1355">
            <v>-1.1900000000000001E-2</v>
          </cell>
          <cell r="K1355">
            <v>-6.1600000000000002E-2</v>
          </cell>
        </row>
        <row r="1356">
          <cell r="B1356">
            <v>-3.5999999999999999E-3</v>
          </cell>
          <cell r="C1356">
            <v>-2.76E-2</v>
          </cell>
          <cell r="K1356">
            <v>-5.8999999999999997E-2</v>
          </cell>
        </row>
        <row r="1357">
          <cell r="B1357">
            <v>-2.2700000000000001E-2</v>
          </cell>
          <cell r="C1357">
            <v>-1.54E-2</v>
          </cell>
          <cell r="K1357">
            <v>-8.2100000000000006E-2</v>
          </cell>
        </row>
        <row r="1358">
          <cell r="B1358">
            <v>2E-3</v>
          </cell>
          <cell r="C1358">
            <v>-3.0099999999999998E-2</v>
          </cell>
          <cell r="K1358">
            <v>-5.4800000000000001E-2</v>
          </cell>
        </row>
        <row r="1359">
          <cell r="B1359">
            <v>-1.6899999999999998E-2</v>
          </cell>
          <cell r="C1359">
            <v>-1.9900000000000001E-2</v>
          </cell>
          <cell r="K1359">
            <v>-7.3999999999999996E-2</v>
          </cell>
        </row>
        <row r="1360">
          <cell r="B1360">
            <v>-1.1599999999999999E-2</v>
          </cell>
          <cell r="C1360">
            <v>-2.2499999999999999E-2</v>
          </cell>
          <cell r="K1360">
            <v>-6.6900000000000001E-2</v>
          </cell>
        </row>
        <row r="1361">
          <cell r="B1361">
            <v>-1.32E-2</v>
          </cell>
          <cell r="C1361">
            <v>-2.0299999999999999E-2</v>
          </cell>
          <cell r="K1361">
            <v>-6.9900000000000004E-2</v>
          </cell>
        </row>
        <row r="1362">
          <cell r="B1362">
            <v>-1.6199999999999999E-2</v>
          </cell>
          <cell r="C1362">
            <v>-1.2800000000000001E-2</v>
          </cell>
          <cell r="K1362">
            <v>-7.3099999999999998E-2</v>
          </cell>
        </row>
        <row r="1363">
          <cell r="B1363">
            <v>-1.77E-2</v>
          </cell>
          <cell r="C1363">
            <v>-2.01E-2</v>
          </cell>
          <cell r="K1363">
            <v>-6.9800000000000001E-2</v>
          </cell>
        </row>
        <row r="1364">
          <cell r="B1364">
            <v>-2.0400000000000001E-2</v>
          </cell>
          <cell r="C1364">
            <v>-1.43E-2</v>
          </cell>
          <cell r="K1364">
            <v>-7.7600000000000002E-2</v>
          </cell>
        </row>
        <row r="1365">
          <cell r="B1365">
            <v>1.12E-2</v>
          </cell>
          <cell r="C1365">
            <v>-2.53E-2</v>
          </cell>
          <cell r="K1365">
            <v>-3.7999999999999999E-2</v>
          </cell>
        </row>
        <row r="1366">
          <cell r="B1366">
            <v>-6.3E-3</v>
          </cell>
          <cell r="C1366">
            <v>-2.1399999999999999E-2</v>
          </cell>
          <cell r="K1366">
            <v>-5.8799999999999998E-2</v>
          </cell>
        </row>
        <row r="1367">
          <cell r="B1367">
            <v>1.5800000000000002E-2</v>
          </cell>
          <cell r="C1367">
            <v>-3.6999999999999998E-2</v>
          </cell>
          <cell r="K1367">
            <v>-3.5700000000000003E-2</v>
          </cell>
        </row>
        <row r="1368">
          <cell r="B1368">
            <v>9.5999999999999992E-3</v>
          </cell>
          <cell r="C1368">
            <v>-3.2300000000000002E-2</v>
          </cell>
          <cell r="K1368">
            <v>-4.1000000000000002E-2</v>
          </cell>
        </row>
        <row r="1369">
          <cell r="B1369">
            <v>1E-3</v>
          </cell>
          <cell r="C1369">
            <v>-2.6200000000000001E-2</v>
          </cell>
          <cell r="K1369">
            <v>-4.7E-2</v>
          </cell>
        </row>
        <row r="1370">
          <cell r="B1370">
            <v>-1.6999999999999999E-3</v>
          </cell>
          <cell r="C1370">
            <v>-2.7400000000000001E-2</v>
          </cell>
          <cell r="K1370">
            <v>-4.8599999999999997E-2</v>
          </cell>
        </row>
        <row r="1371">
          <cell r="B1371">
            <v>-3.5000000000000001E-3</v>
          </cell>
          <cell r="C1371">
            <v>-2.53E-2</v>
          </cell>
          <cell r="K1371">
            <v>-5.7500000000000002E-2</v>
          </cell>
        </row>
        <row r="1372">
          <cell r="B1372">
            <v>-1.49E-2</v>
          </cell>
          <cell r="C1372">
            <v>-1.52E-2</v>
          </cell>
          <cell r="K1372">
            <v>-7.0499999999999993E-2</v>
          </cell>
        </row>
        <row r="1373">
          <cell r="B1373">
            <v>-1.0200000000000001E-2</v>
          </cell>
          <cell r="C1373">
            <v>-2.1399999999999999E-2</v>
          </cell>
          <cell r="K1373">
            <v>-6.8099999999999994E-2</v>
          </cell>
        </row>
        <row r="1374">
          <cell r="B1374">
            <v>7.0000000000000001E-3</v>
          </cell>
          <cell r="C1374">
            <v>-2.8299999999999999E-2</v>
          </cell>
          <cell r="K1374">
            <v>-4.0399999999999998E-2</v>
          </cell>
        </row>
        <row r="1375">
          <cell r="B1375">
            <v>-1.9099999999999999E-2</v>
          </cell>
          <cell r="C1375">
            <v>-1.38E-2</v>
          </cell>
          <cell r="K1375">
            <v>-7.6399999999999996E-2</v>
          </cell>
        </row>
        <row r="1376">
          <cell r="B1376">
            <v>-1.43E-2</v>
          </cell>
          <cell r="C1376">
            <v>-1.7399999999999999E-2</v>
          </cell>
          <cell r="K1376">
            <v>-6.7000000000000004E-2</v>
          </cell>
        </row>
        <row r="1377">
          <cell r="B1377">
            <v>-3.15E-2</v>
          </cell>
          <cell r="C1377">
            <v>-4.5999999999999999E-3</v>
          </cell>
          <cell r="K1377">
            <v>-8.72E-2</v>
          </cell>
        </row>
        <row r="1378">
          <cell r="B1378">
            <v>-8.6E-3</v>
          </cell>
          <cell r="C1378">
            <v>-1.9400000000000001E-2</v>
          </cell>
          <cell r="K1378">
            <v>-6.1499999999999999E-2</v>
          </cell>
        </row>
        <row r="1379">
          <cell r="B1379">
            <v>-1.5100000000000001E-2</v>
          </cell>
          <cell r="C1379">
            <v>-2.2700000000000001E-2</v>
          </cell>
          <cell r="K1379">
            <v>-7.46E-2</v>
          </cell>
        </row>
        <row r="1380">
          <cell r="B1380">
            <v>-7.9000000000000008E-3</v>
          </cell>
          <cell r="C1380">
            <v>-2.01E-2</v>
          </cell>
          <cell r="K1380">
            <v>-6.4299999999999996E-2</v>
          </cell>
        </row>
        <row r="1381">
          <cell r="B1381">
            <v>-1.84E-2</v>
          </cell>
          <cell r="C1381">
            <v>-1.49E-2</v>
          </cell>
          <cell r="K1381">
            <v>-7.5999999999999998E-2</v>
          </cell>
        </row>
        <row r="1382">
          <cell r="B1382">
            <v>1.18E-2</v>
          </cell>
          <cell r="C1382">
            <v>-3.0300000000000001E-2</v>
          </cell>
          <cell r="K1382">
            <v>-3.7199999999999997E-2</v>
          </cell>
        </row>
        <row r="1383">
          <cell r="B1383">
            <v>-2.5600000000000001E-2</v>
          </cell>
          <cell r="C1383">
            <v>-1.17E-2</v>
          </cell>
          <cell r="K1383">
            <v>-8.5099999999999995E-2</v>
          </cell>
        </row>
        <row r="1384">
          <cell r="B1384">
            <v>-2.4199999999999999E-2</v>
          </cell>
          <cell r="C1384">
            <v>-1.61E-2</v>
          </cell>
          <cell r="K1384">
            <v>-8.3799999999999999E-2</v>
          </cell>
        </row>
        <row r="1385">
          <cell r="B1385">
            <v>-3.7400000000000003E-2</v>
          </cell>
          <cell r="C1385">
            <v>-8.0000000000000002E-3</v>
          </cell>
          <cell r="K1385">
            <v>-9.5799999999999996E-2</v>
          </cell>
        </row>
        <row r="1386">
          <cell r="B1386">
            <v>-3.2000000000000001E-2</v>
          </cell>
          <cell r="C1386">
            <v>-8.8000000000000005E-3</v>
          </cell>
          <cell r="K1386">
            <v>-9.0999999999999998E-2</v>
          </cell>
        </row>
        <row r="1387">
          <cell r="B1387">
            <v>-6.7999999999999996E-3</v>
          </cell>
          <cell r="C1387">
            <v>-2.4799999999999999E-2</v>
          </cell>
          <cell r="K1387">
            <v>-6.1100000000000002E-2</v>
          </cell>
        </row>
        <row r="1388">
          <cell r="B1388">
            <v>-3.7000000000000002E-3</v>
          </cell>
          <cell r="C1388">
            <v>-2.8899999999999999E-2</v>
          </cell>
          <cell r="K1388">
            <v>-6.1499999999999999E-2</v>
          </cell>
        </row>
        <row r="1389">
          <cell r="B1389">
            <v>-1.5699999999999999E-2</v>
          </cell>
          <cell r="C1389">
            <v>-1.78E-2</v>
          </cell>
          <cell r="K1389">
            <v>-7.2900000000000006E-2</v>
          </cell>
        </row>
        <row r="1390">
          <cell r="B1390">
            <v>5.1000000000000004E-3</v>
          </cell>
          <cell r="C1390">
            <v>-2.07E-2</v>
          </cell>
          <cell r="K1390">
            <v>-4.4200000000000003E-2</v>
          </cell>
        </row>
        <row r="1391">
          <cell r="B1391">
            <v>-4.7000000000000002E-3</v>
          </cell>
          <cell r="C1391">
            <v>-2.3E-2</v>
          </cell>
          <cell r="K1391">
            <v>-5.8900000000000001E-2</v>
          </cell>
        </row>
        <row r="1392">
          <cell r="B1392">
            <v>1.18E-2</v>
          </cell>
          <cell r="C1392">
            <v>-3.6900000000000002E-2</v>
          </cell>
          <cell r="K1392">
            <v>-4.24E-2</v>
          </cell>
        </row>
        <row r="1393">
          <cell r="B1393">
            <v>-3.2099999999999997E-2</v>
          </cell>
          <cell r="C1393">
            <v>-6.3E-3</v>
          </cell>
          <cell r="K1393">
            <v>-9.0399999999999994E-2</v>
          </cell>
        </row>
        <row r="1394">
          <cell r="B1394">
            <v>-1.6799999999999999E-2</v>
          </cell>
          <cell r="C1394">
            <v>-1.4200000000000001E-2</v>
          </cell>
          <cell r="K1394">
            <v>-7.6100000000000001E-2</v>
          </cell>
        </row>
        <row r="1395">
          <cell r="B1395">
            <v>4.4000000000000003E-3</v>
          </cell>
          <cell r="C1395">
            <v>-2.9899999999999999E-2</v>
          </cell>
          <cell r="K1395">
            <v>-5.0599999999999999E-2</v>
          </cell>
        </row>
        <row r="1396">
          <cell r="B1396">
            <v>3.3999999999999998E-3</v>
          </cell>
          <cell r="C1396">
            <v>-3.2300000000000002E-2</v>
          </cell>
          <cell r="K1396">
            <v>-5.1799999999999999E-2</v>
          </cell>
        </row>
        <row r="1397">
          <cell r="B1397">
            <v>-1.8499999999999999E-2</v>
          </cell>
          <cell r="C1397">
            <v>-1.5800000000000002E-2</v>
          </cell>
          <cell r="K1397">
            <v>-7.6200000000000004E-2</v>
          </cell>
        </row>
        <row r="1398">
          <cell r="B1398">
            <v>2.4E-2</v>
          </cell>
          <cell r="C1398">
            <v>-4.3700000000000003E-2</v>
          </cell>
          <cell r="K1398">
            <v>-2.7099999999999999E-2</v>
          </cell>
        </row>
        <row r="1399">
          <cell r="B1399">
            <v>-1.6E-2</v>
          </cell>
          <cell r="C1399">
            <v>-1.89E-2</v>
          </cell>
          <cell r="K1399">
            <v>-7.2499999999999995E-2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C4C4-881D-E243-9874-39906A2454C5}">
  <dimension ref="A1:AP496"/>
  <sheetViews>
    <sheetView workbookViewId="0">
      <selection activeCell="E51" sqref="E51"/>
    </sheetView>
  </sheetViews>
  <sheetFormatPr baseColWidth="10" defaultColWidth="8.83203125" defaultRowHeight="16" x14ac:dyDescent="0.2"/>
  <cols>
    <col min="1" max="1" width="7.6640625" customWidth="1"/>
    <col min="2" max="4" width="6.5" customWidth="1"/>
    <col min="5" max="5" width="15.6640625" customWidth="1"/>
    <col min="6" max="6" width="2.83203125" customWidth="1"/>
    <col min="7" max="7" width="20.6640625" customWidth="1"/>
    <col min="8" max="8" width="4.6640625" customWidth="1"/>
    <col min="9" max="9" width="28.1640625" customWidth="1"/>
    <col min="10" max="10" width="51.83203125" customWidth="1"/>
    <col min="18" max="18" width="3.33203125" customWidth="1"/>
    <col min="19" max="19" width="18.83203125" customWidth="1"/>
    <col min="21" max="21" width="3.5" customWidth="1"/>
    <col min="24" max="24" width="3.5" customWidth="1"/>
    <col min="27" max="27" width="3.6640625" customWidth="1"/>
    <col min="30" max="30" width="3.83203125" customWidth="1"/>
    <col min="33" max="33" width="3.83203125" customWidth="1"/>
    <col min="36" max="36" width="3.83203125" customWidth="1"/>
    <col min="257" max="257" width="7.6640625" customWidth="1"/>
    <col min="258" max="260" width="6.5" customWidth="1"/>
    <col min="261" max="261" width="15.6640625" customWidth="1"/>
    <col min="262" max="262" width="2.83203125" customWidth="1"/>
    <col min="263" max="263" width="20.6640625" customWidth="1"/>
    <col min="264" max="264" width="4.6640625" customWidth="1"/>
    <col min="265" max="265" width="28.1640625" customWidth="1"/>
    <col min="266" max="266" width="51.83203125" customWidth="1"/>
    <col min="274" max="274" width="3.33203125" customWidth="1"/>
    <col min="275" max="275" width="18.83203125" customWidth="1"/>
    <col min="277" max="277" width="3.5" customWidth="1"/>
    <col min="280" max="280" width="3.5" customWidth="1"/>
    <col min="283" max="283" width="3.6640625" customWidth="1"/>
    <col min="286" max="286" width="3.83203125" customWidth="1"/>
    <col min="289" max="289" width="3.83203125" customWidth="1"/>
    <col min="292" max="292" width="3.83203125" customWidth="1"/>
    <col min="513" max="513" width="7.6640625" customWidth="1"/>
    <col min="514" max="516" width="6.5" customWidth="1"/>
    <col min="517" max="517" width="15.6640625" customWidth="1"/>
    <col min="518" max="518" width="2.83203125" customWidth="1"/>
    <col min="519" max="519" width="20.6640625" customWidth="1"/>
    <col min="520" max="520" width="4.6640625" customWidth="1"/>
    <col min="521" max="521" width="28.1640625" customWidth="1"/>
    <col min="522" max="522" width="51.83203125" customWidth="1"/>
    <col min="530" max="530" width="3.33203125" customWidth="1"/>
    <col min="531" max="531" width="18.83203125" customWidth="1"/>
    <col min="533" max="533" width="3.5" customWidth="1"/>
    <col min="536" max="536" width="3.5" customWidth="1"/>
    <col min="539" max="539" width="3.6640625" customWidth="1"/>
    <col min="542" max="542" width="3.83203125" customWidth="1"/>
    <col min="545" max="545" width="3.83203125" customWidth="1"/>
    <col min="548" max="548" width="3.83203125" customWidth="1"/>
    <col min="769" max="769" width="7.6640625" customWidth="1"/>
    <col min="770" max="772" width="6.5" customWidth="1"/>
    <col min="773" max="773" width="15.6640625" customWidth="1"/>
    <col min="774" max="774" width="2.83203125" customWidth="1"/>
    <col min="775" max="775" width="20.6640625" customWidth="1"/>
    <col min="776" max="776" width="4.6640625" customWidth="1"/>
    <col min="777" max="777" width="28.1640625" customWidth="1"/>
    <col min="778" max="778" width="51.83203125" customWidth="1"/>
    <col min="786" max="786" width="3.33203125" customWidth="1"/>
    <col min="787" max="787" width="18.83203125" customWidth="1"/>
    <col min="789" max="789" width="3.5" customWidth="1"/>
    <col min="792" max="792" width="3.5" customWidth="1"/>
    <col min="795" max="795" width="3.6640625" customWidth="1"/>
    <col min="798" max="798" width="3.83203125" customWidth="1"/>
    <col min="801" max="801" width="3.83203125" customWidth="1"/>
    <col min="804" max="804" width="3.83203125" customWidth="1"/>
    <col min="1025" max="1025" width="7.6640625" customWidth="1"/>
    <col min="1026" max="1028" width="6.5" customWidth="1"/>
    <col min="1029" max="1029" width="15.6640625" customWidth="1"/>
    <col min="1030" max="1030" width="2.83203125" customWidth="1"/>
    <col min="1031" max="1031" width="20.6640625" customWidth="1"/>
    <col min="1032" max="1032" width="4.6640625" customWidth="1"/>
    <col min="1033" max="1033" width="28.1640625" customWidth="1"/>
    <col min="1034" max="1034" width="51.83203125" customWidth="1"/>
    <col min="1042" max="1042" width="3.33203125" customWidth="1"/>
    <col min="1043" max="1043" width="18.83203125" customWidth="1"/>
    <col min="1045" max="1045" width="3.5" customWidth="1"/>
    <col min="1048" max="1048" width="3.5" customWidth="1"/>
    <col min="1051" max="1051" width="3.6640625" customWidth="1"/>
    <col min="1054" max="1054" width="3.83203125" customWidth="1"/>
    <col min="1057" max="1057" width="3.83203125" customWidth="1"/>
    <col min="1060" max="1060" width="3.83203125" customWidth="1"/>
    <col min="1281" max="1281" width="7.6640625" customWidth="1"/>
    <col min="1282" max="1284" width="6.5" customWidth="1"/>
    <col min="1285" max="1285" width="15.6640625" customWidth="1"/>
    <col min="1286" max="1286" width="2.83203125" customWidth="1"/>
    <col min="1287" max="1287" width="20.6640625" customWidth="1"/>
    <col min="1288" max="1288" width="4.6640625" customWidth="1"/>
    <col min="1289" max="1289" width="28.1640625" customWidth="1"/>
    <col min="1290" max="1290" width="51.83203125" customWidth="1"/>
    <col min="1298" max="1298" width="3.33203125" customWidth="1"/>
    <col min="1299" max="1299" width="18.83203125" customWidth="1"/>
    <col min="1301" max="1301" width="3.5" customWidth="1"/>
    <col min="1304" max="1304" width="3.5" customWidth="1"/>
    <col min="1307" max="1307" width="3.6640625" customWidth="1"/>
    <col min="1310" max="1310" width="3.83203125" customWidth="1"/>
    <col min="1313" max="1313" width="3.83203125" customWidth="1"/>
    <col min="1316" max="1316" width="3.83203125" customWidth="1"/>
    <col min="1537" max="1537" width="7.6640625" customWidth="1"/>
    <col min="1538" max="1540" width="6.5" customWidth="1"/>
    <col min="1541" max="1541" width="15.6640625" customWidth="1"/>
    <col min="1542" max="1542" width="2.83203125" customWidth="1"/>
    <col min="1543" max="1543" width="20.6640625" customWidth="1"/>
    <col min="1544" max="1544" width="4.6640625" customWidth="1"/>
    <col min="1545" max="1545" width="28.1640625" customWidth="1"/>
    <col min="1546" max="1546" width="51.83203125" customWidth="1"/>
    <col min="1554" max="1554" width="3.33203125" customWidth="1"/>
    <col min="1555" max="1555" width="18.83203125" customWidth="1"/>
    <col min="1557" max="1557" width="3.5" customWidth="1"/>
    <col min="1560" max="1560" width="3.5" customWidth="1"/>
    <col min="1563" max="1563" width="3.6640625" customWidth="1"/>
    <col min="1566" max="1566" width="3.83203125" customWidth="1"/>
    <col min="1569" max="1569" width="3.83203125" customWidth="1"/>
    <col min="1572" max="1572" width="3.83203125" customWidth="1"/>
    <col min="1793" max="1793" width="7.6640625" customWidth="1"/>
    <col min="1794" max="1796" width="6.5" customWidth="1"/>
    <col min="1797" max="1797" width="15.6640625" customWidth="1"/>
    <col min="1798" max="1798" width="2.83203125" customWidth="1"/>
    <col min="1799" max="1799" width="20.6640625" customWidth="1"/>
    <col min="1800" max="1800" width="4.6640625" customWidth="1"/>
    <col min="1801" max="1801" width="28.1640625" customWidth="1"/>
    <col min="1802" max="1802" width="51.83203125" customWidth="1"/>
    <col min="1810" max="1810" width="3.33203125" customWidth="1"/>
    <col min="1811" max="1811" width="18.83203125" customWidth="1"/>
    <col min="1813" max="1813" width="3.5" customWidth="1"/>
    <col min="1816" max="1816" width="3.5" customWidth="1"/>
    <col min="1819" max="1819" width="3.6640625" customWidth="1"/>
    <col min="1822" max="1822" width="3.83203125" customWidth="1"/>
    <col min="1825" max="1825" width="3.83203125" customWidth="1"/>
    <col min="1828" max="1828" width="3.83203125" customWidth="1"/>
    <col min="2049" max="2049" width="7.6640625" customWidth="1"/>
    <col min="2050" max="2052" width="6.5" customWidth="1"/>
    <col min="2053" max="2053" width="15.6640625" customWidth="1"/>
    <col min="2054" max="2054" width="2.83203125" customWidth="1"/>
    <col min="2055" max="2055" width="20.6640625" customWidth="1"/>
    <col min="2056" max="2056" width="4.6640625" customWidth="1"/>
    <col min="2057" max="2057" width="28.1640625" customWidth="1"/>
    <col min="2058" max="2058" width="51.83203125" customWidth="1"/>
    <col min="2066" max="2066" width="3.33203125" customWidth="1"/>
    <col min="2067" max="2067" width="18.83203125" customWidth="1"/>
    <col min="2069" max="2069" width="3.5" customWidth="1"/>
    <col min="2072" max="2072" width="3.5" customWidth="1"/>
    <col min="2075" max="2075" width="3.6640625" customWidth="1"/>
    <col min="2078" max="2078" width="3.83203125" customWidth="1"/>
    <col min="2081" max="2081" width="3.83203125" customWidth="1"/>
    <col min="2084" max="2084" width="3.83203125" customWidth="1"/>
    <col min="2305" max="2305" width="7.6640625" customWidth="1"/>
    <col min="2306" max="2308" width="6.5" customWidth="1"/>
    <col min="2309" max="2309" width="15.6640625" customWidth="1"/>
    <col min="2310" max="2310" width="2.83203125" customWidth="1"/>
    <col min="2311" max="2311" width="20.6640625" customWidth="1"/>
    <col min="2312" max="2312" width="4.6640625" customWidth="1"/>
    <col min="2313" max="2313" width="28.1640625" customWidth="1"/>
    <col min="2314" max="2314" width="51.83203125" customWidth="1"/>
    <col min="2322" max="2322" width="3.33203125" customWidth="1"/>
    <col min="2323" max="2323" width="18.83203125" customWidth="1"/>
    <col min="2325" max="2325" width="3.5" customWidth="1"/>
    <col min="2328" max="2328" width="3.5" customWidth="1"/>
    <col min="2331" max="2331" width="3.6640625" customWidth="1"/>
    <col min="2334" max="2334" width="3.83203125" customWidth="1"/>
    <col min="2337" max="2337" width="3.83203125" customWidth="1"/>
    <col min="2340" max="2340" width="3.83203125" customWidth="1"/>
    <col min="2561" max="2561" width="7.6640625" customWidth="1"/>
    <col min="2562" max="2564" width="6.5" customWidth="1"/>
    <col min="2565" max="2565" width="15.6640625" customWidth="1"/>
    <col min="2566" max="2566" width="2.83203125" customWidth="1"/>
    <col min="2567" max="2567" width="20.6640625" customWidth="1"/>
    <col min="2568" max="2568" width="4.6640625" customWidth="1"/>
    <col min="2569" max="2569" width="28.1640625" customWidth="1"/>
    <col min="2570" max="2570" width="51.83203125" customWidth="1"/>
    <col min="2578" max="2578" width="3.33203125" customWidth="1"/>
    <col min="2579" max="2579" width="18.83203125" customWidth="1"/>
    <col min="2581" max="2581" width="3.5" customWidth="1"/>
    <col min="2584" max="2584" width="3.5" customWidth="1"/>
    <col min="2587" max="2587" width="3.6640625" customWidth="1"/>
    <col min="2590" max="2590" width="3.83203125" customWidth="1"/>
    <col min="2593" max="2593" width="3.83203125" customWidth="1"/>
    <col min="2596" max="2596" width="3.83203125" customWidth="1"/>
    <col min="2817" max="2817" width="7.6640625" customWidth="1"/>
    <col min="2818" max="2820" width="6.5" customWidth="1"/>
    <col min="2821" max="2821" width="15.6640625" customWidth="1"/>
    <col min="2822" max="2822" width="2.83203125" customWidth="1"/>
    <col min="2823" max="2823" width="20.6640625" customWidth="1"/>
    <col min="2824" max="2824" width="4.6640625" customWidth="1"/>
    <col min="2825" max="2825" width="28.1640625" customWidth="1"/>
    <col min="2826" max="2826" width="51.83203125" customWidth="1"/>
    <col min="2834" max="2834" width="3.33203125" customWidth="1"/>
    <col min="2835" max="2835" width="18.83203125" customWidth="1"/>
    <col min="2837" max="2837" width="3.5" customWidth="1"/>
    <col min="2840" max="2840" width="3.5" customWidth="1"/>
    <col min="2843" max="2843" width="3.6640625" customWidth="1"/>
    <col min="2846" max="2846" width="3.83203125" customWidth="1"/>
    <col min="2849" max="2849" width="3.83203125" customWidth="1"/>
    <col min="2852" max="2852" width="3.83203125" customWidth="1"/>
    <col min="3073" max="3073" width="7.6640625" customWidth="1"/>
    <col min="3074" max="3076" width="6.5" customWidth="1"/>
    <col min="3077" max="3077" width="15.6640625" customWidth="1"/>
    <col min="3078" max="3078" width="2.83203125" customWidth="1"/>
    <col min="3079" max="3079" width="20.6640625" customWidth="1"/>
    <col min="3080" max="3080" width="4.6640625" customWidth="1"/>
    <col min="3081" max="3081" width="28.1640625" customWidth="1"/>
    <col min="3082" max="3082" width="51.83203125" customWidth="1"/>
    <col min="3090" max="3090" width="3.33203125" customWidth="1"/>
    <col min="3091" max="3091" width="18.83203125" customWidth="1"/>
    <col min="3093" max="3093" width="3.5" customWidth="1"/>
    <col min="3096" max="3096" width="3.5" customWidth="1"/>
    <col min="3099" max="3099" width="3.6640625" customWidth="1"/>
    <col min="3102" max="3102" width="3.83203125" customWidth="1"/>
    <col min="3105" max="3105" width="3.83203125" customWidth="1"/>
    <col min="3108" max="3108" width="3.83203125" customWidth="1"/>
    <col min="3329" max="3329" width="7.6640625" customWidth="1"/>
    <col min="3330" max="3332" width="6.5" customWidth="1"/>
    <col min="3333" max="3333" width="15.6640625" customWidth="1"/>
    <col min="3334" max="3334" width="2.83203125" customWidth="1"/>
    <col min="3335" max="3335" width="20.6640625" customWidth="1"/>
    <col min="3336" max="3336" width="4.6640625" customWidth="1"/>
    <col min="3337" max="3337" width="28.1640625" customWidth="1"/>
    <col min="3338" max="3338" width="51.83203125" customWidth="1"/>
    <col min="3346" max="3346" width="3.33203125" customWidth="1"/>
    <col min="3347" max="3347" width="18.83203125" customWidth="1"/>
    <col min="3349" max="3349" width="3.5" customWidth="1"/>
    <col min="3352" max="3352" width="3.5" customWidth="1"/>
    <col min="3355" max="3355" width="3.6640625" customWidth="1"/>
    <col min="3358" max="3358" width="3.83203125" customWidth="1"/>
    <col min="3361" max="3361" width="3.83203125" customWidth="1"/>
    <col min="3364" max="3364" width="3.83203125" customWidth="1"/>
    <col min="3585" max="3585" width="7.6640625" customWidth="1"/>
    <col min="3586" max="3588" width="6.5" customWidth="1"/>
    <col min="3589" max="3589" width="15.6640625" customWidth="1"/>
    <col min="3590" max="3590" width="2.83203125" customWidth="1"/>
    <col min="3591" max="3591" width="20.6640625" customWidth="1"/>
    <col min="3592" max="3592" width="4.6640625" customWidth="1"/>
    <col min="3593" max="3593" width="28.1640625" customWidth="1"/>
    <col min="3594" max="3594" width="51.83203125" customWidth="1"/>
    <col min="3602" max="3602" width="3.33203125" customWidth="1"/>
    <col min="3603" max="3603" width="18.83203125" customWidth="1"/>
    <col min="3605" max="3605" width="3.5" customWidth="1"/>
    <col min="3608" max="3608" width="3.5" customWidth="1"/>
    <col min="3611" max="3611" width="3.6640625" customWidth="1"/>
    <col min="3614" max="3614" width="3.83203125" customWidth="1"/>
    <col min="3617" max="3617" width="3.83203125" customWidth="1"/>
    <col min="3620" max="3620" width="3.83203125" customWidth="1"/>
    <col min="3841" max="3841" width="7.6640625" customWidth="1"/>
    <col min="3842" max="3844" width="6.5" customWidth="1"/>
    <col min="3845" max="3845" width="15.6640625" customWidth="1"/>
    <col min="3846" max="3846" width="2.83203125" customWidth="1"/>
    <col min="3847" max="3847" width="20.6640625" customWidth="1"/>
    <col min="3848" max="3848" width="4.6640625" customWidth="1"/>
    <col min="3849" max="3849" width="28.1640625" customWidth="1"/>
    <col min="3850" max="3850" width="51.83203125" customWidth="1"/>
    <col min="3858" max="3858" width="3.33203125" customWidth="1"/>
    <col min="3859" max="3859" width="18.83203125" customWidth="1"/>
    <col min="3861" max="3861" width="3.5" customWidth="1"/>
    <col min="3864" max="3864" width="3.5" customWidth="1"/>
    <col min="3867" max="3867" width="3.6640625" customWidth="1"/>
    <col min="3870" max="3870" width="3.83203125" customWidth="1"/>
    <col min="3873" max="3873" width="3.83203125" customWidth="1"/>
    <col min="3876" max="3876" width="3.83203125" customWidth="1"/>
    <col min="4097" max="4097" width="7.6640625" customWidth="1"/>
    <col min="4098" max="4100" width="6.5" customWidth="1"/>
    <col min="4101" max="4101" width="15.6640625" customWidth="1"/>
    <col min="4102" max="4102" width="2.83203125" customWidth="1"/>
    <col min="4103" max="4103" width="20.6640625" customWidth="1"/>
    <col min="4104" max="4104" width="4.6640625" customWidth="1"/>
    <col min="4105" max="4105" width="28.1640625" customWidth="1"/>
    <col min="4106" max="4106" width="51.83203125" customWidth="1"/>
    <col min="4114" max="4114" width="3.33203125" customWidth="1"/>
    <col min="4115" max="4115" width="18.83203125" customWidth="1"/>
    <col min="4117" max="4117" width="3.5" customWidth="1"/>
    <col min="4120" max="4120" width="3.5" customWidth="1"/>
    <col min="4123" max="4123" width="3.6640625" customWidth="1"/>
    <col min="4126" max="4126" width="3.83203125" customWidth="1"/>
    <col min="4129" max="4129" width="3.83203125" customWidth="1"/>
    <col min="4132" max="4132" width="3.83203125" customWidth="1"/>
    <col min="4353" max="4353" width="7.6640625" customWidth="1"/>
    <col min="4354" max="4356" width="6.5" customWidth="1"/>
    <col min="4357" max="4357" width="15.6640625" customWidth="1"/>
    <col min="4358" max="4358" width="2.83203125" customWidth="1"/>
    <col min="4359" max="4359" width="20.6640625" customWidth="1"/>
    <col min="4360" max="4360" width="4.6640625" customWidth="1"/>
    <col min="4361" max="4361" width="28.1640625" customWidth="1"/>
    <col min="4362" max="4362" width="51.83203125" customWidth="1"/>
    <col min="4370" max="4370" width="3.33203125" customWidth="1"/>
    <col min="4371" max="4371" width="18.83203125" customWidth="1"/>
    <col min="4373" max="4373" width="3.5" customWidth="1"/>
    <col min="4376" max="4376" width="3.5" customWidth="1"/>
    <col min="4379" max="4379" width="3.6640625" customWidth="1"/>
    <col min="4382" max="4382" width="3.83203125" customWidth="1"/>
    <col min="4385" max="4385" width="3.83203125" customWidth="1"/>
    <col min="4388" max="4388" width="3.83203125" customWidth="1"/>
    <col min="4609" max="4609" width="7.6640625" customWidth="1"/>
    <col min="4610" max="4612" width="6.5" customWidth="1"/>
    <col min="4613" max="4613" width="15.6640625" customWidth="1"/>
    <col min="4614" max="4614" width="2.83203125" customWidth="1"/>
    <col min="4615" max="4615" width="20.6640625" customWidth="1"/>
    <col min="4616" max="4616" width="4.6640625" customWidth="1"/>
    <col min="4617" max="4617" width="28.1640625" customWidth="1"/>
    <col min="4618" max="4618" width="51.83203125" customWidth="1"/>
    <col min="4626" max="4626" width="3.33203125" customWidth="1"/>
    <col min="4627" max="4627" width="18.83203125" customWidth="1"/>
    <col min="4629" max="4629" width="3.5" customWidth="1"/>
    <col min="4632" max="4632" width="3.5" customWidth="1"/>
    <col min="4635" max="4635" width="3.6640625" customWidth="1"/>
    <col min="4638" max="4638" width="3.83203125" customWidth="1"/>
    <col min="4641" max="4641" width="3.83203125" customWidth="1"/>
    <col min="4644" max="4644" width="3.83203125" customWidth="1"/>
    <col min="4865" max="4865" width="7.6640625" customWidth="1"/>
    <col min="4866" max="4868" width="6.5" customWidth="1"/>
    <col min="4869" max="4869" width="15.6640625" customWidth="1"/>
    <col min="4870" max="4870" width="2.83203125" customWidth="1"/>
    <col min="4871" max="4871" width="20.6640625" customWidth="1"/>
    <col min="4872" max="4872" width="4.6640625" customWidth="1"/>
    <col min="4873" max="4873" width="28.1640625" customWidth="1"/>
    <col min="4874" max="4874" width="51.83203125" customWidth="1"/>
    <col min="4882" max="4882" width="3.33203125" customWidth="1"/>
    <col min="4883" max="4883" width="18.83203125" customWidth="1"/>
    <col min="4885" max="4885" width="3.5" customWidth="1"/>
    <col min="4888" max="4888" width="3.5" customWidth="1"/>
    <col min="4891" max="4891" width="3.6640625" customWidth="1"/>
    <col min="4894" max="4894" width="3.83203125" customWidth="1"/>
    <col min="4897" max="4897" width="3.83203125" customWidth="1"/>
    <col min="4900" max="4900" width="3.83203125" customWidth="1"/>
    <col min="5121" max="5121" width="7.6640625" customWidth="1"/>
    <col min="5122" max="5124" width="6.5" customWidth="1"/>
    <col min="5125" max="5125" width="15.6640625" customWidth="1"/>
    <col min="5126" max="5126" width="2.83203125" customWidth="1"/>
    <col min="5127" max="5127" width="20.6640625" customWidth="1"/>
    <col min="5128" max="5128" width="4.6640625" customWidth="1"/>
    <col min="5129" max="5129" width="28.1640625" customWidth="1"/>
    <col min="5130" max="5130" width="51.83203125" customWidth="1"/>
    <col min="5138" max="5138" width="3.33203125" customWidth="1"/>
    <col min="5139" max="5139" width="18.83203125" customWidth="1"/>
    <col min="5141" max="5141" width="3.5" customWidth="1"/>
    <col min="5144" max="5144" width="3.5" customWidth="1"/>
    <col min="5147" max="5147" width="3.6640625" customWidth="1"/>
    <col min="5150" max="5150" width="3.83203125" customWidth="1"/>
    <col min="5153" max="5153" width="3.83203125" customWidth="1"/>
    <col min="5156" max="5156" width="3.83203125" customWidth="1"/>
    <col min="5377" max="5377" width="7.6640625" customWidth="1"/>
    <col min="5378" max="5380" width="6.5" customWidth="1"/>
    <col min="5381" max="5381" width="15.6640625" customWidth="1"/>
    <col min="5382" max="5382" width="2.83203125" customWidth="1"/>
    <col min="5383" max="5383" width="20.6640625" customWidth="1"/>
    <col min="5384" max="5384" width="4.6640625" customWidth="1"/>
    <col min="5385" max="5385" width="28.1640625" customWidth="1"/>
    <col min="5386" max="5386" width="51.83203125" customWidth="1"/>
    <col min="5394" max="5394" width="3.33203125" customWidth="1"/>
    <col min="5395" max="5395" width="18.83203125" customWidth="1"/>
    <col min="5397" max="5397" width="3.5" customWidth="1"/>
    <col min="5400" max="5400" width="3.5" customWidth="1"/>
    <col min="5403" max="5403" width="3.6640625" customWidth="1"/>
    <col min="5406" max="5406" width="3.83203125" customWidth="1"/>
    <col min="5409" max="5409" width="3.83203125" customWidth="1"/>
    <col min="5412" max="5412" width="3.83203125" customWidth="1"/>
    <col min="5633" max="5633" width="7.6640625" customWidth="1"/>
    <col min="5634" max="5636" width="6.5" customWidth="1"/>
    <col min="5637" max="5637" width="15.6640625" customWidth="1"/>
    <col min="5638" max="5638" width="2.83203125" customWidth="1"/>
    <col min="5639" max="5639" width="20.6640625" customWidth="1"/>
    <col min="5640" max="5640" width="4.6640625" customWidth="1"/>
    <col min="5641" max="5641" width="28.1640625" customWidth="1"/>
    <col min="5642" max="5642" width="51.83203125" customWidth="1"/>
    <col min="5650" max="5650" width="3.33203125" customWidth="1"/>
    <col min="5651" max="5651" width="18.83203125" customWidth="1"/>
    <col min="5653" max="5653" width="3.5" customWidth="1"/>
    <col min="5656" max="5656" width="3.5" customWidth="1"/>
    <col min="5659" max="5659" width="3.6640625" customWidth="1"/>
    <col min="5662" max="5662" width="3.83203125" customWidth="1"/>
    <col min="5665" max="5665" width="3.83203125" customWidth="1"/>
    <col min="5668" max="5668" width="3.83203125" customWidth="1"/>
    <col min="5889" max="5889" width="7.6640625" customWidth="1"/>
    <col min="5890" max="5892" width="6.5" customWidth="1"/>
    <col min="5893" max="5893" width="15.6640625" customWidth="1"/>
    <col min="5894" max="5894" width="2.83203125" customWidth="1"/>
    <col min="5895" max="5895" width="20.6640625" customWidth="1"/>
    <col min="5896" max="5896" width="4.6640625" customWidth="1"/>
    <col min="5897" max="5897" width="28.1640625" customWidth="1"/>
    <col min="5898" max="5898" width="51.83203125" customWidth="1"/>
    <col min="5906" max="5906" width="3.33203125" customWidth="1"/>
    <col min="5907" max="5907" width="18.83203125" customWidth="1"/>
    <col min="5909" max="5909" width="3.5" customWidth="1"/>
    <col min="5912" max="5912" width="3.5" customWidth="1"/>
    <col min="5915" max="5915" width="3.6640625" customWidth="1"/>
    <col min="5918" max="5918" width="3.83203125" customWidth="1"/>
    <col min="5921" max="5921" width="3.83203125" customWidth="1"/>
    <col min="5924" max="5924" width="3.83203125" customWidth="1"/>
    <col min="6145" max="6145" width="7.6640625" customWidth="1"/>
    <col min="6146" max="6148" width="6.5" customWidth="1"/>
    <col min="6149" max="6149" width="15.6640625" customWidth="1"/>
    <col min="6150" max="6150" width="2.83203125" customWidth="1"/>
    <col min="6151" max="6151" width="20.6640625" customWidth="1"/>
    <col min="6152" max="6152" width="4.6640625" customWidth="1"/>
    <col min="6153" max="6153" width="28.1640625" customWidth="1"/>
    <col min="6154" max="6154" width="51.83203125" customWidth="1"/>
    <col min="6162" max="6162" width="3.33203125" customWidth="1"/>
    <col min="6163" max="6163" width="18.83203125" customWidth="1"/>
    <col min="6165" max="6165" width="3.5" customWidth="1"/>
    <col min="6168" max="6168" width="3.5" customWidth="1"/>
    <col min="6171" max="6171" width="3.6640625" customWidth="1"/>
    <col min="6174" max="6174" width="3.83203125" customWidth="1"/>
    <col min="6177" max="6177" width="3.83203125" customWidth="1"/>
    <col min="6180" max="6180" width="3.83203125" customWidth="1"/>
    <col min="6401" max="6401" width="7.6640625" customWidth="1"/>
    <col min="6402" max="6404" width="6.5" customWidth="1"/>
    <col min="6405" max="6405" width="15.6640625" customWidth="1"/>
    <col min="6406" max="6406" width="2.83203125" customWidth="1"/>
    <col min="6407" max="6407" width="20.6640625" customWidth="1"/>
    <col min="6408" max="6408" width="4.6640625" customWidth="1"/>
    <col min="6409" max="6409" width="28.1640625" customWidth="1"/>
    <col min="6410" max="6410" width="51.83203125" customWidth="1"/>
    <col min="6418" max="6418" width="3.33203125" customWidth="1"/>
    <col min="6419" max="6419" width="18.83203125" customWidth="1"/>
    <col min="6421" max="6421" width="3.5" customWidth="1"/>
    <col min="6424" max="6424" width="3.5" customWidth="1"/>
    <col min="6427" max="6427" width="3.6640625" customWidth="1"/>
    <col min="6430" max="6430" width="3.83203125" customWidth="1"/>
    <col min="6433" max="6433" width="3.83203125" customWidth="1"/>
    <col min="6436" max="6436" width="3.83203125" customWidth="1"/>
    <col min="6657" max="6657" width="7.6640625" customWidth="1"/>
    <col min="6658" max="6660" width="6.5" customWidth="1"/>
    <col min="6661" max="6661" width="15.6640625" customWidth="1"/>
    <col min="6662" max="6662" width="2.83203125" customWidth="1"/>
    <col min="6663" max="6663" width="20.6640625" customWidth="1"/>
    <col min="6664" max="6664" width="4.6640625" customWidth="1"/>
    <col min="6665" max="6665" width="28.1640625" customWidth="1"/>
    <col min="6666" max="6666" width="51.83203125" customWidth="1"/>
    <col min="6674" max="6674" width="3.33203125" customWidth="1"/>
    <col min="6675" max="6675" width="18.83203125" customWidth="1"/>
    <col min="6677" max="6677" width="3.5" customWidth="1"/>
    <col min="6680" max="6680" width="3.5" customWidth="1"/>
    <col min="6683" max="6683" width="3.6640625" customWidth="1"/>
    <col min="6686" max="6686" width="3.83203125" customWidth="1"/>
    <col min="6689" max="6689" width="3.83203125" customWidth="1"/>
    <col min="6692" max="6692" width="3.83203125" customWidth="1"/>
    <col min="6913" max="6913" width="7.6640625" customWidth="1"/>
    <col min="6914" max="6916" width="6.5" customWidth="1"/>
    <col min="6917" max="6917" width="15.6640625" customWidth="1"/>
    <col min="6918" max="6918" width="2.83203125" customWidth="1"/>
    <col min="6919" max="6919" width="20.6640625" customWidth="1"/>
    <col min="6920" max="6920" width="4.6640625" customWidth="1"/>
    <col min="6921" max="6921" width="28.1640625" customWidth="1"/>
    <col min="6922" max="6922" width="51.83203125" customWidth="1"/>
    <col min="6930" max="6930" width="3.33203125" customWidth="1"/>
    <col min="6931" max="6931" width="18.83203125" customWidth="1"/>
    <col min="6933" max="6933" width="3.5" customWidth="1"/>
    <col min="6936" max="6936" width="3.5" customWidth="1"/>
    <col min="6939" max="6939" width="3.6640625" customWidth="1"/>
    <col min="6942" max="6942" width="3.83203125" customWidth="1"/>
    <col min="6945" max="6945" width="3.83203125" customWidth="1"/>
    <col min="6948" max="6948" width="3.83203125" customWidth="1"/>
    <col min="7169" max="7169" width="7.6640625" customWidth="1"/>
    <col min="7170" max="7172" width="6.5" customWidth="1"/>
    <col min="7173" max="7173" width="15.6640625" customWidth="1"/>
    <col min="7174" max="7174" width="2.83203125" customWidth="1"/>
    <col min="7175" max="7175" width="20.6640625" customWidth="1"/>
    <col min="7176" max="7176" width="4.6640625" customWidth="1"/>
    <col min="7177" max="7177" width="28.1640625" customWidth="1"/>
    <col min="7178" max="7178" width="51.83203125" customWidth="1"/>
    <col min="7186" max="7186" width="3.33203125" customWidth="1"/>
    <col min="7187" max="7187" width="18.83203125" customWidth="1"/>
    <col min="7189" max="7189" width="3.5" customWidth="1"/>
    <col min="7192" max="7192" width="3.5" customWidth="1"/>
    <col min="7195" max="7195" width="3.6640625" customWidth="1"/>
    <col min="7198" max="7198" width="3.83203125" customWidth="1"/>
    <col min="7201" max="7201" width="3.83203125" customWidth="1"/>
    <col min="7204" max="7204" width="3.83203125" customWidth="1"/>
    <col min="7425" max="7425" width="7.6640625" customWidth="1"/>
    <col min="7426" max="7428" width="6.5" customWidth="1"/>
    <col min="7429" max="7429" width="15.6640625" customWidth="1"/>
    <col min="7430" max="7430" width="2.83203125" customWidth="1"/>
    <col min="7431" max="7431" width="20.6640625" customWidth="1"/>
    <col min="7432" max="7432" width="4.6640625" customWidth="1"/>
    <col min="7433" max="7433" width="28.1640625" customWidth="1"/>
    <col min="7434" max="7434" width="51.83203125" customWidth="1"/>
    <col min="7442" max="7442" width="3.33203125" customWidth="1"/>
    <col min="7443" max="7443" width="18.83203125" customWidth="1"/>
    <col min="7445" max="7445" width="3.5" customWidth="1"/>
    <col min="7448" max="7448" width="3.5" customWidth="1"/>
    <col min="7451" max="7451" width="3.6640625" customWidth="1"/>
    <col min="7454" max="7454" width="3.83203125" customWidth="1"/>
    <col min="7457" max="7457" width="3.83203125" customWidth="1"/>
    <col min="7460" max="7460" width="3.83203125" customWidth="1"/>
    <col min="7681" max="7681" width="7.6640625" customWidth="1"/>
    <col min="7682" max="7684" width="6.5" customWidth="1"/>
    <col min="7685" max="7685" width="15.6640625" customWidth="1"/>
    <col min="7686" max="7686" width="2.83203125" customWidth="1"/>
    <col min="7687" max="7687" width="20.6640625" customWidth="1"/>
    <col min="7688" max="7688" width="4.6640625" customWidth="1"/>
    <col min="7689" max="7689" width="28.1640625" customWidth="1"/>
    <col min="7690" max="7690" width="51.83203125" customWidth="1"/>
    <col min="7698" max="7698" width="3.33203125" customWidth="1"/>
    <col min="7699" max="7699" width="18.83203125" customWidth="1"/>
    <col min="7701" max="7701" width="3.5" customWidth="1"/>
    <col min="7704" max="7704" width="3.5" customWidth="1"/>
    <col min="7707" max="7707" width="3.6640625" customWidth="1"/>
    <col min="7710" max="7710" width="3.83203125" customWidth="1"/>
    <col min="7713" max="7713" width="3.83203125" customWidth="1"/>
    <col min="7716" max="7716" width="3.83203125" customWidth="1"/>
    <col min="7937" max="7937" width="7.6640625" customWidth="1"/>
    <col min="7938" max="7940" width="6.5" customWidth="1"/>
    <col min="7941" max="7941" width="15.6640625" customWidth="1"/>
    <col min="7942" max="7942" width="2.83203125" customWidth="1"/>
    <col min="7943" max="7943" width="20.6640625" customWidth="1"/>
    <col min="7944" max="7944" width="4.6640625" customWidth="1"/>
    <col min="7945" max="7945" width="28.1640625" customWidth="1"/>
    <col min="7946" max="7946" width="51.83203125" customWidth="1"/>
    <col min="7954" max="7954" width="3.33203125" customWidth="1"/>
    <col min="7955" max="7955" width="18.83203125" customWidth="1"/>
    <col min="7957" max="7957" width="3.5" customWidth="1"/>
    <col min="7960" max="7960" width="3.5" customWidth="1"/>
    <col min="7963" max="7963" width="3.6640625" customWidth="1"/>
    <col min="7966" max="7966" width="3.83203125" customWidth="1"/>
    <col min="7969" max="7969" width="3.83203125" customWidth="1"/>
    <col min="7972" max="7972" width="3.83203125" customWidth="1"/>
    <col min="8193" max="8193" width="7.6640625" customWidth="1"/>
    <col min="8194" max="8196" width="6.5" customWidth="1"/>
    <col min="8197" max="8197" width="15.6640625" customWidth="1"/>
    <col min="8198" max="8198" width="2.83203125" customWidth="1"/>
    <col min="8199" max="8199" width="20.6640625" customWidth="1"/>
    <col min="8200" max="8200" width="4.6640625" customWidth="1"/>
    <col min="8201" max="8201" width="28.1640625" customWidth="1"/>
    <col min="8202" max="8202" width="51.83203125" customWidth="1"/>
    <col min="8210" max="8210" width="3.33203125" customWidth="1"/>
    <col min="8211" max="8211" width="18.83203125" customWidth="1"/>
    <col min="8213" max="8213" width="3.5" customWidth="1"/>
    <col min="8216" max="8216" width="3.5" customWidth="1"/>
    <col min="8219" max="8219" width="3.6640625" customWidth="1"/>
    <col min="8222" max="8222" width="3.83203125" customWidth="1"/>
    <col min="8225" max="8225" width="3.83203125" customWidth="1"/>
    <col min="8228" max="8228" width="3.83203125" customWidth="1"/>
    <col min="8449" max="8449" width="7.6640625" customWidth="1"/>
    <col min="8450" max="8452" width="6.5" customWidth="1"/>
    <col min="8453" max="8453" width="15.6640625" customWidth="1"/>
    <col min="8454" max="8454" width="2.83203125" customWidth="1"/>
    <col min="8455" max="8455" width="20.6640625" customWidth="1"/>
    <col min="8456" max="8456" width="4.6640625" customWidth="1"/>
    <col min="8457" max="8457" width="28.1640625" customWidth="1"/>
    <col min="8458" max="8458" width="51.83203125" customWidth="1"/>
    <col min="8466" max="8466" width="3.33203125" customWidth="1"/>
    <col min="8467" max="8467" width="18.83203125" customWidth="1"/>
    <col min="8469" max="8469" width="3.5" customWidth="1"/>
    <col min="8472" max="8472" width="3.5" customWidth="1"/>
    <col min="8475" max="8475" width="3.6640625" customWidth="1"/>
    <col min="8478" max="8478" width="3.83203125" customWidth="1"/>
    <col min="8481" max="8481" width="3.83203125" customWidth="1"/>
    <col min="8484" max="8484" width="3.83203125" customWidth="1"/>
    <col min="8705" max="8705" width="7.6640625" customWidth="1"/>
    <col min="8706" max="8708" width="6.5" customWidth="1"/>
    <col min="8709" max="8709" width="15.6640625" customWidth="1"/>
    <col min="8710" max="8710" width="2.83203125" customWidth="1"/>
    <col min="8711" max="8711" width="20.6640625" customWidth="1"/>
    <col min="8712" max="8712" width="4.6640625" customWidth="1"/>
    <col min="8713" max="8713" width="28.1640625" customWidth="1"/>
    <col min="8714" max="8714" width="51.83203125" customWidth="1"/>
    <col min="8722" max="8722" width="3.33203125" customWidth="1"/>
    <col min="8723" max="8723" width="18.83203125" customWidth="1"/>
    <col min="8725" max="8725" width="3.5" customWidth="1"/>
    <col min="8728" max="8728" width="3.5" customWidth="1"/>
    <col min="8731" max="8731" width="3.6640625" customWidth="1"/>
    <col min="8734" max="8734" width="3.83203125" customWidth="1"/>
    <col min="8737" max="8737" width="3.83203125" customWidth="1"/>
    <col min="8740" max="8740" width="3.83203125" customWidth="1"/>
    <col min="8961" max="8961" width="7.6640625" customWidth="1"/>
    <col min="8962" max="8964" width="6.5" customWidth="1"/>
    <col min="8965" max="8965" width="15.6640625" customWidth="1"/>
    <col min="8966" max="8966" width="2.83203125" customWidth="1"/>
    <col min="8967" max="8967" width="20.6640625" customWidth="1"/>
    <col min="8968" max="8968" width="4.6640625" customWidth="1"/>
    <col min="8969" max="8969" width="28.1640625" customWidth="1"/>
    <col min="8970" max="8970" width="51.83203125" customWidth="1"/>
    <col min="8978" max="8978" width="3.33203125" customWidth="1"/>
    <col min="8979" max="8979" width="18.83203125" customWidth="1"/>
    <col min="8981" max="8981" width="3.5" customWidth="1"/>
    <col min="8984" max="8984" width="3.5" customWidth="1"/>
    <col min="8987" max="8987" width="3.6640625" customWidth="1"/>
    <col min="8990" max="8990" width="3.83203125" customWidth="1"/>
    <col min="8993" max="8993" width="3.83203125" customWidth="1"/>
    <col min="8996" max="8996" width="3.83203125" customWidth="1"/>
    <col min="9217" max="9217" width="7.6640625" customWidth="1"/>
    <col min="9218" max="9220" width="6.5" customWidth="1"/>
    <col min="9221" max="9221" width="15.6640625" customWidth="1"/>
    <col min="9222" max="9222" width="2.83203125" customWidth="1"/>
    <col min="9223" max="9223" width="20.6640625" customWidth="1"/>
    <col min="9224" max="9224" width="4.6640625" customWidth="1"/>
    <col min="9225" max="9225" width="28.1640625" customWidth="1"/>
    <col min="9226" max="9226" width="51.83203125" customWidth="1"/>
    <col min="9234" max="9234" width="3.33203125" customWidth="1"/>
    <col min="9235" max="9235" width="18.83203125" customWidth="1"/>
    <col min="9237" max="9237" width="3.5" customWidth="1"/>
    <col min="9240" max="9240" width="3.5" customWidth="1"/>
    <col min="9243" max="9243" width="3.6640625" customWidth="1"/>
    <col min="9246" max="9246" width="3.83203125" customWidth="1"/>
    <col min="9249" max="9249" width="3.83203125" customWidth="1"/>
    <col min="9252" max="9252" width="3.83203125" customWidth="1"/>
    <col min="9473" max="9473" width="7.6640625" customWidth="1"/>
    <col min="9474" max="9476" width="6.5" customWidth="1"/>
    <col min="9477" max="9477" width="15.6640625" customWidth="1"/>
    <col min="9478" max="9478" width="2.83203125" customWidth="1"/>
    <col min="9479" max="9479" width="20.6640625" customWidth="1"/>
    <col min="9480" max="9480" width="4.6640625" customWidth="1"/>
    <col min="9481" max="9481" width="28.1640625" customWidth="1"/>
    <col min="9482" max="9482" width="51.83203125" customWidth="1"/>
    <col min="9490" max="9490" width="3.33203125" customWidth="1"/>
    <col min="9491" max="9491" width="18.83203125" customWidth="1"/>
    <col min="9493" max="9493" width="3.5" customWidth="1"/>
    <col min="9496" max="9496" width="3.5" customWidth="1"/>
    <col min="9499" max="9499" width="3.6640625" customWidth="1"/>
    <col min="9502" max="9502" width="3.83203125" customWidth="1"/>
    <col min="9505" max="9505" width="3.83203125" customWidth="1"/>
    <col min="9508" max="9508" width="3.83203125" customWidth="1"/>
    <col min="9729" max="9729" width="7.6640625" customWidth="1"/>
    <col min="9730" max="9732" width="6.5" customWidth="1"/>
    <col min="9733" max="9733" width="15.6640625" customWidth="1"/>
    <col min="9734" max="9734" width="2.83203125" customWidth="1"/>
    <col min="9735" max="9735" width="20.6640625" customWidth="1"/>
    <col min="9736" max="9736" width="4.6640625" customWidth="1"/>
    <col min="9737" max="9737" width="28.1640625" customWidth="1"/>
    <col min="9738" max="9738" width="51.83203125" customWidth="1"/>
    <col min="9746" max="9746" width="3.33203125" customWidth="1"/>
    <col min="9747" max="9747" width="18.83203125" customWidth="1"/>
    <col min="9749" max="9749" width="3.5" customWidth="1"/>
    <col min="9752" max="9752" width="3.5" customWidth="1"/>
    <col min="9755" max="9755" width="3.6640625" customWidth="1"/>
    <col min="9758" max="9758" width="3.83203125" customWidth="1"/>
    <col min="9761" max="9761" width="3.83203125" customWidth="1"/>
    <col min="9764" max="9764" width="3.83203125" customWidth="1"/>
    <col min="9985" max="9985" width="7.6640625" customWidth="1"/>
    <col min="9986" max="9988" width="6.5" customWidth="1"/>
    <col min="9989" max="9989" width="15.6640625" customWidth="1"/>
    <col min="9990" max="9990" width="2.83203125" customWidth="1"/>
    <col min="9991" max="9991" width="20.6640625" customWidth="1"/>
    <col min="9992" max="9992" width="4.6640625" customWidth="1"/>
    <col min="9993" max="9993" width="28.1640625" customWidth="1"/>
    <col min="9994" max="9994" width="51.83203125" customWidth="1"/>
    <col min="10002" max="10002" width="3.33203125" customWidth="1"/>
    <col min="10003" max="10003" width="18.83203125" customWidth="1"/>
    <col min="10005" max="10005" width="3.5" customWidth="1"/>
    <col min="10008" max="10008" width="3.5" customWidth="1"/>
    <col min="10011" max="10011" width="3.6640625" customWidth="1"/>
    <col min="10014" max="10014" width="3.83203125" customWidth="1"/>
    <col min="10017" max="10017" width="3.83203125" customWidth="1"/>
    <col min="10020" max="10020" width="3.83203125" customWidth="1"/>
    <col min="10241" max="10241" width="7.6640625" customWidth="1"/>
    <col min="10242" max="10244" width="6.5" customWidth="1"/>
    <col min="10245" max="10245" width="15.6640625" customWidth="1"/>
    <col min="10246" max="10246" width="2.83203125" customWidth="1"/>
    <col min="10247" max="10247" width="20.6640625" customWidth="1"/>
    <col min="10248" max="10248" width="4.6640625" customWidth="1"/>
    <col min="10249" max="10249" width="28.1640625" customWidth="1"/>
    <col min="10250" max="10250" width="51.83203125" customWidth="1"/>
    <col min="10258" max="10258" width="3.33203125" customWidth="1"/>
    <col min="10259" max="10259" width="18.83203125" customWidth="1"/>
    <col min="10261" max="10261" width="3.5" customWidth="1"/>
    <col min="10264" max="10264" width="3.5" customWidth="1"/>
    <col min="10267" max="10267" width="3.6640625" customWidth="1"/>
    <col min="10270" max="10270" width="3.83203125" customWidth="1"/>
    <col min="10273" max="10273" width="3.83203125" customWidth="1"/>
    <col min="10276" max="10276" width="3.83203125" customWidth="1"/>
    <col min="10497" max="10497" width="7.6640625" customWidth="1"/>
    <col min="10498" max="10500" width="6.5" customWidth="1"/>
    <col min="10501" max="10501" width="15.6640625" customWidth="1"/>
    <col min="10502" max="10502" width="2.83203125" customWidth="1"/>
    <col min="10503" max="10503" width="20.6640625" customWidth="1"/>
    <col min="10504" max="10504" width="4.6640625" customWidth="1"/>
    <col min="10505" max="10505" width="28.1640625" customWidth="1"/>
    <col min="10506" max="10506" width="51.83203125" customWidth="1"/>
    <col min="10514" max="10514" width="3.33203125" customWidth="1"/>
    <col min="10515" max="10515" width="18.83203125" customWidth="1"/>
    <col min="10517" max="10517" width="3.5" customWidth="1"/>
    <col min="10520" max="10520" width="3.5" customWidth="1"/>
    <col min="10523" max="10523" width="3.6640625" customWidth="1"/>
    <col min="10526" max="10526" width="3.83203125" customWidth="1"/>
    <col min="10529" max="10529" width="3.83203125" customWidth="1"/>
    <col min="10532" max="10532" width="3.83203125" customWidth="1"/>
    <col min="10753" max="10753" width="7.6640625" customWidth="1"/>
    <col min="10754" max="10756" width="6.5" customWidth="1"/>
    <col min="10757" max="10757" width="15.6640625" customWidth="1"/>
    <col min="10758" max="10758" width="2.83203125" customWidth="1"/>
    <col min="10759" max="10759" width="20.6640625" customWidth="1"/>
    <col min="10760" max="10760" width="4.6640625" customWidth="1"/>
    <col min="10761" max="10761" width="28.1640625" customWidth="1"/>
    <col min="10762" max="10762" width="51.83203125" customWidth="1"/>
    <col min="10770" max="10770" width="3.33203125" customWidth="1"/>
    <col min="10771" max="10771" width="18.83203125" customWidth="1"/>
    <col min="10773" max="10773" width="3.5" customWidth="1"/>
    <col min="10776" max="10776" width="3.5" customWidth="1"/>
    <col min="10779" max="10779" width="3.6640625" customWidth="1"/>
    <col min="10782" max="10782" width="3.83203125" customWidth="1"/>
    <col min="10785" max="10785" width="3.83203125" customWidth="1"/>
    <col min="10788" max="10788" width="3.83203125" customWidth="1"/>
    <col min="11009" max="11009" width="7.6640625" customWidth="1"/>
    <col min="11010" max="11012" width="6.5" customWidth="1"/>
    <col min="11013" max="11013" width="15.6640625" customWidth="1"/>
    <col min="11014" max="11014" width="2.83203125" customWidth="1"/>
    <col min="11015" max="11015" width="20.6640625" customWidth="1"/>
    <col min="11016" max="11016" width="4.6640625" customWidth="1"/>
    <col min="11017" max="11017" width="28.1640625" customWidth="1"/>
    <col min="11018" max="11018" width="51.83203125" customWidth="1"/>
    <col min="11026" max="11026" width="3.33203125" customWidth="1"/>
    <col min="11027" max="11027" width="18.83203125" customWidth="1"/>
    <col min="11029" max="11029" width="3.5" customWidth="1"/>
    <col min="11032" max="11032" width="3.5" customWidth="1"/>
    <col min="11035" max="11035" width="3.6640625" customWidth="1"/>
    <col min="11038" max="11038" width="3.83203125" customWidth="1"/>
    <col min="11041" max="11041" width="3.83203125" customWidth="1"/>
    <col min="11044" max="11044" width="3.83203125" customWidth="1"/>
    <col min="11265" max="11265" width="7.6640625" customWidth="1"/>
    <col min="11266" max="11268" width="6.5" customWidth="1"/>
    <col min="11269" max="11269" width="15.6640625" customWidth="1"/>
    <col min="11270" max="11270" width="2.83203125" customWidth="1"/>
    <col min="11271" max="11271" width="20.6640625" customWidth="1"/>
    <col min="11272" max="11272" width="4.6640625" customWidth="1"/>
    <col min="11273" max="11273" width="28.1640625" customWidth="1"/>
    <col min="11274" max="11274" width="51.83203125" customWidth="1"/>
    <col min="11282" max="11282" width="3.33203125" customWidth="1"/>
    <col min="11283" max="11283" width="18.83203125" customWidth="1"/>
    <col min="11285" max="11285" width="3.5" customWidth="1"/>
    <col min="11288" max="11288" width="3.5" customWidth="1"/>
    <col min="11291" max="11291" width="3.6640625" customWidth="1"/>
    <col min="11294" max="11294" width="3.83203125" customWidth="1"/>
    <col min="11297" max="11297" width="3.83203125" customWidth="1"/>
    <col min="11300" max="11300" width="3.83203125" customWidth="1"/>
    <col min="11521" max="11521" width="7.6640625" customWidth="1"/>
    <col min="11522" max="11524" width="6.5" customWidth="1"/>
    <col min="11525" max="11525" width="15.6640625" customWidth="1"/>
    <col min="11526" max="11526" width="2.83203125" customWidth="1"/>
    <col min="11527" max="11527" width="20.6640625" customWidth="1"/>
    <col min="11528" max="11528" width="4.6640625" customWidth="1"/>
    <col min="11529" max="11529" width="28.1640625" customWidth="1"/>
    <col min="11530" max="11530" width="51.83203125" customWidth="1"/>
    <col min="11538" max="11538" width="3.33203125" customWidth="1"/>
    <col min="11539" max="11539" width="18.83203125" customWidth="1"/>
    <col min="11541" max="11541" width="3.5" customWidth="1"/>
    <col min="11544" max="11544" width="3.5" customWidth="1"/>
    <col min="11547" max="11547" width="3.6640625" customWidth="1"/>
    <col min="11550" max="11550" width="3.83203125" customWidth="1"/>
    <col min="11553" max="11553" width="3.83203125" customWidth="1"/>
    <col min="11556" max="11556" width="3.83203125" customWidth="1"/>
    <col min="11777" max="11777" width="7.6640625" customWidth="1"/>
    <col min="11778" max="11780" width="6.5" customWidth="1"/>
    <col min="11781" max="11781" width="15.6640625" customWidth="1"/>
    <col min="11782" max="11782" width="2.83203125" customWidth="1"/>
    <col min="11783" max="11783" width="20.6640625" customWidth="1"/>
    <col min="11784" max="11784" width="4.6640625" customWidth="1"/>
    <col min="11785" max="11785" width="28.1640625" customWidth="1"/>
    <col min="11786" max="11786" width="51.83203125" customWidth="1"/>
    <col min="11794" max="11794" width="3.33203125" customWidth="1"/>
    <col min="11795" max="11795" width="18.83203125" customWidth="1"/>
    <col min="11797" max="11797" width="3.5" customWidth="1"/>
    <col min="11800" max="11800" width="3.5" customWidth="1"/>
    <col min="11803" max="11803" width="3.6640625" customWidth="1"/>
    <col min="11806" max="11806" width="3.83203125" customWidth="1"/>
    <col min="11809" max="11809" width="3.83203125" customWidth="1"/>
    <col min="11812" max="11812" width="3.83203125" customWidth="1"/>
    <col min="12033" max="12033" width="7.6640625" customWidth="1"/>
    <col min="12034" max="12036" width="6.5" customWidth="1"/>
    <col min="12037" max="12037" width="15.6640625" customWidth="1"/>
    <col min="12038" max="12038" width="2.83203125" customWidth="1"/>
    <col min="12039" max="12039" width="20.6640625" customWidth="1"/>
    <col min="12040" max="12040" width="4.6640625" customWidth="1"/>
    <col min="12041" max="12041" width="28.1640625" customWidth="1"/>
    <col min="12042" max="12042" width="51.83203125" customWidth="1"/>
    <col min="12050" max="12050" width="3.33203125" customWidth="1"/>
    <col min="12051" max="12051" width="18.83203125" customWidth="1"/>
    <col min="12053" max="12053" width="3.5" customWidth="1"/>
    <col min="12056" max="12056" width="3.5" customWidth="1"/>
    <col min="12059" max="12059" width="3.6640625" customWidth="1"/>
    <col min="12062" max="12062" width="3.83203125" customWidth="1"/>
    <col min="12065" max="12065" width="3.83203125" customWidth="1"/>
    <col min="12068" max="12068" width="3.83203125" customWidth="1"/>
    <col min="12289" max="12289" width="7.6640625" customWidth="1"/>
    <col min="12290" max="12292" width="6.5" customWidth="1"/>
    <col min="12293" max="12293" width="15.6640625" customWidth="1"/>
    <col min="12294" max="12294" width="2.83203125" customWidth="1"/>
    <col min="12295" max="12295" width="20.6640625" customWidth="1"/>
    <col min="12296" max="12296" width="4.6640625" customWidth="1"/>
    <col min="12297" max="12297" width="28.1640625" customWidth="1"/>
    <col min="12298" max="12298" width="51.83203125" customWidth="1"/>
    <col min="12306" max="12306" width="3.33203125" customWidth="1"/>
    <col min="12307" max="12307" width="18.83203125" customWidth="1"/>
    <col min="12309" max="12309" width="3.5" customWidth="1"/>
    <col min="12312" max="12312" width="3.5" customWidth="1"/>
    <col min="12315" max="12315" width="3.6640625" customWidth="1"/>
    <col min="12318" max="12318" width="3.83203125" customWidth="1"/>
    <col min="12321" max="12321" width="3.83203125" customWidth="1"/>
    <col min="12324" max="12324" width="3.83203125" customWidth="1"/>
    <col min="12545" max="12545" width="7.6640625" customWidth="1"/>
    <col min="12546" max="12548" width="6.5" customWidth="1"/>
    <col min="12549" max="12549" width="15.6640625" customWidth="1"/>
    <col min="12550" max="12550" width="2.83203125" customWidth="1"/>
    <col min="12551" max="12551" width="20.6640625" customWidth="1"/>
    <col min="12552" max="12552" width="4.6640625" customWidth="1"/>
    <col min="12553" max="12553" width="28.1640625" customWidth="1"/>
    <col min="12554" max="12554" width="51.83203125" customWidth="1"/>
    <col min="12562" max="12562" width="3.33203125" customWidth="1"/>
    <col min="12563" max="12563" width="18.83203125" customWidth="1"/>
    <col min="12565" max="12565" width="3.5" customWidth="1"/>
    <col min="12568" max="12568" width="3.5" customWidth="1"/>
    <col min="12571" max="12571" width="3.6640625" customWidth="1"/>
    <col min="12574" max="12574" width="3.83203125" customWidth="1"/>
    <col min="12577" max="12577" width="3.83203125" customWidth="1"/>
    <col min="12580" max="12580" width="3.83203125" customWidth="1"/>
    <col min="12801" max="12801" width="7.6640625" customWidth="1"/>
    <col min="12802" max="12804" width="6.5" customWidth="1"/>
    <col min="12805" max="12805" width="15.6640625" customWidth="1"/>
    <col min="12806" max="12806" width="2.83203125" customWidth="1"/>
    <col min="12807" max="12807" width="20.6640625" customWidth="1"/>
    <col min="12808" max="12808" width="4.6640625" customWidth="1"/>
    <col min="12809" max="12809" width="28.1640625" customWidth="1"/>
    <col min="12810" max="12810" width="51.83203125" customWidth="1"/>
    <col min="12818" max="12818" width="3.33203125" customWidth="1"/>
    <col min="12819" max="12819" width="18.83203125" customWidth="1"/>
    <col min="12821" max="12821" width="3.5" customWidth="1"/>
    <col min="12824" max="12824" width="3.5" customWidth="1"/>
    <col min="12827" max="12827" width="3.6640625" customWidth="1"/>
    <col min="12830" max="12830" width="3.83203125" customWidth="1"/>
    <col min="12833" max="12833" width="3.83203125" customWidth="1"/>
    <col min="12836" max="12836" width="3.83203125" customWidth="1"/>
    <col min="13057" max="13057" width="7.6640625" customWidth="1"/>
    <col min="13058" max="13060" width="6.5" customWidth="1"/>
    <col min="13061" max="13061" width="15.6640625" customWidth="1"/>
    <col min="13062" max="13062" width="2.83203125" customWidth="1"/>
    <col min="13063" max="13063" width="20.6640625" customWidth="1"/>
    <col min="13064" max="13064" width="4.6640625" customWidth="1"/>
    <col min="13065" max="13065" width="28.1640625" customWidth="1"/>
    <col min="13066" max="13066" width="51.83203125" customWidth="1"/>
    <col min="13074" max="13074" width="3.33203125" customWidth="1"/>
    <col min="13075" max="13075" width="18.83203125" customWidth="1"/>
    <col min="13077" max="13077" width="3.5" customWidth="1"/>
    <col min="13080" max="13080" width="3.5" customWidth="1"/>
    <col min="13083" max="13083" width="3.6640625" customWidth="1"/>
    <col min="13086" max="13086" width="3.83203125" customWidth="1"/>
    <col min="13089" max="13089" width="3.83203125" customWidth="1"/>
    <col min="13092" max="13092" width="3.83203125" customWidth="1"/>
    <col min="13313" max="13313" width="7.6640625" customWidth="1"/>
    <col min="13314" max="13316" width="6.5" customWidth="1"/>
    <col min="13317" max="13317" width="15.6640625" customWidth="1"/>
    <col min="13318" max="13318" width="2.83203125" customWidth="1"/>
    <col min="13319" max="13319" width="20.6640625" customWidth="1"/>
    <col min="13320" max="13320" width="4.6640625" customWidth="1"/>
    <col min="13321" max="13321" width="28.1640625" customWidth="1"/>
    <col min="13322" max="13322" width="51.83203125" customWidth="1"/>
    <col min="13330" max="13330" width="3.33203125" customWidth="1"/>
    <col min="13331" max="13331" width="18.83203125" customWidth="1"/>
    <col min="13333" max="13333" width="3.5" customWidth="1"/>
    <col min="13336" max="13336" width="3.5" customWidth="1"/>
    <col min="13339" max="13339" width="3.6640625" customWidth="1"/>
    <col min="13342" max="13342" width="3.83203125" customWidth="1"/>
    <col min="13345" max="13345" width="3.83203125" customWidth="1"/>
    <col min="13348" max="13348" width="3.83203125" customWidth="1"/>
    <col min="13569" max="13569" width="7.6640625" customWidth="1"/>
    <col min="13570" max="13572" width="6.5" customWidth="1"/>
    <col min="13573" max="13573" width="15.6640625" customWidth="1"/>
    <col min="13574" max="13574" width="2.83203125" customWidth="1"/>
    <col min="13575" max="13575" width="20.6640625" customWidth="1"/>
    <col min="13576" max="13576" width="4.6640625" customWidth="1"/>
    <col min="13577" max="13577" width="28.1640625" customWidth="1"/>
    <col min="13578" max="13578" width="51.83203125" customWidth="1"/>
    <col min="13586" max="13586" width="3.33203125" customWidth="1"/>
    <col min="13587" max="13587" width="18.83203125" customWidth="1"/>
    <col min="13589" max="13589" width="3.5" customWidth="1"/>
    <col min="13592" max="13592" width="3.5" customWidth="1"/>
    <col min="13595" max="13595" width="3.6640625" customWidth="1"/>
    <col min="13598" max="13598" width="3.83203125" customWidth="1"/>
    <col min="13601" max="13601" width="3.83203125" customWidth="1"/>
    <col min="13604" max="13604" width="3.83203125" customWidth="1"/>
    <col min="13825" max="13825" width="7.6640625" customWidth="1"/>
    <col min="13826" max="13828" width="6.5" customWidth="1"/>
    <col min="13829" max="13829" width="15.6640625" customWidth="1"/>
    <col min="13830" max="13830" width="2.83203125" customWidth="1"/>
    <col min="13831" max="13831" width="20.6640625" customWidth="1"/>
    <col min="13832" max="13832" width="4.6640625" customWidth="1"/>
    <col min="13833" max="13833" width="28.1640625" customWidth="1"/>
    <col min="13834" max="13834" width="51.83203125" customWidth="1"/>
    <col min="13842" max="13842" width="3.33203125" customWidth="1"/>
    <col min="13843" max="13843" width="18.83203125" customWidth="1"/>
    <col min="13845" max="13845" width="3.5" customWidth="1"/>
    <col min="13848" max="13848" width="3.5" customWidth="1"/>
    <col min="13851" max="13851" width="3.6640625" customWidth="1"/>
    <col min="13854" max="13854" width="3.83203125" customWidth="1"/>
    <col min="13857" max="13857" width="3.83203125" customWidth="1"/>
    <col min="13860" max="13860" width="3.83203125" customWidth="1"/>
    <col min="14081" max="14081" width="7.6640625" customWidth="1"/>
    <col min="14082" max="14084" width="6.5" customWidth="1"/>
    <col min="14085" max="14085" width="15.6640625" customWidth="1"/>
    <col min="14086" max="14086" width="2.83203125" customWidth="1"/>
    <col min="14087" max="14087" width="20.6640625" customWidth="1"/>
    <col min="14088" max="14088" width="4.6640625" customWidth="1"/>
    <col min="14089" max="14089" width="28.1640625" customWidth="1"/>
    <col min="14090" max="14090" width="51.83203125" customWidth="1"/>
    <col min="14098" max="14098" width="3.33203125" customWidth="1"/>
    <col min="14099" max="14099" width="18.83203125" customWidth="1"/>
    <col min="14101" max="14101" width="3.5" customWidth="1"/>
    <col min="14104" max="14104" width="3.5" customWidth="1"/>
    <col min="14107" max="14107" width="3.6640625" customWidth="1"/>
    <col min="14110" max="14110" width="3.83203125" customWidth="1"/>
    <col min="14113" max="14113" width="3.83203125" customWidth="1"/>
    <col min="14116" max="14116" width="3.83203125" customWidth="1"/>
    <col min="14337" max="14337" width="7.6640625" customWidth="1"/>
    <col min="14338" max="14340" width="6.5" customWidth="1"/>
    <col min="14341" max="14341" width="15.6640625" customWidth="1"/>
    <col min="14342" max="14342" width="2.83203125" customWidth="1"/>
    <col min="14343" max="14343" width="20.6640625" customWidth="1"/>
    <col min="14344" max="14344" width="4.6640625" customWidth="1"/>
    <col min="14345" max="14345" width="28.1640625" customWidth="1"/>
    <col min="14346" max="14346" width="51.83203125" customWidth="1"/>
    <col min="14354" max="14354" width="3.33203125" customWidth="1"/>
    <col min="14355" max="14355" width="18.83203125" customWidth="1"/>
    <col min="14357" max="14357" width="3.5" customWidth="1"/>
    <col min="14360" max="14360" width="3.5" customWidth="1"/>
    <col min="14363" max="14363" width="3.6640625" customWidth="1"/>
    <col min="14366" max="14366" width="3.83203125" customWidth="1"/>
    <col min="14369" max="14369" width="3.83203125" customWidth="1"/>
    <col min="14372" max="14372" width="3.83203125" customWidth="1"/>
    <col min="14593" max="14593" width="7.6640625" customWidth="1"/>
    <col min="14594" max="14596" width="6.5" customWidth="1"/>
    <col min="14597" max="14597" width="15.6640625" customWidth="1"/>
    <col min="14598" max="14598" width="2.83203125" customWidth="1"/>
    <col min="14599" max="14599" width="20.6640625" customWidth="1"/>
    <col min="14600" max="14600" width="4.6640625" customWidth="1"/>
    <col min="14601" max="14601" width="28.1640625" customWidth="1"/>
    <col min="14602" max="14602" width="51.83203125" customWidth="1"/>
    <col min="14610" max="14610" width="3.33203125" customWidth="1"/>
    <col min="14611" max="14611" width="18.83203125" customWidth="1"/>
    <col min="14613" max="14613" width="3.5" customWidth="1"/>
    <col min="14616" max="14616" width="3.5" customWidth="1"/>
    <col min="14619" max="14619" width="3.6640625" customWidth="1"/>
    <col min="14622" max="14622" width="3.83203125" customWidth="1"/>
    <col min="14625" max="14625" width="3.83203125" customWidth="1"/>
    <col min="14628" max="14628" width="3.83203125" customWidth="1"/>
    <col min="14849" max="14849" width="7.6640625" customWidth="1"/>
    <col min="14850" max="14852" width="6.5" customWidth="1"/>
    <col min="14853" max="14853" width="15.6640625" customWidth="1"/>
    <col min="14854" max="14854" width="2.83203125" customWidth="1"/>
    <col min="14855" max="14855" width="20.6640625" customWidth="1"/>
    <col min="14856" max="14856" width="4.6640625" customWidth="1"/>
    <col min="14857" max="14857" width="28.1640625" customWidth="1"/>
    <col min="14858" max="14858" width="51.83203125" customWidth="1"/>
    <col min="14866" max="14866" width="3.33203125" customWidth="1"/>
    <col min="14867" max="14867" width="18.83203125" customWidth="1"/>
    <col min="14869" max="14869" width="3.5" customWidth="1"/>
    <col min="14872" max="14872" width="3.5" customWidth="1"/>
    <col min="14875" max="14875" width="3.6640625" customWidth="1"/>
    <col min="14878" max="14878" width="3.83203125" customWidth="1"/>
    <col min="14881" max="14881" width="3.83203125" customWidth="1"/>
    <col min="14884" max="14884" width="3.83203125" customWidth="1"/>
    <col min="15105" max="15105" width="7.6640625" customWidth="1"/>
    <col min="15106" max="15108" width="6.5" customWidth="1"/>
    <col min="15109" max="15109" width="15.6640625" customWidth="1"/>
    <col min="15110" max="15110" width="2.83203125" customWidth="1"/>
    <col min="15111" max="15111" width="20.6640625" customWidth="1"/>
    <col min="15112" max="15112" width="4.6640625" customWidth="1"/>
    <col min="15113" max="15113" width="28.1640625" customWidth="1"/>
    <col min="15114" max="15114" width="51.83203125" customWidth="1"/>
    <col min="15122" max="15122" width="3.33203125" customWidth="1"/>
    <col min="15123" max="15123" width="18.83203125" customWidth="1"/>
    <col min="15125" max="15125" width="3.5" customWidth="1"/>
    <col min="15128" max="15128" width="3.5" customWidth="1"/>
    <col min="15131" max="15131" width="3.6640625" customWidth="1"/>
    <col min="15134" max="15134" width="3.83203125" customWidth="1"/>
    <col min="15137" max="15137" width="3.83203125" customWidth="1"/>
    <col min="15140" max="15140" width="3.83203125" customWidth="1"/>
    <col min="15361" max="15361" width="7.6640625" customWidth="1"/>
    <col min="15362" max="15364" width="6.5" customWidth="1"/>
    <col min="15365" max="15365" width="15.6640625" customWidth="1"/>
    <col min="15366" max="15366" width="2.83203125" customWidth="1"/>
    <col min="15367" max="15367" width="20.6640625" customWidth="1"/>
    <col min="15368" max="15368" width="4.6640625" customWidth="1"/>
    <col min="15369" max="15369" width="28.1640625" customWidth="1"/>
    <col min="15370" max="15370" width="51.83203125" customWidth="1"/>
    <col min="15378" max="15378" width="3.33203125" customWidth="1"/>
    <col min="15379" max="15379" width="18.83203125" customWidth="1"/>
    <col min="15381" max="15381" width="3.5" customWidth="1"/>
    <col min="15384" max="15384" width="3.5" customWidth="1"/>
    <col min="15387" max="15387" width="3.6640625" customWidth="1"/>
    <col min="15390" max="15390" width="3.83203125" customWidth="1"/>
    <col min="15393" max="15393" width="3.83203125" customWidth="1"/>
    <col min="15396" max="15396" width="3.83203125" customWidth="1"/>
    <col min="15617" max="15617" width="7.6640625" customWidth="1"/>
    <col min="15618" max="15620" width="6.5" customWidth="1"/>
    <col min="15621" max="15621" width="15.6640625" customWidth="1"/>
    <col min="15622" max="15622" width="2.83203125" customWidth="1"/>
    <col min="15623" max="15623" width="20.6640625" customWidth="1"/>
    <col min="15624" max="15624" width="4.6640625" customWidth="1"/>
    <col min="15625" max="15625" width="28.1640625" customWidth="1"/>
    <col min="15626" max="15626" width="51.83203125" customWidth="1"/>
    <col min="15634" max="15634" width="3.33203125" customWidth="1"/>
    <col min="15635" max="15635" width="18.83203125" customWidth="1"/>
    <col min="15637" max="15637" width="3.5" customWidth="1"/>
    <col min="15640" max="15640" width="3.5" customWidth="1"/>
    <col min="15643" max="15643" width="3.6640625" customWidth="1"/>
    <col min="15646" max="15646" width="3.83203125" customWidth="1"/>
    <col min="15649" max="15649" width="3.83203125" customWidth="1"/>
    <col min="15652" max="15652" width="3.83203125" customWidth="1"/>
    <col min="15873" max="15873" width="7.6640625" customWidth="1"/>
    <col min="15874" max="15876" width="6.5" customWidth="1"/>
    <col min="15877" max="15877" width="15.6640625" customWidth="1"/>
    <col min="15878" max="15878" width="2.83203125" customWidth="1"/>
    <col min="15879" max="15879" width="20.6640625" customWidth="1"/>
    <col min="15880" max="15880" width="4.6640625" customWidth="1"/>
    <col min="15881" max="15881" width="28.1640625" customWidth="1"/>
    <col min="15882" max="15882" width="51.83203125" customWidth="1"/>
    <col min="15890" max="15890" width="3.33203125" customWidth="1"/>
    <col min="15891" max="15891" width="18.83203125" customWidth="1"/>
    <col min="15893" max="15893" width="3.5" customWidth="1"/>
    <col min="15896" max="15896" width="3.5" customWidth="1"/>
    <col min="15899" max="15899" width="3.6640625" customWidth="1"/>
    <col min="15902" max="15902" width="3.83203125" customWidth="1"/>
    <col min="15905" max="15905" width="3.83203125" customWidth="1"/>
    <col min="15908" max="15908" width="3.83203125" customWidth="1"/>
    <col min="16129" max="16129" width="7.6640625" customWidth="1"/>
    <col min="16130" max="16132" width="6.5" customWidth="1"/>
    <col min="16133" max="16133" width="15.6640625" customWidth="1"/>
    <col min="16134" max="16134" width="2.83203125" customWidth="1"/>
    <col min="16135" max="16135" width="20.6640625" customWidth="1"/>
    <col min="16136" max="16136" width="4.6640625" customWidth="1"/>
    <col min="16137" max="16137" width="28.1640625" customWidth="1"/>
    <col min="16138" max="16138" width="51.83203125" customWidth="1"/>
    <col min="16146" max="16146" width="3.33203125" customWidth="1"/>
    <col min="16147" max="16147" width="18.83203125" customWidth="1"/>
    <col min="16149" max="16149" width="3.5" customWidth="1"/>
    <col min="16152" max="16152" width="3.5" customWidth="1"/>
    <col min="16155" max="16155" width="3.6640625" customWidth="1"/>
    <col min="16158" max="16158" width="3.83203125" customWidth="1"/>
    <col min="16161" max="16161" width="3.83203125" customWidth="1"/>
    <col min="16164" max="16164" width="3.83203125" customWidth="1"/>
  </cols>
  <sheetData>
    <row r="1" spans="1:41" ht="23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L1" s="1"/>
      <c r="M1" s="1"/>
      <c r="N1" s="1"/>
      <c r="O1" s="1"/>
      <c r="P1" s="1"/>
      <c r="Q1" s="1"/>
      <c r="R1" s="1"/>
      <c r="S1" s="1"/>
    </row>
    <row r="3" spans="1:41" ht="17" thickBot="1" x14ac:dyDescent="0.25"/>
    <row r="4" spans="1:41" x14ac:dyDescent="0.2">
      <c r="A4" s="2" t="s">
        <v>1</v>
      </c>
      <c r="B4" s="3"/>
      <c r="C4" s="3"/>
      <c r="D4" s="3"/>
      <c r="E4" s="3"/>
      <c r="G4" s="4" t="s">
        <v>2</v>
      </c>
      <c r="H4" s="5"/>
      <c r="I4" s="6"/>
      <c r="K4" s="4" t="s">
        <v>3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6"/>
    </row>
    <row r="5" spans="1:41" ht="12.75" customHeight="1" x14ac:dyDescent="0.2">
      <c r="A5" s="7"/>
      <c r="B5" s="8"/>
      <c r="C5" s="8"/>
      <c r="D5" s="8"/>
      <c r="E5" s="8"/>
      <c r="G5" s="9"/>
      <c r="I5" s="10" t="s">
        <v>4</v>
      </c>
      <c r="K5" s="9"/>
      <c r="L5" s="11"/>
      <c r="T5" s="12"/>
      <c r="U5" s="13"/>
      <c r="V5" s="13"/>
      <c r="W5" s="13"/>
      <c r="X5" s="13"/>
      <c r="AO5" s="14"/>
    </row>
    <row r="6" spans="1:41" x14ac:dyDescent="0.2">
      <c r="A6" s="15" t="s">
        <v>5</v>
      </c>
      <c r="B6" s="81" t="s">
        <v>6</v>
      </c>
      <c r="C6" s="81"/>
      <c r="D6" s="82"/>
      <c r="E6" s="83" t="s">
        <v>4</v>
      </c>
      <c r="G6" s="16" t="s">
        <v>7</v>
      </c>
      <c r="H6" s="17">
        <v>1</v>
      </c>
      <c r="I6" s="18"/>
      <c r="K6" s="9"/>
      <c r="L6" s="19"/>
      <c r="M6" s="20" t="s">
        <v>8</v>
      </c>
      <c r="N6" s="21"/>
      <c r="O6" s="21"/>
      <c r="P6" s="21"/>
      <c r="Q6" s="21"/>
      <c r="R6" s="22"/>
      <c r="S6" s="23"/>
      <c r="T6" s="24" t="s">
        <v>9</v>
      </c>
      <c r="U6" s="25"/>
      <c r="V6" s="26"/>
      <c r="W6" s="20" t="s">
        <v>10</v>
      </c>
      <c r="AO6" s="14"/>
    </row>
    <row r="7" spans="1:41" x14ac:dyDescent="0.2">
      <c r="A7" s="27" t="s">
        <v>11</v>
      </c>
      <c r="B7" s="28" t="s">
        <v>12</v>
      </c>
      <c r="C7" s="24" t="s">
        <v>13</v>
      </c>
      <c r="D7" s="24" t="s">
        <v>14</v>
      </c>
      <c r="E7" s="84"/>
      <c r="G7" s="29" t="s">
        <v>15</v>
      </c>
      <c r="H7" s="30">
        <v>0.1</v>
      </c>
      <c r="I7" s="31" t="str">
        <f>IF(H7=0,"", IF(13&lt;0, "must be greater than or equal to 0", IF(H7&gt;0.5, "must be less than or equal to 0.5", IF((INT(1/H7)&lt;&gt;(1/H7)),"must divide into 1", ""))))</f>
        <v/>
      </c>
      <c r="K7" s="9"/>
      <c r="L7" s="32" t="s">
        <v>16</v>
      </c>
      <c r="M7" s="33" t="s">
        <v>17</v>
      </c>
      <c r="N7" s="21"/>
      <c r="O7" s="21"/>
      <c r="P7" s="21"/>
      <c r="Q7" s="21"/>
      <c r="R7" s="34"/>
      <c r="S7" s="35" t="s">
        <v>18</v>
      </c>
      <c r="T7" s="36">
        <f>H6</f>
        <v>1</v>
      </c>
      <c r="U7" s="25"/>
      <c r="V7" s="37" t="s">
        <v>16</v>
      </c>
      <c r="W7" s="38" t="s">
        <v>17</v>
      </c>
      <c r="AO7" s="14"/>
    </row>
    <row r="8" spans="1:41" x14ac:dyDescent="0.2">
      <c r="A8" s="39">
        <v>1</v>
      </c>
      <c r="B8">
        <v>80.187733348769342</v>
      </c>
      <c r="C8">
        <v>2.7185260833791594</v>
      </c>
      <c r="D8">
        <v>17.093740567851519</v>
      </c>
      <c r="E8" s="40" t="str">
        <f>IF(B8+C8+D8=0, "", IF(B8+C8+D8&lt;&gt;100,"must sum to 100",""))</f>
        <v/>
      </c>
      <c r="G8" s="29" t="s">
        <v>19</v>
      </c>
      <c r="H8" s="30">
        <v>0.03</v>
      </c>
      <c r="I8" s="31" t="str">
        <f>IF(H8&lt;0, "must be greater than or equal to 0", IF(H8&gt;0.2, "must be less than or equal to 0.2", ""))</f>
        <v/>
      </c>
      <c r="K8" s="9"/>
      <c r="L8">
        <v>0.27523550000000002</v>
      </c>
      <c r="M8">
        <v>8.9833681159963596E-2</v>
      </c>
      <c r="N8" s="41"/>
      <c r="O8" s="41"/>
      <c r="P8" s="41"/>
      <c r="Q8" s="41"/>
      <c r="S8" s="42" t="s">
        <v>20</v>
      </c>
      <c r="T8" s="43">
        <f>H7</f>
        <v>0.1</v>
      </c>
      <c r="U8" s="13"/>
      <c r="V8" s="44">
        <v>0.5</v>
      </c>
      <c r="W8" s="45">
        <f>0.866*$T$7</f>
        <v>0.86599999999999999</v>
      </c>
      <c r="AO8" s="14"/>
    </row>
    <row r="9" spans="1:41" ht="17" thickBot="1" x14ac:dyDescent="0.25">
      <c r="A9" s="39">
        <f t="shared" ref="A9:A72" si="0">A8+1</f>
        <v>2</v>
      </c>
      <c r="B9">
        <v>1.8553358822080739</v>
      </c>
      <c r="C9">
        <v>28.655159048976348</v>
      </c>
      <c r="D9">
        <v>69.489505068815589</v>
      </c>
      <c r="E9" s="46" t="str">
        <f t="shared" ref="E9:E72" si="1">IF(B9+C9+D9=0, "", IF(B9+C9+D9&lt;&gt;100,"must sum to 100",""))</f>
        <v/>
      </c>
      <c r="G9" s="47" t="s">
        <v>21</v>
      </c>
      <c r="H9" s="48" t="s">
        <v>17</v>
      </c>
      <c r="I9" s="49" t="str">
        <f>IF(OR(H9="n", H9="y"), "", "must equal Y or N")</f>
        <v/>
      </c>
      <c r="K9" s="9"/>
      <c r="L9">
        <v>0.21234</v>
      </c>
      <c r="M9">
        <v>3.2529646216951084E-2</v>
      </c>
      <c r="N9" s="41"/>
      <c r="O9" s="41"/>
      <c r="P9" s="41"/>
      <c r="Q9" s="41"/>
      <c r="S9" s="42" t="s">
        <v>22</v>
      </c>
      <c r="T9" s="43">
        <f>H8</f>
        <v>0.03</v>
      </c>
      <c r="U9" s="13"/>
      <c r="V9" s="44">
        <v>0</v>
      </c>
      <c r="W9" s="45">
        <v>0</v>
      </c>
      <c r="Y9" s="12"/>
      <c r="AO9" s="14"/>
    </row>
    <row r="10" spans="1:41" x14ac:dyDescent="0.2">
      <c r="A10" s="39">
        <f t="shared" si="0"/>
        <v>3</v>
      </c>
      <c r="B10">
        <v>66.663345410628025</v>
      </c>
      <c r="C10">
        <v>4.2931763285024154</v>
      </c>
      <c r="D10">
        <v>29.043478260869566</v>
      </c>
      <c r="E10" s="46" t="str">
        <f t="shared" si="1"/>
        <v/>
      </c>
      <c r="G10" s="50"/>
      <c r="K10" s="9"/>
      <c r="L10">
        <v>0.26393100000000003</v>
      </c>
      <c r="M10">
        <v>9.492158040719717E-2</v>
      </c>
      <c r="N10" s="41"/>
      <c r="O10" s="41"/>
      <c r="P10" s="41"/>
      <c r="Q10" s="41"/>
      <c r="S10" s="51" t="s">
        <v>23</v>
      </c>
      <c r="T10" s="52">
        <f>IF(H9="y",1,0)</f>
        <v>1</v>
      </c>
      <c r="U10" s="13"/>
      <c r="V10" s="44">
        <v>1</v>
      </c>
      <c r="W10" s="45">
        <v>0</v>
      </c>
      <c r="Y10" s="25"/>
      <c r="Z10" s="25"/>
      <c r="AO10" s="14"/>
    </row>
    <row r="11" spans="1:41" x14ac:dyDescent="0.2">
      <c r="A11" s="39">
        <f t="shared" si="0"/>
        <v>4</v>
      </c>
      <c r="B11">
        <v>70.880355495089901</v>
      </c>
      <c r="C11">
        <v>3.3569169495124118</v>
      </c>
      <c r="D11">
        <v>25.762626928390802</v>
      </c>
      <c r="E11" s="46" t="str">
        <f t="shared" si="1"/>
        <v>must sum to 100</v>
      </c>
      <c r="K11" s="9"/>
      <c r="L11">
        <v>0.25902249999999999</v>
      </c>
      <c r="M11">
        <v>5.9304553625754569E-2</v>
      </c>
      <c r="N11" s="41"/>
      <c r="O11" s="41"/>
      <c r="P11" s="41"/>
      <c r="Q11" s="41"/>
      <c r="U11" s="13"/>
      <c r="V11" s="53">
        <v>0.5</v>
      </c>
      <c r="W11" s="54">
        <f>0.866*$T$7</f>
        <v>0.86599999999999999</v>
      </c>
      <c r="Y11" s="13"/>
      <c r="Z11" s="13"/>
      <c r="AA11" s="13"/>
      <c r="AO11" s="14"/>
    </row>
    <row r="12" spans="1:41" x14ac:dyDescent="0.2">
      <c r="A12" s="39">
        <f t="shared" si="0"/>
        <v>5</v>
      </c>
      <c r="B12">
        <v>66.994484850435256</v>
      </c>
      <c r="C12">
        <v>6.3270350942121096</v>
      </c>
      <c r="D12">
        <v>26.678580623360741</v>
      </c>
      <c r="E12" s="46" t="str">
        <f t="shared" si="1"/>
        <v>must sum to 100</v>
      </c>
      <c r="K12" s="9"/>
      <c r="L12">
        <v>0.363209</v>
      </c>
      <c r="M12">
        <v>0.13237544707006657</v>
      </c>
      <c r="N12" s="41"/>
      <c r="O12" s="41"/>
      <c r="P12" s="41"/>
      <c r="Q12" s="41"/>
      <c r="S12" s="55"/>
      <c r="T12" s="13"/>
      <c r="U12" s="13"/>
      <c r="Y12" s="13"/>
      <c r="Z12" s="13"/>
      <c r="AO12" s="14"/>
    </row>
    <row r="13" spans="1:41" x14ac:dyDescent="0.2">
      <c r="A13" s="39">
        <f t="shared" si="0"/>
        <v>6</v>
      </c>
      <c r="B13">
        <v>65.393767501111668</v>
      </c>
      <c r="C13">
        <v>5.4454245734636073</v>
      </c>
      <c r="D13">
        <v>29.160807925424738</v>
      </c>
      <c r="E13" s="46" t="str">
        <f t="shared" si="1"/>
        <v/>
      </c>
      <c r="K13" s="9"/>
      <c r="L13">
        <v>0.193549</v>
      </c>
      <c r="M13">
        <v>7.0023350048394564E-2</v>
      </c>
      <c r="N13" s="41"/>
      <c r="O13" s="41"/>
      <c r="P13" s="41"/>
      <c r="Q13" s="41"/>
      <c r="AO13" s="14"/>
    </row>
    <row r="14" spans="1:41" x14ac:dyDescent="0.2">
      <c r="A14" s="39">
        <f t="shared" si="0"/>
        <v>7</v>
      </c>
      <c r="B14">
        <v>27.543375433754335</v>
      </c>
      <c r="C14">
        <v>32.665726657266568</v>
      </c>
      <c r="D14">
        <v>39.79089790897909</v>
      </c>
      <c r="E14" s="46" t="str">
        <f t="shared" si="1"/>
        <v/>
      </c>
      <c r="K14" s="9"/>
      <c r="L14">
        <v>0.50005250000000001</v>
      </c>
      <c r="M14">
        <v>0.14292796661517995</v>
      </c>
      <c r="N14" s="41"/>
      <c r="O14" s="41"/>
      <c r="P14" s="41"/>
      <c r="Q14" s="41"/>
      <c r="AO14" s="14"/>
    </row>
    <row r="15" spans="1:41" x14ac:dyDescent="0.2">
      <c r="A15" s="39">
        <f t="shared" si="0"/>
        <v>8</v>
      </c>
      <c r="B15">
        <v>59.052590525905259</v>
      </c>
      <c r="C15">
        <v>8.3031830318303168</v>
      </c>
      <c r="D15">
        <v>32.644226442264419</v>
      </c>
      <c r="E15" s="46" t="str">
        <f t="shared" si="1"/>
        <v/>
      </c>
      <c r="K15" s="9"/>
      <c r="L15">
        <v>0.35716100000000001</v>
      </c>
      <c r="M15">
        <v>0.17066589427299175</v>
      </c>
      <c r="N15" s="41"/>
      <c r="O15" s="41"/>
      <c r="P15" s="41"/>
      <c r="Q15" s="41"/>
      <c r="AO15" s="14"/>
    </row>
    <row r="16" spans="1:41" x14ac:dyDescent="0.2">
      <c r="A16" s="39">
        <f t="shared" si="0"/>
        <v>9</v>
      </c>
      <c r="B16">
        <v>29.775897758977592</v>
      </c>
      <c r="C16">
        <v>7.6176761767617673</v>
      </c>
      <c r="D16">
        <v>62.606426064260646</v>
      </c>
      <c r="E16" s="46" t="str">
        <f t="shared" si="1"/>
        <v/>
      </c>
      <c r="K16" s="9"/>
      <c r="L16">
        <v>0.22796050000000001</v>
      </c>
      <c r="M16">
        <v>6.2959180829724903E-2</v>
      </c>
      <c r="N16" s="41"/>
      <c r="O16" s="41"/>
      <c r="P16" s="41"/>
      <c r="Q16" s="41"/>
      <c r="AO16" s="14"/>
    </row>
    <row r="17" spans="1:42" x14ac:dyDescent="0.2">
      <c r="A17" s="39">
        <f t="shared" si="0"/>
        <v>10</v>
      </c>
      <c r="B17">
        <v>74.295742957429567</v>
      </c>
      <c r="C17">
        <v>1.2672126721267212</v>
      </c>
      <c r="D17">
        <v>24.437044370443704</v>
      </c>
      <c r="E17" s="46" t="str">
        <f t="shared" si="1"/>
        <v/>
      </c>
      <c r="K17" s="9"/>
      <c r="L17">
        <v>0.188086</v>
      </c>
      <c r="M17">
        <v>3.1634175949437973E-2</v>
      </c>
      <c r="N17" s="41"/>
      <c r="O17" s="41"/>
      <c r="P17" s="41"/>
      <c r="Q17" s="41"/>
      <c r="AO17" s="14"/>
    </row>
    <row r="18" spans="1:42" x14ac:dyDescent="0.2">
      <c r="A18" s="39">
        <f t="shared" si="0"/>
        <v>11</v>
      </c>
      <c r="B18">
        <v>58.868988689886891</v>
      </c>
      <c r="C18">
        <v>11.525315253152531</v>
      </c>
      <c r="D18">
        <v>29.605696056960568</v>
      </c>
      <c r="E18" s="46" t="str">
        <f t="shared" si="1"/>
        <v/>
      </c>
      <c r="K18" s="9"/>
      <c r="L18">
        <v>0.25706099999999998</v>
      </c>
      <c r="M18">
        <v>0.11857100213374264</v>
      </c>
      <c r="N18" s="41"/>
      <c r="O18" s="41"/>
      <c r="P18" s="41"/>
      <c r="Q18" s="41"/>
      <c r="AO18" s="14"/>
    </row>
    <row r="19" spans="1:42" x14ac:dyDescent="0.2">
      <c r="A19" s="39">
        <f t="shared" si="0"/>
        <v>12</v>
      </c>
      <c r="B19">
        <v>70.055200552005516</v>
      </c>
      <c r="C19">
        <v>3.8500385003850037</v>
      </c>
      <c r="D19">
        <v>26.094760947609473</v>
      </c>
      <c r="E19" s="46" t="str">
        <f t="shared" si="1"/>
        <v/>
      </c>
      <c r="K19" s="9"/>
      <c r="L19">
        <v>0.192195</v>
      </c>
      <c r="M19">
        <v>5.3423375108654449E-2</v>
      </c>
      <c r="N19" s="41"/>
      <c r="O19" s="41"/>
      <c r="P19" s="41"/>
      <c r="Q19" s="41"/>
      <c r="T19" s="56" t="s">
        <v>24</v>
      </c>
      <c r="V19" s="19"/>
      <c r="W19" s="20" t="s">
        <v>25</v>
      </c>
      <c r="X19" s="11"/>
      <c r="Y19" s="19"/>
      <c r="Z19" s="20" t="s">
        <v>26</v>
      </c>
      <c r="AA19" s="11"/>
      <c r="AB19" s="19"/>
      <c r="AC19" s="20" t="s">
        <v>27</v>
      </c>
      <c r="AD19" s="11"/>
      <c r="AE19" s="19"/>
      <c r="AF19" s="20" t="s">
        <v>28</v>
      </c>
      <c r="AG19" s="11"/>
      <c r="AH19" s="19"/>
      <c r="AI19" s="20" t="s">
        <v>29</v>
      </c>
      <c r="AJ19" s="11"/>
      <c r="AK19" s="19"/>
      <c r="AL19" s="57"/>
      <c r="AM19" s="58" t="s">
        <v>30</v>
      </c>
      <c r="AN19" s="59"/>
      <c r="AO19" s="60"/>
      <c r="AP19" s="11"/>
    </row>
    <row r="20" spans="1:42" x14ac:dyDescent="0.2">
      <c r="A20" s="39">
        <f t="shared" si="0"/>
        <v>13</v>
      </c>
      <c r="B20">
        <v>39.922499224992251</v>
      </c>
      <c r="C20">
        <v>6.5679656796567967</v>
      </c>
      <c r="D20">
        <v>53.509435094350941</v>
      </c>
      <c r="E20" s="46" t="str">
        <f t="shared" si="1"/>
        <v>must sum to 100</v>
      </c>
      <c r="K20" s="9"/>
      <c r="L20">
        <v>0.26320350000000003</v>
      </c>
      <c r="M20">
        <v>0.11679478403058074</v>
      </c>
      <c r="N20" s="41"/>
      <c r="O20" s="41"/>
      <c r="P20" s="41"/>
      <c r="Q20" s="41"/>
      <c r="T20" s="61" t="s">
        <v>31</v>
      </c>
      <c r="U20" s="25"/>
      <c r="V20" s="32" t="s">
        <v>16</v>
      </c>
      <c r="W20" s="33" t="s">
        <v>17</v>
      </c>
      <c r="X20" s="11"/>
      <c r="Y20" s="32" t="s">
        <v>16</v>
      </c>
      <c r="Z20" s="33" t="s">
        <v>17</v>
      </c>
      <c r="AA20" s="50"/>
      <c r="AB20" s="32" t="s">
        <v>16</v>
      </c>
      <c r="AC20" s="33" t="s">
        <v>17</v>
      </c>
      <c r="AD20" s="50"/>
      <c r="AE20" s="32" t="s">
        <v>16</v>
      </c>
      <c r="AF20" s="33" t="s">
        <v>17</v>
      </c>
      <c r="AG20" s="50"/>
      <c r="AH20" s="32" t="s">
        <v>16</v>
      </c>
      <c r="AI20" s="33" t="s">
        <v>17</v>
      </c>
      <c r="AJ20" s="11"/>
      <c r="AK20" s="32" t="s">
        <v>32</v>
      </c>
      <c r="AL20" s="62" t="s">
        <v>33</v>
      </c>
      <c r="AM20" s="62" t="s">
        <v>16</v>
      </c>
      <c r="AN20" s="33" t="s">
        <v>17</v>
      </c>
      <c r="AO20" s="60"/>
      <c r="AP20" s="11"/>
    </row>
    <row r="21" spans="1:42" x14ac:dyDescent="0.2">
      <c r="A21" s="39">
        <f t="shared" si="0"/>
        <v>14</v>
      </c>
      <c r="B21">
        <v>69.874898748987476</v>
      </c>
      <c r="C21">
        <v>4.5437454374543744</v>
      </c>
      <c r="D21">
        <v>25.581355813558137</v>
      </c>
      <c r="E21" s="46" t="str">
        <f t="shared" si="1"/>
        <v/>
      </c>
      <c r="K21" s="9"/>
      <c r="L21">
        <v>0.34711799999999998</v>
      </c>
      <c r="M21">
        <v>8.2476795354814794E-2</v>
      </c>
      <c r="N21" s="41"/>
      <c r="O21" s="41"/>
      <c r="P21" s="41"/>
      <c r="Q21" s="41"/>
      <c r="T21" s="13">
        <f>IF(AND($T$8&gt;0, $T$9&gt;0), 0, "")</f>
        <v>0</v>
      </c>
      <c r="U21" s="13"/>
      <c r="V21" s="63">
        <f>IF(T21&lt;&gt;"", 0, 0)</f>
        <v>0</v>
      </c>
      <c r="W21" s="64">
        <f>IF($T$21&lt;&gt;"", ($T$21*0.866*$T$7), 0)</f>
        <v>0</v>
      </c>
      <c r="X21" s="65"/>
      <c r="Y21" s="63">
        <f>IF(T21&lt;&gt;"", 1, 0)</f>
        <v>1</v>
      </c>
      <c r="Z21" s="64">
        <f>IF(T21&lt;&gt;"", (T21*0.866*$T$7), 0)</f>
        <v>0</v>
      </c>
      <c r="AA21" s="65"/>
      <c r="AB21" s="63">
        <f>IF(AND($T$10=1,T21&lt;&gt;""), 0, 0)</f>
        <v>0</v>
      </c>
      <c r="AC21" s="64">
        <f>IF($T$10=1, 0, 0)</f>
        <v>0</v>
      </c>
      <c r="AD21" s="65"/>
      <c r="AE21" s="63">
        <f>IF($T$10=1, 1, 0)</f>
        <v>1</v>
      </c>
      <c r="AF21" s="64">
        <f>IF(AND($T$10=1, T21&lt;&gt;""), 0, 0)</f>
        <v>0</v>
      </c>
      <c r="AG21" s="65"/>
      <c r="AH21" s="63">
        <v>0</v>
      </c>
      <c r="AI21" s="64">
        <v>0</v>
      </c>
      <c r="AJ21" s="65"/>
      <c r="AK21" s="66">
        <v>0</v>
      </c>
      <c r="AL21" s="67">
        <v>0</v>
      </c>
      <c r="AM21" s="63">
        <f t="shared" ref="AM21:AN52" si="2">AK21</f>
        <v>0</v>
      </c>
      <c r="AN21" s="64">
        <f t="shared" si="2"/>
        <v>0</v>
      </c>
      <c r="AO21" s="68"/>
      <c r="AP21" s="65"/>
    </row>
    <row r="22" spans="1:42" x14ac:dyDescent="0.2">
      <c r="A22" s="39">
        <f t="shared" si="0"/>
        <v>15</v>
      </c>
      <c r="B22">
        <v>70.555005550055512</v>
      </c>
      <c r="C22">
        <v>6.5022650226502261</v>
      </c>
      <c r="D22">
        <v>22.942729427294271</v>
      </c>
      <c r="E22" s="46" t="str">
        <f t="shared" si="1"/>
        <v/>
      </c>
      <c r="K22" s="9"/>
      <c r="L22">
        <v>0.42709900000000001</v>
      </c>
      <c r="M22">
        <v>0.10574343385288752</v>
      </c>
      <c r="N22" s="41"/>
      <c r="O22" s="41"/>
      <c r="P22" s="41"/>
      <c r="Q22" s="41"/>
      <c r="T22" s="13">
        <f>T21</f>
        <v>0</v>
      </c>
      <c r="U22" s="13"/>
      <c r="V22" s="63">
        <f>IF(T22&lt;&gt;"", (0-0.5*$T$9), 0)</f>
        <v>-1.4999999999999999E-2</v>
      </c>
      <c r="W22" s="64">
        <f>IF(T22&lt;&gt;"", ((T22+$T$9)*0.866*$T$7), W19)</f>
        <v>2.598E-2</v>
      </c>
      <c r="X22" s="65"/>
      <c r="Y22" s="63">
        <f>IF(T22&lt;&gt;"", Y21+($T$9), 0)</f>
        <v>1.03</v>
      </c>
      <c r="Z22" s="64">
        <v>0</v>
      </c>
      <c r="AA22" s="65"/>
      <c r="AB22" s="63">
        <f>IF(AND($T$10=1, T21&lt;&gt;""), 1, 0)</f>
        <v>1</v>
      </c>
      <c r="AC22" s="64">
        <f>IF($T$10=1, 0, 0)</f>
        <v>0</v>
      </c>
      <c r="AD22" s="65"/>
      <c r="AE22" s="63"/>
      <c r="AF22" s="64"/>
      <c r="AG22" s="65"/>
      <c r="AH22" s="63"/>
      <c r="AI22" s="64"/>
      <c r="AJ22" s="65"/>
      <c r="AK22" s="66">
        <f>IF(T21&lt;&gt;"",AK21-(0.5*$T$9),0)</f>
        <v>-1.4999999999999999E-2</v>
      </c>
      <c r="AL22" s="67">
        <f>IF(T21&lt;&gt;"",-0.866*$T$9*$T$7,0)</f>
        <v>-2.598E-2</v>
      </c>
      <c r="AM22" s="63">
        <f>AK22</f>
        <v>-1.4999999999999999E-2</v>
      </c>
      <c r="AN22" s="64">
        <f t="shared" si="2"/>
        <v>-2.598E-2</v>
      </c>
      <c r="AO22" s="68"/>
      <c r="AP22" s="65"/>
    </row>
    <row r="23" spans="1:42" x14ac:dyDescent="0.2">
      <c r="A23" s="39">
        <f t="shared" si="0"/>
        <v>16</v>
      </c>
      <c r="B23">
        <v>82.249822498224987</v>
      </c>
      <c r="C23">
        <v>1.0000100001000009E-3</v>
      </c>
      <c r="D23">
        <v>17.749177491774919</v>
      </c>
      <c r="E23" s="46" t="str">
        <f t="shared" si="1"/>
        <v/>
      </c>
      <c r="K23" s="9"/>
      <c r="L23">
        <v>0.23452250000000002</v>
      </c>
      <c r="M23">
        <v>7.6616401447405502E-2</v>
      </c>
      <c r="N23" s="41"/>
      <c r="O23" s="41"/>
      <c r="P23" s="41"/>
      <c r="Q23" s="41"/>
      <c r="T23" s="13">
        <f>T22</f>
        <v>0</v>
      </c>
      <c r="U23" s="13"/>
      <c r="V23" s="63">
        <f>IF(T23&lt;&gt;"", 0, 0)</f>
        <v>0</v>
      </c>
      <c r="W23" s="64">
        <f>IF($T$21&lt;&gt;"", ($T$21*0.866*$Z$7), 0)</f>
        <v>0</v>
      </c>
      <c r="X23" s="65"/>
      <c r="Y23" s="63">
        <f>IF(T23&lt;&gt;"", 1, 0)</f>
        <v>1</v>
      </c>
      <c r="Z23" s="64">
        <f>IF(T23&lt;&gt;"", (T23*0.866*$T$7), 0)</f>
        <v>0</v>
      </c>
      <c r="AA23" s="65"/>
      <c r="AB23" s="63"/>
      <c r="AC23" s="64"/>
      <c r="AD23" s="65"/>
      <c r="AE23" s="63"/>
      <c r="AF23" s="64"/>
      <c r="AG23" s="65"/>
      <c r="AH23" s="63"/>
      <c r="AI23" s="64"/>
      <c r="AJ23" s="65"/>
      <c r="AK23" s="66">
        <v>0</v>
      </c>
      <c r="AL23" s="67">
        <v>0</v>
      </c>
      <c r="AM23" s="63">
        <f t="shared" si="2"/>
        <v>0</v>
      </c>
      <c r="AN23" s="64">
        <f t="shared" si="2"/>
        <v>0</v>
      </c>
      <c r="AO23" s="68"/>
      <c r="AP23" s="65"/>
    </row>
    <row r="24" spans="1:42" x14ac:dyDescent="0.2">
      <c r="A24" s="39">
        <f t="shared" si="0"/>
        <v>17</v>
      </c>
      <c r="B24">
        <v>56.347463474634743</v>
      </c>
      <c r="C24">
        <v>6.7698676986769861</v>
      </c>
      <c r="D24">
        <v>36.882668826688267</v>
      </c>
      <c r="E24" s="46" t="str">
        <f t="shared" si="1"/>
        <v/>
      </c>
      <c r="K24" s="9"/>
      <c r="L24">
        <v>0.33307999999999999</v>
      </c>
      <c r="M24">
        <v>0.10305355894873305</v>
      </c>
      <c r="N24" s="41"/>
      <c r="O24" s="41"/>
      <c r="P24" s="41"/>
      <c r="Q24" s="41"/>
      <c r="T24" s="13">
        <f>IF(AND($T$8&gt;0, $T$9&gt;0, T21&lt;1), T21+$T$8, "")</f>
        <v>0.1</v>
      </c>
      <c r="U24" s="13"/>
      <c r="V24" s="63">
        <f>IF(T24&lt;&gt;"", (T24*0.5), V21)</f>
        <v>0.05</v>
      </c>
      <c r="W24" s="64">
        <f t="shared" ref="W24:W51" si="3">IF(T24&lt;&gt;"", (T24*0.866*$T$7), W21)</f>
        <v>8.660000000000001E-2</v>
      </c>
      <c r="X24" s="65"/>
      <c r="Y24" s="63">
        <f>IF(T24&lt;&gt;"", 1-(T24*0.5), Y21)</f>
        <v>0.95</v>
      </c>
      <c r="Z24" s="64">
        <f>IF(T24&lt;&gt;"", (T24*0.866*$T$7), Z21)</f>
        <v>8.660000000000001E-2</v>
      </c>
      <c r="AA24" s="65"/>
      <c r="AB24" s="63">
        <f>IF($T$10=1, Y24, AB21)</f>
        <v>0.95</v>
      </c>
      <c r="AC24" s="64">
        <f>IF($T$10=1, Z24, AC21)</f>
        <v>8.660000000000001E-2</v>
      </c>
      <c r="AD24" s="65"/>
      <c r="AE24" s="63">
        <f>IF(AND($T$10=1, T24&lt;&gt;""), Y24, AE21)</f>
        <v>0.95</v>
      </c>
      <c r="AF24" s="64">
        <f>IF(AND($T$10=1, T24&lt;&gt;""), Z24, AF21)</f>
        <v>8.660000000000001E-2</v>
      </c>
      <c r="AG24" s="65"/>
      <c r="AH24" s="63">
        <f>IF($T$10=1,AK24,AH21)</f>
        <v>0.1</v>
      </c>
      <c r="AI24" s="64">
        <v>0</v>
      </c>
      <c r="AJ24" s="65"/>
      <c r="AK24" s="66">
        <f>IF(T24&lt;&gt;"", T24, 0)</f>
        <v>0.1</v>
      </c>
      <c r="AL24" s="67">
        <v>0</v>
      </c>
      <c r="AM24" s="63">
        <f t="shared" si="2"/>
        <v>0.1</v>
      </c>
      <c r="AN24" s="64">
        <f t="shared" si="2"/>
        <v>0</v>
      </c>
      <c r="AO24" s="68"/>
      <c r="AP24" s="65"/>
    </row>
    <row r="25" spans="1:42" x14ac:dyDescent="0.2">
      <c r="A25" s="39">
        <f t="shared" si="0"/>
        <v>18</v>
      </c>
      <c r="B25">
        <v>72.350923509235088</v>
      </c>
      <c r="C25">
        <v>1.0000100001000009E-3</v>
      </c>
      <c r="D25">
        <v>27.648076480764804</v>
      </c>
      <c r="E25" s="46" t="str">
        <f t="shared" si="1"/>
        <v/>
      </c>
      <c r="K25" s="9"/>
      <c r="L25">
        <v>0.33709549999999999</v>
      </c>
      <c r="M25">
        <v>0.14491289684065389</v>
      </c>
      <c r="N25" s="41"/>
      <c r="O25" s="41"/>
      <c r="P25" s="41"/>
      <c r="Q25" s="41"/>
      <c r="T25" s="13">
        <f t="shared" ref="T25:T83" si="4">T24</f>
        <v>0.1</v>
      </c>
      <c r="U25" s="13"/>
      <c r="V25" s="63">
        <f>IF(T25&lt;&gt;"", ((T25*0.5)-0.5*$T$9), V21)</f>
        <v>3.5000000000000003E-2</v>
      </c>
      <c r="W25" s="64">
        <f>IF(T25&lt;&gt;"", ((T25+$T$9)*0.866*$T$7), W22)</f>
        <v>0.11258</v>
      </c>
      <c r="X25" s="65"/>
      <c r="Y25" s="63">
        <f>IF(T25&lt;&gt;"", Y24+($T$9), 0)</f>
        <v>0.98</v>
      </c>
      <c r="Z25" s="64">
        <f>IF(T25&lt;&gt;"", Z24, Z21)</f>
        <v>8.660000000000001E-2</v>
      </c>
      <c r="AA25" s="65"/>
      <c r="AB25" s="63">
        <f>IF($T$10=1, V24, AB21)</f>
        <v>0.05</v>
      </c>
      <c r="AC25" s="64">
        <f>IF($T$10=1, Z24, AC21)</f>
        <v>8.660000000000001E-2</v>
      </c>
      <c r="AD25" s="65"/>
      <c r="AE25" s="63">
        <f>IF(AND($T$10=1, T24&lt;&gt;""), 1-T24, AE24)</f>
        <v>0.9</v>
      </c>
      <c r="AF25" s="64">
        <f>IF(AND($T$10=1, T24&lt;&gt;""), 0, AF24)</f>
        <v>0</v>
      </c>
      <c r="AG25" s="65"/>
      <c r="AH25" s="63">
        <f>IF($T$10=1,V24,AH24)</f>
        <v>0.05</v>
      </c>
      <c r="AI25" s="64">
        <f>IF($T$10=1,W24,0)</f>
        <v>8.660000000000001E-2</v>
      </c>
      <c r="AJ25" s="65"/>
      <c r="AK25" s="66">
        <f>IF(T24&lt;&gt;"",AK24-(0.5*$T$9),0)</f>
        <v>8.5000000000000006E-2</v>
      </c>
      <c r="AL25" s="67">
        <f>IF(T24&lt;&gt;"",-0.866*$T$9*$T$7,0)</f>
        <v>-2.598E-2</v>
      </c>
      <c r="AM25" s="63">
        <f t="shared" si="2"/>
        <v>8.5000000000000006E-2</v>
      </c>
      <c r="AN25" s="64">
        <f t="shared" si="2"/>
        <v>-2.598E-2</v>
      </c>
      <c r="AO25" s="68"/>
      <c r="AP25" s="65"/>
    </row>
    <row r="26" spans="1:42" x14ac:dyDescent="0.2">
      <c r="A26" s="39">
        <f t="shared" si="0"/>
        <v>19</v>
      </c>
      <c r="B26">
        <v>46.255062550625503</v>
      </c>
      <c r="C26">
        <v>8.1035810358103575</v>
      </c>
      <c r="D26">
        <v>45.641356413564132</v>
      </c>
      <c r="E26" s="46" t="str">
        <f t="shared" si="1"/>
        <v/>
      </c>
      <c r="K26" s="9"/>
      <c r="L26">
        <v>0.203574</v>
      </c>
      <c r="M26">
        <v>7.7827970987299933E-2</v>
      </c>
      <c r="N26" s="41"/>
      <c r="O26" s="41"/>
      <c r="P26" s="41"/>
      <c r="Q26" s="41"/>
      <c r="T26" s="13">
        <f t="shared" si="4"/>
        <v>0.1</v>
      </c>
      <c r="U26" s="13"/>
      <c r="V26" s="63">
        <f>IF(T26&lt;&gt;"", (T26*0.5), V21)</f>
        <v>0.05</v>
      </c>
      <c r="W26" s="64">
        <f>IF(T26&lt;&gt;"", (T26*0.866*$T$7), W23)</f>
        <v>8.660000000000001E-2</v>
      </c>
      <c r="X26" s="65"/>
      <c r="Y26" s="63">
        <f>IF(T26&lt;&gt;"", 1-(T26*0.5), Y21)</f>
        <v>0.95</v>
      </c>
      <c r="Z26" s="64">
        <f>IF(T26&lt;&gt;"", (T26*0.866*$T$7), Z23)</f>
        <v>8.660000000000001E-2</v>
      </c>
      <c r="AA26" s="65"/>
      <c r="AB26" s="63"/>
      <c r="AC26" s="64"/>
      <c r="AD26" s="65"/>
      <c r="AE26" s="63"/>
      <c r="AF26" s="64"/>
      <c r="AG26" s="65"/>
      <c r="AH26" s="63"/>
      <c r="AI26" s="64"/>
      <c r="AJ26" s="65"/>
      <c r="AK26" s="66">
        <f>IF(T24&lt;&gt;"", T24, 0)</f>
        <v>0.1</v>
      </c>
      <c r="AL26" s="67">
        <v>0</v>
      </c>
      <c r="AM26" s="63">
        <f t="shared" si="2"/>
        <v>0.1</v>
      </c>
      <c r="AN26" s="64">
        <f t="shared" si="2"/>
        <v>0</v>
      </c>
      <c r="AO26" s="68"/>
      <c r="AP26" s="65"/>
    </row>
    <row r="27" spans="1:42" x14ac:dyDescent="0.2">
      <c r="A27" s="39">
        <f t="shared" si="0"/>
        <v>20</v>
      </c>
      <c r="B27">
        <v>63.039930399303991</v>
      </c>
      <c r="C27">
        <v>7.6194761947619467</v>
      </c>
      <c r="D27">
        <v>29.340493404934048</v>
      </c>
      <c r="E27" s="46" t="str">
        <f t="shared" si="1"/>
        <v>must sum to 100</v>
      </c>
      <c r="K27" s="9"/>
      <c r="L27">
        <v>0.26425300000000002</v>
      </c>
      <c r="M27">
        <v>0.12177356407693747</v>
      </c>
      <c r="N27" s="41"/>
      <c r="O27" s="41"/>
      <c r="P27" s="41"/>
      <c r="Q27" s="41"/>
      <c r="T27" s="13">
        <f>IF(AND($T$8&gt;0, $T$9&gt;0, T24&lt;1), T24+$T$8, "")</f>
        <v>0.2</v>
      </c>
      <c r="U27" s="13"/>
      <c r="V27" s="63">
        <f>IF(T27&lt;&gt;"", (T27*0.5), V24)</f>
        <v>0.1</v>
      </c>
      <c r="W27" s="64">
        <f t="shared" si="3"/>
        <v>0.17320000000000002</v>
      </c>
      <c r="X27" s="65"/>
      <c r="Y27" s="63">
        <f>IF(T27&lt;&gt;"", 1-(T27*0.5), Y24)</f>
        <v>0.9</v>
      </c>
      <c r="Z27" s="64">
        <f>IF(T27&lt;&gt;"", (T27*0.866*$T$7), Z24)</f>
        <v>0.17320000000000002</v>
      </c>
      <c r="AA27" s="65"/>
      <c r="AB27" s="63">
        <f>IF($T$10=1, Y27, AB24)</f>
        <v>0.9</v>
      </c>
      <c r="AC27" s="64">
        <f>IF($T$10=1, Z27, AC24)</f>
        <v>0.17320000000000002</v>
      </c>
      <c r="AD27" s="65"/>
      <c r="AE27" s="63">
        <f>IF(AND($T$10=1, T27&lt;&gt;""), Y27, AE24)</f>
        <v>0.9</v>
      </c>
      <c r="AF27" s="64">
        <f>IF(AND($T$10=1, T27&lt;&gt;""), Z27, AF24)</f>
        <v>0.17320000000000002</v>
      </c>
      <c r="AG27" s="65"/>
      <c r="AH27" s="63">
        <f>IF($T$10=1,AK27,AH24)</f>
        <v>0.2</v>
      </c>
      <c r="AI27" s="64">
        <v>0</v>
      </c>
      <c r="AJ27" s="65"/>
      <c r="AK27" s="66">
        <f>IF(T27&lt;&gt;"", T27, 0)</f>
        <v>0.2</v>
      </c>
      <c r="AL27" s="67">
        <v>0</v>
      </c>
      <c r="AM27" s="63">
        <f t="shared" si="2"/>
        <v>0.2</v>
      </c>
      <c r="AN27" s="64">
        <f t="shared" si="2"/>
        <v>0</v>
      </c>
      <c r="AO27" s="68"/>
      <c r="AP27" s="65"/>
    </row>
    <row r="28" spans="1:42" x14ac:dyDescent="0.2">
      <c r="A28" s="39">
        <f t="shared" si="0"/>
        <v>21</v>
      </c>
      <c r="B28">
        <v>87.041570415704157</v>
      </c>
      <c r="C28">
        <v>1.0000100001000009E-3</v>
      </c>
      <c r="D28">
        <v>12.957429574295743</v>
      </c>
      <c r="E28" s="46" t="str">
        <f t="shared" si="1"/>
        <v/>
      </c>
      <c r="K28" s="9"/>
      <c r="L28">
        <v>0.23752899999999999</v>
      </c>
      <c r="M28">
        <v>9.1739803073693144E-2</v>
      </c>
      <c r="N28" s="41"/>
      <c r="O28" s="41"/>
      <c r="P28" s="41"/>
      <c r="Q28" s="41"/>
      <c r="T28" s="13">
        <f t="shared" si="4"/>
        <v>0.2</v>
      </c>
      <c r="U28" s="13"/>
      <c r="V28" s="63">
        <f>IF(T28&lt;&gt;"", ((T28*0.5)-0.5*$T$9), V24)</f>
        <v>8.5000000000000006E-2</v>
      </c>
      <c r="W28" s="64">
        <f>IF(T28&lt;&gt;"", ((T28+$T$9)*0.866*$T$7), W25)</f>
        <v>0.19918</v>
      </c>
      <c r="X28" s="65"/>
      <c r="Y28" s="63">
        <f>IF(T28&lt;&gt;"", Y27+($T$9), 0)</f>
        <v>0.93</v>
      </c>
      <c r="Z28" s="64">
        <f>IF(T28&lt;&gt;"", Z27, Z24)</f>
        <v>0.17320000000000002</v>
      </c>
      <c r="AA28" s="65"/>
      <c r="AB28" s="63">
        <f>IF($T$10=1, V27, AB24)</f>
        <v>0.1</v>
      </c>
      <c r="AC28" s="64">
        <f>IF($T$10=1, Z27, AC24)</f>
        <v>0.17320000000000002</v>
      </c>
      <c r="AD28" s="65"/>
      <c r="AE28" s="63">
        <f>IF(AND($T$10=1, T27&lt;&gt;""), 1-T27, AE27)</f>
        <v>0.8</v>
      </c>
      <c r="AF28" s="64">
        <f>IF(AND($T$10=1, T27&lt;&gt;""), 0, AF27)</f>
        <v>0</v>
      </c>
      <c r="AG28" s="65"/>
      <c r="AH28" s="63">
        <f>IF($T$10=1,V27,AH27)</f>
        <v>0.1</v>
      </c>
      <c r="AI28" s="64">
        <f>IF($T$10=1,W27,0)</f>
        <v>0.17320000000000002</v>
      </c>
      <c r="AJ28" s="65"/>
      <c r="AK28" s="66">
        <f>IF(T27&lt;&gt;"",AK27-(0.5*$T$9),0)</f>
        <v>0.185</v>
      </c>
      <c r="AL28" s="67">
        <f>IF(T27&lt;&gt;"",-0.866*$T$9*$T$7,0)</f>
        <v>-2.598E-2</v>
      </c>
      <c r="AM28" s="63">
        <f t="shared" si="2"/>
        <v>0.185</v>
      </c>
      <c r="AN28" s="64">
        <f t="shared" si="2"/>
        <v>-2.598E-2</v>
      </c>
      <c r="AO28" s="68"/>
      <c r="AP28" s="65"/>
    </row>
    <row r="29" spans="1:42" x14ac:dyDescent="0.2">
      <c r="A29" s="39">
        <f t="shared" si="0"/>
        <v>22</v>
      </c>
      <c r="B29">
        <v>22.088620886208862</v>
      </c>
      <c r="C29">
        <v>15.093750937509373</v>
      </c>
      <c r="D29">
        <v>62.817628176281758</v>
      </c>
      <c r="E29" s="46" t="str">
        <f t="shared" si="1"/>
        <v/>
      </c>
      <c r="K29" s="9"/>
      <c r="L29">
        <v>0.31027099999999996</v>
      </c>
      <c r="M29">
        <v>0.10234688221924494</v>
      </c>
      <c r="N29" s="41"/>
      <c r="O29" s="41"/>
      <c r="P29" s="41"/>
      <c r="Q29" s="41"/>
      <c r="T29" s="13">
        <f t="shared" si="4"/>
        <v>0.2</v>
      </c>
      <c r="U29" s="13"/>
      <c r="V29" s="63">
        <f>IF(T29&lt;&gt;"", (T29*0.5), V24)</f>
        <v>0.1</v>
      </c>
      <c r="W29" s="64">
        <f t="shared" si="3"/>
        <v>0.17320000000000002</v>
      </c>
      <c r="X29" s="65"/>
      <c r="Y29" s="63">
        <f>IF(T29&lt;&gt;"", 1-(T29*0.5), Y24)</f>
        <v>0.9</v>
      </c>
      <c r="Z29" s="64">
        <f>IF(T29&lt;&gt;"", (T29*0.866*$T$7), Z26)</f>
        <v>0.17320000000000002</v>
      </c>
      <c r="AA29" s="65"/>
      <c r="AB29" s="63"/>
      <c r="AC29" s="64"/>
      <c r="AD29" s="65"/>
      <c r="AE29" s="63"/>
      <c r="AF29" s="64"/>
      <c r="AG29" s="65"/>
      <c r="AH29" s="63"/>
      <c r="AI29" s="64"/>
      <c r="AJ29" s="65"/>
      <c r="AK29" s="66">
        <f>IF(T27&lt;&gt;"", T27, 0)</f>
        <v>0.2</v>
      </c>
      <c r="AL29" s="67">
        <v>0</v>
      </c>
      <c r="AM29" s="63">
        <f t="shared" si="2"/>
        <v>0.2</v>
      </c>
      <c r="AN29" s="64">
        <f t="shared" si="2"/>
        <v>0</v>
      </c>
      <c r="AO29" s="68"/>
      <c r="AP29" s="65"/>
    </row>
    <row r="30" spans="1:42" x14ac:dyDescent="0.2">
      <c r="A30" s="39">
        <f t="shared" si="0"/>
        <v>23</v>
      </c>
      <c r="B30">
        <v>87.046270462704626</v>
      </c>
      <c r="C30">
        <v>1.0000100001000009E-3</v>
      </c>
      <c r="D30">
        <v>12.952729527295274</v>
      </c>
      <c r="E30" s="46" t="str">
        <f t="shared" si="1"/>
        <v/>
      </c>
      <c r="K30" s="9"/>
      <c r="L30">
        <v>0.26473400000000002</v>
      </c>
      <c r="M30">
        <v>6.5125110364589789E-2</v>
      </c>
      <c r="N30" s="41"/>
      <c r="O30" s="41"/>
      <c r="P30" s="41"/>
      <c r="Q30" s="41"/>
      <c r="T30" s="13">
        <f>IF(AND($T$8&gt;0, $T$9&gt;0, T27&lt;1), T27+$T$8, "")</f>
        <v>0.30000000000000004</v>
      </c>
      <c r="U30" s="13"/>
      <c r="V30" s="63">
        <f>IF(T30&lt;&gt;"", (T30*0.5), V27)</f>
        <v>0.15000000000000002</v>
      </c>
      <c r="W30" s="64">
        <f t="shared" si="3"/>
        <v>0.25980000000000003</v>
      </c>
      <c r="X30" s="65"/>
      <c r="Y30" s="63">
        <f>IF(T30&lt;&gt;"", 1-(T30*0.5), Y27)</f>
        <v>0.85</v>
      </c>
      <c r="Z30" s="64">
        <f>IF(T30&lt;&gt;"", (T30*0.866*$T$7), Z27)</f>
        <v>0.25980000000000003</v>
      </c>
      <c r="AA30" s="65"/>
      <c r="AB30" s="63">
        <f>IF($T$10=1, Y30, AB27)</f>
        <v>0.85</v>
      </c>
      <c r="AC30" s="64">
        <f>IF($T$10=1, Z30, AC27)</f>
        <v>0.25980000000000003</v>
      </c>
      <c r="AD30" s="65"/>
      <c r="AE30" s="63">
        <f>IF(AND($T$10=1, T30&lt;&gt;""), Y30, AE27)</f>
        <v>0.85</v>
      </c>
      <c r="AF30" s="64">
        <f>IF(AND($T$10=1, T30&lt;&gt;""), Z30, AF27)</f>
        <v>0.25980000000000003</v>
      </c>
      <c r="AG30" s="65"/>
      <c r="AH30" s="63">
        <f>IF($T$10=1,AK30,AH27)</f>
        <v>0.30000000000000004</v>
      </c>
      <c r="AI30" s="64">
        <v>0</v>
      </c>
      <c r="AJ30" s="65"/>
      <c r="AK30" s="66">
        <f>IF(T30&lt;&gt;"", T30, 0)</f>
        <v>0.30000000000000004</v>
      </c>
      <c r="AL30" s="67">
        <v>0</v>
      </c>
      <c r="AM30" s="63">
        <f t="shared" si="2"/>
        <v>0.30000000000000004</v>
      </c>
      <c r="AN30" s="64">
        <f t="shared" si="2"/>
        <v>0</v>
      </c>
      <c r="AO30" s="68"/>
      <c r="AP30" s="65"/>
    </row>
    <row r="31" spans="1:42" x14ac:dyDescent="0.2">
      <c r="A31" s="39">
        <f t="shared" si="0"/>
        <v>24</v>
      </c>
      <c r="B31">
        <v>68.906689066890664</v>
      </c>
      <c r="C31">
        <v>6.605266052660526</v>
      </c>
      <c r="D31">
        <v>24.488044880448808</v>
      </c>
      <c r="E31" s="46" t="str">
        <f t="shared" si="1"/>
        <v/>
      </c>
      <c r="K31" s="9"/>
      <c r="L31">
        <v>0.27313799999999999</v>
      </c>
      <c r="M31">
        <v>8.6392962230728024E-2</v>
      </c>
      <c r="N31" s="41"/>
      <c r="O31" s="41"/>
      <c r="P31" s="41"/>
      <c r="Q31" s="41"/>
      <c r="T31" s="13">
        <f t="shared" si="4"/>
        <v>0.30000000000000004</v>
      </c>
      <c r="U31" s="13"/>
      <c r="V31" s="63">
        <f>IF(T31&lt;&gt;"", ((T31*0.5)-0.5*$T$9), V27)</f>
        <v>0.13500000000000001</v>
      </c>
      <c r="W31" s="64">
        <f>IF(T31&lt;&gt;"", ((T31+$T$9)*0.866*$T$7), W28)</f>
        <v>0.28578000000000003</v>
      </c>
      <c r="X31" s="65"/>
      <c r="Y31" s="63">
        <f>IF(T31&lt;&gt;"", Y30+($T$9), 0)</f>
        <v>0.88</v>
      </c>
      <c r="Z31" s="64">
        <f>IF(T31&lt;&gt;"", Z30, Z27)</f>
        <v>0.25980000000000003</v>
      </c>
      <c r="AA31" s="65"/>
      <c r="AB31" s="63">
        <f>IF($T$10=1, V30, AB27)</f>
        <v>0.15000000000000002</v>
      </c>
      <c r="AC31" s="64">
        <f>IF($T$10=1, Z30, AC27)</f>
        <v>0.25980000000000003</v>
      </c>
      <c r="AD31" s="65"/>
      <c r="AE31" s="63">
        <f>IF(AND($T$10=1, T30&lt;&gt;""), 1-T30, AE30)</f>
        <v>0.7</v>
      </c>
      <c r="AF31" s="64">
        <f>IF(AND($T$10=1, T30&lt;&gt;""), 0, AF30)</f>
        <v>0</v>
      </c>
      <c r="AG31" s="65"/>
      <c r="AH31" s="63">
        <f>IF($T$10=1,V30,AH30)</f>
        <v>0.15000000000000002</v>
      </c>
      <c r="AI31" s="64">
        <f>IF($T$10=1,W30,0)</f>
        <v>0.25980000000000003</v>
      </c>
      <c r="AJ31" s="65"/>
      <c r="AK31" s="66">
        <f>IF(T30&lt;&gt;"",AK30-(0.5*$T$9),0)</f>
        <v>0.28500000000000003</v>
      </c>
      <c r="AL31" s="67">
        <f>IF(T30&lt;&gt;"",-0.866*$T$9*$T$7,0)</f>
        <v>-2.598E-2</v>
      </c>
      <c r="AM31" s="63">
        <f t="shared" si="2"/>
        <v>0.28500000000000003</v>
      </c>
      <c r="AN31" s="64">
        <f t="shared" si="2"/>
        <v>-2.598E-2</v>
      </c>
      <c r="AO31" s="68"/>
      <c r="AP31" s="65"/>
    </row>
    <row r="32" spans="1:42" x14ac:dyDescent="0.2">
      <c r="A32" s="39">
        <f t="shared" si="0"/>
        <v>25</v>
      </c>
      <c r="B32">
        <v>74.86924869248692</v>
      </c>
      <c r="C32">
        <v>3.2769327693276931</v>
      </c>
      <c r="D32">
        <v>21.853718537185372</v>
      </c>
      <c r="E32" s="46" t="str">
        <f t="shared" si="1"/>
        <v>must sum to 100</v>
      </c>
      <c r="K32" s="9"/>
      <c r="L32">
        <v>0.51647650000000001</v>
      </c>
      <c r="M32">
        <v>0.16364502632451131</v>
      </c>
      <c r="N32" s="41"/>
      <c r="O32" s="41"/>
      <c r="P32" s="41"/>
      <c r="Q32" s="41"/>
      <c r="T32" s="13">
        <f t="shared" si="4"/>
        <v>0.30000000000000004</v>
      </c>
      <c r="U32" s="13"/>
      <c r="V32" s="63">
        <f>IF(T32&lt;&gt;"", (T32*0.5), V27)</f>
        <v>0.15000000000000002</v>
      </c>
      <c r="W32" s="64">
        <f t="shared" si="3"/>
        <v>0.25980000000000003</v>
      </c>
      <c r="X32" s="65"/>
      <c r="Y32" s="63">
        <f>IF(T32&lt;&gt;"", 1-(T32*0.5), Y27)</f>
        <v>0.85</v>
      </c>
      <c r="Z32" s="64">
        <f>IF(T32&lt;&gt;"", (T32*0.866*$T$7), Z29)</f>
        <v>0.25980000000000003</v>
      </c>
      <c r="AA32" s="65"/>
      <c r="AB32" s="63"/>
      <c r="AC32" s="64"/>
      <c r="AD32" s="65"/>
      <c r="AE32" s="63"/>
      <c r="AF32" s="64"/>
      <c r="AG32" s="65"/>
      <c r="AH32" s="63"/>
      <c r="AI32" s="64"/>
      <c r="AJ32" s="65"/>
      <c r="AK32" s="66">
        <f>IF(T30&lt;&gt;"", T30, 0)</f>
        <v>0.30000000000000004</v>
      </c>
      <c r="AL32" s="67">
        <v>0</v>
      </c>
      <c r="AM32" s="63">
        <f t="shared" si="2"/>
        <v>0.30000000000000004</v>
      </c>
      <c r="AN32" s="64">
        <f t="shared" si="2"/>
        <v>0</v>
      </c>
      <c r="AO32" s="68"/>
      <c r="AP32" s="65"/>
    </row>
    <row r="33" spans="1:42" x14ac:dyDescent="0.2">
      <c r="A33" s="39">
        <f t="shared" si="0"/>
        <v>26</v>
      </c>
      <c r="B33">
        <v>86.300363003630025</v>
      </c>
      <c r="C33">
        <v>1.0000100001000009E-3</v>
      </c>
      <c r="D33">
        <v>13.698636986369864</v>
      </c>
      <c r="E33" s="46" t="str">
        <f t="shared" si="1"/>
        <v/>
      </c>
      <c r="K33" s="9"/>
      <c r="L33">
        <v>0.18961449999999999</v>
      </c>
      <c r="M33">
        <v>7.1780515592673191E-2</v>
      </c>
      <c r="N33" s="41"/>
      <c r="O33" s="41"/>
      <c r="P33" s="41"/>
      <c r="Q33" s="41"/>
      <c r="T33" s="13">
        <f>IF(AND($T$8&gt;0, $T$9&gt;0, T30&lt;1), T30+$T$8, "")</f>
        <v>0.4</v>
      </c>
      <c r="U33" s="13"/>
      <c r="V33" s="63">
        <f>IF(T33&lt;&gt;"", (T33*0.5), V30)</f>
        <v>0.2</v>
      </c>
      <c r="W33" s="64">
        <f t="shared" si="3"/>
        <v>0.34640000000000004</v>
      </c>
      <c r="X33" s="65"/>
      <c r="Y33" s="63">
        <f>IF(T33&lt;&gt;"", 1-(T33*0.5), Y30)</f>
        <v>0.8</v>
      </c>
      <c r="Z33" s="64">
        <f>IF(T33&lt;&gt;"", (T33*0.866*$T$7), Z30)</f>
        <v>0.34640000000000004</v>
      </c>
      <c r="AA33" s="65"/>
      <c r="AB33" s="63">
        <f>IF($T$10=1, Y33, AB30)</f>
        <v>0.8</v>
      </c>
      <c r="AC33" s="64">
        <f>IF($T$10=1, Z33, AC30)</f>
        <v>0.34640000000000004</v>
      </c>
      <c r="AD33" s="65"/>
      <c r="AE33" s="63">
        <f>IF(AND($T$10=1, T33&lt;&gt;""), Y33, AE30)</f>
        <v>0.8</v>
      </c>
      <c r="AF33" s="64">
        <f>IF(AND($T$10=1, T33&lt;&gt;""), Z33, AF30)</f>
        <v>0.34640000000000004</v>
      </c>
      <c r="AG33" s="65"/>
      <c r="AH33" s="63">
        <f>IF($T$10=1,AK33,AH30)</f>
        <v>0.4</v>
      </c>
      <c r="AI33" s="64">
        <v>0</v>
      </c>
      <c r="AJ33" s="65"/>
      <c r="AK33" s="66">
        <f>IF(T33&lt;&gt;"", T33, 0)</f>
        <v>0.4</v>
      </c>
      <c r="AL33" s="67">
        <v>0</v>
      </c>
      <c r="AM33" s="63">
        <f t="shared" si="2"/>
        <v>0.4</v>
      </c>
      <c r="AN33" s="64">
        <f t="shared" si="2"/>
        <v>0</v>
      </c>
      <c r="AO33" s="68"/>
      <c r="AP33" s="65"/>
    </row>
    <row r="34" spans="1:42" x14ac:dyDescent="0.2">
      <c r="A34" s="39">
        <f t="shared" si="0"/>
        <v>27</v>
      </c>
      <c r="B34">
        <v>80.846508465084639</v>
      </c>
      <c r="C34">
        <v>1.0000100001000009E-3</v>
      </c>
      <c r="D34">
        <v>19.152491524915249</v>
      </c>
      <c r="E34" s="46" t="str">
        <f t="shared" si="1"/>
        <v/>
      </c>
      <c r="K34" s="9"/>
      <c r="L34">
        <v>0.265569</v>
      </c>
      <c r="M34">
        <v>6.3192141663342916E-2</v>
      </c>
      <c r="N34" s="41"/>
      <c r="O34" s="41"/>
      <c r="P34" s="41"/>
      <c r="Q34" s="41"/>
      <c r="T34" s="13">
        <f t="shared" si="4"/>
        <v>0.4</v>
      </c>
      <c r="U34" s="13"/>
      <c r="V34" s="63">
        <f>IF(T34&lt;&gt;"", ((T34*0.5)-0.5*$T$9), V30)</f>
        <v>0.185</v>
      </c>
      <c r="W34" s="64">
        <f>IF(T34&lt;&gt;"", ((T34+$T$9)*0.866*$T$7), W31)</f>
        <v>0.37238000000000004</v>
      </c>
      <c r="X34" s="65"/>
      <c r="Y34" s="63">
        <f>IF(T34&lt;&gt;"", Y33+($T$9), 0)</f>
        <v>0.83000000000000007</v>
      </c>
      <c r="Z34" s="64">
        <f>IF(T34&lt;&gt;"", Z33, Z30)</f>
        <v>0.34640000000000004</v>
      </c>
      <c r="AA34" s="65"/>
      <c r="AB34" s="63">
        <f>IF($T$10=1, V33, AB30)</f>
        <v>0.2</v>
      </c>
      <c r="AC34" s="64">
        <f>IF($T$10=1, Z33, AC30)</f>
        <v>0.34640000000000004</v>
      </c>
      <c r="AD34" s="65"/>
      <c r="AE34" s="63">
        <f>IF(AND($T$10=1, T33&lt;&gt;""), 1-T33, AE33)</f>
        <v>0.6</v>
      </c>
      <c r="AF34" s="64">
        <f>IF(AND($T$10=1, T33&lt;&gt;""), 0, AF33)</f>
        <v>0</v>
      </c>
      <c r="AG34" s="65"/>
      <c r="AH34" s="63">
        <f>IF($T$10=1,V33,AH33)</f>
        <v>0.2</v>
      </c>
      <c r="AI34" s="64">
        <f>IF($T$10=1,W33,0)</f>
        <v>0.34640000000000004</v>
      </c>
      <c r="AJ34" s="65"/>
      <c r="AK34" s="66">
        <f>IF(T33&lt;&gt;"",AK33-(0.5*$T$9),0)</f>
        <v>0.38500000000000001</v>
      </c>
      <c r="AL34" s="67">
        <f>IF(T33&lt;&gt;"",-0.866*$T$9*$T$7,0)</f>
        <v>-2.598E-2</v>
      </c>
      <c r="AM34" s="63">
        <f t="shared" si="2"/>
        <v>0.38500000000000001</v>
      </c>
      <c r="AN34" s="64">
        <f t="shared" si="2"/>
        <v>-2.598E-2</v>
      </c>
      <c r="AO34" s="68"/>
      <c r="AP34" s="65"/>
    </row>
    <row r="35" spans="1:42" x14ac:dyDescent="0.2">
      <c r="A35" s="39">
        <f t="shared" si="0"/>
        <v>28</v>
      </c>
      <c r="B35">
        <v>26.092560925609259</v>
      </c>
      <c r="C35">
        <v>15.742757427574276</v>
      </c>
      <c r="D35">
        <v>58.164681646816462</v>
      </c>
      <c r="E35" s="46" t="str">
        <f t="shared" si="1"/>
        <v/>
      </c>
      <c r="K35" s="9"/>
      <c r="L35">
        <v>0.35685250000000002</v>
      </c>
      <c r="M35">
        <v>0.1095288308928293</v>
      </c>
      <c r="N35" s="41"/>
      <c r="O35" s="41"/>
      <c r="P35" s="41"/>
      <c r="Q35" s="41"/>
      <c r="T35" s="13">
        <f t="shared" si="4"/>
        <v>0.4</v>
      </c>
      <c r="U35" s="13"/>
      <c r="V35" s="63">
        <f>IF(T35&lt;&gt;"", (T35*0.5), V30)</f>
        <v>0.2</v>
      </c>
      <c r="W35" s="64">
        <f t="shared" si="3"/>
        <v>0.34640000000000004</v>
      </c>
      <c r="X35" s="65"/>
      <c r="Y35" s="63">
        <f>IF(T35&lt;&gt;"", 1-(T35*0.5), Y30)</f>
        <v>0.8</v>
      </c>
      <c r="Z35" s="64">
        <f>IF(T35&lt;&gt;"", (T35*0.866*$T$7), Z32)</f>
        <v>0.34640000000000004</v>
      </c>
      <c r="AA35" s="65"/>
      <c r="AB35" s="63"/>
      <c r="AC35" s="64"/>
      <c r="AD35" s="65"/>
      <c r="AE35" s="63"/>
      <c r="AF35" s="64"/>
      <c r="AG35" s="65"/>
      <c r="AH35" s="63"/>
      <c r="AI35" s="64"/>
      <c r="AJ35" s="65"/>
      <c r="AK35" s="66">
        <f>IF(T33&lt;&gt;"", T33, 0)</f>
        <v>0.4</v>
      </c>
      <c r="AL35" s="67">
        <v>0</v>
      </c>
      <c r="AM35" s="63">
        <f t="shared" si="2"/>
        <v>0.4</v>
      </c>
      <c r="AN35" s="64">
        <f t="shared" si="2"/>
        <v>0</v>
      </c>
      <c r="AO35" s="68"/>
      <c r="AP35" s="65"/>
    </row>
    <row r="36" spans="1:42" x14ac:dyDescent="0.2">
      <c r="A36" s="39">
        <f t="shared" si="0"/>
        <v>29</v>
      </c>
      <c r="B36">
        <v>69.817998179981799</v>
      </c>
      <c r="C36">
        <v>9.2227922279222785</v>
      </c>
      <c r="D36">
        <v>20.95920959209592</v>
      </c>
      <c r="E36" s="46" t="str">
        <f t="shared" si="1"/>
        <v/>
      </c>
      <c r="K36" s="9"/>
      <c r="L36">
        <v>0.42618349999999999</v>
      </c>
      <c r="M36">
        <v>0.11325100807829482</v>
      </c>
      <c r="N36" s="41"/>
      <c r="O36" s="41"/>
      <c r="P36" s="41"/>
      <c r="Q36" s="41"/>
      <c r="T36" s="13">
        <f>IF(AND($T$8&gt;0, $T$9&gt;0, T33&lt;1), T33+$T$8, "")</f>
        <v>0.5</v>
      </c>
      <c r="U36" s="13"/>
      <c r="V36" s="63">
        <f>IF(T36&lt;&gt;"", (T36*0.5), V33)</f>
        <v>0.25</v>
      </c>
      <c r="W36" s="64">
        <f t="shared" si="3"/>
        <v>0.433</v>
      </c>
      <c r="X36" s="65"/>
      <c r="Y36" s="63">
        <f>IF(T36&lt;&gt;"", 1-(T36*0.5), Y33)</f>
        <v>0.75</v>
      </c>
      <c r="Z36" s="64">
        <f>IF(T36&lt;&gt;"", (T36*0.866*$T$7), Z33)</f>
        <v>0.433</v>
      </c>
      <c r="AA36" s="65"/>
      <c r="AB36" s="63">
        <f>IF($T$10=1, Y36, AB33)</f>
        <v>0.75</v>
      </c>
      <c r="AC36" s="64">
        <f>IF($T$10=1, Z36, AC33)</f>
        <v>0.433</v>
      </c>
      <c r="AD36" s="65"/>
      <c r="AE36" s="63">
        <f>IF(AND($T$10=1, T36&lt;&gt;""), Y36, AE33)</f>
        <v>0.75</v>
      </c>
      <c r="AF36" s="64">
        <f>IF(AND($T$10=1, T36&lt;&gt;""), Z36, AF33)</f>
        <v>0.433</v>
      </c>
      <c r="AG36" s="65"/>
      <c r="AH36" s="63">
        <f>IF($T$10=1,AK36,AH33)</f>
        <v>0.5</v>
      </c>
      <c r="AI36" s="64">
        <v>0</v>
      </c>
      <c r="AJ36" s="65"/>
      <c r="AK36" s="66">
        <f>IF(T36&lt;&gt;"", T36, 0)</f>
        <v>0.5</v>
      </c>
      <c r="AL36" s="67">
        <v>0</v>
      </c>
      <c r="AM36" s="63">
        <f t="shared" si="2"/>
        <v>0.5</v>
      </c>
      <c r="AN36" s="64">
        <f t="shared" si="2"/>
        <v>0</v>
      </c>
      <c r="AO36" s="68"/>
      <c r="AP36" s="65"/>
    </row>
    <row r="37" spans="1:42" x14ac:dyDescent="0.2">
      <c r="A37" s="39">
        <f t="shared" si="0"/>
        <v>30</v>
      </c>
      <c r="B37">
        <v>65.575555755557559</v>
      </c>
      <c r="C37">
        <v>8.8809888098880982</v>
      </c>
      <c r="D37">
        <v>25.543455434554346</v>
      </c>
      <c r="E37" s="46" t="str">
        <f t="shared" si="1"/>
        <v/>
      </c>
      <c r="K37" s="9"/>
      <c r="L37">
        <v>0.29864250000000003</v>
      </c>
      <c r="M37">
        <v>9.3367064807404115E-2</v>
      </c>
      <c r="N37" s="41"/>
      <c r="O37" s="41"/>
      <c r="P37" s="41"/>
      <c r="Q37" s="41"/>
      <c r="T37" s="13">
        <f t="shared" si="4"/>
        <v>0.5</v>
      </c>
      <c r="U37" s="13"/>
      <c r="V37" s="63">
        <f>IF(T37&lt;&gt;"", ((T37*0.5)-0.5*$T$9), V33)</f>
        <v>0.23499999999999999</v>
      </c>
      <c r="W37" s="64">
        <f>IF(T37&lt;&gt;"", ((T37+$T$9)*0.866*$T$7), W34)</f>
        <v>0.45898</v>
      </c>
      <c r="X37" s="65"/>
      <c r="Y37" s="63">
        <f>IF(T37&lt;&gt;"", Y36+($T$9), 0)</f>
        <v>0.78</v>
      </c>
      <c r="Z37" s="64">
        <f>IF(T37&lt;&gt;"", Z36, Z33)</f>
        <v>0.433</v>
      </c>
      <c r="AA37" s="65"/>
      <c r="AB37" s="63">
        <f>IF($T$10=1, V36, AB33)</f>
        <v>0.25</v>
      </c>
      <c r="AC37" s="64">
        <f>IF($T$10=1, Z36, AC33)</f>
        <v>0.433</v>
      </c>
      <c r="AD37" s="65"/>
      <c r="AE37" s="63">
        <f>IF(AND($T$10=1, T36&lt;&gt;""), 1-T36, AE36)</f>
        <v>0.5</v>
      </c>
      <c r="AF37" s="64">
        <f>IF(AND($T$10=1, T36&lt;&gt;""), 0, AF36)</f>
        <v>0</v>
      </c>
      <c r="AG37" s="65"/>
      <c r="AH37" s="63">
        <f>IF($T$10=1,V36,AH36)</f>
        <v>0.25</v>
      </c>
      <c r="AI37" s="64">
        <f>IF($T$10=1,W36,0)</f>
        <v>0.433</v>
      </c>
      <c r="AJ37" s="65"/>
      <c r="AK37" s="66">
        <f>IF(T36&lt;&gt;"",AK36-(0.5*$T$9),0)</f>
        <v>0.48499999999999999</v>
      </c>
      <c r="AL37" s="67">
        <f>IF(T36&lt;&gt;"",-0.866*$T$9*$T$7,0)</f>
        <v>-2.598E-2</v>
      </c>
      <c r="AM37" s="63">
        <f t="shared" si="2"/>
        <v>0.48499999999999999</v>
      </c>
      <c r="AN37" s="64">
        <f t="shared" si="2"/>
        <v>-2.598E-2</v>
      </c>
      <c r="AO37" s="68"/>
      <c r="AP37" s="65"/>
    </row>
    <row r="38" spans="1:42" x14ac:dyDescent="0.2">
      <c r="A38" s="39">
        <f t="shared" si="0"/>
        <v>31</v>
      </c>
      <c r="B38">
        <v>79.267692676926757</v>
      </c>
      <c r="C38">
        <v>1.3966139661396613</v>
      </c>
      <c r="D38">
        <v>19.335693356933568</v>
      </c>
      <c r="E38" s="46" t="str">
        <f t="shared" si="1"/>
        <v/>
      </c>
      <c r="K38" s="9"/>
      <c r="L38">
        <v>0.29507800000000001</v>
      </c>
      <c r="M38">
        <v>0.10785480378731398</v>
      </c>
      <c r="N38" s="41"/>
      <c r="O38" s="41"/>
      <c r="P38" s="41"/>
      <c r="Q38" s="41"/>
      <c r="T38" s="13">
        <f t="shared" si="4"/>
        <v>0.5</v>
      </c>
      <c r="U38" s="13"/>
      <c r="V38" s="63">
        <f>IF(T38&lt;&gt;"", (T38*0.5), V33)</f>
        <v>0.25</v>
      </c>
      <c r="W38" s="64">
        <f t="shared" si="3"/>
        <v>0.433</v>
      </c>
      <c r="X38" s="65"/>
      <c r="Y38" s="63">
        <f>IF(T38&lt;&gt;"", 1-(T38*0.5), Y33)</f>
        <v>0.75</v>
      </c>
      <c r="Z38" s="64">
        <f>IF(T38&lt;&gt;"", (T38*0.866*$T$7), Z35)</f>
        <v>0.433</v>
      </c>
      <c r="AA38" s="65"/>
      <c r="AB38" s="63"/>
      <c r="AC38" s="64"/>
      <c r="AD38" s="65"/>
      <c r="AE38" s="63"/>
      <c r="AF38" s="64"/>
      <c r="AG38" s="65"/>
      <c r="AH38" s="63"/>
      <c r="AI38" s="64"/>
      <c r="AJ38" s="65"/>
      <c r="AK38" s="66">
        <f>IF(T36&lt;&gt;"", T36, 0)</f>
        <v>0.5</v>
      </c>
      <c r="AL38" s="67">
        <v>0</v>
      </c>
      <c r="AM38" s="63">
        <f t="shared" si="2"/>
        <v>0.5</v>
      </c>
      <c r="AN38" s="64">
        <f t="shared" si="2"/>
        <v>0</v>
      </c>
      <c r="AO38" s="68"/>
      <c r="AP38" s="65"/>
    </row>
    <row r="39" spans="1:42" x14ac:dyDescent="0.2">
      <c r="A39" s="39">
        <f t="shared" si="0"/>
        <v>32</v>
      </c>
      <c r="B39">
        <v>29.309393093930936</v>
      </c>
      <c r="C39">
        <v>15.345953459534595</v>
      </c>
      <c r="D39">
        <v>55.344653446534466</v>
      </c>
      <c r="E39" s="46" t="str">
        <f t="shared" si="1"/>
        <v/>
      </c>
      <c r="K39" s="9"/>
      <c r="L39">
        <v>0.39373799999999998</v>
      </c>
      <c r="M39">
        <v>0.10076551983193456</v>
      </c>
      <c r="N39" s="41"/>
      <c r="O39" s="41"/>
      <c r="P39" s="41"/>
      <c r="Q39" s="41"/>
      <c r="T39" s="13">
        <f>IF(AND($T$8&gt;0, $T$9&gt;0, T36&lt;1), T36+$T$8, "")</f>
        <v>0.6</v>
      </c>
      <c r="U39" s="13"/>
      <c r="V39" s="63">
        <f>IF(T39&lt;&gt;"", (T39*0.5), V36)</f>
        <v>0.3</v>
      </c>
      <c r="W39" s="64">
        <f t="shared" si="3"/>
        <v>0.51959999999999995</v>
      </c>
      <c r="X39" s="65"/>
      <c r="Y39" s="63">
        <f>IF(T39&lt;&gt;"", 1-(T39*0.5), Y36)</f>
        <v>0.7</v>
      </c>
      <c r="Z39" s="64">
        <f>IF(T39&lt;&gt;"", (T39*0.866*$T$7), Z36)</f>
        <v>0.51959999999999995</v>
      </c>
      <c r="AA39" s="65"/>
      <c r="AB39" s="63">
        <f>IF($T$10=1, Y39, AB36)</f>
        <v>0.7</v>
      </c>
      <c r="AC39" s="64">
        <f>IF($T$10=1, Z39, AC36)</f>
        <v>0.51959999999999995</v>
      </c>
      <c r="AD39" s="65"/>
      <c r="AE39" s="63">
        <f>IF(AND($T$10=1, T39&lt;&gt;""), Y39, AE36)</f>
        <v>0.7</v>
      </c>
      <c r="AF39" s="64">
        <f>IF(AND($T$10=1, T39&lt;&gt;""), Z39, AF36)</f>
        <v>0.51959999999999995</v>
      </c>
      <c r="AG39" s="65"/>
      <c r="AH39" s="63">
        <f>IF($T$10=1,AK39,AH36)</f>
        <v>0.6</v>
      </c>
      <c r="AI39" s="64">
        <v>0</v>
      </c>
      <c r="AJ39" s="65"/>
      <c r="AK39" s="66">
        <f>IF(T39&lt;&gt;"", T39, 0)</f>
        <v>0.6</v>
      </c>
      <c r="AL39" s="67">
        <v>0</v>
      </c>
      <c r="AM39" s="63">
        <f t="shared" si="2"/>
        <v>0.6</v>
      </c>
      <c r="AN39" s="64">
        <f t="shared" si="2"/>
        <v>0</v>
      </c>
      <c r="AO39" s="68"/>
      <c r="AP39" s="65"/>
    </row>
    <row r="40" spans="1:42" x14ac:dyDescent="0.2">
      <c r="A40" s="39">
        <f t="shared" si="0"/>
        <v>33</v>
      </c>
      <c r="B40">
        <v>86.104361043610439</v>
      </c>
      <c r="C40">
        <v>1.0000100001000009E-3</v>
      </c>
      <c r="D40">
        <v>13.894638946389465</v>
      </c>
      <c r="E40" s="46" t="str">
        <f t="shared" si="1"/>
        <v/>
      </c>
      <c r="K40" s="9"/>
      <c r="L40">
        <v>0.23352000000000001</v>
      </c>
      <c r="M40">
        <v>9.4930240661235024E-2</v>
      </c>
      <c r="N40" s="41"/>
      <c r="O40" s="41"/>
      <c r="P40" s="41"/>
      <c r="Q40" s="41"/>
      <c r="T40" s="13">
        <f t="shared" si="4"/>
        <v>0.6</v>
      </c>
      <c r="U40" s="13"/>
      <c r="V40" s="63">
        <f>IF(T40&lt;&gt;"", ((T40*0.5)-0.5*$T$9), V36)</f>
        <v>0.28499999999999998</v>
      </c>
      <c r="W40" s="64">
        <f>IF(T40&lt;&gt;"", ((T40+$T$9)*0.866*$T$7), W37)</f>
        <v>0.54557999999999995</v>
      </c>
      <c r="X40" s="65"/>
      <c r="Y40" s="63">
        <f>IF(T40&lt;&gt;"", Y39+($T$9), 0)</f>
        <v>0.73</v>
      </c>
      <c r="Z40" s="64">
        <f>IF(T40&lt;&gt;"", Z39, Z36)</f>
        <v>0.51959999999999995</v>
      </c>
      <c r="AA40" s="65"/>
      <c r="AB40" s="63">
        <f>IF($T$10=1, V39, AB36)</f>
        <v>0.3</v>
      </c>
      <c r="AC40" s="64">
        <f>IF($T$10=1, Z39, AC36)</f>
        <v>0.51959999999999995</v>
      </c>
      <c r="AD40" s="65"/>
      <c r="AE40" s="63">
        <f>IF(AND($T$10=1, T39&lt;&gt;""), 1-T39, AE39)</f>
        <v>0.4</v>
      </c>
      <c r="AF40" s="64">
        <f>IF(AND($T$10=1, T39&lt;&gt;""), 0, AF39)</f>
        <v>0</v>
      </c>
      <c r="AG40" s="65"/>
      <c r="AH40" s="63">
        <f>IF($T$10=1,V39,AH39)</f>
        <v>0.3</v>
      </c>
      <c r="AI40" s="64">
        <f>IF($T$10=1,W39,0)</f>
        <v>0.51959999999999995</v>
      </c>
      <c r="AJ40" s="65"/>
      <c r="AK40" s="66">
        <f>IF(T39&lt;&gt;"",AK39-(0.5*$T$9),0)</f>
        <v>0.58499999999999996</v>
      </c>
      <c r="AL40" s="67">
        <f>IF(T39&lt;&gt;"",-0.866*$T$9*$T$7,0)</f>
        <v>-2.598E-2</v>
      </c>
      <c r="AM40" s="63">
        <f t="shared" si="2"/>
        <v>0.58499999999999996</v>
      </c>
      <c r="AN40" s="64">
        <f t="shared" si="2"/>
        <v>-2.598E-2</v>
      </c>
      <c r="AO40" s="68"/>
      <c r="AP40" s="65"/>
    </row>
    <row r="41" spans="1:42" x14ac:dyDescent="0.2">
      <c r="A41" s="39">
        <f t="shared" si="0"/>
        <v>34</v>
      </c>
      <c r="B41">
        <v>67.956079560795601</v>
      </c>
      <c r="C41">
        <v>6.0234602346023456</v>
      </c>
      <c r="D41">
        <v>26.020560205602056</v>
      </c>
      <c r="E41" s="46" t="str">
        <f t="shared" si="1"/>
        <v>must sum to 100</v>
      </c>
      <c r="K41" s="9"/>
      <c r="L41">
        <v>0.30530050000000003</v>
      </c>
      <c r="M41">
        <v>9.768506747067332E-2</v>
      </c>
      <c r="N41" s="41"/>
      <c r="O41" s="41"/>
      <c r="P41" s="41"/>
      <c r="Q41" s="41"/>
      <c r="T41" s="13">
        <f t="shared" si="4"/>
        <v>0.6</v>
      </c>
      <c r="U41" s="13"/>
      <c r="V41" s="63">
        <f>IF(T41&lt;&gt;"", (T41*0.5), V36)</f>
        <v>0.3</v>
      </c>
      <c r="W41" s="64">
        <f t="shared" si="3"/>
        <v>0.51959999999999995</v>
      </c>
      <c r="X41" s="65"/>
      <c r="Y41" s="63">
        <f>IF(T41&lt;&gt;"", 1-(T41*0.5), Y36)</f>
        <v>0.7</v>
      </c>
      <c r="Z41" s="64">
        <f>IF(T41&lt;&gt;"", (T41*0.866*$T$7), Z38)</f>
        <v>0.51959999999999995</v>
      </c>
      <c r="AA41" s="65"/>
      <c r="AB41" s="63"/>
      <c r="AC41" s="64"/>
      <c r="AD41" s="65"/>
      <c r="AE41" s="63"/>
      <c r="AF41" s="64"/>
      <c r="AG41" s="65"/>
      <c r="AH41" s="63"/>
      <c r="AI41" s="64"/>
      <c r="AJ41" s="65"/>
      <c r="AK41" s="66">
        <f>IF(T39&lt;&gt;"", T39, 0)</f>
        <v>0.6</v>
      </c>
      <c r="AL41" s="67">
        <v>0</v>
      </c>
      <c r="AM41" s="63">
        <f t="shared" si="2"/>
        <v>0.6</v>
      </c>
      <c r="AN41" s="64">
        <f t="shared" si="2"/>
        <v>0</v>
      </c>
      <c r="AO41" s="68"/>
      <c r="AP41" s="65"/>
    </row>
    <row r="42" spans="1:42" x14ac:dyDescent="0.2">
      <c r="A42" s="39">
        <f t="shared" si="0"/>
        <v>35</v>
      </c>
      <c r="B42">
        <v>85.041350413504119</v>
      </c>
      <c r="C42">
        <v>1.0000100001000009E-3</v>
      </c>
      <c r="D42">
        <v>14.957649576495765</v>
      </c>
      <c r="E42" s="46" t="str">
        <f t="shared" si="1"/>
        <v/>
      </c>
      <c r="K42" s="9"/>
      <c r="L42">
        <v>0.26441199999999998</v>
      </c>
      <c r="M42">
        <v>8.4828920351493323E-2</v>
      </c>
      <c r="N42" s="41"/>
      <c r="O42" s="41"/>
      <c r="P42" s="41"/>
      <c r="Q42" s="41"/>
      <c r="T42" s="13">
        <f>IF(AND($T$8&gt;0, $T$9&gt;0, T39&lt;1), T39+$T$8, "")</f>
        <v>0.7</v>
      </c>
      <c r="U42" s="13"/>
      <c r="V42" s="63">
        <f>IF(T42&lt;&gt;"", (T42*0.5), V39)</f>
        <v>0.35</v>
      </c>
      <c r="W42" s="64">
        <f t="shared" si="3"/>
        <v>0.60619999999999996</v>
      </c>
      <c r="X42" s="65"/>
      <c r="Y42" s="63">
        <f>IF(T42&lt;&gt;"", 1-(T42*0.5), Y39)</f>
        <v>0.65</v>
      </c>
      <c r="Z42" s="64">
        <f>IF(T42&lt;&gt;"", (T42*0.866*$T$7), Z39)</f>
        <v>0.60619999999999996</v>
      </c>
      <c r="AA42" s="65"/>
      <c r="AB42" s="63">
        <f>IF($T$10=1, Y42, AB39)</f>
        <v>0.65</v>
      </c>
      <c r="AC42" s="64">
        <f>IF($T$10=1, Z42, AC39)</f>
        <v>0.60619999999999996</v>
      </c>
      <c r="AD42" s="65"/>
      <c r="AE42" s="63">
        <f>IF(AND($T$10=1, T42&lt;&gt;""), Y42, AE39)</f>
        <v>0.65</v>
      </c>
      <c r="AF42" s="64">
        <f>IF(AND($T$10=1, T42&lt;&gt;""), Z42, AF39)</f>
        <v>0.60619999999999996</v>
      </c>
      <c r="AG42" s="65"/>
      <c r="AH42" s="63">
        <f>IF($T$10=1,AK42,AH39)</f>
        <v>0.7</v>
      </c>
      <c r="AI42" s="64">
        <v>0</v>
      </c>
      <c r="AJ42" s="65"/>
      <c r="AK42" s="66">
        <f>IF(T42&lt;&gt;"", T42, 0)</f>
        <v>0.7</v>
      </c>
      <c r="AL42" s="67">
        <v>0</v>
      </c>
      <c r="AM42" s="63">
        <f t="shared" si="2"/>
        <v>0.7</v>
      </c>
      <c r="AN42" s="64">
        <f t="shared" si="2"/>
        <v>0</v>
      </c>
      <c r="AO42" s="68"/>
      <c r="AP42" s="65"/>
    </row>
    <row r="43" spans="1:42" x14ac:dyDescent="0.2">
      <c r="A43" s="39">
        <f t="shared" si="0"/>
        <v>36</v>
      </c>
      <c r="B43">
        <v>93.945839458394573</v>
      </c>
      <c r="C43">
        <v>1.0000100001000009E-3</v>
      </c>
      <c r="D43">
        <v>6.0531605316053154</v>
      </c>
      <c r="E43" s="46" t="str">
        <f t="shared" si="1"/>
        <v/>
      </c>
      <c r="K43" s="9"/>
      <c r="L43">
        <v>0.253971</v>
      </c>
      <c r="M43">
        <v>8.4110119266352243E-2</v>
      </c>
      <c r="N43" s="41"/>
      <c r="O43" s="41"/>
      <c r="P43" s="41"/>
      <c r="Q43" s="41"/>
      <c r="T43" s="13">
        <f t="shared" si="4"/>
        <v>0.7</v>
      </c>
      <c r="U43" s="13"/>
      <c r="V43" s="63">
        <f>IF(T43&lt;&gt;"", ((T43*0.5)-0.5*$T$9), V39)</f>
        <v>0.33499999999999996</v>
      </c>
      <c r="W43" s="64">
        <f>IF(T43&lt;&gt;"", ((T43+$T$9)*0.866*$T$7), W40)</f>
        <v>0.63217999999999996</v>
      </c>
      <c r="X43" s="65"/>
      <c r="Y43" s="63">
        <f>IF(T43&lt;&gt;"", Y42+($T$9), 0)</f>
        <v>0.68</v>
      </c>
      <c r="Z43" s="64">
        <f>IF(T43&lt;&gt;"", Z42, Z39)</f>
        <v>0.60619999999999996</v>
      </c>
      <c r="AA43" s="65"/>
      <c r="AB43" s="63">
        <f>IF($T$10=1, V42, AB39)</f>
        <v>0.35</v>
      </c>
      <c r="AC43" s="64">
        <f>IF($T$10=1, Z42, AC39)</f>
        <v>0.60619999999999996</v>
      </c>
      <c r="AD43" s="65"/>
      <c r="AE43" s="63">
        <f>IF(AND($T$10=1, T42&lt;&gt;""), 1-T42, AE42)</f>
        <v>0.30000000000000004</v>
      </c>
      <c r="AF43" s="64">
        <f>IF(AND($T$10=1, T42&lt;&gt;""), 0, AF42)</f>
        <v>0</v>
      </c>
      <c r="AG43" s="65"/>
      <c r="AH43" s="63">
        <f>IF($T$10=1,V42,AH42)</f>
        <v>0.35</v>
      </c>
      <c r="AI43" s="64">
        <f>IF($T$10=1,W42,0)</f>
        <v>0.60619999999999996</v>
      </c>
      <c r="AJ43" s="65"/>
      <c r="AK43" s="66">
        <f>IF(T42&lt;&gt;"",AK42-(0.5*$T$9),0)</f>
        <v>0.68499999999999994</v>
      </c>
      <c r="AL43" s="67">
        <f>IF(T42&lt;&gt;"",-0.866*$T$9*$T$7,0)</f>
        <v>-2.598E-2</v>
      </c>
      <c r="AM43" s="63">
        <f t="shared" si="2"/>
        <v>0.68499999999999994</v>
      </c>
      <c r="AN43" s="64">
        <f t="shared" si="2"/>
        <v>-2.598E-2</v>
      </c>
      <c r="AO43" s="68"/>
      <c r="AP43" s="65"/>
    </row>
    <row r="44" spans="1:42" x14ac:dyDescent="0.2">
      <c r="A44" s="39">
        <f t="shared" si="0"/>
        <v>37</v>
      </c>
      <c r="B44">
        <v>80.610606106061056</v>
      </c>
      <c r="C44">
        <v>1.0000100001000009E-3</v>
      </c>
      <c r="D44">
        <v>19.388393883938839</v>
      </c>
      <c r="E44" s="46" t="str">
        <f t="shared" si="1"/>
        <v/>
      </c>
      <c r="K44" s="9"/>
      <c r="L44">
        <v>0.55171649999999994</v>
      </c>
      <c r="M44">
        <v>0.14478992123331652</v>
      </c>
      <c r="N44" s="41"/>
      <c r="O44" s="41"/>
      <c r="P44" s="41"/>
      <c r="Q44" s="41"/>
      <c r="T44" s="13">
        <f t="shared" si="4"/>
        <v>0.7</v>
      </c>
      <c r="U44" s="13"/>
      <c r="V44" s="63">
        <f>IF(T44&lt;&gt;"", (T44*0.5), V39)</f>
        <v>0.35</v>
      </c>
      <c r="W44" s="64">
        <f t="shared" si="3"/>
        <v>0.60619999999999996</v>
      </c>
      <c r="X44" s="65"/>
      <c r="Y44" s="63">
        <f>IF(T44&lt;&gt;"", 1-(T44*0.5), Y39)</f>
        <v>0.65</v>
      </c>
      <c r="Z44" s="64">
        <f>IF(T44&lt;&gt;"", (T44*0.866*$T$7), Z41)</f>
        <v>0.60619999999999996</v>
      </c>
      <c r="AA44" s="65"/>
      <c r="AB44" s="63"/>
      <c r="AC44" s="64"/>
      <c r="AD44" s="65"/>
      <c r="AE44" s="63"/>
      <c r="AF44" s="64"/>
      <c r="AG44" s="65"/>
      <c r="AH44" s="63"/>
      <c r="AI44" s="64"/>
      <c r="AJ44" s="65"/>
      <c r="AK44" s="66">
        <f>IF(T42&lt;&gt;"", T42, 0)</f>
        <v>0.7</v>
      </c>
      <c r="AL44" s="67">
        <v>0</v>
      </c>
      <c r="AM44" s="63">
        <f t="shared" si="2"/>
        <v>0.7</v>
      </c>
      <c r="AN44" s="64">
        <f t="shared" si="2"/>
        <v>0</v>
      </c>
      <c r="AO44" s="68"/>
      <c r="AP44" s="65"/>
    </row>
    <row r="45" spans="1:42" x14ac:dyDescent="0.2">
      <c r="A45" s="39">
        <f t="shared" si="0"/>
        <v>38</v>
      </c>
      <c r="B45">
        <v>42.974329743297432</v>
      </c>
      <c r="C45">
        <v>6.2576625766257665</v>
      </c>
      <c r="D45">
        <v>50.768007680076799</v>
      </c>
      <c r="E45" s="46" t="str">
        <f t="shared" si="1"/>
        <v/>
      </c>
      <c r="K45" s="9"/>
      <c r="L45">
        <v>0.49005500000000002</v>
      </c>
      <c r="M45">
        <v>0.11304402800679035</v>
      </c>
      <c r="N45" s="41"/>
      <c r="O45" s="41"/>
      <c r="P45" s="41"/>
      <c r="Q45" s="41"/>
      <c r="T45" s="13">
        <f>IF(AND($T$8&gt;0, $T$9&gt;0, T42&lt;1), T42+$T$8, "")</f>
        <v>0.79999999999999993</v>
      </c>
      <c r="U45" s="13"/>
      <c r="V45" s="63">
        <f>IF(T45&lt;&gt;"", (T45*0.5), V42)</f>
        <v>0.39999999999999997</v>
      </c>
      <c r="W45" s="64">
        <f t="shared" si="3"/>
        <v>0.69279999999999997</v>
      </c>
      <c r="X45" s="65"/>
      <c r="Y45" s="63">
        <f>IF(T45&lt;&gt;"", 1-(T45*0.5), Y42)</f>
        <v>0.60000000000000009</v>
      </c>
      <c r="Z45" s="64">
        <f>IF(T45&lt;&gt;"", (T45*0.866*$T$7), Z42)</f>
        <v>0.69279999999999997</v>
      </c>
      <c r="AA45" s="65"/>
      <c r="AB45" s="63">
        <f>IF($T$10=1, Y45, AB42)</f>
        <v>0.60000000000000009</v>
      </c>
      <c r="AC45" s="64">
        <f>IF($T$10=1, Z45, AC42)</f>
        <v>0.69279999999999997</v>
      </c>
      <c r="AD45" s="65"/>
      <c r="AE45" s="63">
        <f>IF(AND($T$10=1, T45&lt;&gt;""), Y45, AE42)</f>
        <v>0.60000000000000009</v>
      </c>
      <c r="AF45" s="64">
        <f>IF(AND($T$10=1, T45&lt;&gt;""), Z45, AF42)</f>
        <v>0.69279999999999997</v>
      </c>
      <c r="AG45" s="65"/>
      <c r="AH45" s="63">
        <f>IF($T$10=1,AK45,AH42)</f>
        <v>0.79999999999999993</v>
      </c>
      <c r="AI45" s="64">
        <v>0</v>
      </c>
      <c r="AJ45" s="65"/>
      <c r="AK45" s="66">
        <f>IF(T45&lt;&gt;"", T45, 0)</f>
        <v>0.79999999999999993</v>
      </c>
      <c r="AL45" s="67">
        <v>0</v>
      </c>
      <c r="AM45" s="63">
        <f t="shared" si="2"/>
        <v>0.79999999999999993</v>
      </c>
      <c r="AN45" s="64">
        <f t="shared" si="2"/>
        <v>0</v>
      </c>
      <c r="AO45" s="68"/>
      <c r="AP45" s="65"/>
    </row>
    <row r="46" spans="1:42" x14ac:dyDescent="0.2">
      <c r="A46" s="39">
        <f t="shared" si="0"/>
        <v>39</v>
      </c>
      <c r="B46">
        <v>70.040000400004004</v>
      </c>
      <c r="C46">
        <v>5.979459794597946</v>
      </c>
      <c r="D46">
        <v>23.980539805398053</v>
      </c>
      <c r="E46" s="46" t="str">
        <f t="shared" si="1"/>
        <v/>
      </c>
      <c r="K46" s="9"/>
      <c r="L46">
        <v>0.42266400000000004</v>
      </c>
      <c r="M46">
        <v>7.6423277782361576E-2</v>
      </c>
      <c r="N46" s="41"/>
      <c r="O46" s="41"/>
      <c r="P46" s="41"/>
      <c r="Q46" s="41"/>
      <c r="T46" s="13">
        <f t="shared" si="4"/>
        <v>0.79999999999999993</v>
      </c>
      <c r="U46" s="13"/>
      <c r="V46" s="63">
        <f>IF(T46&lt;&gt;"", ((T46*0.5)-0.5*$T$9), V42)</f>
        <v>0.38499999999999995</v>
      </c>
      <c r="W46" s="64">
        <f>IF(T46&lt;&gt;"", ((T46+$T$9)*0.866*$T$7), W43)</f>
        <v>0.71877999999999997</v>
      </c>
      <c r="X46" s="65"/>
      <c r="Y46" s="63">
        <f>IF(T46&lt;&gt;"", Y45+($T$9), 0)</f>
        <v>0.63000000000000012</v>
      </c>
      <c r="Z46" s="64">
        <f>IF(T46&lt;&gt;"", Z45, Z42)</f>
        <v>0.69279999999999997</v>
      </c>
      <c r="AA46" s="65"/>
      <c r="AB46" s="63">
        <f>IF($T$10=1, V45, AB42)</f>
        <v>0.39999999999999997</v>
      </c>
      <c r="AC46" s="64">
        <f>IF($T$10=1, Z45, AC42)</f>
        <v>0.69279999999999997</v>
      </c>
      <c r="AD46" s="65"/>
      <c r="AE46" s="63">
        <f>IF(AND($T$10=1, T45&lt;&gt;""), 1-T45, AE45)</f>
        <v>0.20000000000000007</v>
      </c>
      <c r="AF46" s="64">
        <f>IF(AND($T$10=1, T45&lt;&gt;""), 0, AF45)</f>
        <v>0</v>
      </c>
      <c r="AG46" s="65"/>
      <c r="AH46" s="63">
        <f>IF($T$10=1,V45,AH45)</f>
        <v>0.39999999999999997</v>
      </c>
      <c r="AI46" s="64">
        <f>IF($T$10=1,W45,0)</f>
        <v>0.69279999999999997</v>
      </c>
      <c r="AJ46" s="65"/>
      <c r="AK46" s="66">
        <f>IF(T45&lt;&gt;"",AK45-(0.5*$T$9),0)</f>
        <v>0.78499999999999992</v>
      </c>
      <c r="AL46" s="67">
        <f>IF(T45&lt;&gt;"",-0.866*$T$9*$T$7,0)</f>
        <v>-2.598E-2</v>
      </c>
      <c r="AM46" s="63">
        <f t="shared" si="2"/>
        <v>0.78499999999999992</v>
      </c>
      <c r="AN46" s="64">
        <f t="shared" si="2"/>
        <v>-2.598E-2</v>
      </c>
      <c r="AO46" s="68"/>
      <c r="AP46" s="65"/>
    </row>
    <row r="47" spans="1:42" x14ac:dyDescent="0.2">
      <c r="A47" s="39">
        <f t="shared" si="0"/>
        <v>40</v>
      </c>
      <c r="B47">
        <v>68.542185421854214</v>
      </c>
      <c r="C47">
        <v>8.2581825818258174</v>
      </c>
      <c r="D47">
        <v>23.199631996319965</v>
      </c>
      <c r="E47" s="46" t="str">
        <f t="shared" si="1"/>
        <v/>
      </c>
      <c r="K47" s="9"/>
      <c r="L47">
        <v>0.38995449999999998</v>
      </c>
      <c r="M47">
        <v>0.11141330217146425</v>
      </c>
      <c r="N47" s="41"/>
      <c r="O47" s="41"/>
      <c r="P47" s="41"/>
      <c r="Q47" s="41"/>
      <c r="T47" s="13">
        <f t="shared" si="4"/>
        <v>0.79999999999999993</v>
      </c>
      <c r="U47" s="13"/>
      <c r="V47" s="63">
        <f>IF(T47&lt;&gt;"", (T47*0.5), V42)</f>
        <v>0.39999999999999997</v>
      </c>
      <c r="W47" s="64">
        <f t="shared" si="3"/>
        <v>0.69279999999999997</v>
      </c>
      <c r="X47" s="65"/>
      <c r="Y47" s="63">
        <f>IF(T47&lt;&gt;"", 1-(T47*0.5), Y42)</f>
        <v>0.60000000000000009</v>
      </c>
      <c r="Z47" s="64">
        <f>IF(T47&lt;&gt;"", (T47*0.866*$T$7), Z44)</f>
        <v>0.69279999999999997</v>
      </c>
      <c r="AA47" s="65"/>
      <c r="AB47" s="63"/>
      <c r="AC47" s="64"/>
      <c r="AD47" s="65"/>
      <c r="AE47" s="63"/>
      <c r="AF47" s="64"/>
      <c r="AG47" s="65"/>
      <c r="AH47" s="63"/>
      <c r="AI47" s="64"/>
      <c r="AJ47" s="65"/>
      <c r="AK47" s="66">
        <f>IF(T45&lt;&gt;"", T45, 0)</f>
        <v>0.79999999999999993</v>
      </c>
      <c r="AL47" s="67">
        <v>0</v>
      </c>
      <c r="AM47" s="63">
        <f t="shared" si="2"/>
        <v>0.79999999999999993</v>
      </c>
      <c r="AN47" s="64">
        <f t="shared" si="2"/>
        <v>0</v>
      </c>
      <c r="AO47" s="68"/>
      <c r="AP47" s="65"/>
    </row>
    <row r="48" spans="1:42" x14ac:dyDescent="0.2">
      <c r="A48" s="39">
        <f t="shared" si="0"/>
        <v>41</v>
      </c>
      <c r="B48">
        <v>70.33870338703386</v>
      </c>
      <c r="C48">
        <v>5.5436554365543653</v>
      </c>
      <c r="D48">
        <v>24.117641176411762</v>
      </c>
      <c r="E48" s="46" t="str">
        <f t="shared" si="1"/>
        <v/>
      </c>
      <c r="K48" s="9"/>
      <c r="L48">
        <v>0.43015799999999998</v>
      </c>
      <c r="M48">
        <v>0.12170428204463471</v>
      </c>
      <c r="N48" s="41"/>
      <c r="O48" s="41"/>
      <c r="P48" s="41"/>
      <c r="Q48" s="41"/>
      <c r="T48" s="13">
        <f>IF(AND($T$8&gt;0, $T$9&gt;0, T45&lt;1), T45+$T$8, "")</f>
        <v>0.89999999999999991</v>
      </c>
      <c r="U48" s="13"/>
      <c r="V48" s="63">
        <f>IF(T48&lt;&gt;"", (T48*0.5), V45)</f>
        <v>0.44999999999999996</v>
      </c>
      <c r="W48" s="64">
        <f t="shared" si="3"/>
        <v>0.77939999999999987</v>
      </c>
      <c r="X48" s="65"/>
      <c r="Y48" s="63">
        <f>IF(T48&lt;&gt;"", 1-(T48*0.5), Y45)</f>
        <v>0.55000000000000004</v>
      </c>
      <c r="Z48" s="64">
        <f>IF(T48&lt;&gt;"", (T48*0.866*$T$7), Z45)</f>
        <v>0.77939999999999987</v>
      </c>
      <c r="AA48" s="65"/>
      <c r="AB48" s="63">
        <f>IF($T$10=1, Y48, AB45)</f>
        <v>0.55000000000000004</v>
      </c>
      <c r="AC48" s="64">
        <f>IF($T$10=1, Z48, AC45)</f>
        <v>0.77939999999999987</v>
      </c>
      <c r="AD48" s="65"/>
      <c r="AE48" s="63">
        <f>IF(AND($T$10=1, T48&lt;&gt;""), Y48, AE45)</f>
        <v>0.55000000000000004</v>
      </c>
      <c r="AF48" s="64">
        <f>IF(AND($T$10=1, T48&lt;&gt;""), Z48, AF45)</f>
        <v>0.77939999999999987</v>
      </c>
      <c r="AG48" s="65"/>
      <c r="AH48" s="63">
        <f>IF($T$10=1,AK48,AH45)</f>
        <v>0.89999999999999991</v>
      </c>
      <c r="AI48" s="64">
        <v>0</v>
      </c>
      <c r="AJ48" s="65"/>
      <c r="AK48" s="66">
        <f>IF(T48&lt;&gt;"", T48, 0)</f>
        <v>0.89999999999999991</v>
      </c>
      <c r="AL48" s="67">
        <v>0</v>
      </c>
      <c r="AM48" s="63">
        <f t="shared" si="2"/>
        <v>0.89999999999999991</v>
      </c>
      <c r="AN48" s="64">
        <f t="shared" si="2"/>
        <v>0</v>
      </c>
      <c r="AO48" s="68"/>
      <c r="AP48" s="65"/>
    </row>
    <row r="49" spans="1:42" x14ac:dyDescent="0.2">
      <c r="A49" s="39">
        <f t="shared" si="0"/>
        <v>42</v>
      </c>
      <c r="B49">
        <v>71.903719037190356</v>
      </c>
      <c r="C49">
        <v>1.1747117471174713</v>
      </c>
      <c r="D49">
        <v>26.921569215692152</v>
      </c>
      <c r="E49" s="46" t="str">
        <f t="shared" si="1"/>
        <v/>
      </c>
      <c r="K49" s="9"/>
      <c r="L49">
        <v>0.30458300000000005</v>
      </c>
      <c r="M49">
        <v>8.095432269496175E-2</v>
      </c>
      <c r="N49" s="41"/>
      <c r="O49" s="41"/>
      <c r="P49" s="41"/>
      <c r="Q49" s="41"/>
      <c r="T49" s="13">
        <f t="shared" si="4"/>
        <v>0.89999999999999991</v>
      </c>
      <c r="U49" s="13"/>
      <c r="V49" s="63">
        <f>IF(T49&lt;&gt;"", ((T49*0.5)-0.5*$T$9), V45)</f>
        <v>0.43499999999999994</v>
      </c>
      <c r="W49" s="64">
        <f>IF(T49&lt;&gt;"", ((T49+$T$9)*0.866*$T$7), W46)</f>
        <v>0.80537999999999998</v>
      </c>
      <c r="X49" s="65"/>
      <c r="Y49" s="63">
        <f>IF(T49&lt;&gt;"", Y48+($T$9), 0)</f>
        <v>0.58000000000000007</v>
      </c>
      <c r="Z49" s="64">
        <f>IF(T49&lt;&gt;"", Z48, Z45)</f>
        <v>0.77939999999999987</v>
      </c>
      <c r="AA49" s="65"/>
      <c r="AB49" s="63">
        <f>IF($T$10=1, V48, AB45)</f>
        <v>0.44999999999999996</v>
      </c>
      <c r="AC49" s="64">
        <f>IF($T$10=1, Z48, AC45)</f>
        <v>0.77939999999999987</v>
      </c>
      <c r="AD49" s="65"/>
      <c r="AE49" s="63">
        <f>IF(AND($T$10=1, T48&lt;&gt;""), 1-T48, AE48)</f>
        <v>0.10000000000000009</v>
      </c>
      <c r="AF49" s="64">
        <f>IF(AND($T$10=1, T48&lt;&gt;""), 0, AF48)</f>
        <v>0</v>
      </c>
      <c r="AG49" s="65"/>
      <c r="AH49" s="63">
        <f>IF($T$10=1,V48,AH48)</f>
        <v>0.44999999999999996</v>
      </c>
      <c r="AI49" s="64">
        <f>IF($T$10=1,W48,0)</f>
        <v>0.77939999999999987</v>
      </c>
      <c r="AJ49" s="65"/>
      <c r="AK49" s="66">
        <f>IF(T48&lt;&gt;"",AK48-(0.5*$T$9),0)</f>
        <v>0.8849999999999999</v>
      </c>
      <c r="AL49" s="67">
        <f>IF(T48&lt;&gt;"",-0.866*$T$9*$T$7,0)</f>
        <v>-2.598E-2</v>
      </c>
      <c r="AM49" s="63">
        <f t="shared" si="2"/>
        <v>0.8849999999999999</v>
      </c>
      <c r="AN49" s="64">
        <f t="shared" si="2"/>
        <v>-2.598E-2</v>
      </c>
      <c r="AO49" s="68"/>
      <c r="AP49" s="65"/>
    </row>
    <row r="50" spans="1:42" x14ac:dyDescent="0.2">
      <c r="A50" s="39">
        <f t="shared" si="0"/>
        <v>43</v>
      </c>
      <c r="B50">
        <v>42.618326183261829</v>
      </c>
      <c r="C50">
        <v>8.5847858478584804</v>
      </c>
      <c r="D50">
        <v>48.796987969879694</v>
      </c>
      <c r="E50" s="46" t="str">
        <f t="shared" si="1"/>
        <v>must sum to 100</v>
      </c>
      <c r="K50" s="9"/>
      <c r="L50">
        <v>0.371504</v>
      </c>
      <c r="M50">
        <v>0.13873034148303678</v>
      </c>
      <c r="N50" s="41"/>
      <c r="O50" s="41"/>
      <c r="P50" s="41"/>
      <c r="Q50" s="41"/>
      <c r="T50" s="13">
        <f t="shared" si="4"/>
        <v>0.89999999999999991</v>
      </c>
      <c r="U50" s="13"/>
      <c r="V50" s="63">
        <f>IF(T50&lt;&gt;"", (T50*0.5), V45)</f>
        <v>0.44999999999999996</v>
      </c>
      <c r="W50" s="64">
        <f t="shared" si="3"/>
        <v>0.77939999999999987</v>
      </c>
      <c r="X50" s="65"/>
      <c r="Y50" s="63">
        <f>IF(T50&lt;&gt;"", 1-(T50*0.5), Y45)</f>
        <v>0.55000000000000004</v>
      </c>
      <c r="Z50" s="64">
        <f>IF(T50&lt;&gt;"", (T50*0.866*$T$7), Z47)</f>
        <v>0.77939999999999987</v>
      </c>
      <c r="AA50" s="65"/>
      <c r="AB50" s="63"/>
      <c r="AC50" s="64"/>
      <c r="AD50" s="65"/>
      <c r="AE50" s="63"/>
      <c r="AF50" s="64"/>
      <c r="AG50" s="65"/>
      <c r="AH50" s="63"/>
      <c r="AI50" s="64"/>
      <c r="AJ50" s="65"/>
      <c r="AK50" s="66">
        <f>IF(T48&lt;&gt;"", T48, 0)</f>
        <v>0.89999999999999991</v>
      </c>
      <c r="AL50" s="67">
        <v>0</v>
      </c>
      <c r="AM50" s="63">
        <f t="shared" si="2"/>
        <v>0.89999999999999991</v>
      </c>
      <c r="AN50" s="64">
        <f t="shared" si="2"/>
        <v>0</v>
      </c>
      <c r="AO50" s="68"/>
      <c r="AP50" s="65"/>
    </row>
    <row r="51" spans="1:42" x14ac:dyDescent="0.2">
      <c r="A51" s="39">
        <f t="shared" si="0"/>
        <v>44</v>
      </c>
      <c r="B51">
        <v>40.766707667076666</v>
      </c>
      <c r="C51">
        <v>18.82048820488205</v>
      </c>
      <c r="D51">
        <v>40.41280412804128</v>
      </c>
      <c r="E51" s="46" t="str">
        <f t="shared" si="1"/>
        <v/>
      </c>
      <c r="K51" s="9"/>
      <c r="L51">
        <v>0.33730399999999999</v>
      </c>
      <c r="M51">
        <v>8.6694339071245005E-2</v>
      </c>
      <c r="N51" s="41"/>
      <c r="O51" s="41"/>
      <c r="P51" s="41"/>
      <c r="Q51" s="41"/>
      <c r="T51" s="13">
        <f>IF(AND($T$8&gt;0, $T$9&gt;0, T48&lt;1), T48+$T$8, "")</f>
        <v>0.99999999999999989</v>
      </c>
      <c r="U51" s="13"/>
      <c r="V51" s="63">
        <f>IF(T51&lt;&gt;"", (T51*0.5), V48)</f>
        <v>0.49999999999999994</v>
      </c>
      <c r="W51" s="64">
        <f t="shared" si="3"/>
        <v>0.86599999999999988</v>
      </c>
      <c r="X51" s="65"/>
      <c r="Y51" s="63">
        <f>IF(T51&lt;&gt;"", 1-(T51*0.5), Y48)</f>
        <v>0.5</v>
      </c>
      <c r="Z51" s="64">
        <f>IF(T51&lt;&gt;"", (T51*0.866*$T$7), Z48)</f>
        <v>0.86599999999999988</v>
      </c>
      <c r="AA51" s="65"/>
      <c r="AB51" s="63">
        <f>IF($T$10=1, Y51, AB48)</f>
        <v>0.5</v>
      </c>
      <c r="AC51" s="64">
        <f>IF($T$10=1, Z51, AC48)</f>
        <v>0.86599999999999988</v>
      </c>
      <c r="AD51" s="65"/>
      <c r="AE51" s="63">
        <f>IF(AND($T$10=1, T51&lt;&gt;""), Y51, AE48)</f>
        <v>0.5</v>
      </c>
      <c r="AF51" s="64">
        <f>IF(AND($T$10=1, T51&lt;&gt;""), Z51, AF48)</f>
        <v>0.86599999999999988</v>
      </c>
      <c r="AG51" s="65"/>
      <c r="AH51" s="63">
        <f>IF($T$10=1,AK51,AH48)</f>
        <v>0.99999999999999989</v>
      </c>
      <c r="AI51" s="64">
        <v>0</v>
      </c>
      <c r="AJ51" s="65"/>
      <c r="AK51" s="66">
        <f>IF(T51&lt;&gt;"", T51, 0)</f>
        <v>0.99999999999999989</v>
      </c>
      <c r="AL51" s="67">
        <v>0</v>
      </c>
      <c r="AM51" s="63">
        <f t="shared" si="2"/>
        <v>0.99999999999999989</v>
      </c>
      <c r="AN51" s="64">
        <f t="shared" si="2"/>
        <v>0</v>
      </c>
      <c r="AO51" s="68"/>
      <c r="AP51" s="65"/>
    </row>
    <row r="52" spans="1:42" x14ac:dyDescent="0.2">
      <c r="A52" s="39">
        <f t="shared" si="0"/>
        <v>45</v>
      </c>
      <c r="B52">
        <v>43.276632766327658</v>
      </c>
      <c r="C52">
        <v>5.3651536515365148</v>
      </c>
      <c r="D52">
        <v>51.358213582135818</v>
      </c>
      <c r="E52" s="46" t="str">
        <f t="shared" si="1"/>
        <v/>
      </c>
      <c r="K52" s="9"/>
      <c r="L52">
        <v>0.25938600000000001</v>
      </c>
      <c r="M52">
        <v>7.1234053562885202E-2</v>
      </c>
      <c r="N52" s="41"/>
      <c r="O52" s="41"/>
      <c r="P52" s="41"/>
      <c r="Q52" s="41"/>
      <c r="T52" s="13">
        <f t="shared" si="4"/>
        <v>0.99999999999999989</v>
      </c>
      <c r="U52" s="13"/>
      <c r="V52" s="63">
        <f>IF(T52&lt;&gt;"", ((T52*0.5)-0.5*$T$9), V48)</f>
        <v>0.48499999999999993</v>
      </c>
      <c r="W52" s="64">
        <f>IF(T52&lt;&gt;"", ((T52+$T$9)*0.866*$T$7), W49)</f>
        <v>0.89197999999999977</v>
      </c>
      <c r="X52" s="65"/>
      <c r="Y52" s="63">
        <f>IF(T52&lt;&gt;"", Y51+($T$9), 0)</f>
        <v>0.53</v>
      </c>
      <c r="Z52" s="64">
        <f>IF(T52&lt;&gt;"", Z51, Z48)</f>
        <v>0.86599999999999988</v>
      </c>
      <c r="AA52" s="65"/>
      <c r="AB52" s="63">
        <f>IF($T$10=1, V51, AB48)</f>
        <v>0.49999999999999994</v>
      </c>
      <c r="AC52" s="64">
        <f>IF($T$10=1, Z51, AC48)</f>
        <v>0.86599999999999988</v>
      </c>
      <c r="AD52" s="65"/>
      <c r="AE52" s="63">
        <f>IF(AND($T$10=1, T51&lt;&gt;""), 1-T51, AE51)</f>
        <v>1.1102230246251565E-16</v>
      </c>
      <c r="AF52" s="64">
        <f>IF(AND($T$10=1, T51&lt;&gt;""), 0, AF51)</f>
        <v>0</v>
      </c>
      <c r="AG52" s="65"/>
      <c r="AH52" s="63">
        <f>IF($T$10=1,V51,AH51)</f>
        <v>0.49999999999999994</v>
      </c>
      <c r="AI52" s="64">
        <f>IF($T$10=1,W51,0)</f>
        <v>0.86599999999999988</v>
      </c>
      <c r="AJ52" s="65"/>
      <c r="AK52" s="66">
        <f>IF(T51&lt;&gt;"",AK51-(0.5*$T$9),0)</f>
        <v>0.98499999999999988</v>
      </c>
      <c r="AL52" s="67">
        <f>IF(T51&lt;&gt;"",-0.866*$T$9*$T$7,0)</f>
        <v>-2.598E-2</v>
      </c>
      <c r="AM52" s="63">
        <f t="shared" si="2"/>
        <v>0.98499999999999988</v>
      </c>
      <c r="AN52" s="64">
        <f t="shared" si="2"/>
        <v>-2.598E-2</v>
      </c>
      <c r="AO52" s="68"/>
      <c r="AP52" s="65"/>
    </row>
    <row r="53" spans="1:42" x14ac:dyDescent="0.2">
      <c r="A53" s="39">
        <f t="shared" si="0"/>
        <v>46</v>
      </c>
      <c r="B53">
        <v>85.448954489544889</v>
      </c>
      <c r="C53">
        <v>1.0000100001000009E-3</v>
      </c>
      <c r="D53">
        <v>14.550045500455003</v>
      </c>
      <c r="E53" s="46" t="str">
        <f t="shared" si="1"/>
        <v/>
      </c>
      <c r="K53" s="9"/>
      <c r="L53">
        <v>0.28384750000000003</v>
      </c>
      <c r="M53">
        <v>0.13292017704904699</v>
      </c>
      <c r="N53" s="41"/>
      <c r="O53" s="41"/>
      <c r="P53" s="41"/>
      <c r="Q53" s="41"/>
      <c r="T53" s="13">
        <f t="shared" si="4"/>
        <v>0.99999999999999989</v>
      </c>
      <c r="U53" s="13"/>
      <c r="V53" s="63">
        <f>IF(T53&lt;&gt;"", (T53*0.5), V48)</f>
        <v>0.49999999999999994</v>
      </c>
      <c r="W53" s="64">
        <f>IF(T53&lt;&gt;"", (T53*0.866*$T$7), W50)</f>
        <v>0.86599999999999988</v>
      </c>
      <c r="X53" s="65"/>
      <c r="Y53" s="63">
        <f>IF(T53&lt;&gt;"", 1-(T53*0.5), Y48)</f>
        <v>0.5</v>
      </c>
      <c r="Z53" s="64">
        <f>IF(T53&lt;&gt;"", (T53*0.866*$T$7), Z50)</f>
        <v>0.86599999999999988</v>
      </c>
      <c r="AA53" s="65"/>
      <c r="AB53" s="63"/>
      <c r="AC53" s="64"/>
      <c r="AD53" s="65"/>
      <c r="AE53" s="63"/>
      <c r="AF53" s="64"/>
      <c r="AG53" s="65"/>
      <c r="AH53" s="63"/>
      <c r="AI53" s="64"/>
      <c r="AJ53" s="65"/>
      <c r="AK53" s="66">
        <f>IF(T51&lt;&gt;"", T51, 0)</f>
        <v>0.99999999999999989</v>
      </c>
      <c r="AL53" s="67">
        <v>0</v>
      </c>
      <c r="AM53" s="63">
        <f t="shared" ref="AM53:AN68" si="5">AK53</f>
        <v>0.99999999999999989</v>
      </c>
      <c r="AN53" s="64">
        <f t="shared" si="5"/>
        <v>0</v>
      </c>
      <c r="AO53" s="68"/>
      <c r="AP53" s="65"/>
    </row>
    <row r="54" spans="1:42" x14ac:dyDescent="0.2">
      <c r="A54" s="39">
        <f t="shared" si="0"/>
        <v>47</v>
      </c>
      <c r="B54">
        <v>76.194961949619497</v>
      </c>
      <c r="C54">
        <v>3.2439324393243938</v>
      </c>
      <c r="D54">
        <v>20.561105611056107</v>
      </c>
      <c r="E54" s="46" t="str">
        <f t="shared" si="1"/>
        <v/>
      </c>
      <c r="K54" s="9"/>
      <c r="L54">
        <v>0.50466449999999996</v>
      </c>
      <c r="M54">
        <v>9.1236642314094396E-2</v>
      </c>
      <c r="N54" s="41"/>
      <c r="O54" s="41"/>
      <c r="P54" s="41"/>
      <c r="Q54" s="41"/>
      <c r="T54" s="13" t="str">
        <f>IF(AND($T$8&gt;0, $T$9&gt;0, T51&lt;1), T51+$T$8, "")</f>
        <v/>
      </c>
      <c r="U54" s="13"/>
      <c r="V54" s="63">
        <f>IF(T54&lt;&gt;"", (T54*0.5), V51)</f>
        <v>0.49999999999999994</v>
      </c>
      <c r="W54" s="64">
        <f>IF(T54&lt;&gt;"", (T54*0.866*$T$7), W51)</f>
        <v>0.86599999999999988</v>
      </c>
      <c r="X54" s="65"/>
      <c r="Y54" s="63">
        <f>IF(T54&lt;&gt;"", 1-(T54*0.5), Y51)</f>
        <v>0.5</v>
      </c>
      <c r="Z54" s="64">
        <f>IF(T54&lt;&gt;"", (T54*0.866*$T$7), Z51)</f>
        <v>0.86599999999999988</v>
      </c>
      <c r="AA54" s="65"/>
      <c r="AB54" s="63">
        <f>IF($T$10=1, Y54, AB51)</f>
        <v>0.5</v>
      </c>
      <c r="AC54" s="64">
        <f>IF($T$10=1, Z54, AC51)</f>
        <v>0.86599999999999988</v>
      </c>
      <c r="AD54" s="65"/>
      <c r="AE54" s="63">
        <f>IF(AND($T$10=1, T54&lt;&gt;""), Y54, AE51)</f>
        <v>0.5</v>
      </c>
      <c r="AF54" s="64">
        <f>IF(AND($T$10=1, T54&lt;&gt;""), Z54, AF51)</f>
        <v>0.86599999999999988</v>
      </c>
      <c r="AG54" s="65"/>
      <c r="AH54" s="63">
        <f>IF($T$10=1,AK54,AH51)</f>
        <v>0</v>
      </c>
      <c r="AI54" s="64">
        <v>0</v>
      </c>
      <c r="AJ54" s="65"/>
      <c r="AK54" s="66">
        <f>IF(T54&lt;&gt;"", T54, 0)</f>
        <v>0</v>
      </c>
      <c r="AL54" s="67">
        <v>0</v>
      </c>
      <c r="AM54" s="63">
        <f t="shared" si="5"/>
        <v>0</v>
      </c>
      <c r="AN54" s="64">
        <f t="shared" si="5"/>
        <v>0</v>
      </c>
      <c r="AO54" s="68"/>
      <c r="AP54" s="65"/>
    </row>
    <row r="55" spans="1:42" x14ac:dyDescent="0.2">
      <c r="A55" s="39">
        <f t="shared" si="0"/>
        <v>48</v>
      </c>
      <c r="B55">
        <v>65.424454244542446</v>
      </c>
      <c r="C55">
        <v>12.803028030280302</v>
      </c>
      <c r="D55">
        <v>21.772417724177238</v>
      </c>
      <c r="E55" s="46" t="str">
        <f t="shared" si="1"/>
        <v>must sum to 100</v>
      </c>
      <c r="K55" s="9"/>
      <c r="L55">
        <v>0.2978035</v>
      </c>
      <c r="M55">
        <v>9.3252749454104555E-2</v>
      </c>
      <c r="N55" s="41"/>
      <c r="O55" s="41"/>
      <c r="P55" s="41"/>
      <c r="Q55" s="41"/>
      <c r="T55" s="13" t="str">
        <f t="shared" si="4"/>
        <v/>
      </c>
      <c r="U55" s="13"/>
      <c r="V55" s="63">
        <f>IF(T55&lt;&gt;"", ((T55*0.5)-$T$9), V51)</f>
        <v>0.49999999999999994</v>
      </c>
      <c r="W55" s="64">
        <f>IF(T55&lt;&gt;"", (T55*0.866*$T$7), W51)</f>
        <v>0.86599999999999988</v>
      </c>
      <c r="X55" s="65"/>
      <c r="Y55" s="63">
        <f>IF(T55&lt;&gt;"", Y54+($T$9*0.5), Y51)</f>
        <v>0.5</v>
      </c>
      <c r="Z55" s="64">
        <f>IF(T55&lt;&gt;"", Z54, Z51)</f>
        <v>0.86599999999999988</v>
      </c>
      <c r="AA55" s="65"/>
      <c r="AB55" s="63">
        <f>IF($T$10=1, V54, AB51)</f>
        <v>0.49999999999999994</v>
      </c>
      <c r="AC55" s="64">
        <f>IF($T$10=1, Z54, AC51)</f>
        <v>0.86599999999999988</v>
      </c>
      <c r="AD55" s="65"/>
      <c r="AE55" s="63">
        <f>IF(AND($T$10=1, T54&lt;&gt;""), 1-T54, AE54)</f>
        <v>0.5</v>
      </c>
      <c r="AF55" s="64">
        <f>IF(AND($T$10=1, T54&lt;&gt;""), 0, AF54)</f>
        <v>0.86599999999999988</v>
      </c>
      <c r="AG55" s="65"/>
      <c r="AH55" s="63">
        <f>IF($T$10=1,V54,AH54)</f>
        <v>0.49999999999999994</v>
      </c>
      <c r="AI55" s="64">
        <f>IF($T$10=1,W54,0)</f>
        <v>0.86599999999999988</v>
      </c>
      <c r="AJ55" s="65"/>
      <c r="AK55" s="66">
        <f>IF(T54&lt;&gt;"",AK54+(0.5*$T$9),0)</f>
        <v>0</v>
      </c>
      <c r="AL55" s="67">
        <f>IF(T54&lt;&gt;"",-0.866*$T$9*$T$7,0)</f>
        <v>0</v>
      </c>
      <c r="AM55" s="63">
        <f t="shared" si="5"/>
        <v>0</v>
      </c>
      <c r="AN55" s="64">
        <f t="shared" si="5"/>
        <v>0</v>
      </c>
      <c r="AO55" s="68"/>
      <c r="AP55" s="65"/>
    </row>
    <row r="56" spans="1:42" x14ac:dyDescent="0.2">
      <c r="A56" s="39">
        <f t="shared" si="0"/>
        <v>49</v>
      </c>
      <c r="B56">
        <v>87.016570165701651</v>
      </c>
      <c r="C56">
        <v>1.6474164741647417</v>
      </c>
      <c r="D56">
        <v>11.336013360133601</v>
      </c>
      <c r="E56" s="46" t="str">
        <f t="shared" si="1"/>
        <v/>
      </c>
      <c r="K56" s="9"/>
      <c r="L56">
        <v>0.56599699999999997</v>
      </c>
      <c r="M56">
        <v>0.19721823315302264</v>
      </c>
      <c r="N56" s="41"/>
      <c r="O56" s="41"/>
      <c r="P56" s="41"/>
      <c r="Q56" s="41"/>
      <c r="T56" s="13" t="str">
        <f t="shared" si="4"/>
        <v/>
      </c>
      <c r="U56" s="13"/>
      <c r="V56" s="63">
        <f>IF(T56&lt;&gt;"", (T56*0.5), V51)</f>
        <v>0.49999999999999994</v>
      </c>
      <c r="W56" s="64">
        <f t="shared" ref="W56:W83" si="6">IF(T56&lt;&gt;"", (T56*0.866*$T$7), W53)</f>
        <v>0.86599999999999988</v>
      </c>
      <c r="X56" s="65"/>
      <c r="Y56" s="63">
        <f>IF(T56&lt;&gt;"", 1-(T56*0.5), Y51)</f>
        <v>0.5</v>
      </c>
      <c r="Z56" s="64">
        <f>IF(T56&lt;&gt;"", (T56*0.866*$T$7), Z53)</f>
        <v>0.86599999999999988</v>
      </c>
      <c r="AA56" s="65"/>
      <c r="AB56" s="63"/>
      <c r="AC56" s="64"/>
      <c r="AD56" s="65"/>
      <c r="AE56" s="63"/>
      <c r="AF56" s="64"/>
      <c r="AG56" s="65"/>
      <c r="AH56" s="63"/>
      <c r="AI56" s="64"/>
      <c r="AJ56" s="65"/>
      <c r="AK56" s="66">
        <f>IF(T54&lt;&gt;"", T54, 0)</f>
        <v>0</v>
      </c>
      <c r="AL56" s="67">
        <v>0</v>
      </c>
      <c r="AM56" s="63">
        <f t="shared" si="5"/>
        <v>0</v>
      </c>
      <c r="AN56" s="64">
        <f t="shared" si="5"/>
        <v>0</v>
      </c>
      <c r="AO56" s="68"/>
      <c r="AP56" s="65"/>
    </row>
    <row r="57" spans="1:42" x14ac:dyDescent="0.2">
      <c r="A57" s="39">
        <f t="shared" si="0"/>
        <v>50</v>
      </c>
      <c r="B57">
        <v>69.605396053960533</v>
      </c>
      <c r="C57">
        <v>5.0501505015050148</v>
      </c>
      <c r="D57">
        <v>25.344453444534444</v>
      </c>
      <c r="E57" s="46" t="str">
        <f t="shared" si="1"/>
        <v/>
      </c>
      <c r="K57" s="9"/>
      <c r="L57">
        <v>0.19379350000000001</v>
      </c>
      <c r="M57">
        <v>8.1137054055160265E-2</v>
      </c>
      <c r="N57" s="41"/>
      <c r="O57" s="41"/>
      <c r="P57" s="41"/>
      <c r="Q57" s="41"/>
      <c r="T57" s="13" t="str">
        <f>IF(AND($T$8&gt;0, $T$9&gt;0, T54&lt;1), T54+$T$8, "")</f>
        <v/>
      </c>
      <c r="U57" s="13"/>
      <c r="V57" s="63">
        <f>IF(T57&lt;&gt;"", (T57*0.5), V54)</f>
        <v>0.49999999999999994</v>
      </c>
      <c r="W57" s="64">
        <f t="shared" si="6"/>
        <v>0.86599999999999988</v>
      </c>
      <c r="X57" s="65"/>
      <c r="Y57" s="63">
        <f>IF(T57&lt;&gt;"", 1-(T57*0.5), Y54)</f>
        <v>0.5</v>
      </c>
      <c r="Z57" s="64">
        <f>IF(T57&lt;&gt;"", (T57*0.866*$T$7), Z54)</f>
        <v>0.86599999999999988</v>
      </c>
      <c r="AA57" s="65"/>
      <c r="AB57" s="63">
        <f>IF($T$10=1, Y57, AB54)</f>
        <v>0.5</v>
      </c>
      <c r="AC57" s="64">
        <f>IF($T$10=1, Z57, AC54)</f>
        <v>0.86599999999999988</v>
      </c>
      <c r="AD57" s="65"/>
      <c r="AE57" s="63">
        <f>IF(AND($T$10=1, T57&lt;&gt;""), Y57, AE54)</f>
        <v>0.5</v>
      </c>
      <c r="AF57" s="64">
        <f>IF(AND($T$10=1, T57&lt;&gt;""), Z57, AF54)</f>
        <v>0.86599999999999988</v>
      </c>
      <c r="AG57" s="65"/>
      <c r="AH57" s="63">
        <f>IF($T$10=1,AK57,AH54)</f>
        <v>0</v>
      </c>
      <c r="AI57" s="64">
        <v>0</v>
      </c>
      <c r="AJ57" s="65"/>
      <c r="AK57" s="66">
        <f>IF(T57&lt;&gt;"", T57, 0)</f>
        <v>0</v>
      </c>
      <c r="AL57" s="67">
        <v>0</v>
      </c>
      <c r="AM57" s="63">
        <f t="shared" si="5"/>
        <v>0</v>
      </c>
      <c r="AN57" s="64">
        <f t="shared" si="5"/>
        <v>0</v>
      </c>
      <c r="AO57" s="68"/>
      <c r="AP57" s="65"/>
    </row>
    <row r="58" spans="1:42" x14ac:dyDescent="0.2">
      <c r="A58" s="39">
        <f t="shared" si="0"/>
        <v>51</v>
      </c>
      <c r="B58">
        <v>67.098770987709884</v>
      </c>
      <c r="C58">
        <v>9.5200952009520101</v>
      </c>
      <c r="D58">
        <v>23.381133811338113</v>
      </c>
      <c r="E58" s="46" t="str">
        <f t="shared" si="1"/>
        <v/>
      </c>
      <c r="K58" s="9"/>
      <c r="L58">
        <v>0.31309750000000003</v>
      </c>
      <c r="M58">
        <v>9.4886073365642018E-2</v>
      </c>
      <c r="N58" s="41"/>
      <c r="O58" s="41"/>
      <c r="P58" s="41"/>
      <c r="Q58" s="41"/>
      <c r="T58" s="13" t="str">
        <f t="shared" si="4"/>
        <v/>
      </c>
      <c r="U58" s="13"/>
      <c r="V58" s="63">
        <f>IF(T58&lt;&gt;"", ((T58*0.5)-$T$9), V54)</f>
        <v>0.49999999999999994</v>
      </c>
      <c r="W58" s="64">
        <f t="shared" si="6"/>
        <v>0.86599999999999988</v>
      </c>
      <c r="X58" s="65"/>
      <c r="Y58" s="63">
        <f>IF(T58&lt;&gt;"", Y57+($T$9*0.5), Y54)</f>
        <v>0.5</v>
      </c>
      <c r="Z58" s="64">
        <f>IF(T58&lt;&gt;"", Z57+($T$9*0.866*$T$7), Z54)</f>
        <v>0.86599999999999988</v>
      </c>
      <c r="AA58" s="65"/>
      <c r="AB58" s="63">
        <f>IF($T$10=1, V57, AB54)</f>
        <v>0.49999999999999994</v>
      </c>
      <c r="AC58" s="64">
        <f>IF($T$10=1, Z57, AC54)</f>
        <v>0.86599999999999988</v>
      </c>
      <c r="AD58" s="65"/>
      <c r="AE58" s="63">
        <f>IF(AND($T$10=1, T57&lt;&gt;""), 1-T57, AE57)</f>
        <v>0.5</v>
      </c>
      <c r="AF58" s="64">
        <f>IF(AND($T$10=1, T57&lt;&gt;""), 0, AF57)</f>
        <v>0.86599999999999988</v>
      </c>
      <c r="AG58" s="65"/>
      <c r="AH58" s="63">
        <f>IF($T$10=1,V57,AH57)</f>
        <v>0.49999999999999994</v>
      </c>
      <c r="AI58" s="64">
        <f>IF($T$10=1,W57,0)</f>
        <v>0.86599999999999988</v>
      </c>
      <c r="AJ58" s="65"/>
      <c r="AK58" s="66">
        <f>IF(T57&lt;&gt;"",AK57+(0.5*$T$9),0)</f>
        <v>0</v>
      </c>
      <c r="AL58" s="67">
        <f>IF(T57&lt;&gt;"",-0.866*$T$9*$T$7,0)</f>
        <v>0</v>
      </c>
      <c r="AM58" s="63">
        <f t="shared" si="5"/>
        <v>0</v>
      </c>
      <c r="AN58" s="64">
        <f t="shared" si="5"/>
        <v>0</v>
      </c>
      <c r="AO58" s="68"/>
      <c r="AP58" s="65"/>
    </row>
    <row r="59" spans="1:42" x14ac:dyDescent="0.2">
      <c r="A59" s="39">
        <f t="shared" si="0"/>
        <v>52</v>
      </c>
      <c r="B59">
        <v>31.183911839118387</v>
      </c>
      <c r="C59">
        <v>9.4702947029470277</v>
      </c>
      <c r="D59">
        <v>59.345793457934569</v>
      </c>
      <c r="E59" s="46" t="str">
        <f t="shared" si="1"/>
        <v/>
      </c>
      <c r="K59" s="9"/>
      <c r="L59">
        <v>0.2060205</v>
      </c>
      <c r="M59">
        <v>7.9380754536285431E-2</v>
      </c>
      <c r="N59" s="41"/>
      <c r="O59" s="41"/>
      <c r="P59" s="41"/>
      <c r="Q59" s="41"/>
      <c r="T59" s="13" t="str">
        <f t="shared" si="4"/>
        <v/>
      </c>
      <c r="U59" s="13"/>
      <c r="V59" s="63">
        <f>IF(T59&lt;&gt;"", (T59*0.5), V54)</f>
        <v>0.49999999999999994</v>
      </c>
      <c r="W59" s="64">
        <f t="shared" si="6"/>
        <v>0.86599999999999988</v>
      </c>
      <c r="X59" s="65"/>
      <c r="Y59" s="63">
        <f>IF(T59&lt;&gt;"", 1-(T59*0.5), Y54)</f>
        <v>0.5</v>
      </c>
      <c r="Z59" s="64">
        <f>IF(T59&lt;&gt;"", (T59*0.866*$T$7), Z56)</f>
        <v>0.86599999999999988</v>
      </c>
      <c r="AA59" s="65"/>
      <c r="AB59" s="63"/>
      <c r="AC59" s="64"/>
      <c r="AD59" s="65"/>
      <c r="AE59" s="63"/>
      <c r="AF59" s="64"/>
      <c r="AG59" s="65"/>
      <c r="AH59" s="63"/>
      <c r="AI59" s="64"/>
      <c r="AJ59" s="65"/>
      <c r="AK59" s="66">
        <f>IF(T57&lt;&gt;"", T57, 0)</f>
        <v>0</v>
      </c>
      <c r="AL59" s="67">
        <v>0</v>
      </c>
      <c r="AM59" s="63">
        <f t="shared" si="5"/>
        <v>0</v>
      </c>
      <c r="AN59" s="64">
        <f t="shared" si="5"/>
        <v>0</v>
      </c>
      <c r="AO59" s="68"/>
      <c r="AP59" s="65"/>
    </row>
    <row r="60" spans="1:42" x14ac:dyDescent="0.2">
      <c r="A60" s="39">
        <f t="shared" si="0"/>
        <v>53</v>
      </c>
      <c r="B60">
        <v>65.88775887758878</v>
      </c>
      <c r="C60">
        <v>2.5683256832568326</v>
      </c>
      <c r="D60">
        <v>31.543915439154389</v>
      </c>
      <c r="E60" s="46" t="str">
        <f t="shared" si="1"/>
        <v/>
      </c>
      <c r="K60" s="9"/>
      <c r="L60">
        <v>0.31075799999999998</v>
      </c>
      <c r="M60">
        <v>7.1672262417200136E-2</v>
      </c>
      <c r="N60" s="41"/>
      <c r="O60" s="41"/>
      <c r="P60" s="41"/>
      <c r="Q60" s="41"/>
      <c r="T60" s="13" t="str">
        <f>IF(AND($T$8&gt;0, $T$9&gt;0, T57&lt;1), T57+$T$8, "")</f>
        <v/>
      </c>
      <c r="U60" s="13"/>
      <c r="V60" s="63">
        <f>IF(T60&lt;&gt;"", (T60*0.5), V57)</f>
        <v>0.49999999999999994</v>
      </c>
      <c r="W60" s="64">
        <f t="shared" si="6"/>
        <v>0.86599999999999988</v>
      </c>
      <c r="X60" s="65"/>
      <c r="Y60" s="63">
        <f>IF(T60&lt;&gt;"", 1-(T60*0.5), Y57)</f>
        <v>0.5</v>
      </c>
      <c r="Z60" s="64">
        <f>IF(T60&lt;&gt;"", (T60*0.866*$T$7), Z57)</f>
        <v>0.86599999999999988</v>
      </c>
      <c r="AA60" s="65"/>
      <c r="AB60" s="63">
        <f>IF($T$10=1, Y60, AB57)</f>
        <v>0.5</v>
      </c>
      <c r="AC60" s="64">
        <f>IF($T$10=1, Z60, AC57)</f>
        <v>0.86599999999999988</v>
      </c>
      <c r="AD60" s="65"/>
      <c r="AE60" s="63">
        <f>IF(AND($T$10=1, T60&lt;&gt;""), Y60, AE57)</f>
        <v>0.5</v>
      </c>
      <c r="AF60" s="64">
        <f>IF(AND($T$10=1, T60&lt;&gt;""), Z60, AF57)</f>
        <v>0.86599999999999988</v>
      </c>
      <c r="AG60" s="65"/>
      <c r="AH60" s="63">
        <f>IF($T$10=1,AK60,AH57)</f>
        <v>0</v>
      </c>
      <c r="AI60" s="64">
        <v>0</v>
      </c>
      <c r="AJ60" s="65"/>
      <c r="AK60" s="66">
        <f>IF(T60&lt;&gt;"", T60, 0)</f>
        <v>0</v>
      </c>
      <c r="AL60" s="67">
        <v>0</v>
      </c>
      <c r="AM60" s="63">
        <f t="shared" si="5"/>
        <v>0</v>
      </c>
      <c r="AN60" s="64">
        <f t="shared" si="5"/>
        <v>0</v>
      </c>
      <c r="AO60" s="68"/>
      <c r="AP60" s="65"/>
    </row>
    <row r="61" spans="1:42" x14ac:dyDescent="0.2">
      <c r="A61" s="39">
        <f t="shared" si="0"/>
        <v>54</v>
      </c>
      <c r="B61">
        <v>40.8480084800848</v>
      </c>
      <c r="C61">
        <v>9.0231902319023192</v>
      </c>
      <c r="D61">
        <v>50.128901289012887</v>
      </c>
      <c r="E61" s="46" t="str">
        <f t="shared" si="1"/>
        <v>must sum to 100</v>
      </c>
      <c r="K61" s="9"/>
      <c r="L61">
        <v>0.2921435</v>
      </c>
      <c r="M61">
        <v>0.11581271122268917</v>
      </c>
      <c r="N61" s="41"/>
      <c r="O61" s="41"/>
      <c r="P61" s="41"/>
      <c r="Q61" s="41"/>
      <c r="T61" s="13" t="str">
        <f t="shared" si="4"/>
        <v/>
      </c>
      <c r="U61" s="13"/>
      <c r="V61" s="63">
        <f>IF(T61&lt;&gt;"", ((T61*0.5)-$T$9), V57)</f>
        <v>0.49999999999999994</v>
      </c>
      <c r="W61" s="64">
        <f t="shared" si="6"/>
        <v>0.86599999999999988</v>
      </c>
      <c r="X61" s="65"/>
      <c r="Y61" s="63">
        <f>IF(T61&lt;&gt;"", Y60+($T$9*0.5), Y57)</f>
        <v>0.5</v>
      </c>
      <c r="Z61" s="64">
        <f>IF(T61&lt;&gt;"", Z60+($T$9*0.866*$T$7), Z57)</f>
        <v>0.86599999999999988</v>
      </c>
      <c r="AA61" s="65"/>
      <c r="AB61" s="63">
        <f>IF($T$10=1, V60, AB57)</f>
        <v>0.49999999999999994</v>
      </c>
      <c r="AC61" s="64">
        <f>IF($T$10=1, Z60, AC57)</f>
        <v>0.86599999999999988</v>
      </c>
      <c r="AD61" s="65"/>
      <c r="AE61" s="63">
        <f>IF(AND($T$10=1, T60&lt;&gt;""), 1-T60, AE60)</f>
        <v>0.5</v>
      </c>
      <c r="AF61" s="64">
        <f>IF(AND($T$10=1, T60&lt;&gt;""), 0, AF60)</f>
        <v>0.86599999999999988</v>
      </c>
      <c r="AG61" s="65"/>
      <c r="AH61" s="63">
        <f>IF($T$10=1,V60,AH60)</f>
        <v>0.49999999999999994</v>
      </c>
      <c r="AI61" s="64">
        <f>IF($T$10=1,W60,0)</f>
        <v>0.86599999999999988</v>
      </c>
      <c r="AJ61" s="65"/>
      <c r="AK61" s="66">
        <f>IF(T60&lt;&gt;"",AK60+(0.5*$T$9),0)</f>
        <v>0</v>
      </c>
      <c r="AL61" s="67">
        <f>IF(T60&lt;&gt;"",-0.866*$T$9*$T$7,0)</f>
        <v>0</v>
      </c>
      <c r="AM61" s="63">
        <f t="shared" si="5"/>
        <v>0</v>
      </c>
      <c r="AN61" s="64">
        <f t="shared" si="5"/>
        <v>0</v>
      </c>
      <c r="AO61" s="68"/>
      <c r="AP61" s="65"/>
    </row>
    <row r="62" spans="1:42" x14ac:dyDescent="0.2">
      <c r="A62" s="39">
        <f t="shared" si="0"/>
        <v>55</v>
      </c>
      <c r="B62">
        <v>86.156961569615703</v>
      </c>
      <c r="C62">
        <v>1.0000100001000009E-3</v>
      </c>
      <c r="D62">
        <v>13.842038420384201</v>
      </c>
      <c r="E62" s="46" t="str">
        <f t="shared" si="1"/>
        <v/>
      </c>
      <c r="K62" s="9"/>
      <c r="L62">
        <v>0.15943400000000002</v>
      </c>
      <c r="M62">
        <v>0.11121844645561275</v>
      </c>
      <c r="N62" s="41"/>
      <c r="O62" s="41"/>
      <c r="P62" s="41"/>
      <c r="Q62" s="41"/>
      <c r="T62" s="13" t="str">
        <f t="shared" si="4"/>
        <v/>
      </c>
      <c r="U62" s="13"/>
      <c r="V62" s="63">
        <f>IF(T62&lt;&gt;"", (T62*0.5), V57)</f>
        <v>0.49999999999999994</v>
      </c>
      <c r="W62" s="64">
        <f t="shared" si="6"/>
        <v>0.86599999999999988</v>
      </c>
      <c r="X62" s="65"/>
      <c r="Y62" s="63">
        <f>IF(T62&lt;&gt;"", 1-(T62*0.5), Y57)</f>
        <v>0.5</v>
      </c>
      <c r="Z62" s="64">
        <f>IF(T62&lt;&gt;"", (T62*0.866*$T$7), Z59)</f>
        <v>0.86599999999999988</v>
      </c>
      <c r="AA62" s="65"/>
      <c r="AB62" s="63"/>
      <c r="AC62" s="64"/>
      <c r="AD62" s="65"/>
      <c r="AE62" s="63"/>
      <c r="AF62" s="64"/>
      <c r="AG62" s="65"/>
      <c r="AH62" s="63"/>
      <c r="AI62" s="64"/>
      <c r="AJ62" s="65"/>
      <c r="AK62" s="66">
        <f>IF(T60&lt;&gt;"", T60, 0)</f>
        <v>0</v>
      </c>
      <c r="AL62" s="67">
        <v>0</v>
      </c>
      <c r="AM62" s="63">
        <f t="shared" si="5"/>
        <v>0</v>
      </c>
      <c r="AN62" s="64">
        <f t="shared" si="5"/>
        <v>0</v>
      </c>
      <c r="AO62" s="68"/>
      <c r="AP62" s="65"/>
    </row>
    <row r="63" spans="1:42" x14ac:dyDescent="0.2">
      <c r="A63" s="39">
        <f t="shared" si="0"/>
        <v>56</v>
      </c>
      <c r="B63">
        <v>67.898278982789833</v>
      </c>
      <c r="C63">
        <v>7.1355713557135578</v>
      </c>
      <c r="D63">
        <v>24.966149661496615</v>
      </c>
      <c r="E63" s="46" t="str">
        <f t="shared" si="1"/>
        <v/>
      </c>
      <c r="K63" s="9"/>
      <c r="L63">
        <v>0.29674699999999998</v>
      </c>
      <c r="M63">
        <v>0.11403129696710461</v>
      </c>
      <c r="N63" s="41"/>
      <c r="O63" s="41"/>
      <c r="P63" s="41"/>
      <c r="Q63" s="41"/>
      <c r="T63" s="13" t="str">
        <f>IF(AND($T$8&gt;0, $T$9&gt;0, T60&lt;1), T60+$T$8, "")</f>
        <v/>
      </c>
      <c r="U63" s="13"/>
      <c r="V63" s="63">
        <f>IF(T63&lt;&gt;"", (T63*0.5), V60)</f>
        <v>0.49999999999999994</v>
      </c>
      <c r="W63" s="64">
        <f t="shared" si="6"/>
        <v>0.86599999999999988</v>
      </c>
      <c r="X63" s="65"/>
      <c r="Y63" s="63">
        <f>IF(T63&lt;&gt;"", 1-(T63*0.5), Y60)</f>
        <v>0.5</v>
      </c>
      <c r="Z63" s="64">
        <f>IF(T63&lt;&gt;"", (T63*0.866*$T$7), Z60)</f>
        <v>0.86599999999999988</v>
      </c>
      <c r="AA63" s="65"/>
      <c r="AB63" s="63">
        <f>IF($T$10=1, Y63, AB60)</f>
        <v>0.5</v>
      </c>
      <c r="AC63" s="64">
        <f>IF($T$10=1, Z63, AC60)</f>
        <v>0.86599999999999988</v>
      </c>
      <c r="AD63" s="65"/>
      <c r="AE63" s="63">
        <f>IF(AND($T$10=1, T63&lt;&gt;""), Y63, AE60)</f>
        <v>0.5</v>
      </c>
      <c r="AF63" s="64">
        <f>IF(AND($T$10=1, T63&lt;&gt;""), Z63, AF60)</f>
        <v>0.86599999999999988</v>
      </c>
      <c r="AG63" s="65"/>
      <c r="AH63" s="63">
        <f>IF($T$10=1,AK63,AH60)</f>
        <v>0</v>
      </c>
      <c r="AI63" s="64">
        <v>0</v>
      </c>
      <c r="AJ63" s="65"/>
      <c r="AK63" s="66">
        <f>IF(T63&lt;&gt;"", T63, 0)</f>
        <v>0</v>
      </c>
      <c r="AL63" s="67">
        <v>0</v>
      </c>
      <c r="AM63" s="63">
        <f t="shared" si="5"/>
        <v>0</v>
      </c>
      <c r="AN63" s="64">
        <f t="shared" si="5"/>
        <v>0</v>
      </c>
      <c r="AO63" s="68"/>
      <c r="AP63" s="65"/>
    </row>
    <row r="64" spans="1:42" x14ac:dyDescent="0.2">
      <c r="A64" s="39">
        <f t="shared" si="0"/>
        <v>57</v>
      </c>
      <c r="B64">
        <v>59.026090260902606</v>
      </c>
      <c r="C64">
        <v>6.543365433654337</v>
      </c>
      <c r="D64">
        <v>34.43054430544305</v>
      </c>
      <c r="E64" s="46" t="str">
        <f t="shared" si="1"/>
        <v/>
      </c>
      <c r="K64" s="9"/>
      <c r="L64">
        <v>0.31809350000000003</v>
      </c>
      <c r="M64">
        <v>0.14889834574886987</v>
      </c>
      <c r="N64" s="41"/>
      <c r="O64" s="41"/>
      <c r="P64" s="41"/>
      <c r="Q64" s="41"/>
      <c r="T64" s="13" t="str">
        <f t="shared" si="4"/>
        <v/>
      </c>
      <c r="U64" s="13"/>
      <c r="V64" s="63">
        <f>IF(T64&lt;&gt;"", ((T64*0.5)-$T$9), V60)</f>
        <v>0.49999999999999994</v>
      </c>
      <c r="W64" s="64">
        <f t="shared" si="6"/>
        <v>0.86599999999999988</v>
      </c>
      <c r="X64" s="65"/>
      <c r="Y64" s="63">
        <f>IF(T64&lt;&gt;"", Y63+($T$9*0.5), Y60)</f>
        <v>0.5</v>
      </c>
      <c r="Z64" s="64">
        <f>IF(T64&lt;&gt;"", Z63+($T$9*0.866*$T$7), Z60)</f>
        <v>0.86599999999999988</v>
      </c>
      <c r="AA64" s="65"/>
      <c r="AB64" s="63">
        <f>IF($T$10=1, V63, AB60)</f>
        <v>0.49999999999999994</v>
      </c>
      <c r="AC64" s="64">
        <f>IF($T$10=1, Z63, AC60)</f>
        <v>0.86599999999999988</v>
      </c>
      <c r="AD64" s="65"/>
      <c r="AE64" s="63">
        <f>IF(AND($T$10=1, T63&lt;&gt;""), 1-T63, AE63)</f>
        <v>0.5</v>
      </c>
      <c r="AF64" s="64">
        <f>IF(AND($T$10=1, T63&lt;&gt;""), 0, AF63)</f>
        <v>0.86599999999999988</v>
      </c>
      <c r="AG64" s="65"/>
      <c r="AH64" s="63">
        <f>IF($T$10=1,V63,AH63)</f>
        <v>0.49999999999999994</v>
      </c>
      <c r="AI64" s="64">
        <f>IF($T$10=1,W63,0)</f>
        <v>0.86599999999999988</v>
      </c>
      <c r="AJ64" s="65"/>
      <c r="AK64" s="66">
        <f>IF(T63&lt;&gt;"",AK63+(0.5*$T$9),0)</f>
        <v>0</v>
      </c>
      <c r="AL64" s="67">
        <f>IF(T63&lt;&gt;"",-0.866*$T$9*$T$7,0)</f>
        <v>0</v>
      </c>
      <c r="AM64" s="63">
        <f t="shared" si="5"/>
        <v>0</v>
      </c>
      <c r="AN64" s="64">
        <f t="shared" si="5"/>
        <v>0</v>
      </c>
      <c r="AO64" s="68"/>
      <c r="AP64" s="65"/>
    </row>
    <row r="65" spans="1:42" x14ac:dyDescent="0.2">
      <c r="A65" s="39">
        <f t="shared" si="0"/>
        <v>58</v>
      </c>
      <c r="B65">
        <v>80.713907139071395</v>
      </c>
      <c r="C65">
        <v>3.6023360233602335</v>
      </c>
      <c r="D65">
        <v>15.683756837568374</v>
      </c>
      <c r="E65" s="46" t="str">
        <f t="shared" si="1"/>
        <v/>
      </c>
      <c r="K65" s="9"/>
      <c r="L65">
        <v>0.1832425</v>
      </c>
      <c r="M65">
        <v>3.1279971559290139E-2</v>
      </c>
      <c r="N65" s="41"/>
      <c r="O65" s="41"/>
      <c r="P65" s="41"/>
      <c r="Q65" s="41"/>
      <c r="T65" s="13" t="str">
        <f t="shared" si="4"/>
        <v/>
      </c>
      <c r="U65" s="13"/>
      <c r="V65" s="63">
        <f>IF(T65&lt;&gt;"", (T65*0.5), V60)</f>
        <v>0.49999999999999994</v>
      </c>
      <c r="W65" s="64">
        <f t="shared" si="6"/>
        <v>0.86599999999999988</v>
      </c>
      <c r="X65" s="65"/>
      <c r="Y65" s="63">
        <f>IF(T65&lt;&gt;"", 1-(T65*0.5), Y60)</f>
        <v>0.5</v>
      </c>
      <c r="Z65" s="64">
        <f>IF(T65&lt;&gt;"", (T65*0.866*$T$7), Z62)</f>
        <v>0.86599999999999988</v>
      </c>
      <c r="AA65" s="65"/>
      <c r="AB65" s="63"/>
      <c r="AC65" s="64"/>
      <c r="AD65" s="65"/>
      <c r="AE65" s="63"/>
      <c r="AF65" s="64"/>
      <c r="AG65" s="65"/>
      <c r="AH65" s="63"/>
      <c r="AI65" s="64"/>
      <c r="AJ65" s="65"/>
      <c r="AK65" s="66">
        <f>IF(T63&lt;&gt;"", T63, 0)</f>
        <v>0</v>
      </c>
      <c r="AL65" s="67">
        <v>0</v>
      </c>
      <c r="AM65" s="63">
        <f t="shared" si="5"/>
        <v>0</v>
      </c>
      <c r="AN65" s="64">
        <f t="shared" si="5"/>
        <v>0</v>
      </c>
      <c r="AO65" s="68"/>
      <c r="AP65" s="65"/>
    </row>
    <row r="66" spans="1:42" x14ac:dyDescent="0.2">
      <c r="A66" s="39">
        <f t="shared" si="0"/>
        <v>59</v>
      </c>
      <c r="B66">
        <v>65.108851088510889</v>
      </c>
      <c r="C66">
        <v>11.471014710147101</v>
      </c>
      <c r="D66">
        <v>23.420134201342009</v>
      </c>
      <c r="E66" s="46" t="str">
        <f t="shared" si="1"/>
        <v/>
      </c>
      <c r="K66" s="9"/>
      <c r="L66">
        <v>0.30311100000000002</v>
      </c>
      <c r="M66">
        <v>9.7724038613843614E-2</v>
      </c>
      <c r="N66" s="41"/>
      <c r="O66" s="41"/>
      <c r="P66" s="41"/>
      <c r="Q66" s="41"/>
      <c r="T66" s="13" t="str">
        <f>IF(AND($T$8&gt;0, $T$9&gt;0, T63&lt;1), T63+$T$8, "")</f>
        <v/>
      </c>
      <c r="U66" s="13"/>
      <c r="V66" s="63">
        <f>IF(T66&lt;&gt;"", (T66*0.5), V63)</f>
        <v>0.49999999999999994</v>
      </c>
      <c r="W66" s="64">
        <f t="shared" si="6"/>
        <v>0.86599999999999988</v>
      </c>
      <c r="X66" s="65"/>
      <c r="Y66" s="63">
        <f>IF(T66&lt;&gt;"", 1-(T66*0.5), Y63)</f>
        <v>0.5</v>
      </c>
      <c r="Z66" s="64">
        <f>IF(T66&lt;&gt;"", (T66*0.866*$T$7), Z63)</f>
        <v>0.86599999999999988</v>
      </c>
      <c r="AA66" s="65"/>
      <c r="AB66" s="63">
        <f>IF($T$10=1, Y66, AB63)</f>
        <v>0.5</v>
      </c>
      <c r="AC66" s="64">
        <f>IF($T$10=1, Z66, AC63)</f>
        <v>0.86599999999999988</v>
      </c>
      <c r="AD66" s="65"/>
      <c r="AE66" s="63">
        <f>IF(AND($T$10=1, T66&lt;&gt;""), Y66, AE63)</f>
        <v>0.5</v>
      </c>
      <c r="AF66" s="64">
        <f>IF(AND($T$10=1, T66&lt;&gt;""), Z66, AF63)</f>
        <v>0.86599999999999988</v>
      </c>
      <c r="AG66" s="65"/>
      <c r="AH66" s="63">
        <f>IF($T$10=1,AK66,AH63)</f>
        <v>0</v>
      </c>
      <c r="AI66" s="64">
        <v>0</v>
      </c>
      <c r="AJ66" s="65"/>
      <c r="AK66" s="66">
        <f>IF(T66&lt;&gt;"", T66, 0)</f>
        <v>0</v>
      </c>
      <c r="AL66" s="67">
        <v>0</v>
      </c>
      <c r="AM66" s="63">
        <f t="shared" si="5"/>
        <v>0</v>
      </c>
      <c r="AN66" s="64">
        <f t="shared" si="5"/>
        <v>0</v>
      </c>
      <c r="AO66" s="68"/>
      <c r="AP66" s="65"/>
    </row>
    <row r="67" spans="1:42" x14ac:dyDescent="0.2">
      <c r="A67" s="39">
        <f t="shared" si="0"/>
        <v>60</v>
      </c>
      <c r="B67">
        <v>82.84682846828467</v>
      </c>
      <c r="C67">
        <v>1.0000100001000009E-3</v>
      </c>
      <c r="D67">
        <v>17.152171521715218</v>
      </c>
      <c r="E67" s="46" t="str">
        <f t="shared" si="1"/>
        <v/>
      </c>
      <c r="K67" s="9"/>
      <c r="L67">
        <v>0.35020099999999998</v>
      </c>
      <c r="M67">
        <v>0.11741745629590176</v>
      </c>
      <c r="N67" s="41"/>
      <c r="O67" s="41"/>
      <c r="P67" s="41"/>
      <c r="Q67" s="41"/>
      <c r="T67" s="13" t="str">
        <f t="shared" si="4"/>
        <v/>
      </c>
      <c r="U67" s="13"/>
      <c r="V67" s="63">
        <f>IF(T67&lt;&gt;"", ((T67*0.5)-$T$9), V63)</f>
        <v>0.49999999999999994</v>
      </c>
      <c r="W67" s="64">
        <f t="shared" si="6"/>
        <v>0.86599999999999988</v>
      </c>
      <c r="X67" s="65"/>
      <c r="Y67" s="63">
        <f>IF(T67&lt;&gt;"", Y66+($T$9*0.5), Y63)</f>
        <v>0.5</v>
      </c>
      <c r="Z67" s="64">
        <f>IF(T67&lt;&gt;"", Z66+($T$9*0.866*$T$7), Z63)</f>
        <v>0.86599999999999988</v>
      </c>
      <c r="AA67" s="65"/>
      <c r="AB67" s="63">
        <f>IF($T$10=1, V66, AB63)</f>
        <v>0.49999999999999994</v>
      </c>
      <c r="AC67" s="64">
        <f>IF($T$10=1, Z66, AC63)</f>
        <v>0.86599999999999988</v>
      </c>
      <c r="AD67" s="65"/>
      <c r="AE67" s="63">
        <f>IF(AND($T$10=1, T66&lt;&gt;""), 1-T66, AE66)</f>
        <v>0.5</v>
      </c>
      <c r="AF67" s="64">
        <f>IF(AND($T$10=1, T66&lt;&gt;""), 0, AF66)</f>
        <v>0.86599999999999988</v>
      </c>
      <c r="AG67" s="65"/>
      <c r="AH67" s="63">
        <f>IF($T$10=1,V66,AH66)</f>
        <v>0.49999999999999994</v>
      </c>
      <c r="AI67" s="64">
        <f>IF($T$10=1,W66,0)</f>
        <v>0.86599999999999988</v>
      </c>
      <c r="AJ67" s="65"/>
      <c r="AK67" s="66">
        <f>IF(T66&lt;&gt;"",AK66+(0.5*$T$9),0)</f>
        <v>0</v>
      </c>
      <c r="AL67" s="67">
        <f>IF(T66&lt;&gt;"",-0.866*$T$9*$T$7,0)</f>
        <v>0</v>
      </c>
      <c r="AM67" s="63">
        <f t="shared" si="5"/>
        <v>0</v>
      </c>
      <c r="AN67" s="64">
        <f t="shared" si="5"/>
        <v>0</v>
      </c>
      <c r="AO67" s="68"/>
      <c r="AP67" s="65"/>
    </row>
    <row r="68" spans="1:42" x14ac:dyDescent="0.2">
      <c r="A68" s="39">
        <f t="shared" si="0"/>
        <v>61</v>
      </c>
      <c r="B68">
        <v>55.685356853568535</v>
      </c>
      <c r="C68">
        <v>7.1319713197131955</v>
      </c>
      <c r="D68">
        <v>37.18267182671827</v>
      </c>
      <c r="E68" s="46" t="str">
        <f t="shared" si="1"/>
        <v/>
      </c>
      <c r="K68" s="9"/>
      <c r="L68">
        <v>0.30333100000000002</v>
      </c>
      <c r="M68">
        <v>6.7411417430580711E-2</v>
      </c>
      <c r="N68" s="41"/>
      <c r="O68" s="41"/>
      <c r="P68" s="41"/>
      <c r="Q68" s="41"/>
      <c r="T68" s="13" t="str">
        <f t="shared" si="4"/>
        <v/>
      </c>
      <c r="U68" s="13"/>
      <c r="V68" s="63">
        <f>IF(T68&lt;&gt;"", (T68*0.5), V63)</f>
        <v>0.49999999999999994</v>
      </c>
      <c r="W68" s="64">
        <f t="shared" si="6"/>
        <v>0.86599999999999988</v>
      </c>
      <c r="X68" s="65"/>
      <c r="Y68" s="63">
        <f>IF(T68&lt;&gt;"", 1-(T68*0.5), Y63)</f>
        <v>0.5</v>
      </c>
      <c r="Z68" s="64">
        <f>IF(T68&lt;&gt;"", (T68*0.866*$T$7), Z65)</f>
        <v>0.86599999999999988</v>
      </c>
      <c r="AA68" s="65"/>
      <c r="AB68" s="63"/>
      <c r="AC68" s="64"/>
      <c r="AD68" s="65"/>
      <c r="AE68" s="63"/>
      <c r="AF68" s="64"/>
      <c r="AG68" s="65"/>
      <c r="AH68" s="63"/>
      <c r="AI68" s="64"/>
      <c r="AJ68" s="65"/>
      <c r="AK68" s="66">
        <f>IF(T66&lt;&gt;"", T66, 0)</f>
        <v>0</v>
      </c>
      <c r="AL68" s="67">
        <v>0</v>
      </c>
      <c r="AM68" s="63">
        <f t="shared" si="5"/>
        <v>0</v>
      </c>
      <c r="AN68" s="64">
        <f t="shared" si="5"/>
        <v>0</v>
      </c>
      <c r="AO68" s="68"/>
      <c r="AP68" s="65"/>
    </row>
    <row r="69" spans="1:42" x14ac:dyDescent="0.2">
      <c r="A69" s="39">
        <f t="shared" si="0"/>
        <v>62</v>
      </c>
      <c r="B69">
        <v>42.336023360233604</v>
      </c>
      <c r="C69">
        <v>9.6479964799647995</v>
      </c>
      <c r="D69">
        <v>48.0159801598016</v>
      </c>
      <c r="E69" s="46" t="str">
        <f t="shared" si="1"/>
        <v/>
      </c>
      <c r="K69" s="9"/>
      <c r="L69">
        <v>0.415798</v>
      </c>
      <c r="M69">
        <v>3.3728225375788748E-2</v>
      </c>
      <c r="N69" s="41"/>
      <c r="O69" s="41"/>
      <c r="P69" s="41"/>
      <c r="Q69" s="41"/>
      <c r="T69" s="13" t="str">
        <f>IF(AND($T$8&gt;0, $T$9&gt;0, T66&lt;1), T66+$T$8, "")</f>
        <v/>
      </c>
      <c r="U69" s="13"/>
      <c r="V69" s="63">
        <f>IF(T69&lt;&gt;"", (T69*0.5), V66)</f>
        <v>0.49999999999999994</v>
      </c>
      <c r="W69" s="64">
        <f t="shared" si="6"/>
        <v>0.86599999999999988</v>
      </c>
      <c r="X69" s="65"/>
      <c r="Y69" s="63">
        <f>IF(T69&lt;&gt;"", 1-(T69*0.5), Y66)</f>
        <v>0.5</v>
      </c>
      <c r="Z69" s="64">
        <f>IF(T69&lt;&gt;"", (T69*0.866*$T$7), Z66)</f>
        <v>0.86599999999999988</v>
      </c>
      <c r="AA69" s="65"/>
      <c r="AB69" s="63">
        <f>IF($T$10=1, Y69, AB66)</f>
        <v>0.5</v>
      </c>
      <c r="AC69" s="64">
        <f>IF($T$10=1, Z69, AC66)</f>
        <v>0.86599999999999988</v>
      </c>
      <c r="AD69" s="65"/>
      <c r="AE69" s="63">
        <f>IF(AND($T$10=1, T69&lt;&gt;""), Y69, AE66)</f>
        <v>0.5</v>
      </c>
      <c r="AF69" s="64">
        <f>IF(AND($T$10=1, T69&lt;&gt;""), Z69, AF66)</f>
        <v>0.86599999999999988</v>
      </c>
      <c r="AG69" s="65"/>
      <c r="AH69" s="63">
        <f>IF($T$10=1,AK69,AH66)</f>
        <v>0</v>
      </c>
      <c r="AI69" s="64">
        <v>0</v>
      </c>
      <c r="AJ69" s="65"/>
      <c r="AK69" s="66">
        <f>IF(T69&lt;&gt;"", T69, 0)</f>
        <v>0</v>
      </c>
      <c r="AL69" s="67">
        <v>0</v>
      </c>
      <c r="AM69" s="63">
        <f t="shared" ref="AM69:AN83" si="7">AK69</f>
        <v>0</v>
      </c>
      <c r="AN69" s="64">
        <f t="shared" si="7"/>
        <v>0</v>
      </c>
      <c r="AO69" s="68"/>
      <c r="AP69" s="65"/>
    </row>
    <row r="70" spans="1:42" x14ac:dyDescent="0.2">
      <c r="A70" s="39">
        <f t="shared" si="0"/>
        <v>63</v>
      </c>
      <c r="B70">
        <v>27.735677356773564</v>
      </c>
      <c r="C70">
        <v>19.398093980939809</v>
      </c>
      <c r="D70">
        <v>52.86622866228663</v>
      </c>
      <c r="E70" s="46" t="str">
        <f t="shared" si="1"/>
        <v/>
      </c>
      <c r="K70" s="9"/>
      <c r="L70">
        <v>0.23656199999999999</v>
      </c>
      <c r="M70">
        <v>7.4926785884622052E-2</v>
      </c>
      <c r="N70" s="41"/>
      <c r="O70" s="41"/>
      <c r="P70" s="41"/>
      <c r="Q70" s="41"/>
      <c r="T70" s="13" t="str">
        <f t="shared" si="4"/>
        <v/>
      </c>
      <c r="U70" s="13"/>
      <c r="V70" s="63">
        <f>IF(T70&lt;&gt;"", ((T70*0.5)-$T$9), V66)</f>
        <v>0.49999999999999994</v>
      </c>
      <c r="W70" s="64">
        <f t="shared" si="6"/>
        <v>0.86599999999999988</v>
      </c>
      <c r="X70" s="65"/>
      <c r="Y70" s="63">
        <f>IF(T70&lt;&gt;"", Y69+($T$9*0.5), Y66)</f>
        <v>0.5</v>
      </c>
      <c r="Z70" s="64">
        <f>IF(T70&lt;&gt;"", Z69+($T$9*0.866*$T$7), Z66)</f>
        <v>0.86599999999999988</v>
      </c>
      <c r="AA70" s="65"/>
      <c r="AB70" s="63">
        <f>IF($T$10=1, V69, AB66)</f>
        <v>0.49999999999999994</v>
      </c>
      <c r="AC70" s="64">
        <f>IF($T$10=1, Z69, AC66)</f>
        <v>0.86599999999999988</v>
      </c>
      <c r="AD70" s="65"/>
      <c r="AE70" s="63">
        <f>IF(AND($T$10=1, T69&lt;&gt;""), 1-T69, AE69)</f>
        <v>0.5</v>
      </c>
      <c r="AF70" s="64">
        <f>IF(AND($T$10=1, T69&lt;&gt;""), 0, AF69)</f>
        <v>0.86599999999999988</v>
      </c>
      <c r="AG70" s="65"/>
      <c r="AH70" s="63">
        <f>IF($T$10=1,V69,AH69)</f>
        <v>0.49999999999999994</v>
      </c>
      <c r="AI70" s="64">
        <f>IF($T$10=1,W69,0)</f>
        <v>0.86599999999999988</v>
      </c>
      <c r="AJ70" s="65"/>
      <c r="AK70" s="66">
        <f>IF(T69&lt;&gt;"",AK69+(0.5*$T$9),0)</f>
        <v>0</v>
      </c>
      <c r="AL70" s="67">
        <f>IF(T69&lt;&gt;"",-0.866*$T$9*$T$7,0)</f>
        <v>0</v>
      </c>
      <c r="AM70" s="63">
        <f t="shared" si="7"/>
        <v>0</v>
      </c>
      <c r="AN70" s="64">
        <f t="shared" si="7"/>
        <v>0</v>
      </c>
      <c r="AO70" s="68"/>
      <c r="AP70" s="65"/>
    </row>
    <row r="71" spans="1:42" x14ac:dyDescent="0.2">
      <c r="A71" s="39">
        <f t="shared" si="0"/>
        <v>64</v>
      </c>
      <c r="B71">
        <v>60.947909479094797</v>
      </c>
      <c r="C71">
        <v>10.37140371403714</v>
      </c>
      <c r="D71">
        <v>28.680686806868067</v>
      </c>
      <c r="E71" s="46" t="str">
        <f t="shared" si="1"/>
        <v/>
      </c>
      <c r="K71" s="9"/>
      <c r="L71">
        <v>0.255799</v>
      </c>
      <c r="M71">
        <v>7.6629391828462262E-2</v>
      </c>
      <c r="N71" s="41"/>
      <c r="O71" s="41"/>
      <c r="P71" s="41"/>
      <c r="Q71" s="41"/>
      <c r="T71" s="13" t="str">
        <f t="shared" si="4"/>
        <v/>
      </c>
      <c r="U71" s="13"/>
      <c r="V71" s="63">
        <f>IF(T71&lt;&gt;"", (T71*0.5), V66)</f>
        <v>0.49999999999999994</v>
      </c>
      <c r="W71" s="64">
        <f t="shared" si="6"/>
        <v>0.86599999999999988</v>
      </c>
      <c r="X71" s="65"/>
      <c r="Y71" s="63">
        <f>IF(T71&lt;&gt;"", 1-(T71*0.5), Y66)</f>
        <v>0.5</v>
      </c>
      <c r="Z71" s="64">
        <f>IF(T71&lt;&gt;"", (T71*0.866*$T$7), Z68)</f>
        <v>0.86599999999999988</v>
      </c>
      <c r="AA71" s="65"/>
      <c r="AB71" s="63"/>
      <c r="AC71" s="64"/>
      <c r="AD71" s="65"/>
      <c r="AE71" s="63"/>
      <c r="AF71" s="64"/>
      <c r="AG71" s="65"/>
      <c r="AH71" s="63"/>
      <c r="AI71" s="64"/>
      <c r="AJ71" s="65"/>
      <c r="AK71" s="66">
        <f>IF(T69&lt;&gt;"", T69, 0)</f>
        <v>0</v>
      </c>
      <c r="AL71" s="67">
        <v>0</v>
      </c>
      <c r="AM71" s="63">
        <f t="shared" si="7"/>
        <v>0</v>
      </c>
      <c r="AN71" s="64">
        <f t="shared" si="7"/>
        <v>0</v>
      </c>
      <c r="AO71" s="68"/>
      <c r="AP71" s="65"/>
    </row>
    <row r="72" spans="1:42" x14ac:dyDescent="0.2">
      <c r="A72" s="39">
        <f t="shared" si="0"/>
        <v>65</v>
      </c>
      <c r="B72">
        <v>70.794407944079438</v>
      </c>
      <c r="C72">
        <v>5.6965569655696555</v>
      </c>
      <c r="D72">
        <v>23.509035090350903</v>
      </c>
      <c r="E72" s="46" t="str">
        <f t="shared" si="1"/>
        <v/>
      </c>
      <c r="K72" s="9"/>
      <c r="L72">
        <v>0.70082199999999994</v>
      </c>
      <c r="M72">
        <v>0.30454995759645082</v>
      </c>
      <c r="N72" s="41"/>
      <c r="O72" s="41"/>
      <c r="P72" s="41"/>
      <c r="Q72" s="41"/>
      <c r="T72" s="13" t="str">
        <f>IF(AND($T$8&gt;0, $T$9&gt;0, T69&lt;1), T69+$T$8, "")</f>
        <v/>
      </c>
      <c r="U72" s="13"/>
      <c r="V72" s="63">
        <f>IF(T72&lt;&gt;"", (T72*0.5), V69)</f>
        <v>0.49999999999999994</v>
      </c>
      <c r="W72" s="64">
        <f t="shared" si="6"/>
        <v>0.86599999999999988</v>
      </c>
      <c r="X72" s="65"/>
      <c r="Y72" s="63">
        <f>IF(T72&lt;&gt;"", 1-(T72*0.5), Y69)</f>
        <v>0.5</v>
      </c>
      <c r="Z72" s="64">
        <f>IF(T72&lt;&gt;"", (T72*0.866*$T$7), Z69)</f>
        <v>0.86599999999999988</v>
      </c>
      <c r="AA72" s="65"/>
      <c r="AB72" s="63">
        <f>IF($T$10=1, Y72, AB69)</f>
        <v>0.5</v>
      </c>
      <c r="AC72" s="64">
        <f>IF($T$10=1, Z72, AC69)</f>
        <v>0.86599999999999988</v>
      </c>
      <c r="AD72" s="65"/>
      <c r="AE72" s="63">
        <f>IF(AND($T$10=1, T72&lt;&gt;""), Y72, AE69)</f>
        <v>0.5</v>
      </c>
      <c r="AF72" s="64">
        <f>IF(AND($T$10=1, T72&lt;&gt;""), Z72, AF69)</f>
        <v>0.86599999999999988</v>
      </c>
      <c r="AG72" s="65"/>
      <c r="AH72" s="63">
        <f>IF($T$10=1,AK72,AH69)</f>
        <v>0</v>
      </c>
      <c r="AI72" s="64">
        <v>0</v>
      </c>
      <c r="AJ72" s="65"/>
      <c r="AK72" s="66">
        <f>IF(T72&lt;&gt;"", T72, 0)</f>
        <v>0</v>
      </c>
      <c r="AL72" s="67">
        <v>0</v>
      </c>
      <c r="AM72" s="63">
        <f t="shared" si="7"/>
        <v>0</v>
      </c>
      <c r="AN72" s="64">
        <f t="shared" si="7"/>
        <v>0</v>
      </c>
      <c r="AO72" s="68"/>
      <c r="AP72" s="65"/>
    </row>
    <row r="73" spans="1:42" x14ac:dyDescent="0.2">
      <c r="A73" s="39">
        <f t="shared" ref="A73:A136" si="8">A72+1</f>
        <v>66</v>
      </c>
      <c r="B73">
        <v>37.197571975719754</v>
      </c>
      <c r="C73">
        <v>13.908039080390806</v>
      </c>
      <c r="D73">
        <v>48.894288942889425</v>
      </c>
      <c r="E73" s="46" t="str">
        <f t="shared" ref="E73:E136" si="9">IF(B73+C73+D73=0, "", IF(B73+C73+D73&lt;&gt;100,"must sum to 100",""))</f>
        <v>must sum to 100</v>
      </c>
      <c r="K73" s="9"/>
      <c r="L73">
        <v>0.22714899999999999</v>
      </c>
      <c r="M73">
        <v>5.5397913029282965E-2</v>
      </c>
      <c r="N73" s="41"/>
      <c r="O73" s="41"/>
      <c r="P73" s="41"/>
      <c r="Q73" s="41"/>
      <c r="T73" s="13" t="str">
        <f t="shared" si="4"/>
        <v/>
      </c>
      <c r="U73" s="13"/>
      <c r="V73" s="63">
        <f>IF(T73&lt;&gt;"", ((T73*0.5)-$T$9), V69)</f>
        <v>0.49999999999999994</v>
      </c>
      <c r="W73" s="64">
        <f t="shared" si="6"/>
        <v>0.86599999999999988</v>
      </c>
      <c r="X73" s="65"/>
      <c r="Y73" s="63">
        <f>IF(T73&lt;&gt;"", Y72+($T$9*0.5), Y69)</f>
        <v>0.5</v>
      </c>
      <c r="Z73" s="64">
        <f>IF(T73&lt;&gt;"", Z72+($T$9*0.866*$T$7), Z69)</f>
        <v>0.86599999999999988</v>
      </c>
      <c r="AA73" s="65"/>
      <c r="AB73" s="63">
        <f>IF($T$10=1, V72, AB69)</f>
        <v>0.49999999999999994</v>
      </c>
      <c r="AC73" s="64">
        <f>IF($T$10=1, Z72, AC69)</f>
        <v>0.86599999999999988</v>
      </c>
      <c r="AD73" s="65"/>
      <c r="AE73" s="63">
        <f>IF(AND($T$10=1, T72&lt;&gt;""), 1-T72, AE72)</f>
        <v>0.5</v>
      </c>
      <c r="AF73" s="64">
        <f>IF(AND($T$10=1, T72&lt;&gt;""), 0, AF72)</f>
        <v>0.86599999999999988</v>
      </c>
      <c r="AG73" s="65"/>
      <c r="AH73" s="63">
        <f>IF($T$10=1,V72,AH72)</f>
        <v>0.49999999999999994</v>
      </c>
      <c r="AI73" s="64">
        <f>IF($T$10=1,W72,0)</f>
        <v>0.86599999999999988</v>
      </c>
      <c r="AJ73" s="65"/>
      <c r="AK73" s="66">
        <f>IF(T72&lt;&gt;"",AK72+(0.5*$T$9),0)</f>
        <v>0</v>
      </c>
      <c r="AL73" s="67">
        <f>IF(T72&lt;&gt;"",-0.866*$T$9*$T$7,0)</f>
        <v>0</v>
      </c>
      <c r="AM73" s="63">
        <f t="shared" si="7"/>
        <v>0</v>
      </c>
      <c r="AN73" s="64">
        <f t="shared" si="7"/>
        <v>0</v>
      </c>
      <c r="AO73" s="68"/>
      <c r="AP73" s="65"/>
    </row>
    <row r="74" spans="1:42" x14ac:dyDescent="0.2">
      <c r="A74" s="39">
        <f t="shared" si="8"/>
        <v>67</v>
      </c>
      <c r="B74">
        <v>67.77377773777738</v>
      </c>
      <c r="C74">
        <v>13.640136401364011</v>
      </c>
      <c r="D74">
        <v>18.58608586085861</v>
      </c>
      <c r="E74" s="46" t="str">
        <f t="shared" si="9"/>
        <v/>
      </c>
      <c r="K74" s="9"/>
      <c r="L74">
        <v>0.275393</v>
      </c>
      <c r="M74">
        <v>0.18704416670936305</v>
      </c>
      <c r="N74" s="41"/>
      <c r="O74" s="41"/>
      <c r="P74" s="41"/>
      <c r="Q74" s="41"/>
      <c r="T74" s="13" t="str">
        <f t="shared" si="4"/>
        <v/>
      </c>
      <c r="U74" s="13"/>
      <c r="V74" s="63">
        <f>IF(T74&lt;&gt;"", (T74*0.5), V69)</f>
        <v>0.49999999999999994</v>
      </c>
      <c r="W74" s="64">
        <f t="shared" si="6"/>
        <v>0.86599999999999988</v>
      </c>
      <c r="X74" s="65"/>
      <c r="Y74" s="63">
        <f>IF(T74&lt;&gt;"", 1-(T74*0.5), Y69)</f>
        <v>0.5</v>
      </c>
      <c r="Z74" s="64">
        <f>IF(T74&lt;&gt;"", (T74*0.866*$T$7), Z71)</f>
        <v>0.86599999999999988</v>
      </c>
      <c r="AA74" s="65"/>
      <c r="AB74" s="63"/>
      <c r="AC74" s="64"/>
      <c r="AD74" s="65"/>
      <c r="AE74" s="63"/>
      <c r="AF74" s="64"/>
      <c r="AG74" s="65"/>
      <c r="AH74" s="63"/>
      <c r="AI74" s="64"/>
      <c r="AJ74" s="65"/>
      <c r="AK74" s="66">
        <f>IF(T72&lt;&gt;"", T72, 0)</f>
        <v>0</v>
      </c>
      <c r="AL74" s="67">
        <v>0</v>
      </c>
      <c r="AM74" s="63">
        <f t="shared" si="7"/>
        <v>0</v>
      </c>
      <c r="AN74" s="64">
        <f t="shared" si="7"/>
        <v>0</v>
      </c>
      <c r="AO74" s="68"/>
      <c r="AP74" s="65"/>
    </row>
    <row r="75" spans="1:42" x14ac:dyDescent="0.2">
      <c r="A75" s="39">
        <f t="shared" si="8"/>
        <v>68</v>
      </c>
      <c r="B75">
        <v>69.37679376793767</v>
      </c>
      <c r="C75">
        <v>14.513345133451336</v>
      </c>
      <c r="D75">
        <v>16.109861098610985</v>
      </c>
      <c r="E75" s="46" t="str">
        <f t="shared" si="9"/>
        <v/>
      </c>
      <c r="K75" s="9"/>
      <c r="L75">
        <v>0.46821550000000001</v>
      </c>
      <c r="M75">
        <v>0.12242394915517958</v>
      </c>
      <c r="N75" s="41"/>
      <c r="O75" s="41"/>
      <c r="P75" s="41"/>
      <c r="Q75" s="41"/>
      <c r="T75" s="13" t="str">
        <f>IF(AND($T$8&gt;0, $T$9&gt;0, T72&lt;1), T72+$T$8, "")</f>
        <v/>
      </c>
      <c r="U75" s="13"/>
      <c r="V75" s="63">
        <f>IF(T75&lt;&gt;"", (T75*0.5), V72)</f>
        <v>0.49999999999999994</v>
      </c>
      <c r="W75" s="64">
        <f t="shared" si="6"/>
        <v>0.86599999999999988</v>
      </c>
      <c r="X75" s="65"/>
      <c r="Y75" s="63">
        <f>IF(T75&lt;&gt;"", 1-(T75*0.5), Y72)</f>
        <v>0.5</v>
      </c>
      <c r="Z75" s="64">
        <f>IF(T75&lt;&gt;"", (T75*0.866*$T$7), Z72)</f>
        <v>0.86599999999999988</v>
      </c>
      <c r="AA75" s="65"/>
      <c r="AB75" s="63">
        <f>IF($T$10=1, Y75, AB72)</f>
        <v>0.5</v>
      </c>
      <c r="AC75" s="64">
        <f>IF($T$10=1, Z75, AC72)</f>
        <v>0.86599999999999988</v>
      </c>
      <c r="AD75" s="65"/>
      <c r="AE75" s="63">
        <f>IF(AND($T$10=1, T75&lt;&gt;""), Y75, AE72)</f>
        <v>0.5</v>
      </c>
      <c r="AF75" s="64">
        <f>IF(AND($T$10=1, T75&lt;&gt;""), Z75, AF72)</f>
        <v>0.86599999999999988</v>
      </c>
      <c r="AG75" s="65"/>
      <c r="AH75" s="63">
        <f>IF($T$10=1,AK75,AH72)</f>
        <v>0</v>
      </c>
      <c r="AI75" s="64">
        <v>0</v>
      </c>
      <c r="AJ75" s="65"/>
      <c r="AK75" s="66">
        <f>IF(T75&lt;&gt;"", T75, 0)</f>
        <v>0</v>
      </c>
      <c r="AL75" s="67">
        <v>0</v>
      </c>
      <c r="AM75" s="63">
        <f t="shared" si="7"/>
        <v>0</v>
      </c>
      <c r="AN75" s="64">
        <f t="shared" si="7"/>
        <v>0</v>
      </c>
      <c r="AO75" s="68"/>
      <c r="AP75" s="65"/>
    </row>
    <row r="76" spans="1:42" x14ac:dyDescent="0.2">
      <c r="A76" s="39">
        <f t="shared" si="8"/>
        <v>69</v>
      </c>
      <c r="B76">
        <v>20.392903929039289</v>
      </c>
      <c r="C76">
        <v>49.821398213982135</v>
      </c>
      <c r="D76">
        <v>29.785697856978572</v>
      </c>
      <c r="E76" s="46" t="str">
        <f t="shared" si="9"/>
        <v/>
      </c>
      <c r="K76" s="9"/>
      <c r="L76">
        <v>0.232404</v>
      </c>
      <c r="M76">
        <v>6.4721542526426229E-2</v>
      </c>
      <c r="N76" s="41"/>
      <c r="O76" s="41"/>
      <c r="P76" s="41"/>
      <c r="Q76" s="41"/>
      <c r="T76" s="13" t="str">
        <f t="shared" si="4"/>
        <v/>
      </c>
      <c r="U76" s="13"/>
      <c r="V76" s="63">
        <f>IF(T76&lt;&gt;"", ((T76*0.5)-$T$9), V72)</f>
        <v>0.49999999999999994</v>
      </c>
      <c r="W76" s="64">
        <f t="shared" si="6"/>
        <v>0.86599999999999988</v>
      </c>
      <c r="X76" s="65"/>
      <c r="Y76" s="63">
        <f>IF(T76&lt;&gt;"", Y75+($T$9*0.5), Y72)</f>
        <v>0.5</v>
      </c>
      <c r="Z76" s="64">
        <f>IF(T76&lt;&gt;"", Z75+($T$9*0.866*$T$7), Z72)</f>
        <v>0.86599999999999988</v>
      </c>
      <c r="AA76" s="65"/>
      <c r="AB76" s="63">
        <f>IF($T$10=1, V75, AB72)</f>
        <v>0.49999999999999994</v>
      </c>
      <c r="AC76" s="64">
        <f>IF($T$10=1, Z75, AC72)</f>
        <v>0.86599999999999988</v>
      </c>
      <c r="AD76" s="65"/>
      <c r="AE76" s="63">
        <f>IF(AND($T$10=1, T75&lt;&gt;""), 1-T75, AE75)</f>
        <v>0.5</v>
      </c>
      <c r="AF76" s="64">
        <f>IF(AND($T$10=1, T75&lt;&gt;""), 0, AF75)</f>
        <v>0.86599999999999988</v>
      </c>
      <c r="AG76" s="65"/>
      <c r="AH76" s="63">
        <f>IF($T$10=1,V75,AH75)</f>
        <v>0.49999999999999994</v>
      </c>
      <c r="AI76" s="64">
        <f>IF($T$10=1,W75,0)</f>
        <v>0.86599999999999988</v>
      </c>
      <c r="AJ76" s="65"/>
      <c r="AK76" s="66">
        <f>IF(T75&lt;&gt;"",AK75+(0.5*$T$9),0)</f>
        <v>0</v>
      </c>
      <c r="AL76" s="67">
        <f>IF(T75&lt;&gt;"",-0.866*$T$9*$T$7,0)</f>
        <v>0</v>
      </c>
      <c r="AM76" s="63">
        <f t="shared" si="7"/>
        <v>0</v>
      </c>
      <c r="AN76" s="64">
        <f t="shared" si="7"/>
        <v>0</v>
      </c>
      <c r="AO76" s="68"/>
      <c r="AP76" s="65"/>
    </row>
    <row r="77" spans="1:42" x14ac:dyDescent="0.2">
      <c r="A77" s="39">
        <f t="shared" si="8"/>
        <v>70</v>
      </c>
      <c r="B77">
        <v>66.213762137621373</v>
      </c>
      <c r="C77">
        <v>1.8520185201852015</v>
      </c>
      <c r="D77">
        <v>31.934119341193412</v>
      </c>
      <c r="E77" s="46" t="str">
        <f t="shared" si="9"/>
        <v>must sum to 100</v>
      </c>
      <c r="K77" s="9"/>
      <c r="L77">
        <v>0.66097450000000002</v>
      </c>
      <c r="M77">
        <v>8.92049467168161E-2</v>
      </c>
      <c r="N77" s="41"/>
      <c r="O77" s="41"/>
      <c r="P77" s="41"/>
      <c r="Q77" s="41"/>
      <c r="T77" s="13" t="str">
        <f t="shared" si="4"/>
        <v/>
      </c>
      <c r="U77" s="13"/>
      <c r="V77" s="63">
        <f>IF(T77&lt;&gt;"", (T77*0.5), V72)</f>
        <v>0.49999999999999994</v>
      </c>
      <c r="W77" s="64">
        <f t="shared" si="6"/>
        <v>0.86599999999999988</v>
      </c>
      <c r="X77" s="65"/>
      <c r="Y77" s="63">
        <f>IF(T77&lt;&gt;"", 1-(T77*0.5), Y72)</f>
        <v>0.5</v>
      </c>
      <c r="Z77" s="64">
        <f>IF(T77&lt;&gt;"", (T77*0.866*$T$7), Z74)</f>
        <v>0.86599999999999988</v>
      </c>
      <c r="AA77" s="65"/>
      <c r="AB77" s="63"/>
      <c r="AC77" s="64"/>
      <c r="AD77" s="65"/>
      <c r="AE77" s="63"/>
      <c r="AF77" s="64"/>
      <c r="AG77" s="65"/>
      <c r="AH77" s="63"/>
      <c r="AI77" s="64"/>
      <c r="AJ77" s="65"/>
      <c r="AK77" s="66">
        <f>IF(T75&lt;&gt;"", T75, 0)</f>
        <v>0</v>
      </c>
      <c r="AL77" s="67">
        <v>0</v>
      </c>
      <c r="AM77" s="63">
        <f t="shared" si="7"/>
        <v>0</v>
      </c>
      <c r="AN77" s="64">
        <f t="shared" si="7"/>
        <v>0</v>
      </c>
      <c r="AO77" s="68"/>
      <c r="AP77" s="65"/>
    </row>
    <row r="78" spans="1:42" x14ac:dyDescent="0.2">
      <c r="A78" s="39">
        <f t="shared" si="8"/>
        <v>71</v>
      </c>
      <c r="B78">
        <v>74.690646906469055</v>
      </c>
      <c r="C78">
        <v>2.6062260622606224</v>
      </c>
      <c r="D78">
        <v>22.703127031270313</v>
      </c>
      <c r="E78" s="46" t="str">
        <f t="shared" si="9"/>
        <v/>
      </c>
      <c r="K78" s="9"/>
      <c r="L78">
        <v>0.22635300000000003</v>
      </c>
      <c r="M78">
        <v>8.1790903235017517E-2</v>
      </c>
      <c r="N78" s="41"/>
      <c r="O78" s="41"/>
      <c r="P78" s="41"/>
      <c r="Q78" s="41"/>
      <c r="T78" s="13" t="str">
        <f>IF(AND($T$8&gt;0, $T$9&gt;0, T75&lt;1), T75+$T$8, "")</f>
        <v/>
      </c>
      <c r="U78" s="13"/>
      <c r="V78" s="63">
        <f>IF(T78&lt;&gt;"", (T78*0.5), V75)</f>
        <v>0.49999999999999994</v>
      </c>
      <c r="W78" s="64">
        <f t="shared" si="6"/>
        <v>0.86599999999999988</v>
      </c>
      <c r="X78" s="65"/>
      <c r="Y78" s="63">
        <f>IF(T78&lt;&gt;"", 1-(T78*0.5), Y75)</f>
        <v>0.5</v>
      </c>
      <c r="Z78" s="64">
        <f>IF(T78&lt;&gt;"", (T78*0.866*$T$7), Z75)</f>
        <v>0.86599999999999988</v>
      </c>
      <c r="AA78" s="65"/>
      <c r="AB78" s="63">
        <f>IF($T$10=1, Y78, AB75)</f>
        <v>0.5</v>
      </c>
      <c r="AC78" s="64">
        <f>IF($T$10=1, Z78, AC75)</f>
        <v>0.86599999999999988</v>
      </c>
      <c r="AD78" s="65"/>
      <c r="AE78" s="63">
        <f>IF(AND($T$10=1, T78&lt;&gt;""), Y78, AE75)</f>
        <v>0.5</v>
      </c>
      <c r="AF78" s="64">
        <f>IF(AND($T$10=1, T78&lt;&gt;""), Z78, AF75)</f>
        <v>0.86599999999999988</v>
      </c>
      <c r="AG78" s="65"/>
      <c r="AH78" s="63">
        <f>IF($T$10=1,AK78,AH75)</f>
        <v>0</v>
      </c>
      <c r="AI78" s="64">
        <v>0</v>
      </c>
      <c r="AJ78" s="65"/>
      <c r="AK78" s="66">
        <f>IF(T78&lt;&gt;"", T78, 0)</f>
        <v>0</v>
      </c>
      <c r="AL78" s="67">
        <v>0</v>
      </c>
      <c r="AM78" s="63">
        <f t="shared" si="7"/>
        <v>0</v>
      </c>
      <c r="AN78" s="64">
        <f t="shared" si="7"/>
        <v>0</v>
      </c>
      <c r="AO78" s="68"/>
      <c r="AP78" s="65"/>
    </row>
    <row r="79" spans="1:42" x14ac:dyDescent="0.2">
      <c r="A79" s="39">
        <f t="shared" si="8"/>
        <v>72</v>
      </c>
      <c r="B79">
        <v>85.785757857578574</v>
      </c>
      <c r="C79">
        <v>2.6379263792637926</v>
      </c>
      <c r="D79">
        <v>11.576215762157622</v>
      </c>
      <c r="E79" s="46" t="str">
        <f t="shared" si="9"/>
        <v>must sum to 100</v>
      </c>
      <c r="K79" s="9"/>
      <c r="L79">
        <v>0.42652849999999998</v>
      </c>
      <c r="M79">
        <v>0.1281778219379234</v>
      </c>
      <c r="N79" s="41"/>
      <c r="O79" s="41"/>
      <c r="P79" s="41"/>
      <c r="Q79" s="41"/>
      <c r="T79" s="13" t="str">
        <f t="shared" si="4"/>
        <v/>
      </c>
      <c r="U79" s="13"/>
      <c r="V79" s="63">
        <f>IF(T79&lt;&gt;"", ((T79*0.5)-$T$9), V75)</f>
        <v>0.49999999999999994</v>
      </c>
      <c r="W79" s="64">
        <f t="shared" si="6"/>
        <v>0.86599999999999988</v>
      </c>
      <c r="X79" s="65"/>
      <c r="Y79" s="63">
        <f>IF(T79&lt;&gt;"", Y78+($T$9*0.5), Y75)</f>
        <v>0.5</v>
      </c>
      <c r="Z79" s="64">
        <f>IF(T79&lt;&gt;"", Z78+($T$9*0.866*$T$7), Z75)</f>
        <v>0.86599999999999988</v>
      </c>
      <c r="AA79" s="65"/>
      <c r="AB79" s="63">
        <f>IF($T$10=1, V78, AB75)</f>
        <v>0.49999999999999994</v>
      </c>
      <c r="AC79" s="64">
        <f>IF($T$10=1, Z78, AC75)</f>
        <v>0.86599999999999988</v>
      </c>
      <c r="AD79" s="65"/>
      <c r="AE79" s="63">
        <f>IF(AND($T$10=1, T78&lt;&gt;""), 1-T78, AE78)</f>
        <v>0.5</v>
      </c>
      <c r="AF79" s="64">
        <f>IF(AND($T$10=1, T78&lt;&gt;""), 0, AF78)</f>
        <v>0.86599999999999988</v>
      </c>
      <c r="AG79" s="65"/>
      <c r="AH79" s="63">
        <f>IF($T$10=1,V78,AH78)</f>
        <v>0.49999999999999994</v>
      </c>
      <c r="AI79" s="64">
        <f>IF($T$10=1,W78,0)</f>
        <v>0.86599999999999988</v>
      </c>
      <c r="AJ79" s="65"/>
      <c r="AK79" s="66">
        <f>IF(T78&lt;&gt;"",AK78+(0.5*$T$9),0)</f>
        <v>0</v>
      </c>
      <c r="AL79" s="67">
        <f>IF(T78&lt;&gt;"",-0.866*$T$9*$T$7,0)</f>
        <v>0</v>
      </c>
      <c r="AM79" s="63">
        <f t="shared" si="7"/>
        <v>0</v>
      </c>
      <c r="AN79" s="64">
        <f t="shared" si="7"/>
        <v>0</v>
      </c>
      <c r="AO79" s="68"/>
      <c r="AP79" s="65"/>
    </row>
    <row r="80" spans="1:42" x14ac:dyDescent="0.2">
      <c r="A80" s="39">
        <f t="shared" si="8"/>
        <v>73</v>
      </c>
      <c r="B80">
        <v>79.513395133951335</v>
      </c>
      <c r="C80">
        <v>3.7935379353793541</v>
      </c>
      <c r="D80">
        <v>16.693166931669314</v>
      </c>
      <c r="E80" s="46" t="str">
        <f t="shared" si="9"/>
        <v>must sum to 100</v>
      </c>
      <c r="K80" s="9"/>
      <c r="L80">
        <v>0.66686299999999998</v>
      </c>
      <c r="M80">
        <v>0.15272877610980845</v>
      </c>
      <c r="N80" s="41"/>
      <c r="O80" s="41"/>
      <c r="P80" s="41"/>
      <c r="Q80" s="41"/>
      <c r="T80" s="13" t="str">
        <f t="shared" si="4"/>
        <v/>
      </c>
      <c r="U80" s="13"/>
      <c r="V80" s="63">
        <f>IF(T80&lt;&gt;"", (T80*0.5), V75)</f>
        <v>0.49999999999999994</v>
      </c>
      <c r="W80" s="64">
        <f t="shared" si="6"/>
        <v>0.86599999999999988</v>
      </c>
      <c r="X80" s="65"/>
      <c r="Y80" s="63">
        <f>IF(T80&lt;&gt;"", 1-(T80*0.5), Y75)</f>
        <v>0.5</v>
      </c>
      <c r="Z80" s="64">
        <f>IF(T80&lt;&gt;"", (T80*0.866*$T$7), Z77)</f>
        <v>0.86599999999999988</v>
      </c>
      <c r="AA80" s="65"/>
      <c r="AB80" s="63"/>
      <c r="AC80" s="64"/>
      <c r="AD80" s="65"/>
      <c r="AE80" s="63"/>
      <c r="AF80" s="64"/>
      <c r="AG80" s="65"/>
      <c r="AH80" s="63"/>
      <c r="AI80" s="64"/>
      <c r="AJ80" s="65"/>
      <c r="AK80" s="66">
        <f>IF(T78&lt;&gt;"", T78, 0)</f>
        <v>0</v>
      </c>
      <c r="AL80" s="67">
        <v>0</v>
      </c>
      <c r="AM80" s="63">
        <f t="shared" si="7"/>
        <v>0</v>
      </c>
      <c r="AN80" s="64">
        <f t="shared" si="7"/>
        <v>0</v>
      </c>
      <c r="AO80" s="68"/>
      <c r="AP80" s="65"/>
    </row>
    <row r="81" spans="1:42" x14ac:dyDescent="0.2">
      <c r="A81" s="39">
        <f t="shared" si="8"/>
        <v>74</v>
      </c>
      <c r="B81">
        <v>63.584535845358459</v>
      </c>
      <c r="C81">
        <v>5.9267592675926757</v>
      </c>
      <c r="D81">
        <v>30.488704887048868</v>
      </c>
      <c r="E81" s="46" t="str">
        <f t="shared" si="9"/>
        <v/>
      </c>
      <c r="K81" s="9"/>
      <c r="L81">
        <v>0.27246300000000001</v>
      </c>
      <c r="M81">
        <v>6.9354778436672981E-2</v>
      </c>
      <c r="N81" s="41"/>
      <c r="O81" s="41"/>
      <c r="P81" s="41"/>
      <c r="Q81" s="41"/>
      <c r="T81" s="13" t="str">
        <f>IF(AND($T$8&gt;0, $T$9&gt;0, T78&lt;1), T78+$T$8, "")</f>
        <v/>
      </c>
      <c r="U81" s="13"/>
      <c r="V81" s="63">
        <f>IF(T81&lt;&gt;"", (T81*0.5), V78)</f>
        <v>0.49999999999999994</v>
      </c>
      <c r="W81" s="64">
        <f t="shared" si="6"/>
        <v>0.86599999999999988</v>
      </c>
      <c r="X81" s="65"/>
      <c r="Y81" s="63">
        <f>IF(T81&lt;&gt;"", 1-(T81*0.5), Y78)</f>
        <v>0.5</v>
      </c>
      <c r="Z81" s="64">
        <f>IF(T81&lt;&gt;"", (T81*0.866*$T$7), Z78)</f>
        <v>0.86599999999999988</v>
      </c>
      <c r="AA81" s="65"/>
      <c r="AB81" s="63">
        <f>IF($T$10=1, Y81, AB78)</f>
        <v>0.5</v>
      </c>
      <c r="AC81" s="64">
        <f>IF($T$10=1, Z81, AC78)</f>
        <v>0.86599999999999988</v>
      </c>
      <c r="AD81" s="65"/>
      <c r="AE81" s="63">
        <f>IF(AND($T$10=1, T81&lt;&gt;""), Y81, AE78)</f>
        <v>0.5</v>
      </c>
      <c r="AF81" s="64">
        <f>IF(AND($T$10=1, T81&lt;&gt;""), Z81, AF78)</f>
        <v>0.86599999999999988</v>
      </c>
      <c r="AG81" s="65"/>
      <c r="AH81" s="63">
        <f>IF($T$10=1,AK81,AH78)</f>
        <v>0</v>
      </c>
      <c r="AI81" s="64">
        <v>0</v>
      </c>
      <c r="AJ81" s="65"/>
      <c r="AK81" s="66">
        <f>IF(T81&lt;&gt;"", T81, 0)</f>
        <v>0</v>
      </c>
      <c r="AL81" s="67">
        <v>0</v>
      </c>
      <c r="AM81" s="63">
        <f t="shared" si="7"/>
        <v>0</v>
      </c>
      <c r="AN81" s="64">
        <f t="shared" si="7"/>
        <v>0</v>
      </c>
      <c r="AO81" s="68"/>
      <c r="AP81" s="65"/>
    </row>
    <row r="82" spans="1:42" x14ac:dyDescent="0.2">
      <c r="A82" s="39">
        <f t="shared" si="8"/>
        <v>75</v>
      </c>
      <c r="B82">
        <v>57.51077510775108</v>
      </c>
      <c r="C82">
        <v>7.5114751147511472</v>
      </c>
      <c r="D82">
        <v>34.97774977749777</v>
      </c>
      <c r="E82" s="46" t="str">
        <f t="shared" si="9"/>
        <v/>
      </c>
      <c r="K82" s="9"/>
      <c r="L82">
        <v>0.27634700000000001</v>
      </c>
      <c r="M82">
        <v>0.15588803678281407</v>
      </c>
      <c r="N82" s="41"/>
      <c r="O82" s="41"/>
      <c r="P82" s="41"/>
      <c r="Q82" s="41"/>
      <c r="T82" s="13" t="str">
        <f t="shared" si="4"/>
        <v/>
      </c>
      <c r="U82" s="13"/>
      <c r="V82" s="63">
        <f>IF(T82&lt;&gt;"", ((T82*0.5)-$T$9), V78)</f>
        <v>0.49999999999999994</v>
      </c>
      <c r="W82" s="64">
        <f t="shared" si="6"/>
        <v>0.86599999999999988</v>
      </c>
      <c r="X82" s="65"/>
      <c r="Y82" s="63">
        <f>IF(T82&lt;&gt;"", Y81+($T$9*0.5), Y78)</f>
        <v>0.5</v>
      </c>
      <c r="Z82" s="64">
        <f>IF(T82&lt;&gt;"", Z81+($T$9*0.866*$T$7), Z78)</f>
        <v>0.86599999999999988</v>
      </c>
      <c r="AA82" s="65"/>
      <c r="AB82" s="63">
        <f>IF($T$10=1, V81, AB78)</f>
        <v>0.49999999999999994</v>
      </c>
      <c r="AC82" s="64">
        <f>IF($T$10=1, Z81, AC78)</f>
        <v>0.86599999999999988</v>
      </c>
      <c r="AD82" s="65"/>
      <c r="AE82" s="63">
        <f>IF(AND($T$10=1, T81&lt;&gt;""), 1-T81, AE81)</f>
        <v>0.5</v>
      </c>
      <c r="AF82" s="64">
        <f>IF(AND($T$10=1, T81&lt;&gt;""), 0, AF81)</f>
        <v>0.86599999999999988</v>
      </c>
      <c r="AG82" s="65"/>
      <c r="AH82" s="63">
        <f>IF($T$10=1,V81,AH81)</f>
        <v>0.49999999999999994</v>
      </c>
      <c r="AI82" s="64">
        <f>IF($T$10=1,W81,0)</f>
        <v>0.86599999999999988</v>
      </c>
      <c r="AJ82" s="65"/>
      <c r="AK82" s="66">
        <f>IF(T81&lt;&gt;"",AK81+(0.5*$T$9),0)</f>
        <v>0</v>
      </c>
      <c r="AL82" s="67">
        <f>IF(T81&lt;&gt;"",-0.866*$T$9*$T$7,0)</f>
        <v>0</v>
      </c>
      <c r="AM82" s="63">
        <f t="shared" si="7"/>
        <v>0</v>
      </c>
      <c r="AN82" s="64">
        <f t="shared" si="7"/>
        <v>0</v>
      </c>
      <c r="AO82" s="68"/>
      <c r="AP82" s="65"/>
    </row>
    <row r="83" spans="1:42" x14ac:dyDescent="0.2">
      <c r="A83" s="39">
        <f t="shared" si="8"/>
        <v>76</v>
      </c>
      <c r="B83">
        <v>69.554695546955472</v>
      </c>
      <c r="C83">
        <v>3.891638916389164</v>
      </c>
      <c r="D83">
        <v>26.553665536655362</v>
      </c>
      <c r="E83" s="46" t="str">
        <f t="shared" si="9"/>
        <v/>
      </c>
      <c r="K83" s="9"/>
      <c r="L83">
        <v>0.41314200000000001</v>
      </c>
      <c r="M83">
        <v>6.3687508194307615E-2</v>
      </c>
      <c r="N83" s="41"/>
      <c r="O83" s="41"/>
      <c r="P83" s="41"/>
      <c r="Q83" s="41"/>
      <c r="T83" s="13" t="str">
        <f t="shared" si="4"/>
        <v/>
      </c>
      <c r="U83" s="13"/>
      <c r="V83" s="69">
        <f>IF(T83&lt;&gt;"", (T83*0.5), V78)</f>
        <v>0.49999999999999994</v>
      </c>
      <c r="W83" s="70">
        <f t="shared" si="6"/>
        <v>0.86599999999999988</v>
      </c>
      <c r="X83" s="65"/>
      <c r="Y83" s="69">
        <f>IF(T83&lt;&gt;"", 1-(T83*0.5), Y78)</f>
        <v>0.5</v>
      </c>
      <c r="Z83" s="70">
        <f>IF(T83&lt;&gt;"", (T83*0.866*$T$7), Z80)</f>
        <v>0.86599999999999988</v>
      </c>
      <c r="AA83" s="65"/>
      <c r="AB83" s="69"/>
      <c r="AC83" s="70"/>
      <c r="AD83" s="65"/>
      <c r="AE83" s="69"/>
      <c r="AF83" s="70"/>
      <c r="AG83" s="65"/>
      <c r="AH83" s="69"/>
      <c r="AI83" s="70"/>
      <c r="AJ83" s="65"/>
      <c r="AK83" s="71">
        <f>IF(T81&lt;&gt;"", T81, 0)</f>
        <v>0</v>
      </c>
      <c r="AL83" s="72">
        <v>0</v>
      </c>
      <c r="AM83" s="69">
        <f t="shared" si="7"/>
        <v>0</v>
      </c>
      <c r="AN83" s="70">
        <f t="shared" si="7"/>
        <v>0</v>
      </c>
      <c r="AO83" s="68"/>
      <c r="AP83" s="65"/>
    </row>
    <row r="84" spans="1:42" x14ac:dyDescent="0.2">
      <c r="A84" s="39">
        <f t="shared" si="8"/>
        <v>77</v>
      </c>
      <c r="B84">
        <v>75.129151291512912</v>
      </c>
      <c r="C84">
        <v>1.3154131541315415</v>
      </c>
      <c r="D84">
        <v>23.555335553355533</v>
      </c>
      <c r="E84" s="46" t="str">
        <f t="shared" si="9"/>
        <v>must sum to 100</v>
      </c>
      <c r="K84" s="9"/>
      <c r="L84">
        <v>0.44072199999999995</v>
      </c>
      <c r="M84">
        <v>0.14256683402180184</v>
      </c>
      <c r="N84" s="41"/>
      <c r="O84" s="41"/>
      <c r="P84" s="41"/>
      <c r="Q84" s="41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73"/>
      <c r="AG84" s="65"/>
      <c r="AH84" s="73"/>
      <c r="AI84" s="73"/>
      <c r="AJ84" s="65"/>
      <c r="AK84" s="73"/>
      <c r="AL84" s="73"/>
      <c r="AM84" s="65"/>
      <c r="AN84" s="65"/>
      <c r="AO84" s="68"/>
      <c r="AP84" s="65"/>
    </row>
    <row r="85" spans="1:42" x14ac:dyDescent="0.2">
      <c r="A85" s="39">
        <f t="shared" si="8"/>
        <v>78</v>
      </c>
      <c r="B85">
        <v>82.454824548245483</v>
      </c>
      <c r="C85">
        <v>0.93840938409384089</v>
      </c>
      <c r="D85">
        <v>16.606766067660676</v>
      </c>
      <c r="E85" s="46" t="str">
        <f t="shared" si="9"/>
        <v/>
      </c>
      <c r="K85" s="9"/>
      <c r="L85">
        <v>0.501973</v>
      </c>
      <c r="M85">
        <v>0.12513720674523626</v>
      </c>
      <c r="N85" s="41"/>
      <c r="O85" s="41"/>
      <c r="P85" s="41"/>
      <c r="Q85" s="41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73"/>
      <c r="AG85" s="65"/>
      <c r="AH85" s="73"/>
      <c r="AI85" s="73"/>
      <c r="AJ85" s="65"/>
      <c r="AK85" s="65"/>
      <c r="AL85" s="65"/>
      <c r="AM85" s="65"/>
      <c r="AN85" s="65"/>
      <c r="AO85" s="68"/>
      <c r="AP85" s="65"/>
    </row>
    <row r="86" spans="1:42" x14ac:dyDescent="0.2">
      <c r="A86" s="39">
        <f t="shared" si="8"/>
        <v>79</v>
      </c>
      <c r="B86">
        <v>60.748707487074874</v>
      </c>
      <c r="C86">
        <v>17.491774917749176</v>
      </c>
      <c r="D86">
        <v>21.75951759517595</v>
      </c>
      <c r="E86" s="46" t="str">
        <f t="shared" si="9"/>
        <v/>
      </c>
      <c r="K86" s="9"/>
      <c r="L86">
        <v>0.54799799999999999</v>
      </c>
      <c r="M86">
        <v>0.1223399446910125</v>
      </c>
      <c r="N86" s="41"/>
      <c r="O86" s="41"/>
      <c r="P86" s="41"/>
      <c r="Q86" s="41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8"/>
      <c r="AP86" s="65"/>
    </row>
    <row r="87" spans="1:42" x14ac:dyDescent="0.2">
      <c r="A87" s="39">
        <f t="shared" si="8"/>
        <v>80</v>
      </c>
      <c r="B87">
        <v>28.653086530865306</v>
      </c>
      <c r="C87">
        <v>16.807468074680745</v>
      </c>
      <c r="D87">
        <v>54.539445394453942</v>
      </c>
      <c r="E87" s="46" t="str">
        <f t="shared" si="9"/>
        <v/>
      </c>
      <c r="K87" s="9"/>
      <c r="L87">
        <v>0.29471199999999997</v>
      </c>
      <c r="M87">
        <v>9.6347058221826362E-2</v>
      </c>
      <c r="N87" s="41"/>
      <c r="O87" s="41"/>
      <c r="P87" s="41"/>
      <c r="Q87" s="41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8"/>
      <c r="AP87" s="65"/>
    </row>
    <row r="88" spans="1:42" x14ac:dyDescent="0.2">
      <c r="A88" s="39">
        <f t="shared" si="8"/>
        <v>81</v>
      </c>
      <c r="B88">
        <v>33.733437334373342</v>
      </c>
      <c r="C88">
        <v>26.138761387613872</v>
      </c>
      <c r="D88">
        <v>40.127901279012789</v>
      </c>
      <c r="E88" s="46" t="str">
        <f t="shared" si="9"/>
        <v>must sum to 100</v>
      </c>
      <c r="K88" s="9"/>
      <c r="L88">
        <v>0.41748099999999999</v>
      </c>
      <c r="M88">
        <v>0.15691860701331756</v>
      </c>
      <c r="N88" s="41"/>
      <c r="O88" s="41"/>
      <c r="P88" s="41"/>
      <c r="Q88" s="41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8"/>
      <c r="AP88" s="65"/>
    </row>
    <row r="89" spans="1:42" x14ac:dyDescent="0.2">
      <c r="A89" s="39">
        <f t="shared" si="8"/>
        <v>82</v>
      </c>
      <c r="B89">
        <v>67.601176011760117</v>
      </c>
      <c r="C89">
        <v>9.5090950909509093</v>
      </c>
      <c r="D89">
        <v>22.889728897288972</v>
      </c>
      <c r="E89" s="46" t="str">
        <f t="shared" si="9"/>
        <v/>
      </c>
      <c r="K89" s="9"/>
      <c r="L89">
        <v>0.27327000000000001</v>
      </c>
      <c r="M89">
        <v>9.9433572760914107E-2</v>
      </c>
      <c r="N89" s="41"/>
      <c r="O89" s="41"/>
      <c r="P89" s="41"/>
      <c r="Q89" s="41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8"/>
      <c r="AP89" s="65"/>
    </row>
    <row r="90" spans="1:42" x14ac:dyDescent="0.2">
      <c r="A90" s="39">
        <f t="shared" si="8"/>
        <v>83</v>
      </c>
      <c r="B90">
        <v>47.306706791153303</v>
      </c>
      <c r="C90">
        <v>13.957949034347147</v>
      </c>
      <c r="D90">
        <v>38.735344174499545</v>
      </c>
      <c r="E90" s="46" t="str">
        <f t="shared" si="9"/>
        <v/>
      </c>
      <c r="K90" s="9"/>
      <c r="L90">
        <v>0.4753445</v>
      </c>
      <c r="M90">
        <v>8.5581496427382012E-2</v>
      </c>
      <c r="N90" s="41"/>
      <c r="O90" s="41"/>
      <c r="P90" s="41"/>
      <c r="Q90" s="41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8"/>
      <c r="AP90" s="65"/>
    </row>
    <row r="91" spans="1:42" x14ac:dyDescent="0.2">
      <c r="A91" s="39">
        <f t="shared" si="8"/>
        <v>84</v>
      </c>
      <c r="B91">
        <v>10.523252979429</v>
      </c>
      <c r="C91">
        <v>39.88290784386745</v>
      </c>
      <c r="D91">
        <v>49.593735445169074</v>
      </c>
      <c r="E91" s="46" t="str">
        <f t="shared" si="9"/>
        <v>must sum to 100</v>
      </c>
      <c r="K91" s="9"/>
      <c r="L91">
        <v>0.321467</v>
      </c>
      <c r="M91">
        <v>0.13554510004791762</v>
      </c>
      <c r="N91" s="41"/>
      <c r="O91" s="41"/>
      <c r="P91" s="41"/>
      <c r="Q91" s="41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8"/>
      <c r="AP91" s="65"/>
    </row>
    <row r="92" spans="1:42" x14ac:dyDescent="0.2">
      <c r="A92" s="39">
        <f t="shared" si="8"/>
        <v>85</v>
      </c>
      <c r="B92">
        <v>51.141751499093566</v>
      </c>
      <c r="C92">
        <v>8.0435290836457298</v>
      </c>
      <c r="D92">
        <v>40.814821954440674</v>
      </c>
      <c r="E92" s="46" t="str">
        <f t="shared" si="9"/>
        <v>must sum to 100</v>
      </c>
      <c r="K92" s="9"/>
      <c r="L92">
        <v>0.46656799999999998</v>
      </c>
      <c r="M92">
        <v>9.3589633336176703E-2</v>
      </c>
      <c r="N92" s="41"/>
      <c r="O92" s="41"/>
      <c r="P92" s="41"/>
      <c r="Q92" s="41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8"/>
      <c r="AP92" s="65"/>
    </row>
    <row r="93" spans="1:42" x14ac:dyDescent="0.2">
      <c r="A93" s="39">
        <f t="shared" si="8"/>
        <v>86</v>
      </c>
      <c r="B93">
        <v>55.366070038272731</v>
      </c>
      <c r="C93">
        <v>13.852965521763005</v>
      </c>
      <c r="D93">
        <v>30.780964439964269</v>
      </c>
      <c r="E93" s="46" t="str">
        <f t="shared" si="9"/>
        <v/>
      </c>
      <c r="K93" s="9"/>
      <c r="L93">
        <v>0.53907649999999996</v>
      </c>
      <c r="M93">
        <v>9.0796701408971905E-2</v>
      </c>
      <c r="N93" s="41"/>
      <c r="O93" s="41"/>
      <c r="P93" s="41"/>
      <c r="Q93" s="41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8"/>
      <c r="AP93" s="65"/>
    </row>
    <row r="94" spans="1:42" x14ac:dyDescent="0.2">
      <c r="A94" s="39">
        <f t="shared" si="8"/>
        <v>87</v>
      </c>
      <c r="B94">
        <v>51.966645850182736</v>
      </c>
      <c r="C94">
        <v>5.0337329415739296</v>
      </c>
      <c r="D94">
        <v>42.99972358439377</v>
      </c>
      <c r="E94" s="46" t="str">
        <f t="shared" si="9"/>
        <v>must sum to 100</v>
      </c>
      <c r="K94" s="9"/>
      <c r="L94">
        <v>0.36636000000000002</v>
      </c>
      <c r="M94">
        <v>0.16873119352093732</v>
      </c>
      <c r="N94" s="41"/>
      <c r="O94" s="41"/>
      <c r="P94" s="41"/>
      <c r="Q94" s="41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8"/>
      <c r="AP94" s="65"/>
    </row>
    <row r="95" spans="1:42" x14ac:dyDescent="0.2">
      <c r="A95" s="39">
        <f t="shared" si="8"/>
        <v>88</v>
      </c>
      <c r="B95">
        <v>42.895735420699353</v>
      </c>
      <c r="C95">
        <v>3.1596398566215544</v>
      </c>
      <c r="D95">
        <v>53.944624722679094</v>
      </c>
      <c r="E95" s="46" t="str">
        <f t="shared" si="9"/>
        <v/>
      </c>
      <c r="K95" s="9"/>
      <c r="L95">
        <v>0.545296</v>
      </c>
      <c r="M95">
        <v>0.12110326041440832</v>
      </c>
      <c r="N95" s="41"/>
      <c r="O95" s="41"/>
      <c r="P95" s="41"/>
      <c r="Q95" s="41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8"/>
      <c r="AP95" s="65"/>
    </row>
    <row r="96" spans="1:42" x14ac:dyDescent="0.2">
      <c r="A96" s="39">
        <f t="shared" si="8"/>
        <v>89</v>
      </c>
      <c r="B96">
        <v>12.17108083490772</v>
      </c>
      <c r="C96">
        <v>6.3288853741863704</v>
      </c>
      <c r="D96">
        <v>81.500033790905917</v>
      </c>
      <c r="E96" s="46" t="str">
        <f t="shared" si="9"/>
        <v/>
      </c>
      <c r="K96" s="9"/>
      <c r="L96">
        <v>0.32554349999999999</v>
      </c>
      <c r="M96">
        <v>0.12221956715988647</v>
      </c>
      <c r="N96" s="41"/>
      <c r="O96" s="41"/>
      <c r="P96" s="41"/>
      <c r="Q96" s="41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8"/>
      <c r="AP96" s="65"/>
    </row>
    <row r="97" spans="1:42" x14ac:dyDescent="0.2">
      <c r="A97" s="39">
        <f t="shared" si="8"/>
        <v>90</v>
      </c>
      <c r="B97">
        <v>7.6631752164847003E-3</v>
      </c>
      <c r="C97">
        <v>7.1077966757952558</v>
      </c>
      <c r="D97">
        <v>92.884540148988265</v>
      </c>
      <c r="E97" s="46" t="str">
        <f t="shared" si="9"/>
        <v/>
      </c>
      <c r="K97" s="9"/>
      <c r="L97">
        <v>0.38627349999999999</v>
      </c>
      <c r="M97">
        <v>8.9870054226922555E-2</v>
      </c>
      <c r="N97" s="41"/>
      <c r="O97" s="41"/>
      <c r="P97" s="41"/>
      <c r="Q97" s="41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8"/>
      <c r="AP97" s="65"/>
    </row>
    <row r="98" spans="1:42" x14ac:dyDescent="0.2">
      <c r="A98" s="39">
        <f t="shared" si="8"/>
        <v>91</v>
      </c>
      <c r="B98">
        <v>29.209470313063701</v>
      </c>
      <c r="C98">
        <v>9.6574499003347682</v>
      </c>
      <c r="D98">
        <v>61.133180560342304</v>
      </c>
      <c r="E98" s="46" t="str">
        <f t="shared" si="9"/>
        <v>must sum to 100</v>
      </c>
      <c r="K98" s="9"/>
      <c r="L98">
        <v>0.47072649999999999</v>
      </c>
      <c r="M98">
        <v>9.5935696155028755E-2</v>
      </c>
      <c r="N98" s="41"/>
      <c r="O98" s="41"/>
      <c r="P98" s="41"/>
      <c r="Q98" s="41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8"/>
      <c r="AP98" s="65"/>
    </row>
    <row r="99" spans="1:42" x14ac:dyDescent="0.2">
      <c r="A99" s="39">
        <f t="shared" si="8"/>
        <v>92</v>
      </c>
      <c r="B99">
        <v>83.093684198866328</v>
      </c>
      <c r="C99">
        <v>5.1147526456398413</v>
      </c>
      <c r="D99">
        <v>11.791563155493838</v>
      </c>
      <c r="E99" s="46" t="str">
        <f t="shared" si="9"/>
        <v/>
      </c>
      <c r="K99" s="9"/>
      <c r="L99">
        <v>0.35986450000000003</v>
      </c>
      <c r="M99">
        <v>8.9149521090973904E-2</v>
      </c>
      <c r="N99" s="41"/>
      <c r="O99" s="41"/>
      <c r="P99" s="41"/>
      <c r="Q99" s="41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8"/>
      <c r="AP99" s="65"/>
    </row>
    <row r="100" spans="1:42" x14ac:dyDescent="0.2">
      <c r="A100" s="39">
        <f t="shared" si="8"/>
        <v>93</v>
      </c>
      <c r="B100">
        <v>50.322161187276194</v>
      </c>
      <c r="C100">
        <v>4.4329620914611692</v>
      </c>
      <c r="D100">
        <v>45.244977365182436</v>
      </c>
      <c r="E100" s="46" t="str">
        <f t="shared" si="9"/>
        <v>must sum to 100</v>
      </c>
      <c r="K100" s="9"/>
      <c r="L100">
        <v>0.58266899999999999</v>
      </c>
      <c r="M100">
        <v>0.12054900415598627</v>
      </c>
      <c r="N100" s="41"/>
      <c r="O100" s="41"/>
      <c r="P100" s="41"/>
      <c r="Q100" s="41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8"/>
      <c r="AP100" s="65"/>
    </row>
    <row r="101" spans="1:42" x14ac:dyDescent="0.2">
      <c r="A101" s="39">
        <f t="shared" si="8"/>
        <v>94</v>
      </c>
      <c r="B101">
        <v>60.857811892556533</v>
      </c>
      <c r="C101">
        <v>7.3453257428955174</v>
      </c>
      <c r="D101">
        <v>31.796862364547952</v>
      </c>
      <c r="E101" s="46" t="str">
        <f t="shared" si="9"/>
        <v/>
      </c>
      <c r="K101" s="9"/>
      <c r="L101">
        <v>0.6071915</v>
      </c>
      <c r="M101">
        <v>0.15838478802192463</v>
      </c>
      <c r="N101" s="41"/>
      <c r="O101" s="41"/>
      <c r="P101" s="41"/>
      <c r="Q101" s="41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8"/>
      <c r="AP101" s="65"/>
    </row>
    <row r="102" spans="1:42" x14ac:dyDescent="0.2">
      <c r="A102" s="39">
        <f t="shared" si="8"/>
        <v>95</v>
      </c>
      <c r="B102">
        <v>1.0381178245673173</v>
      </c>
      <c r="C102">
        <v>14.285456318393585</v>
      </c>
      <c r="D102">
        <v>84.676425857039092</v>
      </c>
      <c r="E102" s="46" t="str">
        <f t="shared" si="9"/>
        <v/>
      </c>
      <c r="K102" s="9"/>
      <c r="L102">
        <v>0.38130500000000001</v>
      </c>
      <c r="M102">
        <v>7.9454366695607098E-2</v>
      </c>
      <c r="N102" s="41"/>
      <c r="O102" s="41"/>
      <c r="P102" s="41"/>
      <c r="Q102" s="41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8"/>
      <c r="AP102" s="65"/>
    </row>
    <row r="103" spans="1:42" x14ac:dyDescent="0.2">
      <c r="A103" s="39">
        <f t="shared" si="8"/>
        <v>96</v>
      </c>
      <c r="B103">
        <v>24.130680640020195</v>
      </c>
      <c r="C103">
        <v>12.855899290881027</v>
      </c>
      <c r="D103">
        <v>63.013420069098778</v>
      </c>
      <c r="E103" s="46" t="str">
        <f t="shared" si="9"/>
        <v/>
      </c>
      <c r="K103" s="9"/>
      <c r="L103">
        <v>0.29438700000000001</v>
      </c>
      <c r="M103">
        <v>6.8918301633165618E-2</v>
      </c>
      <c r="N103" s="41"/>
      <c r="O103" s="41"/>
      <c r="P103" s="41"/>
      <c r="Q103" s="41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8"/>
      <c r="AP103" s="65"/>
    </row>
    <row r="104" spans="1:42" x14ac:dyDescent="0.2">
      <c r="A104" s="39">
        <f t="shared" si="8"/>
        <v>97</v>
      </c>
      <c r="B104">
        <v>75.267027937307319</v>
      </c>
      <c r="C104">
        <v>1.0000110001210016E-3</v>
      </c>
      <c r="D104">
        <v>24.731972051692573</v>
      </c>
      <c r="E104" s="46" t="str">
        <f t="shared" si="9"/>
        <v/>
      </c>
      <c r="K104" s="9"/>
      <c r="L104">
        <v>0.59965900000000005</v>
      </c>
      <c r="M104">
        <v>0.12570705146092639</v>
      </c>
      <c r="N104" s="41"/>
      <c r="O104" s="41"/>
      <c r="P104" s="41"/>
      <c r="Q104" s="41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8"/>
      <c r="AP104" s="65"/>
    </row>
    <row r="105" spans="1:42" x14ac:dyDescent="0.2">
      <c r="A105" s="39">
        <f t="shared" si="8"/>
        <v>98</v>
      </c>
      <c r="B105">
        <v>85.343153431534319</v>
      </c>
      <c r="C105">
        <v>2.7174271742717426</v>
      </c>
      <c r="D105">
        <v>11.939419394193941</v>
      </c>
      <c r="E105" s="46" t="str">
        <f t="shared" si="9"/>
        <v/>
      </c>
      <c r="K105" s="9"/>
      <c r="L105">
        <v>0.4745955</v>
      </c>
      <c r="M105">
        <v>0.18280150825622307</v>
      </c>
      <c r="N105" s="41"/>
      <c r="O105" s="41"/>
      <c r="P105" s="41"/>
      <c r="Q105" s="41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8"/>
      <c r="AP105" s="65"/>
    </row>
    <row r="106" spans="1:42" x14ac:dyDescent="0.2">
      <c r="A106" s="39">
        <f t="shared" si="8"/>
        <v>99</v>
      </c>
      <c r="B106">
        <v>37.655476554765549</v>
      </c>
      <c r="C106">
        <v>10.83080830808308</v>
      </c>
      <c r="D106">
        <v>51.513715137151372</v>
      </c>
      <c r="E106" s="46" t="str">
        <f t="shared" si="9"/>
        <v/>
      </c>
      <c r="K106" s="9"/>
      <c r="L106">
        <v>0.37607800000000002</v>
      </c>
      <c r="M106">
        <v>0.12983279648455545</v>
      </c>
      <c r="N106" s="41"/>
      <c r="O106" s="41"/>
      <c r="P106" s="41"/>
      <c r="Q106" s="41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8"/>
      <c r="AP106" s="65"/>
    </row>
    <row r="107" spans="1:42" x14ac:dyDescent="0.2">
      <c r="A107" s="39">
        <f t="shared" si="8"/>
        <v>100</v>
      </c>
      <c r="B107">
        <v>79.72169721697216</v>
      </c>
      <c r="C107">
        <v>1.5609156091560914</v>
      </c>
      <c r="D107">
        <v>18.717387173871739</v>
      </c>
      <c r="E107" s="46" t="str">
        <f t="shared" si="9"/>
        <v/>
      </c>
      <c r="K107" s="9"/>
      <c r="L107">
        <v>0.63965899999999998</v>
      </c>
      <c r="M107">
        <v>0.10609677221763157</v>
      </c>
      <c r="N107" s="41"/>
      <c r="O107" s="41"/>
      <c r="P107" s="41"/>
      <c r="Q107" s="41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8"/>
      <c r="AP107" s="65"/>
    </row>
    <row r="108" spans="1:42" x14ac:dyDescent="0.2">
      <c r="A108" s="39">
        <f t="shared" si="8"/>
        <v>101</v>
      </c>
      <c r="B108">
        <v>78.16568165681656</v>
      </c>
      <c r="C108">
        <v>1.0000100001000009E-3</v>
      </c>
      <c r="D108">
        <v>21.833318333183328</v>
      </c>
      <c r="E108" s="46" t="str">
        <f t="shared" si="9"/>
        <v/>
      </c>
      <c r="K108" s="9"/>
      <c r="L108">
        <v>0.49723349999999999</v>
      </c>
      <c r="M108">
        <v>0.10565076913468259</v>
      </c>
      <c r="N108" s="41"/>
      <c r="O108" s="41"/>
      <c r="P108" s="41"/>
      <c r="Q108" s="41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8"/>
      <c r="AP108" s="65"/>
    </row>
    <row r="109" spans="1:42" x14ac:dyDescent="0.2">
      <c r="A109" s="39">
        <f t="shared" si="8"/>
        <v>102</v>
      </c>
      <c r="B109">
        <v>86.397563975639756</v>
      </c>
      <c r="C109">
        <v>1.0000100001000009E-3</v>
      </c>
      <c r="D109">
        <v>13.601436014360143</v>
      </c>
      <c r="E109" s="46" t="str">
        <f t="shared" si="9"/>
        <v/>
      </c>
      <c r="K109" s="9"/>
      <c r="L109">
        <v>0.44413599999999998</v>
      </c>
      <c r="M109">
        <v>0.20935990931408047</v>
      </c>
      <c r="N109" s="41"/>
      <c r="O109" s="41"/>
      <c r="P109" s="41"/>
      <c r="Q109" s="41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8"/>
      <c r="AP109" s="65"/>
    </row>
    <row r="110" spans="1:42" x14ac:dyDescent="0.2">
      <c r="A110" s="39">
        <f t="shared" si="8"/>
        <v>103</v>
      </c>
      <c r="B110">
        <v>22.593025930259302</v>
      </c>
      <c r="C110">
        <v>18.825888258882589</v>
      </c>
      <c r="D110">
        <v>58.580985809858099</v>
      </c>
      <c r="E110" s="46" t="str">
        <f t="shared" si="9"/>
        <v>must sum to 100</v>
      </c>
      <c r="K110" s="9"/>
      <c r="L110">
        <v>0.56992600000000004</v>
      </c>
      <c r="M110">
        <v>0.15143147005493937</v>
      </c>
      <c r="N110" s="41"/>
      <c r="O110" s="41"/>
      <c r="P110" s="41"/>
      <c r="Q110" s="41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8"/>
      <c r="AP110" s="65"/>
    </row>
    <row r="111" spans="1:42" x14ac:dyDescent="0.2">
      <c r="A111" s="39">
        <f t="shared" si="8"/>
        <v>104</v>
      </c>
      <c r="B111">
        <v>43.679536795367952</v>
      </c>
      <c r="C111">
        <v>24.833548335483353</v>
      </c>
      <c r="D111">
        <v>31.486914869148684</v>
      </c>
      <c r="E111" s="46" t="str">
        <f t="shared" si="9"/>
        <v/>
      </c>
      <c r="K111" s="9"/>
      <c r="L111">
        <v>0.44977149999999999</v>
      </c>
      <c r="M111">
        <v>0.23381733274235678</v>
      </c>
      <c r="N111" s="41"/>
      <c r="O111" s="41"/>
      <c r="P111" s="41"/>
      <c r="Q111" s="41"/>
      <c r="AO111" s="14"/>
    </row>
    <row r="112" spans="1:42" x14ac:dyDescent="0.2">
      <c r="A112" s="39">
        <f t="shared" si="8"/>
        <v>105</v>
      </c>
      <c r="B112">
        <v>50.658206582065823</v>
      </c>
      <c r="C112">
        <v>6.9602696026960258</v>
      </c>
      <c r="D112">
        <v>42.381523815238147</v>
      </c>
      <c r="E112" s="46" t="str">
        <f t="shared" si="9"/>
        <v/>
      </c>
      <c r="K112" s="9"/>
      <c r="L112">
        <v>0.4891315</v>
      </c>
      <c r="M112">
        <v>0.15877103535201248</v>
      </c>
      <c r="N112" s="41"/>
      <c r="O112" s="41"/>
      <c r="P112" s="41"/>
      <c r="Q112" s="41"/>
      <c r="AO112" s="14"/>
    </row>
    <row r="113" spans="1:41" x14ac:dyDescent="0.2">
      <c r="A113" s="39">
        <f t="shared" si="8"/>
        <v>106</v>
      </c>
      <c r="B113">
        <v>58.725787257872575</v>
      </c>
      <c r="C113">
        <v>12.155321553215531</v>
      </c>
      <c r="D113">
        <v>29.118791187911881</v>
      </c>
      <c r="E113" s="46" t="str">
        <f t="shared" si="9"/>
        <v>must sum to 100</v>
      </c>
      <c r="K113" s="9"/>
      <c r="L113">
        <v>0.316027</v>
      </c>
      <c r="M113">
        <v>0.12173892306078611</v>
      </c>
      <c r="N113" s="41"/>
      <c r="O113" s="41"/>
      <c r="P113" s="41"/>
      <c r="Q113" s="41"/>
      <c r="AO113" s="14"/>
    </row>
    <row r="114" spans="1:41" x14ac:dyDescent="0.2">
      <c r="A114" s="39">
        <f t="shared" si="8"/>
        <v>107</v>
      </c>
      <c r="B114">
        <v>42.493524935249347</v>
      </c>
      <c r="C114">
        <v>2.9744297442974426</v>
      </c>
      <c r="D114">
        <v>54.531945319453193</v>
      </c>
      <c r="E114" s="46" t="str">
        <f t="shared" si="9"/>
        <v>must sum to 100</v>
      </c>
      <c r="K114" s="9"/>
      <c r="L114">
        <v>0.39690549999999997</v>
      </c>
      <c r="M114">
        <v>8.5886337369514121E-2</v>
      </c>
      <c r="N114" s="41"/>
      <c r="O114" s="41"/>
      <c r="P114" s="41"/>
      <c r="Q114" s="41"/>
      <c r="AO114" s="14"/>
    </row>
    <row r="115" spans="1:41" x14ac:dyDescent="0.2">
      <c r="A115" s="39">
        <f t="shared" si="8"/>
        <v>108</v>
      </c>
      <c r="B115">
        <v>51.009910099100999</v>
      </c>
      <c r="C115">
        <v>5.2538525385253854</v>
      </c>
      <c r="D115">
        <v>43.736337363373636</v>
      </c>
      <c r="E115" s="46" t="str">
        <f t="shared" si="9"/>
        <v>must sum to 100</v>
      </c>
      <c r="K115" s="9"/>
      <c r="L115">
        <v>0.41804749999999996</v>
      </c>
      <c r="M115">
        <v>0.17241959571565524</v>
      </c>
      <c r="N115" s="41"/>
      <c r="O115" s="41"/>
      <c r="P115" s="41"/>
      <c r="Q115" s="41"/>
      <c r="AO115" s="14"/>
    </row>
    <row r="116" spans="1:41" x14ac:dyDescent="0.2">
      <c r="A116" s="39">
        <f t="shared" si="8"/>
        <v>109</v>
      </c>
      <c r="B116">
        <v>62.029420294202929</v>
      </c>
      <c r="C116">
        <v>4.104841048410484</v>
      </c>
      <c r="D116">
        <v>33.865738657386572</v>
      </c>
      <c r="E116" s="46" t="str">
        <f t="shared" si="9"/>
        <v/>
      </c>
      <c r="K116" s="9"/>
      <c r="L116">
        <v>0.41543049999999998</v>
      </c>
      <c r="M116">
        <v>0.15950715694522927</v>
      </c>
      <c r="N116" s="41"/>
      <c r="O116" s="41"/>
      <c r="P116" s="41"/>
      <c r="Q116" s="41"/>
      <c r="AO116" s="14"/>
    </row>
    <row r="117" spans="1:41" x14ac:dyDescent="0.2">
      <c r="A117" s="39">
        <f t="shared" si="8"/>
        <v>110</v>
      </c>
      <c r="B117">
        <v>24.981249812498124</v>
      </c>
      <c r="C117">
        <v>20.429404294042939</v>
      </c>
      <c r="D117">
        <v>54.58934589345894</v>
      </c>
      <c r="E117" s="46" t="str">
        <f t="shared" si="9"/>
        <v/>
      </c>
      <c r="K117" s="9"/>
      <c r="L117">
        <v>0.55669449999999998</v>
      </c>
      <c r="M117">
        <v>0.11568280741212153</v>
      </c>
      <c r="N117" s="41"/>
      <c r="O117" s="41"/>
      <c r="P117" s="41"/>
      <c r="Q117" s="41"/>
      <c r="AO117" s="14"/>
    </row>
    <row r="118" spans="1:41" x14ac:dyDescent="0.2">
      <c r="A118" s="39">
        <f t="shared" si="8"/>
        <v>111</v>
      </c>
      <c r="B118">
        <v>45.226652266522663</v>
      </c>
      <c r="C118">
        <v>3.9456394563945638</v>
      </c>
      <c r="D118">
        <v>50.827708277082763</v>
      </c>
      <c r="E118" s="46" t="str">
        <f t="shared" si="9"/>
        <v/>
      </c>
      <c r="K118" s="9"/>
      <c r="L118">
        <v>0.53295899999999996</v>
      </c>
      <c r="M118">
        <v>0.13109199742165806</v>
      </c>
      <c r="N118" s="41"/>
      <c r="O118" s="41"/>
      <c r="P118" s="41"/>
      <c r="Q118" s="41"/>
      <c r="AO118" s="14"/>
    </row>
    <row r="119" spans="1:41" x14ac:dyDescent="0.2">
      <c r="A119" s="39">
        <f t="shared" si="8"/>
        <v>112</v>
      </c>
      <c r="B119">
        <v>60.990909909099088</v>
      </c>
      <c r="C119">
        <v>1.0000100001000009E-3</v>
      </c>
      <c r="D119">
        <v>39.008090080900807</v>
      </c>
      <c r="E119" s="46" t="str">
        <f t="shared" si="9"/>
        <v/>
      </c>
      <c r="K119" s="9"/>
      <c r="L119">
        <v>0.63550149999999994</v>
      </c>
      <c r="M119">
        <v>0.29292183449983716</v>
      </c>
      <c r="N119" s="41"/>
      <c r="O119" s="41"/>
      <c r="P119" s="41"/>
      <c r="Q119" s="41"/>
      <c r="AO119" s="14"/>
    </row>
    <row r="120" spans="1:41" x14ac:dyDescent="0.2">
      <c r="A120" s="39">
        <f t="shared" si="8"/>
        <v>113</v>
      </c>
      <c r="B120">
        <v>54.524145241452416</v>
      </c>
      <c r="C120">
        <v>8.5608856088560898</v>
      </c>
      <c r="D120">
        <v>36.914869148691487</v>
      </c>
      <c r="E120" s="46" t="str">
        <f t="shared" si="9"/>
        <v>must sum to 100</v>
      </c>
      <c r="K120" s="9"/>
      <c r="L120">
        <v>0.28338849999999999</v>
      </c>
      <c r="M120">
        <v>0.11197275458230899</v>
      </c>
      <c r="N120" s="41"/>
      <c r="O120" s="41"/>
      <c r="P120" s="41"/>
      <c r="Q120" s="41"/>
      <c r="AO120" s="14"/>
    </row>
    <row r="121" spans="1:41" x14ac:dyDescent="0.2">
      <c r="A121" s="39">
        <f t="shared" si="8"/>
        <v>114</v>
      </c>
      <c r="B121">
        <v>85.886158861588612</v>
      </c>
      <c r="C121">
        <v>0.68370683706837065</v>
      </c>
      <c r="D121">
        <v>13.430134301343013</v>
      </c>
      <c r="E121" s="46" t="str">
        <f t="shared" si="9"/>
        <v/>
      </c>
      <c r="K121" s="9"/>
      <c r="L121">
        <v>0.55343050000000005</v>
      </c>
      <c r="M121">
        <v>0.12235813122449198</v>
      </c>
      <c r="N121" s="41"/>
      <c r="O121" s="41"/>
      <c r="P121" s="41"/>
      <c r="Q121" s="41"/>
      <c r="AO121" s="14"/>
    </row>
    <row r="122" spans="1:41" x14ac:dyDescent="0.2">
      <c r="A122" s="39">
        <f t="shared" si="8"/>
        <v>115</v>
      </c>
      <c r="B122">
        <v>7.3818738187381872</v>
      </c>
      <c r="C122">
        <v>23.038630386303861</v>
      </c>
      <c r="D122">
        <v>69.57949579495795</v>
      </c>
      <c r="E122" s="46" t="str">
        <f t="shared" si="9"/>
        <v/>
      </c>
      <c r="K122" s="9"/>
      <c r="L122">
        <v>0.54764699999999999</v>
      </c>
      <c r="M122">
        <v>0.13239623167975742</v>
      </c>
      <c r="N122" s="41"/>
      <c r="O122" s="41"/>
      <c r="P122" s="41"/>
      <c r="Q122" s="41"/>
      <c r="AO122" s="14"/>
    </row>
    <row r="123" spans="1:41" x14ac:dyDescent="0.2">
      <c r="A123" s="39">
        <f t="shared" si="8"/>
        <v>116</v>
      </c>
      <c r="B123">
        <v>32.375623756237566</v>
      </c>
      <c r="C123">
        <v>15.255752557525573</v>
      </c>
      <c r="D123">
        <v>52.368623686236859</v>
      </c>
      <c r="E123" s="46" t="str">
        <f t="shared" si="9"/>
        <v/>
      </c>
      <c r="K123" s="9"/>
      <c r="L123">
        <v>0.46607550000000003</v>
      </c>
      <c r="M123">
        <v>0.1927001786214792</v>
      </c>
      <c r="N123" s="41"/>
      <c r="O123" s="41"/>
      <c r="P123" s="41"/>
      <c r="Q123" s="41"/>
      <c r="AO123" s="14"/>
    </row>
    <row r="124" spans="1:41" x14ac:dyDescent="0.2">
      <c r="A124" s="39">
        <f t="shared" si="8"/>
        <v>117</v>
      </c>
      <c r="B124">
        <v>74.619646196461957</v>
      </c>
      <c r="C124">
        <v>4.9356493564935642</v>
      </c>
      <c r="D124">
        <v>20.444704447044469</v>
      </c>
      <c r="E124" s="46" t="str">
        <f t="shared" si="9"/>
        <v/>
      </c>
      <c r="K124" s="9"/>
      <c r="L124">
        <v>0.48218949999999999</v>
      </c>
      <c r="M124">
        <v>8.4680830007446195E-2</v>
      </c>
      <c r="N124" s="41"/>
      <c r="O124" s="41"/>
      <c r="P124" s="41"/>
      <c r="Q124" s="41"/>
      <c r="AO124" s="14"/>
    </row>
    <row r="125" spans="1:41" x14ac:dyDescent="0.2">
      <c r="A125" s="39">
        <f t="shared" si="8"/>
        <v>118</v>
      </c>
      <c r="B125">
        <v>73.153431534315345</v>
      </c>
      <c r="C125">
        <v>3.3992339923399237</v>
      </c>
      <c r="D125">
        <v>23.447334473344732</v>
      </c>
      <c r="E125" s="46" t="str">
        <f t="shared" si="9"/>
        <v/>
      </c>
      <c r="K125" s="9"/>
      <c r="L125">
        <v>0.43946550000000001</v>
      </c>
      <c r="M125">
        <v>8.2863908710306439E-2</v>
      </c>
      <c r="N125" s="41"/>
      <c r="O125" s="41"/>
      <c r="P125" s="41"/>
      <c r="Q125" s="41"/>
      <c r="AO125" s="14"/>
    </row>
    <row r="126" spans="1:41" x14ac:dyDescent="0.2">
      <c r="A126" s="39">
        <f t="shared" si="8"/>
        <v>119</v>
      </c>
      <c r="B126">
        <v>89.154191541915424</v>
      </c>
      <c r="C126">
        <v>1.0000100001000009E-3</v>
      </c>
      <c r="D126">
        <v>10.84480844808448</v>
      </c>
      <c r="E126" s="46" t="str">
        <f t="shared" si="9"/>
        <v/>
      </c>
      <c r="K126" s="9"/>
      <c r="L126">
        <v>0.57400499999999999</v>
      </c>
      <c r="M126">
        <v>5.5957365440127721E-2</v>
      </c>
      <c r="N126" s="41"/>
      <c r="O126" s="41"/>
      <c r="P126" s="41"/>
      <c r="Q126" s="41"/>
      <c r="AO126" s="14"/>
    </row>
    <row r="127" spans="1:41" x14ac:dyDescent="0.2">
      <c r="A127" s="39">
        <f t="shared" si="8"/>
        <v>120</v>
      </c>
      <c r="B127">
        <v>63.542335423354231</v>
      </c>
      <c r="C127">
        <v>5.5611556115561154</v>
      </c>
      <c r="D127">
        <v>30.896508965089652</v>
      </c>
      <c r="E127" s="46" t="str">
        <f t="shared" si="9"/>
        <v/>
      </c>
      <c r="K127" s="9"/>
      <c r="L127">
        <v>0.57071700000000003</v>
      </c>
      <c r="M127">
        <v>0.30621619047333209</v>
      </c>
      <c r="N127" s="41"/>
      <c r="O127" s="41"/>
      <c r="P127" s="41"/>
      <c r="Q127" s="41"/>
      <c r="AO127" s="14"/>
    </row>
    <row r="128" spans="1:41" x14ac:dyDescent="0.2">
      <c r="A128" s="39">
        <f t="shared" si="8"/>
        <v>121</v>
      </c>
      <c r="B128">
        <v>71.897518975189755</v>
      </c>
      <c r="C128">
        <v>9.1391913919139185</v>
      </c>
      <c r="D128">
        <v>18.963289632896327</v>
      </c>
      <c r="E128" s="46" t="str">
        <f t="shared" si="9"/>
        <v/>
      </c>
      <c r="K128" s="9"/>
      <c r="L128">
        <v>0.54669049999999997</v>
      </c>
      <c r="M128">
        <v>0.25544718322727689</v>
      </c>
      <c r="N128" s="41"/>
      <c r="O128" s="41"/>
      <c r="P128" s="41"/>
      <c r="Q128" s="41"/>
      <c r="AO128" s="14"/>
    </row>
    <row r="129" spans="1:41" x14ac:dyDescent="0.2">
      <c r="A129" s="39">
        <f t="shared" si="8"/>
        <v>122</v>
      </c>
      <c r="B129">
        <v>69.465994659946588</v>
      </c>
      <c r="C129">
        <v>3.9250392503925036</v>
      </c>
      <c r="D129">
        <v>26.609066090660903</v>
      </c>
      <c r="E129" s="46" t="str">
        <f t="shared" si="9"/>
        <v>must sum to 100</v>
      </c>
      <c r="K129" s="9"/>
      <c r="L129">
        <v>0.56259499999999996</v>
      </c>
      <c r="M129">
        <v>0.21877533750402489</v>
      </c>
      <c r="N129" s="41"/>
      <c r="O129" s="41"/>
      <c r="P129" s="41"/>
      <c r="Q129" s="41"/>
      <c r="AO129" s="14"/>
    </row>
    <row r="130" spans="1:41" x14ac:dyDescent="0.2">
      <c r="A130" s="39">
        <f t="shared" si="8"/>
        <v>123</v>
      </c>
      <c r="B130">
        <v>57.652876528765283</v>
      </c>
      <c r="C130">
        <v>8.6977869778697787</v>
      </c>
      <c r="D130">
        <v>33.649436494364942</v>
      </c>
      <c r="E130" s="46" t="str">
        <f t="shared" si="9"/>
        <v>must sum to 100</v>
      </c>
      <c r="K130" s="9"/>
      <c r="L130">
        <v>0.67236850000000004</v>
      </c>
      <c r="M130">
        <v>9.5225555323925515E-2</v>
      </c>
      <c r="N130" s="41"/>
      <c r="O130" s="41"/>
      <c r="P130" s="41"/>
      <c r="Q130" s="41"/>
      <c r="AO130" s="14"/>
    </row>
    <row r="131" spans="1:41" x14ac:dyDescent="0.2">
      <c r="A131" s="39">
        <f t="shared" si="8"/>
        <v>124</v>
      </c>
      <c r="B131">
        <v>72.230722307223076</v>
      </c>
      <c r="C131">
        <v>2.5898258982589826</v>
      </c>
      <c r="D131">
        <v>25.179351793517935</v>
      </c>
      <c r="E131" s="46" t="str">
        <f t="shared" si="9"/>
        <v>must sum to 100</v>
      </c>
      <c r="K131" s="9"/>
      <c r="L131">
        <v>0.5782545</v>
      </c>
      <c r="M131">
        <v>0.15715676399935827</v>
      </c>
      <c r="N131" s="41"/>
      <c r="O131" s="41"/>
      <c r="P131" s="41"/>
      <c r="Q131" s="41"/>
      <c r="AO131" s="14"/>
    </row>
    <row r="132" spans="1:41" x14ac:dyDescent="0.2">
      <c r="A132" s="39">
        <f t="shared" si="8"/>
        <v>125</v>
      </c>
      <c r="B132">
        <v>66.631366313663136</v>
      </c>
      <c r="C132">
        <v>16.758167581675817</v>
      </c>
      <c r="D132">
        <v>16.610466104661047</v>
      </c>
      <c r="E132" s="46" t="str">
        <f t="shared" si="9"/>
        <v/>
      </c>
      <c r="K132" s="9"/>
      <c r="L132">
        <v>0.36304199999999998</v>
      </c>
      <c r="M132">
        <v>0.12178049228016775</v>
      </c>
      <c r="N132" s="41"/>
      <c r="O132" s="41"/>
      <c r="P132" s="41"/>
      <c r="Q132" s="41"/>
      <c r="AO132" s="14"/>
    </row>
    <row r="133" spans="1:41" x14ac:dyDescent="0.2">
      <c r="A133" s="39">
        <f t="shared" si="8"/>
        <v>126</v>
      </c>
      <c r="B133">
        <v>47.993379933799332</v>
      </c>
      <c r="C133">
        <v>14.690846908469085</v>
      </c>
      <c r="D133">
        <v>37.315773157731577</v>
      </c>
      <c r="E133" s="46" t="str">
        <f t="shared" si="9"/>
        <v/>
      </c>
      <c r="K133" s="9"/>
      <c r="L133">
        <v>0.45508950000000004</v>
      </c>
      <c r="M133">
        <v>0.24050131680876508</v>
      </c>
      <c r="N133" s="41"/>
      <c r="O133" s="41"/>
      <c r="P133" s="41"/>
      <c r="Q133" s="41"/>
      <c r="AO133" s="14"/>
    </row>
    <row r="134" spans="1:41" x14ac:dyDescent="0.2">
      <c r="A134" s="39">
        <f t="shared" si="8"/>
        <v>127</v>
      </c>
      <c r="B134">
        <v>75.961759617596172</v>
      </c>
      <c r="C134">
        <v>1.8137181371813718</v>
      </c>
      <c r="D134">
        <v>22.224522245222449</v>
      </c>
      <c r="E134" s="46" t="str">
        <f t="shared" si="9"/>
        <v/>
      </c>
      <c r="K134" s="9"/>
      <c r="L134">
        <v>0.65136299999999991</v>
      </c>
      <c r="M134">
        <v>0.20016618362750488</v>
      </c>
      <c r="N134" s="41"/>
      <c r="O134" s="41"/>
      <c r="P134" s="41"/>
      <c r="Q134" s="41"/>
      <c r="AO134" s="14"/>
    </row>
    <row r="135" spans="1:41" x14ac:dyDescent="0.2">
      <c r="A135" s="39">
        <f t="shared" si="8"/>
        <v>128</v>
      </c>
      <c r="B135">
        <v>58.835988359883608</v>
      </c>
      <c r="C135">
        <v>11.183911839118393</v>
      </c>
      <c r="D135">
        <v>29.980099800998012</v>
      </c>
      <c r="E135" s="46" t="str">
        <f t="shared" si="9"/>
        <v/>
      </c>
      <c r="K135" s="9"/>
      <c r="L135">
        <v>0.65158450000000001</v>
      </c>
      <c r="M135">
        <v>0.10996877179795181</v>
      </c>
      <c r="N135" s="41"/>
      <c r="O135" s="41"/>
      <c r="P135" s="41"/>
      <c r="Q135" s="41"/>
      <c r="AO135" s="14"/>
    </row>
    <row r="136" spans="1:41" x14ac:dyDescent="0.2">
      <c r="A136" s="39">
        <f t="shared" si="8"/>
        <v>129</v>
      </c>
      <c r="B136">
        <v>63.434134341343409</v>
      </c>
      <c r="C136">
        <v>5.7588575885758857</v>
      </c>
      <c r="D136">
        <v>30.806908069080691</v>
      </c>
      <c r="E136" s="46" t="str">
        <f t="shared" si="9"/>
        <v>must sum to 100</v>
      </c>
      <c r="K136" s="9"/>
      <c r="L136">
        <v>0.60752399999999995</v>
      </c>
      <c r="M136">
        <v>0.34520119005009237</v>
      </c>
      <c r="N136" s="41"/>
      <c r="O136" s="41"/>
      <c r="P136" s="41"/>
      <c r="Q136" s="41"/>
      <c r="AO136" s="14"/>
    </row>
    <row r="137" spans="1:41" x14ac:dyDescent="0.2">
      <c r="A137" s="39">
        <f t="shared" ref="A137:A200" si="10">A136+1</f>
        <v>130</v>
      </c>
      <c r="B137">
        <v>75.643956439564391</v>
      </c>
      <c r="C137">
        <v>2.9260292602926028</v>
      </c>
      <c r="D137">
        <v>21.430014300143</v>
      </c>
      <c r="E137" s="46" t="str">
        <f t="shared" ref="E137:E200" si="11">IF(B137+C137+D137=0, "", IF(B137+C137+D137&lt;&gt;100,"must sum to 100",""))</f>
        <v/>
      </c>
      <c r="K137" s="9"/>
      <c r="L137">
        <v>0.48794799999999999</v>
      </c>
      <c r="M137">
        <v>8.7986448973691386E-2</v>
      </c>
      <c r="N137" s="41"/>
      <c r="O137" s="41"/>
      <c r="P137" s="41"/>
      <c r="Q137" s="41"/>
      <c r="AO137" s="14"/>
    </row>
    <row r="138" spans="1:41" x14ac:dyDescent="0.2">
      <c r="A138" s="39">
        <f t="shared" si="10"/>
        <v>131</v>
      </c>
      <c r="B138">
        <v>13.146231462314622</v>
      </c>
      <c r="C138">
        <v>33.792937929379292</v>
      </c>
      <c r="D138">
        <v>53.060830608306084</v>
      </c>
      <c r="E138" s="46" t="str">
        <f t="shared" si="11"/>
        <v/>
      </c>
      <c r="K138" s="9"/>
      <c r="L138">
        <v>0.55423350000000005</v>
      </c>
      <c r="M138">
        <v>9.3089936678193097E-2</v>
      </c>
      <c r="N138" s="41"/>
      <c r="O138" s="41"/>
      <c r="P138" s="41"/>
      <c r="Q138" s="41"/>
      <c r="AO138" s="14"/>
    </row>
    <row r="139" spans="1:41" x14ac:dyDescent="0.2">
      <c r="A139" s="39">
        <f t="shared" si="10"/>
        <v>132</v>
      </c>
      <c r="B139">
        <v>62.991229912299119</v>
      </c>
      <c r="C139">
        <v>6.5675656756567555</v>
      </c>
      <c r="D139">
        <v>30.441304413044129</v>
      </c>
      <c r="E139" s="46" t="str">
        <f t="shared" si="11"/>
        <v>must sum to 100</v>
      </c>
      <c r="K139" s="9"/>
      <c r="L139">
        <v>0.63569200000000003</v>
      </c>
      <c r="M139">
        <v>0.10696799377383871</v>
      </c>
      <c r="N139" s="41"/>
      <c r="O139" s="41"/>
      <c r="P139" s="41"/>
      <c r="Q139" s="41"/>
      <c r="AO139" s="14"/>
    </row>
    <row r="140" spans="1:41" x14ac:dyDescent="0.2">
      <c r="A140" s="39">
        <f t="shared" si="10"/>
        <v>133</v>
      </c>
      <c r="B140">
        <v>72.488424884248843</v>
      </c>
      <c r="C140">
        <v>9.14929149291493</v>
      </c>
      <c r="D140">
        <v>18.362183621836216</v>
      </c>
      <c r="E140" s="46" t="str">
        <f t="shared" si="11"/>
        <v>must sum to 100</v>
      </c>
      <c r="K140" s="9"/>
      <c r="L140">
        <v>0.40716150000000001</v>
      </c>
      <c r="M140">
        <v>7.1861921980628934E-2</v>
      </c>
      <c r="N140" s="41"/>
      <c r="O140" s="41"/>
      <c r="P140" s="41"/>
      <c r="Q140" s="41"/>
      <c r="AO140" s="14"/>
    </row>
    <row r="141" spans="1:41" x14ac:dyDescent="0.2">
      <c r="A141" s="39">
        <f t="shared" si="10"/>
        <v>134</v>
      </c>
      <c r="B141">
        <v>72.63772637726376</v>
      </c>
      <c r="C141">
        <v>8.3346833468334687</v>
      </c>
      <c r="D141">
        <v>19.02759027590276</v>
      </c>
      <c r="E141" s="46" t="str">
        <f t="shared" si="11"/>
        <v/>
      </c>
      <c r="K141" s="9"/>
      <c r="L141">
        <v>0.69585599999999992</v>
      </c>
      <c r="M141">
        <v>0.13405726840421595</v>
      </c>
      <c r="N141" s="41"/>
      <c r="O141" s="41"/>
      <c r="P141" s="41"/>
      <c r="Q141" s="41"/>
      <c r="AO141" s="14"/>
    </row>
    <row r="142" spans="1:41" x14ac:dyDescent="0.2">
      <c r="A142" s="39">
        <f t="shared" si="10"/>
        <v>135</v>
      </c>
      <c r="B142">
        <v>44.57754577545775</v>
      </c>
      <c r="C142">
        <v>7.2414724147241483</v>
      </c>
      <c r="D142">
        <v>48.1809818098181</v>
      </c>
      <c r="E142" s="46" t="str">
        <f t="shared" si="11"/>
        <v/>
      </c>
      <c r="K142" s="9"/>
      <c r="L142">
        <v>0.63661650000000003</v>
      </c>
      <c r="M142">
        <v>0.11973061014940997</v>
      </c>
      <c r="N142" s="41"/>
      <c r="O142" s="41"/>
      <c r="P142" s="41"/>
      <c r="Q142" s="41"/>
      <c r="AO142" s="14"/>
    </row>
    <row r="143" spans="1:41" x14ac:dyDescent="0.2">
      <c r="A143" s="39">
        <f t="shared" si="10"/>
        <v>136</v>
      </c>
      <c r="B143">
        <v>35.799757997579974</v>
      </c>
      <c r="C143">
        <v>11.54971549715497</v>
      </c>
      <c r="D143">
        <v>52.650426504265049</v>
      </c>
      <c r="E143" s="46" t="str">
        <f t="shared" si="11"/>
        <v>must sum to 100</v>
      </c>
      <c r="K143" s="9"/>
      <c r="L143">
        <v>0.68312499999999998</v>
      </c>
      <c r="M143">
        <v>0.18549051713497375</v>
      </c>
      <c r="N143" s="41"/>
      <c r="O143" s="41"/>
      <c r="P143" s="41"/>
      <c r="Q143" s="41"/>
      <c r="AO143" s="14"/>
    </row>
    <row r="144" spans="1:41" x14ac:dyDescent="0.2">
      <c r="A144" s="39">
        <f t="shared" si="10"/>
        <v>137</v>
      </c>
      <c r="B144">
        <v>69.63549635496355</v>
      </c>
      <c r="C144">
        <v>7.8904789047890471</v>
      </c>
      <c r="D144">
        <v>22.474024740247401</v>
      </c>
      <c r="E144" s="46" t="str">
        <f t="shared" si="11"/>
        <v/>
      </c>
      <c r="K144" s="9"/>
      <c r="L144">
        <v>0.59924900000000003</v>
      </c>
      <c r="M144">
        <v>0.21565071784717063</v>
      </c>
      <c r="N144" s="41"/>
      <c r="O144" s="41"/>
      <c r="P144" s="41"/>
      <c r="Q144" s="41"/>
      <c r="AO144" s="14"/>
    </row>
    <row r="145" spans="1:41" x14ac:dyDescent="0.2">
      <c r="A145" s="39">
        <f t="shared" si="10"/>
        <v>138</v>
      </c>
      <c r="B145">
        <v>76.364463644636444</v>
      </c>
      <c r="C145">
        <v>4.2551425514255143</v>
      </c>
      <c r="D145">
        <v>19.380393803938041</v>
      </c>
      <c r="E145" s="46" t="str">
        <f t="shared" si="11"/>
        <v/>
      </c>
      <c r="K145" s="9"/>
      <c r="L145">
        <v>0.57072800000000001</v>
      </c>
      <c r="M145">
        <v>0.12596339498044659</v>
      </c>
      <c r="N145" s="41"/>
      <c r="O145" s="41"/>
      <c r="P145" s="41"/>
      <c r="Q145" s="41"/>
      <c r="AO145" s="14"/>
    </row>
    <row r="146" spans="1:41" x14ac:dyDescent="0.2">
      <c r="A146" s="39">
        <f t="shared" si="10"/>
        <v>139</v>
      </c>
      <c r="B146">
        <v>42.94332943329433</v>
      </c>
      <c r="C146">
        <v>25.988259882598825</v>
      </c>
      <c r="D146">
        <v>31.068410684106841</v>
      </c>
      <c r="E146" s="46" t="str">
        <f t="shared" si="11"/>
        <v/>
      </c>
      <c r="K146" s="9"/>
      <c r="L146">
        <v>0.41983800000000004</v>
      </c>
      <c r="M146">
        <v>9.3776694823394152E-2</v>
      </c>
      <c r="N146" s="41"/>
      <c r="O146" s="41"/>
      <c r="P146" s="41"/>
      <c r="Q146" s="41"/>
      <c r="AO146" s="14"/>
    </row>
    <row r="147" spans="1:41" x14ac:dyDescent="0.2">
      <c r="A147" s="39">
        <f t="shared" si="10"/>
        <v>140</v>
      </c>
      <c r="B147">
        <v>77.624876248762476</v>
      </c>
      <c r="C147">
        <v>2.9664296642966428</v>
      </c>
      <c r="D147">
        <v>19.408694086940869</v>
      </c>
      <c r="E147" s="46" t="str">
        <f t="shared" si="11"/>
        <v/>
      </c>
      <c r="K147" s="9"/>
      <c r="L147">
        <v>0.81146249999999998</v>
      </c>
      <c r="M147">
        <v>0.213491716515536</v>
      </c>
      <c r="N147" s="41"/>
      <c r="O147" s="41"/>
      <c r="P147" s="41"/>
      <c r="Q147" s="41"/>
      <c r="AO147" s="14"/>
    </row>
    <row r="148" spans="1:41" x14ac:dyDescent="0.2">
      <c r="A148" s="39">
        <f t="shared" si="10"/>
        <v>141</v>
      </c>
      <c r="B148">
        <v>41.190411904119038</v>
      </c>
      <c r="C148">
        <v>10.369503695036949</v>
      </c>
      <c r="D148">
        <v>48.440084400844007</v>
      </c>
      <c r="E148" s="46" t="str">
        <f t="shared" si="11"/>
        <v/>
      </c>
      <c r="K148" s="9"/>
      <c r="L148">
        <v>0.70901099999999995</v>
      </c>
      <c r="M148">
        <v>0.1486636528644443</v>
      </c>
      <c r="N148" s="41"/>
      <c r="O148" s="41"/>
      <c r="P148" s="41"/>
      <c r="Q148" s="41"/>
      <c r="AO148" s="14"/>
    </row>
    <row r="149" spans="1:41" x14ac:dyDescent="0.2">
      <c r="A149" s="39">
        <f t="shared" si="10"/>
        <v>142</v>
      </c>
      <c r="B149">
        <v>44.697146971469714</v>
      </c>
      <c r="C149">
        <v>12.269422694226941</v>
      </c>
      <c r="D149">
        <v>43.03343033430334</v>
      </c>
      <c r="E149" s="46" t="str">
        <f t="shared" si="11"/>
        <v/>
      </c>
      <c r="K149" s="9"/>
      <c r="L149">
        <v>0.74128550000000004</v>
      </c>
      <c r="M149">
        <v>0.24691683300000022</v>
      </c>
      <c r="N149" s="41"/>
      <c r="O149" s="41"/>
      <c r="P149" s="41"/>
      <c r="Q149" s="41"/>
      <c r="AO149" s="14"/>
    </row>
    <row r="150" spans="1:41" x14ac:dyDescent="0.2">
      <c r="A150" s="39">
        <f t="shared" si="10"/>
        <v>143</v>
      </c>
      <c r="B150">
        <v>66.243562435624355</v>
      </c>
      <c r="C150">
        <v>6.1192611926119262</v>
      </c>
      <c r="D150">
        <v>27.637176371763715</v>
      </c>
      <c r="E150" s="46" t="str">
        <f t="shared" si="11"/>
        <v/>
      </c>
      <c r="K150" s="9"/>
      <c r="L150">
        <v>0.80892249999999999</v>
      </c>
      <c r="M150">
        <v>0.1138416374036758</v>
      </c>
      <c r="N150" s="41"/>
      <c r="O150" s="41"/>
      <c r="P150" s="41"/>
      <c r="Q150" s="41"/>
      <c r="AO150" s="14"/>
    </row>
    <row r="151" spans="1:41" x14ac:dyDescent="0.2">
      <c r="A151" s="39">
        <f t="shared" si="10"/>
        <v>144</v>
      </c>
      <c r="B151">
        <v>42.786627866278664</v>
      </c>
      <c r="C151">
        <v>10.780907809078091</v>
      </c>
      <c r="D151">
        <v>46.432364323643235</v>
      </c>
      <c r="E151" s="46" t="str">
        <f t="shared" si="11"/>
        <v>must sum to 100</v>
      </c>
      <c r="K151" s="9"/>
      <c r="L151">
        <v>0.30709399999999998</v>
      </c>
      <c r="M151">
        <v>0.11972628002239108</v>
      </c>
      <c r="N151" s="41"/>
      <c r="O151" s="41"/>
      <c r="P151" s="41"/>
      <c r="Q151" s="41"/>
      <c r="AO151" s="14"/>
    </row>
    <row r="152" spans="1:41" x14ac:dyDescent="0.2">
      <c r="A152" s="39">
        <f t="shared" si="10"/>
        <v>145</v>
      </c>
      <c r="B152">
        <v>57.204872048720482</v>
      </c>
      <c r="C152">
        <v>4.4921449214492153</v>
      </c>
      <c r="D152">
        <v>38.302983029830294</v>
      </c>
      <c r="E152" s="46" t="str">
        <f t="shared" si="11"/>
        <v/>
      </c>
      <c r="K152" s="9"/>
      <c r="L152">
        <v>0.25895800000000002</v>
      </c>
      <c r="M152">
        <v>0.16886109733150498</v>
      </c>
      <c r="N152" s="41"/>
      <c r="O152" s="41"/>
      <c r="P152" s="41"/>
      <c r="Q152" s="41"/>
      <c r="AO152" s="14"/>
    </row>
    <row r="153" spans="1:41" x14ac:dyDescent="0.2">
      <c r="A153" s="39">
        <f t="shared" si="10"/>
        <v>146</v>
      </c>
      <c r="B153">
        <v>62.376323763237629</v>
      </c>
      <c r="C153">
        <v>3.3105331053310532</v>
      </c>
      <c r="D153">
        <v>34.31314313143131</v>
      </c>
      <c r="E153" s="46" t="str">
        <f t="shared" si="11"/>
        <v/>
      </c>
      <c r="K153" s="9"/>
      <c r="L153">
        <v>0.62776299999999996</v>
      </c>
      <c r="M153">
        <v>8.473192550626947E-2</v>
      </c>
      <c r="N153" s="41"/>
      <c r="O153" s="41"/>
      <c r="P153" s="41"/>
      <c r="Q153" s="41"/>
      <c r="AO153" s="14"/>
    </row>
    <row r="154" spans="1:41" x14ac:dyDescent="0.2">
      <c r="A154" s="39">
        <f t="shared" si="10"/>
        <v>147</v>
      </c>
      <c r="B154">
        <v>60.004400044000441</v>
      </c>
      <c r="C154">
        <v>12.662826628266281</v>
      </c>
      <c r="D154">
        <v>27.332773327733271</v>
      </c>
      <c r="E154" s="46" t="str">
        <f t="shared" si="11"/>
        <v/>
      </c>
      <c r="K154" s="9"/>
      <c r="L154">
        <v>0.3022745</v>
      </c>
      <c r="M154">
        <v>0.12511382405933405</v>
      </c>
      <c r="N154" s="41"/>
      <c r="O154" s="41"/>
      <c r="P154" s="41"/>
      <c r="Q154" s="41"/>
      <c r="AO154" s="14"/>
    </row>
    <row r="155" spans="1:41" x14ac:dyDescent="0.2">
      <c r="A155" s="39">
        <f t="shared" si="10"/>
        <v>148</v>
      </c>
      <c r="B155">
        <v>40.619306193061931</v>
      </c>
      <c r="C155">
        <v>2.053020530205302</v>
      </c>
      <c r="D155">
        <v>57.32767327673276</v>
      </c>
      <c r="E155" s="46" t="str">
        <f t="shared" si="11"/>
        <v/>
      </c>
      <c r="K155" s="9"/>
      <c r="L155">
        <v>0.37516450000000001</v>
      </c>
      <c r="M155">
        <v>0.14263871413031595</v>
      </c>
      <c r="N155" s="41"/>
      <c r="O155" s="41"/>
      <c r="P155" s="41"/>
      <c r="Q155" s="41"/>
      <c r="AO155" s="14"/>
    </row>
    <row r="156" spans="1:41" x14ac:dyDescent="0.2">
      <c r="A156" s="39">
        <f t="shared" si="10"/>
        <v>149</v>
      </c>
      <c r="B156">
        <v>35.755057550575501</v>
      </c>
      <c r="C156">
        <v>5.7344573445734452</v>
      </c>
      <c r="D156">
        <v>58.51048510485105</v>
      </c>
      <c r="E156" s="46" t="str">
        <f t="shared" si="11"/>
        <v/>
      </c>
      <c r="K156" s="9"/>
      <c r="L156">
        <v>0.28679749999999998</v>
      </c>
      <c r="M156">
        <v>7.8549370148652362E-2</v>
      </c>
      <c r="N156" s="41"/>
      <c r="O156" s="41"/>
      <c r="P156" s="41"/>
      <c r="Q156" s="41"/>
      <c r="AO156" s="14"/>
    </row>
    <row r="157" spans="1:41" x14ac:dyDescent="0.2">
      <c r="A157" s="39">
        <f t="shared" si="10"/>
        <v>150</v>
      </c>
      <c r="B157">
        <v>81.200012000119997</v>
      </c>
      <c r="C157">
        <v>4.2555425554255546</v>
      </c>
      <c r="D157">
        <v>14.544445444454443</v>
      </c>
      <c r="E157" s="46" t="str">
        <f t="shared" si="11"/>
        <v/>
      </c>
      <c r="K157" s="9"/>
      <c r="L157">
        <v>0.27614050000000001</v>
      </c>
      <c r="M157">
        <v>0.10827829020976458</v>
      </c>
      <c r="N157" s="41"/>
      <c r="O157" s="41"/>
      <c r="P157" s="41"/>
      <c r="Q157" s="41"/>
      <c r="AO157" s="14"/>
    </row>
    <row r="158" spans="1:41" x14ac:dyDescent="0.2">
      <c r="A158" s="39">
        <f t="shared" si="10"/>
        <v>151</v>
      </c>
      <c r="B158">
        <v>59.962099620996213</v>
      </c>
      <c r="C158">
        <v>10.66540665406654</v>
      </c>
      <c r="D158">
        <v>29.372593725937257</v>
      </c>
      <c r="E158" s="46" t="str">
        <f t="shared" si="11"/>
        <v>must sum to 100</v>
      </c>
      <c r="K158" s="9"/>
      <c r="L158">
        <v>0.25464999999999999</v>
      </c>
      <c r="M158">
        <v>8.8384820659432234E-2</v>
      </c>
      <c r="N158" s="41"/>
      <c r="O158" s="41"/>
      <c r="P158" s="41"/>
      <c r="Q158" s="41"/>
      <c r="AO158" s="14"/>
    </row>
    <row r="159" spans="1:41" x14ac:dyDescent="0.2">
      <c r="A159" s="39">
        <f t="shared" si="10"/>
        <v>152</v>
      </c>
      <c r="B159">
        <v>43.077130771307715</v>
      </c>
      <c r="C159">
        <v>8.4311843118431185</v>
      </c>
      <c r="D159">
        <v>48.49158491584916</v>
      </c>
      <c r="E159" s="46" t="str">
        <f t="shared" si="11"/>
        <v>must sum to 100</v>
      </c>
      <c r="K159" s="9"/>
      <c r="L159">
        <v>0.51281750000000004</v>
      </c>
      <c r="M159">
        <v>9.8348442929972205E-2</v>
      </c>
      <c r="N159" s="41"/>
      <c r="O159" s="41"/>
      <c r="P159" s="41"/>
      <c r="Q159" s="41"/>
      <c r="AO159" s="14"/>
    </row>
    <row r="160" spans="1:41" x14ac:dyDescent="0.2">
      <c r="A160" s="39">
        <f t="shared" si="10"/>
        <v>153</v>
      </c>
      <c r="B160">
        <v>77.34937349373493</v>
      </c>
      <c r="C160">
        <v>3.4103341033410333</v>
      </c>
      <c r="D160">
        <v>19.240292402924027</v>
      </c>
      <c r="E160" s="46" t="str">
        <f t="shared" si="11"/>
        <v/>
      </c>
      <c r="K160" s="9"/>
      <c r="L160">
        <v>0.26298650000000001</v>
      </c>
      <c r="M160">
        <v>3.4764857784118718E-2</v>
      </c>
      <c r="N160" s="41"/>
      <c r="O160" s="41"/>
      <c r="P160" s="41"/>
      <c r="Q160" s="41"/>
      <c r="AO160" s="14"/>
    </row>
    <row r="161" spans="1:41" x14ac:dyDescent="0.2">
      <c r="A161" s="39">
        <f t="shared" si="10"/>
        <v>154</v>
      </c>
      <c r="B161">
        <v>39.444794447944481</v>
      </c>
      <c r="C161">
        <v>10.487204872048721</v>
      </c>
      <c r="D161">
        <v>50.068000680006797</v>
      </c>
      <c r="E161" s="46" t="str">
        <f t="shared" si="11"/>
        <v/>
      </c>
      <c r="K161" s="9"/>
      <c r="L161">
        <v>0.68435699999999999</v>
      </c>
      <c r="M161">
        <v>7.4585571875530998E-2</v>
      </c>
      <c r="N161" s="41"/>
      <c r="O161" s="41"/>
      <c r="P161" s="41"/>
      <c r="Q161" s="41"/>
      <c r="AO161" s="14"/>
    </row>
    <row r="162" spans="1:41" x14ac:dyDescent="0.2">
      <c r="A162" s="39">
        <f t="shared" si="10"/>
        <v>155</v>
      </c>
      <c r="B162">
        <v>63.323633236332356</v>
      </c>
      <c r="C162">
        <v>10.819508195081951</v>
      </c>
      <c r="D162">
        <v>25.85685856858569</v>
      </c>
      <c r="E162" s="46" t="str">
        <f t="shared" si="11"/>
        <v/>
      </c>
      <c r="K162" s="9"/>
      <c r="L162">
        <v>0.38595200000000002</v>
      </c>
      <c r="M162">
        <v>7.7762153056612313E-2</v>
      </c>
      <c r="N162" s="41"/>
      <c r="O162" s="41"/>
      <c r="P162" s="41"/>
      <c r="Q162" s="41"/>
      <c r="AO162" s="14"/>
    </row>
    <row r="163" spans="1:41" x14ac:dyDescent="0.2">
      <c r="A163" s="39">
        <f t="shared" si="10"/>
        <v>156</v>
      </c>
      <c r="B163">
        <v>62.798327983279833</v>
      </c>
      <c r="C163">
        <v>8.8033880338803385</v>
      </c>
      <c r="D163">
        <v>28.398183981839814</v>
      </c>
      <c r="E163" s="46" t="str">
        <f t="shared" si="11"/>
        <v>must sum to 100</v>
      </c>
      <c r="K163" s="9"/>
      <c r="L163">
        <v>0.52810099999999993</v>
      </c>
      <c r="M163">
        <v>9.1298130117763082E-2</v>
      </c>
      <c r="N163" s="41"/>
      <c r="O163" s="41"/>
      <c r="P163" s="41"/>
      <c r="Q163" s="41"/>
      <c r="AO163" s="14"/>
    </row>
    <row r="164" spans="1:41" x14ac:dyDescent="0.2">
      <c r="A164" s="39">
        <f t="shared" si="10"/>
        <v>157</v>
      </c>
      <c r="B164">
        <v>83.689936899369002</v>
      </c>
      <c r="C164">
        <v>1.0000100001000009E-3</v>
      </c>
      <c r="D164">
        <v>16.309063090630907</v>
      </c>
      <c r="E164" s="46" t="str">
        <f t="shared" si="11"/>
        <v/>
      </c>
      <c r="K164" s="9"/>
      <c r="L164">
        <v>0.30310950000000003</v>
      </c>
      <c r="M164">
        <v>6.157007608205467E-2</v>
      </c>
      <c r="N164" s="41"/>
      <c r="O164" s="41"/>
      <c r="P164" s="41"/>
      <c r="Q164" s="41"/>
      <c r="AO164" s="14"/>
    </row>
    <row r="165" spans="1:41" x14ac:dyDescent="0.2">
      <c r="A165" s="39">
        <f t="shared" si="10"/>
        <v>158</v>
      </c>
      <c r="B165">
        <v>82.843128431284313</v>
      </c>
      <c r="C165">
        <v>1.0000100001000009E-3</v>
      </c>
      <c r="D165">
        <v>17.155871558715585</v>
      </c>
      <c r="E165" s="46" t="str">
        <f t="shared" si="11"/>
        <v/>
      </c>
      <c r="K165" s="9"/>
      <c r="L165">
        <v>0.31941399999999998</v>
      </c>
      <c r="M165">
        <v>0.12697491265206681</v>
      </c>
      <c r="N165" s="41"/>
      <c r="O165" s="41"/>
      <c r="P165" s="41"/>
      <c r="Q165" s="41"/>
      <c r="AO165" s="14"/>
    </row>
    <row r="166" spans="1:41" x14ac:dyDescent="0.2">
      <c r="A166" s="39">
        <f t="shared" si="10"/>
        <v>159</v>
      </c>
      <c r="B166">
        <v>70.024200242002422</v>
      </c>
      <c r="C166">
        <v>5.2549525495254947</v>
      </c>
      <c r="D166">
        <v>24.720847208472087</v>
      </c>
      <c r="E166" s="46" t="str">
        <f t="shared" si="11"/>
        <v/>
      </c>
      <c r="K166" s="9"/>
      <c r="L166">
        <v>0.24312050000000002</v>
      </c>
      <c r="M166">
        <v>9.5611802654013381E-2</v>
      </c>
      <c r="N166" s="41"/>
      <c r="O166" s="41"/>
      <c r="P166" s="41"/>
      <c r="Q166" s="41"/>
      <c r="AO166" s="14"/>
    </row>
    <row r="167" spans="1:41" x14ac:dyDescent="0.2">
      <c r="A167" s="39">
        <f t="shared" si="10"/>
        <v>160</v>
      </c>
      <c r="B167">
        <v>40.849008490084898</v>
      </c>
      <c r="C167">
        <v>8.5792857928579274</v>
      </c>
      <c r="D167">
        <v>50.571705717057171</v>
      </c>
      <c r="E167" s="46" t="str">
        <f t="shared" si="11"/>
        <v/>
      </c>
      <c r="K167" s="9"/>
      <c r="L167">
        <v>0.21771599999999999</v>
      </c>
      <c r="M167">
        <v>2.9361725289907603E-2</v>
      </c>
      <c r="N167" s="41"/>
      <c r="O167" s="41"/>
      <c r="P167" s="41"/>
      <c r="Q167" s="41"/>
      <c r="AO167" s="14"/>
    </row>
    <row r="168" spans="1:41" x14ac:dyDescent="0.2">
      <c r="A168" s="39">
        <f t="shared" si="10"/>
        <v>161</v>
      </c>
      <c r="B168">
        <v>70.599205992059908</v>
      </c>
      <c r="C168">
        <v>2.1152211522115221</v>
      </c>
      <c r="D168">
        <v>27.285572855728557</v>
      </c>
      <c r="E168" s="46" t="str">
        <f t="shared" si="11"/>
        <v/>
      </c>
      <c r="K168" s="9"/>
      <c r="L168">
        <v>0.28682200000000002</v>
      </c>
      <c r="M168">
        <v>6.2293207294214663E-2</v>
      </c>
      <c r="N168" s="41"/>
      <c r="O168" s="41"/>
      <c r="P168" s="41"/>
      <c r="Q168" s="41"/>
      <c r="AO168" s="14"/>
    </row>
    <row r="169" spans="1:41" x14ac:dyDescent="0.2">
      <c r="A169" s="39">
        <f t="shared" si="10"/>
        <v>162</v>
      </c>
      <c r="B169">
        <v>71.6859168591686</v>
      </c>
      <c r="C169">
        <v>3.8435384353843536</v>
      </c>
      <c r="D169">
        <v>24.470544705447054</v>
      </c>
      <c r="E169" s="46" t="str">
        <f t="shared" si="11"/>
        <v/>
      </c>
      <c r="K169" s="9"/>
      <c r="L169">
        <v>0.28016099999999999</v>
      </c>
      <c r="M169">
        <v>0.10366670493461244</v>
      </c>
      <c r="N169" s="41"/>
      <c r="O169" s="41"/>
      <c r="P169" s="41"/>
      <c r="Q169" s="41"/>
      <c r="AO169" s="14"/>
    </row>
    <row r="170" spans="1:41" x14ac:dyDescent="0.2">
      <c r="A170" s="39">
        <f t="shared" si="10"/>
        <v>163</v>
      </c>
      <c r="B170">
        <v>73.038730387303872</v>
      </c>
      <c r="C170">
        <v>5.6495564955649549</v>
      </c>
      <c r="D170">
        <v>21.31171311713117</v>
      </c>
      <c r="E170" s="46" t="str">
        <f t="shared" si="11"/>
        <v/>
      </c>
      <c r="K170" s="9"/>
      <c r="L170">
        <v>0.28168599999999999</v>
      </c>
      <c r="M170">
        <v>5.7271992003072487E-2</v>
      </c>
      <c r="N170" s="41"/>
      <c r="O170" s="41"/>
      <c r="P170" s="41"/>
      <c r="Q170" s="41"/>
      <c r="AO170" s="14"/>
    </row>
    <row r="171" spans="1:41" x14ac:dyDescent="0.2">
      <c r="A171" s="39">
        <f t="shared" si="10"/>
        <v>164</v>
      </c>
      <c r="B171">
        <v>46.069060690606904</v>
      </c>
      <c r="C171">
        <v>10.60170601706017</v>
      </c>
      <c r="D171">
        <v>43.329233292332923</v>
      </c>
      <c r="E171" s="46" t="str">
        <f t="shared" si="11"/>
        <v/>
      </c>
      <c r="K171" s="9"/>
      <c r="L171">
        <v>0.20282249999999999</v>
      </c>
      <c r="M171">
        <v>6.7181920698577827E-2</v>
      </c>
      <c r="N171" s="41"/>
      <c r="O171" s="41"/>
      <c r="P171" s="41"/>
      <c r="Q171" s="41"/>
      <c r="AO171" s="14"/>
    </row>
    <row r="172" spans="1:41" x14ac:dyDescent="0.2">
      <c r="A172" s="39">
        <f t="shared" si="10"/>
        <v>165</v>
      </c>
      <c r="B172">
        <v>35.529855298552988</v>
      </c>
      <c r="C172">
        <v>11.35481354813548</v>
      </c>
      <c r="D172">
        <v>53.11533115331153</v>
      </c>
      <c r="E172" s="46" t="str">
        <f t="shared" si="11"/>
        <v/>
      </c>
      <c r="K172" s="9"/>
      <c r="L172">
        <v>0.63264849999999995</v>
      </c>
      <c r="M172">
        <v>0.1927001786214792</v>
      </c>
      <c r="N172" s="41"/>
      <c r="O172" s="41"/>
      <c r="P172" s="41"/>
      <c r="Q172" s="41"/>
      <c r="AO172" s="14"/>
    </row>
    <row r="173" spans="1:41" x14ac:dyDescent="0.2">
      <c r="A173" s="39">
        <f t="shared" si="10"/>
        <v>166</v>
      </c>
      <c r="B173">
        <v>86.989369893698935</v>
      </c>
      <c r="C173">
        <v>0.83590835908359074</v>
      </c>
      <c r="D173">
        <v>12.17472174721747</v>
      </c>
      <c r="E173" s="46" t="str">
        <f t="shared" si="11"/>
        <v/>
      </c>
      <c r="K173" s="9"/>
      <c r="L173">
        <v>0.399868</v>
      </c>
      <c r="M173">
        <v>6.3183481409305062E-2</v>
      </c>
      <c r="N173" s="41"/>
      <c r="O173" s="41"/>
      <c r="P173" s="41"/>
      <c r="Q173" s="41"/>
      <c r="AO173" s="14"/>
    </row>
    <row r="174" spans="1:41" x14ac:dyDescent="0.2">
      <c r="A174" s="39">
        <f t="shared" si="10"/>
        <v>167</v>
      </c>
      <c r="B174">
        <v>67.638676386763862</v>
      </c>
      <c r="C174">
        <v>6.1476614766147666</v>
      </c>
      <c r="D174">
        <v>26.213662136621362</v>
      </c>
      <c r="E174" s="46" t="str">
        <f t="shared" si="11"/>
        <v/>
      </c>
      <c r="K174" s="9"/>
      <c r="L174">
        <v>0.24218200000000001</v>
      </c>
      <c r="M174">
        <v>8.2798956805022611E-2</v>
      </c>
      <c r="N174" s="41"/>
      <c r="O174" s="41"/>
      <c r="P174" s="41"/>
      <c r="Q174" s="41"/>
      <c r="AO174" s="14"/>
    </row>
    <row r="175" spans="1:41" x14ac:dyDescent="0.2">
      <c r="A175" s="39">
        <f t="shared" si="10"/>
        <v>168</v>
      </c>
      <c r="B175">
        <v>20.48070480704807</v>
      </c>
      <c r="C175">
        <v>38.392783927839275</v>
      </c>
      <c r="D175">
        <v>41.126511265112647</v>
      </c>
      <c r="E175" s="46" t="str">
        <f t="shared" si="11"/>
        <v/>
      </c>
      <c r="K175" s="9"/>
      <c r="L175">
        <v>0.28606399999999998</v>
      </c>
      <c r="M175">
        <v>0.11496487235238423</v>
      </c>
      <c r="N175" s="41"/>
      <c r="O175" s="41"/>
      <c r="P175" s="41"/>
      <c r="Q175" s="41"/>
      <c r="AO175" s="14"/>
    </row>
    <row r="176" spans="1:41" x14ac:dyDescent="0.2">
      <c r="A176" s="39">
        <f t="shared" si="10"/>
        <v>169</v>
      </c>
      <c r="B176">
        <v>74.636646366463665</v>
      </c>
      <c r="C176">
        <v>4.5736457364573644</v>
      </c>
      <c r="D176">
        <v>20.789707897078969</v>
      </c>
      <c r="E176" s="46" t="str">
        <f t="shared" si="11"/>
        <v/>
      </c>
      <c r="K176" s="9"/>
      <c r="L176">
        <v>0.180807</v>
      </c>
      <c r="M176">
        <v>6.4477323362559028E-2</v>
      </c>
      <c r="N176" s="41"/>
      <c r="O176" s="41"/>
      <c r="P176" s="41"/>
      <c r="Q176" s="41"/>
      <c r="AO176" s="14"/>
    </row>
    <row r="177" spans="1:41" x14ac:dyDescent="0.2">
      <c r="A177" s="39">
        <f t="shared" si="10"/>
        <v>170</v>
      </c>
      <c r="B177">
        <v>26.530365303653035</v>
      </c>
      <c r="C177">
        <v>15.007950079500793</v>
      </c>
      <c r="D177">
        <v>58.461684616846163</v>
      </c>
      <c r="E177" s="46" t="str">
        <f t="shared" si="11"/>
        <v/>
      </c>
      <c r="K177" s="9"/>
      <c r="L177">
        <v>0.51415849999999996</v>
      </c>
      <c r="M177">
        <v>0.10139858440210099</v>
      </c>
      <c r="N177" s="41"/>
      <c r="O177" s="41"/>
      <c r="P177" s="41"/>
      <c r="Q177" s="41"/>
      <c r="AO177" s="14"/>
    </row>
    <row r="178" spans="1:41" x14ac:dyDescent="0.2">
      <c r="A178" s="39">
        <f t="shared" si="10"/>
        <v>171</v>
      </c>
      <c r="B178">
        <v>30.675506755067548</v>
      </c>
      <c r="C178">
        <v>8.5311853118531182</v>
      </c>
      <c r="D178">
        <v>60.793307933079333</v>
      </c>
      <c r="E178" s="46" t="str">
        <f t="shared" si="11"/>
        <v/>
      </c>
      <c r="K178" s="9"/>
      <c r="L178">
        <v>0.39246400000000004</v>
      </c>
      <c r="M178">
        <v>0.14128684847500847</v>
      </c>
      <c r="N178" s="41"/>
      <c r="O178" s="41"/>
      <c r="P178" s="41"/>
      <c r="Q178" s="41"/>
      <c r="AO178" s="14"/>
    </row>
    <row r="179" spans="1:41" x14ac:dyDescent="0.2">
      <c r="A179" s="39">
        <f t="shared" si="10"/>
        <v>172</v>
      </c>
      <c r="B179">
        <v>72.758227582275808</v>
      </c>
      <c r="C179">
        <v>4.8626486264862647</v>
      </c>
      <c r="D179">
        <v>22.379123791237909</v>
      </c>
      <c r="E179" s="46" t="str">
        <f t="shared" si="11"/>
        <v/>
      </c>
      <c r="K179" s="9"/>
      <c r="L179">
        <v>0.538609</v>
      </c>
      <c r="M179">
        <v>0.14398884773481591</v>
      </c>
      <c r="N179" s="41"/>
      <c r="O179" s="41"/>
      <c r="P179" s="41"/>
      <c r="Q179" s="41"/>
      <c r="AO179" s="14"/>
    </row>
    <row r="180" spans="1:41" x14ac:dyDescent="0.2">
      <c r="A180" s="39">
        <f t="shared" si="10"/>
        <v>173</v>
      </c>
      <c r="B180">
        <v>77.751977519775195</v>
      </c>
      <c r="C180">
        <v>3.3907339073390732</v>
      </c>
      <c r="D180">
        <v>18.857188571885715</v>
      </c>
      <c r="E180" s="46" t="str">
        <f>IF(B180+C180+D180=0, "", IF(B180+C180+D180&lt;&gt;100,"must sum to 100",""))</f>
        <v>must sum to 100</v>
      </c>
      <c r="K180" s="9"/>
      <c r="L180">
        <v>0.57219500000000001</v>
      </c>
      <c r="M180">
        <v>0.11081834271906432</v>
      </c>
      <c r="N180" s="41"/>
      <c r="O180" s="41"/>
      <c r="P180" s="41"/>
      <c r="Q180" s="41"/>
      <c r="AO180" s="14"/>
    </row>
    <row r="181" spans="1:41" x14ac:dyDescent="0.2">
      <c r="A181" s="39">
        <f t="shared" si="10"/>
        <v>174</v>
      </c>
      <c r="B181">
        <v>82.962804031845735</v>
      </c>
      <c r="C181">
        <v>3.477421298663355</v>
      </c>
      <c r="D181">
        <v>13.559888795559127</v>
      </c>
      <c r="E181" s="46" t="str">
        <f t="shared" si="11"/>
        <v>must sum to 100</v>
      </c>
      <c r="K181" s="9"/>
      <c r="L181">
        <v>0.37824099999999999</v>
      </c>
      <c r="M181">
        <v>0.12349349052885338</v>
      </c>
      <c r="N181" s="41"/>
      <c r="O181" s="41"/>
      <c r="P181" s="41"/>
      <c r="Q181" s="41"/>
      <c r="AO181" s="14"/>
    </row>
    <row r="182" spans="1:41" x14ac:dyDescent="0.2">
      <c r="A182" s="39">
        <f t="shared" si="10"/>
        <v>175</v>
      </c>
      <c r="B182">
        <v>80.86632934136432</v>
      </c>
      <c r="C182">
        <v>3.774130203683395</v>
      </c>
      <c r="D182">
        <v>15.359540454952283</v>
      </c>
      <c r="E182" s="46" t="str">
        <f t="shared" si="11"/>
        <v/>
      </c>
      <c r="K182" s="9"/>
      <c r="L182">
        <v>0.48956850000000002</v>
      </c>
      <c r="M182">
        <v>0.21966994174613422</v>
      </c>
      <c r="N182" s="41"/>
      <c r="O182" s="41"/>
      <c r="P182" s="41"/>
      <c r="Q182" s="41"/>
      <c r="AO182" s="14"/>
    </row>
    <row r="183" spans="1:41" x14ac:dyDescent="0.2">
      <c r="A183" s="39">
        <f t="shared" si="10"/>
        <v>176</v>
      </c>
      <c r="B183">
        <v>71.312557293018358</v>
      </c>
      <c r="C183">
        <v>6.1340147048831746</v>
      </c>
      <c r="D183">
        <v>22.553316618344681</v>
      </c>
      <c r="E183" s="46" t="str">
        <f t="shared" si="11"/>
        <v>must sum to 100</v>
      </c>
      <c r="K183" s="9"/>
      <c r="L183">
        <v>0.41335650000000002</v>
      </c>
      <c r="M183">
        <v>7.9425787857282215E-2</v>
      </c>
      <c r="N183" s="41"/>
      <c r="O183" s="41"/>
      <c r="P183" s="41"/>
      <c r="Q183" s="41"/>
      <c r="AO183" s="14"/>
    </row>
    <row r="184" spans="1:41" x14ac:dyDescent="0.2">
      <c r="A184" s="39">
        <f t="shared" si="10"/>
        <v>177</v>
      </c>
      <c r="B184">
        <v>65.930164260458852</v>
      </c>
      <c r="C184">
        <v>2.0750576551363422</v>
      </c>
      <c r="D184">
        <v>31.994883535042824</v>
      </c>
      <c r="E184" s="46" t="str">
        <f t="shared" si="11"/>
        <v>must sum to 100</v>
      </c>
      <c r="K184" s="9"/>
      <c r="L184">
        <v>0.33278249999999998</v>
      </c>
      <c r="M184">
        <v>0.10172247790311637</v>
      </c>
      <c r="N184" s="41"/>
      <c r="O184" s="41"/>
      <c r="P184" s="41"/>
      <c r="Q184" s="41"/>
      <c r="AO184" s="14"/>
    </row>
    <row r="185" spans="1:41" x14ac:dyDescent="0.2">
      <c r="A185" s="39">
        <f t="shared" si="10"/>
        <v>178</v>
      </c>
      <c r="B185">
        <v>89.399808562683901</v>
      </c>
      <c r="C185">
        <v>3.2062205310612955</v>
      </c>
      <c r="D185">
        <v>7.3939709062548014</v>
      </c>
      <c r="E185" s="46" t="str">
        <f t="shared" si="11"/>
        <v/>
      </c>
      <c r="K185" s="9"/>
      <c r="L185">
        <v>0.4995445</v>
      </c>
      <c r="M185">
        <v>0.11718276341147615</v>
      </c>
      <c r="N185" s="41"/>
      <c r="O185" s="41"/>
      <c r="P185" s="41"/>
      <c r="Q185" s="41"/>
      <c r="AO185" s="14"/>
    </row>
    <row r="186" spans="1:41" x14ac:dyDescent="0.2">
      <c r="A186" s="39">
        <f t="shared" si="10"/>
        <v>179</v>
      </c>
      <c r="B186">
        <v>66.370957587289411</v>
      </c>
      <c r="C186">
        <v>1.4245909561021073</v>
      </c>
      <c r="D186">
        <v>32.204559078498328</v>
      </c>
      <c r="E186" s="46" t="str">
        <f t="shared" si="11"/>
        <v>must sum to 100</v>
      </c>
      <c r="K186" s="9"/>
      <c r="L186">
        <v>0.59193299999999993</v>
      </c>
      <c r="M186">
        <v>0.1323182893934168</v>
      </c>
      <c r="N186" s="41"/>
      <c r="O186" s="41"/>
      <c r="P186" s="41"/>
      <c r="Q186" s="41"/>
      <c r="AO186" s="14"/>
    </row>
    <row r="187" spans="1:41" x14ac:dyDescent="0.2">
      <c r="A187" s="39">
        <f t="shared" si="10"/>
        <v>180</v>
      </c>
      <c r="B187">
        <v>52.216044633170334</v>
      </c>
      <c r="C187">
        <v>13.714462319031876</v>
      </c>
      <c r="D187">
        <v>34.069493047797799</v>
      </c>
      <c r="E187" s="46" t="str">
        <f t="shared" si="11"/>
        <v/>
      </c>
      <c r="K187" s="9"/>
      <c r="L187">
        <v>0.9130275000000001</v>
      </c>
      <c r="M187">
        <v>0.13284916296593668</v>
      </c>
      <c r="N187" s="41"/>
      <c r="O187" s="41"/>
      <c r="P187" s="41"/>
      <c r="Q187" s="41"/>
      <c r="AO187" s="14"/>
    </row>
    <row r="188" spans="1:41" x14ac:dyDescent="0.2">
      <c r="A188" s="39">
        <f t="shared" si="10"/>
        <v>181</v>
      </c>
      <c r="B188">
        <v>69.038118576872236</v>
      </c>
      <c r="C188">
        <v>1.7624442420121198</v>
      </c>
      <c r="D188">
        <v>29.199544099596697</v>
      </c>
      <c r="E188" s="46" t="str">
        <f t="shared" si="11"/>
        <v>must sum to 100</v>
      </c>
      <c r="K188" s="9"/>
      <c r="L188">
        <v>0.46180699999999997</v>
      </c>
      <c r="M188">
        <v>0.20507654766696265</v>
      </c>
      <c r="N188" s="41"/>
      <c r="O188" s="41"/>
      <c r="P188" s="41"/>
      <c r="Q188" s="41"/>
      <c r="AO188" s="14"/>
    </row>
    <row r="189" spans="1:41" x14ac:dyDescent="0.2">
      <c r="A189" s="39">
        <f t="shared" si="10"/>
        <v>182</v>
      </c>
      <c r="B189">
        <v>42.034128435222655</v>
      </c>
      <c r="C189">
        <v>7.627931566900104</v>
      </c>
      <c r="D189">
        <v>50.337839867507498</v>
      </c>
      <c r="E189" s="46" t="str">
        <f t="shared" si="11"/>
        <v>must sum to 100</v>
      </c>
      <c r="K189" s="9"/>
      <c r="L189">
        <v>0.47922049999999999</v>
      </c>
      <c r="M189">
        <v>0.13498131751005396</v>
      </c>
      <c r="N189" s="41"/>
      <c r="O189" s="41"/>
      <c r="P189" s="41"/>
      <c r="Q189" s="41"/>
      <c r="AO189" s="14"/>
    </row>
    <row r="190" spans="1:41" x14ac:dyDescent="0.2">
      <c r="A190" s="39">
        <f t="shared" si="10"/>
        <v>183</v>
      </c>
      <c r="B190">
        <v>53.681481682236367</v>
      </c>
      <c r="C190">
        <v>16.49484751006419</v>
      </c>
      <c r="D190">
        <v>29.823670807699443</v>
      </c>
      <c r="E190" s="46" t="str">
        <f t="shared" si="11"/>
        <v/>
      </c>
      <c r="K190" s="9"/>
      <c r="L190">
        <v>0.43237199999999998</v>
      </c>
      <c r="M190">
        <v>0.11195630009963708</v>
      </c>
      <c r="N190" s="41"/>
      <c r="O190" s="41"/>
      <c r="P190" s="41"/>
      <c r="Q190" s="41"/>
      <c r="AO190" s="14"/>
    </row>
    <row r="191" spans="1:41" x14ac:dyDescent="0.2">
      <c r="A191" s="39">
        <f t="shared" si="10"/>
        <v>184</v>
      </c>
      <c r="B191">
        <v>77.480974809748091</v>
      </c>
      <c r="C191">
        <v>4.2509425094250934</v>
      </c>
      <c r="D191">
        <v>18.268082680826808</v>
      </c>
      <c r="E191" s="46" t="str">
        <f t="shared" si="11"/>
        <v/>
      </c>
      <c r="K191" s="9"/>
      <c r="L191">
        <v>0.3436535</v>
      </c>
      <c r="M191">
        <v>9.0076168273023255E-2</v>
      </c>
      <c r="N191" s="41"/>
      <c r="O191" s="41"/>
      <c r="P191" s="41"/>
      <c r="Q191" s="41"/>
      <c r="AO191" s="14"/>
    </row>
    <row r="192" spans="1:41" x14ac:dyDescent="0.2">
      <c r="A192" s="39">
        <f t="shared" si="10"/>
        <v>185</v>
      </c>
      <c r="B192">
        <v>13.696936969369695</v>
      </c>
      <c r="C192">
        <v>10.859708597085971</v>
      </c>
      <c r="D192">
        <v>75.443354433544343</v>
      </c>
      <c r="E192" s="46" t="str">
        <f t="shared" si="11"/>
        <v/>
      </c>
      <c r="K192" s="9"/>
      <c r="L192">
        <v>0.35898000000000002</v>
      </c>
      <c r="M192">
        <v>9.1351823692797721E-2</v>
      </c>
      <c r="N192" s="41"/>
      <c r="O192" s="41"/>
      <c r="P192" s="41"/>
      <c r="Q192" s="41"/>
      <c r="AO192" s="14"/>
    </row>
    <row r="193" spans="1:41" x14ac:dyDescent="0.2">
      <c r="A193" s="39">
        <f t="shared" si="10"/>
        <v>186</v>
      </c>
      <c r="B193">
        <v>33.70255353743454</v>
      </c>
      <c r="C193">
        <v>10.102858527865722</v>
      </c>
      <c r="D193">
        <v>56.194587934699733</v>
      </c>
      <c r="E193" s="46" t="str">
        <f t="shared" si="11"/>
        <v/>
      </c>
      <c r="K193" s="9"/>
      <c r="L193">
        <v>0.50600449999999997</v>
      </c>
      <c r="M193">
        <v>0.21894594450857041</v>
      </c>
      <c r="N193" s="41"/>
      <c r="O193" s="41"/>
      <c r="P193" s="41"/>
      <c r="Q193" s="41"/>
      <c r="AO193" s="14"/>
    </row>
    <row r="194" spans="1:41" x14ac:dyDescent="0.2">
      <c r="A194" s="39">
        <f t="shared" si="10"/>
        <v>187</v>
      </c>
      <c r="B194">
        <v>66.437264372643725</v>
      </c>
      <c r="C194">
        <v>4.6403464034640347</v>
      </c>
      <c r="D194">
        <v>28.922389223892235</v>
      </c>
      <c r="E194" s="46" t="str">
        <f t="shared" si="11"/>
        <v/>
      </c>
      <c r="K194" s="9"/>
      <c r="L194">
        <v>0.63679199999999991</v>
      </c>
      <c r="M194">
        <v>0.1705359904624241</v>
      </c>
      <c r="N194" s="41"/>
      <c r="O194" s="41"/>
      <c r="P194" s="41"/>
      <c r="Q194" s="41"/>
      <c r="AO194" s="14"/>
    </row>
    <row r="195" spans="1:41" x14ac:dyDescent="0.2">
      <c r="A195" s="39">
        <f t="shared" si="10"/>
        <v>188</v>
      </c>
      <c r="B195">
        <v>55.368653686536859</v>
      </c>
      <c r="C195">
        <v>7.7825778257782581</v>
      </c>
      <c r="D195">
        <v>36.848768487684872</v>
      </c>
      <c r="E195" s="46" t="str">
        <f t="shared" si="11"/>
        <v/>
      </c>
      <c r="K195" s="9"/>
      <c r="L195">
        <v>0.41434900000000002</v>
      </c>
      <c r="M195">
        <v>9.7727502715458756E-2</v>
      </c>
      <c r="N195" s="41"/>
      <c r="O195" s="41"/>
      <c r="P195" s="41"/>
      <c r="Q195" s="41"/>
      <c r="AO195" s="14"/>
    </row>
    <row r="196" spans="1:41" x14ac:dyDescent="0.2">
      <c r="A196" s="39">
        <f t="shared" si="10"/>
        <v>189</v>
      </c>
      <c r="B196" s="74"/>
      <c r="C196" s="75"/>
      <c r="D196" s="75"/>
      <c r="E196" s="46" t="str">
        <f t="shared" si="11"/>
        <v/>
      </c>
      <c r="K196" s="9"/>
      <c r="L196">
        <v>0.39617999999999998</v>
      </c>
      <c r="M196">
        <v>0.10635657983876691</v>
      </c>
      <c r="AO196" s="14"/>
    </row>
    <row r="197" spans="1:41" x14ac:dyDescent="0.2">
      <c r="A197" s="39">
        <f t="shared" si="10"/>
        <v>190</v>
      </c>
      <c r="B197" s="74"/>
      <c r="C197" s="75"/>
      <c r="D197" s="75"/>
      <c r="E197" s="46" t="str">
        <f t="shared" si="11"/>
        <v/>
      </c>
      <c r="K197" s="9"/>
      <c r="L197">
        <v>0.47503849999999997</v>
      </c>
      <c r="M197">
        <v>0.2121355207332096</v>
      </c>
      <c r="AO197" s="14"/>
    </row>
    <row r="198" spans="1:41" x14ac:dyDescent="0.2">
      <c r="A198" s="39">
        <f t="shared" si="10"/>
        <v>191</v>
      </c>
      <c r="B198" s="74"/>
      <c r="C198" s="75"/>
      <c r="D198" s="75"/>
      <c r="E198" s="46" t="str">
        <f t="shared" si="11"/>
        <v/>
      </c>
      <c r="K198" s="9"/>
      <c r="L198">
        <v>0.48186249999999997</v>
      </c>
      <c r="M198">
        <v>0.19879006926089138</v>
      </c>
      <c r="AO198" s="14"/>
    </row>
    <row r="199" spans="1:41" x14ac:dyDescent="0.2">
      <c r="A199" s="39">
        <f t="shared" si="10"/>
        <v>192</v>
      </c>
      <c r="B199" s="74"/>
      <c r="C199" s="75"/>
      <c r="D199" s="75"/>
      <c r="E199" s="46" t="str">
        <f t="shared" si="11"/>
        <v/>
      </c>
      <c r="K199" s="9"/>
      <c r="L199">
        <v>0.30194300000000002</v>
      </c>
      <c r="M199">
        <v>7.8588341291822655E-2</v>
      </c>
      <c r="S199" s="55"/>
      <c r="T199" s="13"/>
      <c r="U199" s="13"/>
      <c r="AO199" s="14"/>
    </row>
    <row r="200" spans="1:41" x14ac:dyDescent="0.2">
      <c r="A200" s="39">
        <f t="shared" si="10"/>
        <v>193</v>
      </c>
      <c r="B200" s="74"/>
      <c r="C200" s="75"/>
      <c r="D200" s="75"/>
      <c r="E200" s="46" t="str">
        <f t="shared" si="11"/>
        <v/>
      </c>
      <c r="K200" s="9"/>
      <c r="L200">
        <v>0.72851100000000002</v>
      </c>
      <c r="M200">
        <v>0.15314620035443255</v>
      </c>
      <c r="S200" s="55"/>
      <c r="T200" s="13"/>
      <c r="U200" s="13"/>
      <c r="AO200" s="14"/>
    </row>
    <row r="201" spans="1:41" x14ac:dyDescent="0.2">
      <c r="A201" s="39">
        <f t="shared" ref="A201:A257" si="12">A200+1</f>
        <v>194</v>
      </c>
      <c r="B201" s="74"/>
      <c r="C201" s="75"/>
      <c r="D201" s="75"/>
      <c r="E201" s="46" t="str">
        <f t="shared" ref="E201:E257" si="13">IF(B201+C201+D201=0, "", IF(B201+C201+D201&lt;&gt;100,"must sum to 100",""))</f>
        <v/>
      </c>
      <c r="K201" s="9"/>
      <c r="L201">
        <v>0.55294050000000006</v>
      </c>
      <c r="M201">
        <v>0.44910778402155305</v>
      </c>
      <c r="S201" s="55"/>
      <c r="T201" s="13"/>
      <c r="U201" s="13"/>
      <c r="AO201" s="14"/>
    </row>
    <row r="202" spans="1:41" x14ac:dyDescent="0.2">
      <c r="A202" s="39">
        <f t="shared" si="12"/>
        <v>195</v>
      </c>
      <c r="B202" s="74"/>
      <c r="C202" s="75"/>
      <c r="D202" s="75"/>
      <c r="E202" s="46" t="str">
        <f t="shared" si="13"/>
        <v/>
      </c>
      <c r="K202" s="9"/>
      <c r="L202">
        <v>0.271393</v>
      </c>
      <c r="M202">
        <v>5.8711326224162225E-2</v>
      </c>
      <c r="S202" s="55"/>
      <c r="T202" s="13"/>
      <c r="U202" s="13"/>
      <c r="AO202" s="14"/>
    </row>
    <row r="203" spans="1:41" x14ac:dyDescent="0.2">
      <c r="A203" s="39">
        <f t="shared" si="12"/>
        <v>196</v>
      </c>
      <c r="B203" s="74"/>
      <c r="C203" s="75"/>
      <c r="D203" s="75"/>
      <c r="E203" s="46" t="str">
        <f t="shared" si="13"/>
        <v/>
      </c>
      <c r="K203" s="9"/>
      <c r="L203">
        <v>0.31114400000000003</v>
      </c>
      <c r="M203">
        <v>7.6920376364133833E-2</v>
      </c>
      <c r="S203" s="55"/>
      <c r="T203" s="13"/>
      <c r="U203" s="13"/>
      <c r="AO203" s="14"/>
    </row>
    <row r="204" spans="1:41" x14ac:dyDescent="0.2">
      <c r="A204" s="39">
        <f t="shared" si="12"/>
        <v>197</v>
      </c>
      <c r="B204" s="74"/>
      <c r="C204" s="75"/>
      <c r="D204" s="75"/>
      <c r="E204" s="46" t="str">
        <f t="shared" si="13"/>
        <v/>
      </c>
      <c r="K204" s="9"/>
      <c r="L204">
        <v>0.60814100000000004</v>
      </c>
      <c r="M204">
        <v>0.13929499004630422</v>
      </c>
      <c r="S204" s="55"/>
      <c r="T204" s="13"/>
      <c r="U204" s="13"/>
      <c r="AO204" s="14"/>
    </row>
    <row r="205" spans="1:41" x14ac:dyDescent="0.2">
      <c r="A205" s="39">
        <f t="shared" si="12"/>
        <v>198</v>
      </c>
      <c r="B205" s="74"/>
      <c r="C205" s="75"/>
      <c r="D205" s="75"/>
      <c r="E205" s="46" t="str">
        <f t="shared" si="13"/>
        <v/>
      </c>
      <c r="K205" s="9"/>
      <c r="L205">
        <v>0.215589</v>
      </c>
      <c r="M205">
        <v>3.4798632774866313E-2</v>
      </c>
      <c r="S205" s="55"/>
      <c r="T205" s="13"/>
      <c r="U205" s="13"/>
      <c r="AO205" s="14"/>
    </row>
    <row r="206" spans="1:41" x14ac:dyDescent="0.2">
      <c r="A206" s="39">
        <f t="shared" si="12"/>
        <v>199</v>
      </c>
      <c r="B206" s="74"/>
      <c r="C206" s="75"/>
      <c r="D206" s="75"/>
      <c r="E206" s="46" t="str">
        <f t="shared" si="13"/>
        <v/>
      </c>
      <c r="K206" s="9"/>
      <c r="L206">
        <v>0.31090949999999995</v>
      </c>
      <c r="M206">
        <v>4.4197606482138822E-2</v>
      </c>
      <c r="S206" s="55"/>
      <c r="T206" s="13"/>
      <c r="U206" s="13"/>
      <c r="AO206" s="14"/>
    </row>
    <row r="207" spans="1:41" x14ac:dyDescent="0.2">
      <c r="A207" s="39">
        <f t="shared" si="12"/>
        <v>200</v>
      </c>
      <c r="B207" s="74"/>
      <c r="C207" s="75"/>
      <c r="D207" s="75"/>
      <c r="E207" s="46" t="str">
        <f t="shared" si="13"/>
        <v/>
      </c>
      <c r="K207" s="9"/>
      <c r="L207">
        <v>0.46232849999999998</v>
      </c>
      <c r="M207">
        <v>7.4853173725300384E-2</v>
      </c>
      <c r="S207" s="55"/>
      <c r="T207" s="13"/>
      <c r="U207" s="13"/>
      <c r="AO207" s="14"/>
    </row>
    <row r="208" spans="1:41" x14ac:dyDescent="0.2">
      <c r="A208" s="39">
        <f t="shared" si="12"/>
        <v>201</v>
      </c>
      <c r="B208" s="74"/>
      <c r="C208" s="75"/>
      <c r="D208" s="75"/>
      <c r="E208" s="46" t="str">
        <f t="shared" si="13"/>
        <v/>
      </c>
      <c r="K208" s="9"/>
      <c r="L208">
        <v>0.45174700000000001</v>
      </c>
      <c r="M208">
        <v>0.25007003149517937</v>
      </c>
      <c r="S208" s="55"/>
      <c r="T208" s="13"/>
      <c r="U208" s="13"/>
      <c r="AO208" s="14"/>
    </row>
    <row r="209" spans="1:41" x14ac:dyDescent="0.2">
      <c r="A209" s="39">
        <f t="shared" si="12"/>
        <v>202</v>
      </c>
      <c r="B209" s="74"/>
      <c r="C209" s="75"/>
      <c r="D209" s="75"/>
      <c r="E209" s="46" t="str">
        <f t="shared" si="13"/>
        <v/>
      </c>
      <c r="K209" s="9"/>
      <c r="L209">
        <v>0.36966850000000001</v>
      </c>
      <c r="M209">
        <v>0.13295308601439079</v>
      </c>
      <c r="S209" s="55"/>
      <c r="T209" s="13"/>
      <c r="U209" s="13"/>
      <c r="AO209" s="14"/>
    </row>
    <row r="210" spans="1:41" x14ac:dyDescent="0.2">
      <c r="A210" s="39">
        <f t="shared" si="12"/>
        <v>203</v>
      </c>
      <c r="B210" s="74"/>
      <c r="C210" s="75"/>
      <c r="D210" s="75"/>
      <c r="E210" s="46" t="str">
        <f t="shared" si="13"/>
        <v/>
      </c>
      <c r="K210" s="9"/>
      <c r="L210">
        <v>0.34696550000000004</v>
      </c>
      <c r="M210">
        <v>5.0777667500092986E-2</v>
      </c>
      <c r="S210" s="55"/>
      <c r="T210" s="13"/>
      <c r="U210" s="13"/>
      <c r="AO210" s="14"/>
    </row>
    <row r="211" spans="1:41" x14ac:dyDescent="0.2">
      <c r="A211" s="39">
        <f t="shared" si="12"/>
        <v>204</v>
      </c>
      <c r="B211" s="74"/>
      <c r="C211" s="75"/>
      <c r="D211" s="75"/>
      <c r="E211" s="46" t="str">
        <f t="shared" si="13"/>
        <v/>
      </c>
      <c r="K211" s="9"/>
      <c r="L211">
        <v>0.19048799999999999</v>
      </c>
      <c r="M211">
        <v>0.16098719436029685</v>
      </c>
      <c r="S211" s="55"/>
      <c r="T211" s="13"/>
      <c r="U211" s="13"/>
      <c r="AO211" s="14"/>
    </row>
    <row r="212" spans="1:41" x14ac:dyDescent="0.2">
      <c r="A212" s="39">
        <f t="shared" si="12"/>
        <v>205</v>
      </c>
      <c r="B212" s="74"/>
      <c r="C212" s="75"/>
      <c r="D212" s="75"/>
      <c r="E212" s="46" t="str">
        <f t="shared" si="13"/>
        <v/>
      </c>
      <c r="K212" s="9"/>
      <c r="L212">
        <v>0.28261000000000003</v>
      </c>
      <c r="M212">
        <v>9.7999434692247075E-2</v>
      </c>
      <c r="S212" s="55"/>
      <c r="T212" s="13"/>
      <c r="U212" s="13"/>
      <c r="AO212" s="14"/>
    </row>
    <row r="213" spans="1:41" x14ac:dyDescent="0.2">
      <c r="A213" s="39">
        <f t="shared" si="12"/>
        <v>206</v>
      </c>
      <c r="B213" s="74"/>
      <c r="C213" s="75"/>
      <c r="D213" s="75"/>
      <c r="E213" s="46" t="str">
        <f t="shared" si="13"/>
        <v/>
      </c>
      <c r="K213" s="9"/>
      <c r="L213">
        <v>0.30645500000000003</v>
      </c>
      <c r="M213">
        <v>6.6160876747515973E-2</v>
      </c>
      <c r="S213" s="55"/>
      <c r="T213" s="13"/>
      <c r="U213" s="13"/>
      <c r="AO213" s="14"/>
    </row>
    <row r="214" spans="1:41" x14ac:dyDescent="0.2">
      <c r="A214" s="39">
        <f t="shared" si="12"/>
        <v>207</v>
      </c>
      <c r="B214" s="74"/>
      <c r="C214" s="75"/>
      <c r="D214" s="75"/>
      <c r="E214" s="46" t="str">
        <f t="shared" si="13"/>
        <v/>
      </c>
      <c r="K214" s="9"/>
      <c r="L214">
        <v>0.36096149999999999</v>
      </c>
      <c r="M214">
        <v>0.11257031211092024</v>
      </c>
      <c r="S214" s="55"/>
      <c r="T214" s="13"/>
      <c r="U214" s="13"/>
      <c r="AO214" s="14"/>
    </row>
    <row r="215" spans="1:41" x14ac:dyDescent="0.2">
      <c r="A215" s="39">
        <f t="shared" si="12"/>
        <v>208</v>
      </c>
      <c r="B215" s="74"/>
      <c r="C215" s="75"/>
      <c r="D215" s="75"/>
      <c r="E215" s="46" t="str">
        <f t="shared" si="13"/>
        <v/>
      </c>
      <c r="K215" s="9"/>
      <c r="L215">
        <v>0.29862649999999996</v>
      </c>
      <c r="M215">
        <v>3.8925243823899162E-2</v>
      </c>
      <c r="S215" s="55"/>
      <c r="T215" s="13"/>
      <c r="U215" s="13"/>
      <c r="AO215" s="14"/>
    </row>
    <row r="216" spans="1:41" x14ac:dyDescent="0.2">
      <c r="A216" s="39">
        <f t="shared" si="12"/>
        <v>209</v>
      </c>
      <c r="B216" s="74"/>
      <c r="C216" s="75"/>
      <c r="D216" s="75"/>
      <c r="E216" s="46" t="str">
        <f t="shared" si="13"/>
        <v/>
      </c>
      <c r="K216" s="9"/>
      <c r="L216">
        <v>0.41808800000000002</v>
      </c>
      <c r="M216">
        <v>0.14555808576647331</v>
      </c>
      <c r="S216" s="55"/>
      <c r="T216" s="13"/>
      <c r="U216" s="13"/>
      <c r="AO216" s="14"/>
    </row>
    <row r="217" spans="1:41" x14ac:dyDescent="0.2">
      <c r="A217" s="39">
        <f t="shared" si="12"/>
        <v>210</v>
      </c>
      <c r="B217" s="74"/>
      <c r="C217" s="75"/>
      <c r="D217" s="75"/>
      <c r="E217" s="46" t="str">
        <f t="shared" si="13"/>
        <v/>
      </c>
      <c r="K217" s="9"/>
      <c r="L217">
        <v>0.31533849999999997</v>
      </c>
      <c r="M217">
        <v>9.3022386696697892E-2</v>
      </c>
      <c r="S217" s="55"/>
      <c r="T217" s="13"/>
      <c r="U217" s="13"/>
      <c r="AO217" s="14"/>
    </row>
    <row r="218" spans="1:41" x14ac:dyDescent="0.2">
      <c r="A218" s="39">
        <f t="shared" si="12"/>
        <v>211</v>
      </c>
      <c r="B218" s="74"/>
      <c r="C218" s="75"/>
      <c r="D218" s="75"/>
      <c r="E218" s="46" t="str">
        <f t="shared" si="13"/>
        <v/>
      </c>
      <c r="K218" s="9"/>
      <c r="L218">
        <v>0.17252200000000001</v>
      </c>
      <c r="M218">
        <v>4.9955809391901557E-2</v>
      </c>
      <c r="S218" s="55"/>
      <c r="T218" s="13"/>
      <c r="U218" s="13"/>
      <c r="AO218" s="14"/>
    </row>
    <row r="219" spans="1:41" x14ac:dyDescent="0.2">
      <c r="A219" s="39">
        <f t="shared" si="12"/>
        <v>212</v>
      </c>
      <c r="B219" s="74"/>
      <c r="C219" s="75"/>
      <c r="D219" s="75"/>
      <c r="E219" s="46" t="str">
        <f t="shared" si="13"/>
        <v/>
      </c>
      <c r="K219" s="9"/>
      <c r="L219">
        <v>0.25835000000000002</v>
      </c>
      <c r="M219">
        <v>8.7227810719976234E-2</v>
      </c>
      <c r="S219" s="55"/>
      <c r="T219" s="13"/>
      <c r="U219" s="13"/>
      <c r="AO219" s="14"/>
    </row>
    <row r="220" spans="1:41" x14ac:dyDescent="0.2">
      <c r="A220" s="39">
        <f t="shared" si="12"/>
        <v>213</v>
      </c>
      <c r="B220" s="74"/>
      <c r="C220" s="75"/>
      <c r="D220" s="75"/>
      <c r="E220" s="46" t="str">
        <f t="shared" si="13"/>
        <v/>
      </c>
      <c r="K220" s="9"/>
      <c r="L220">
        <v>0.44711199999999995</v>
      </c>
      <c r="M220">
        <v>0.11249496790079101</v>
      </c>
      <c r="S220" s="55"/>
      <c r="T220" s="13"/>
      <c r="U220" s="13"/>
      <c r="AO220" s="14"/>
    </row>
    <row r="221" spans="1:41" x14ac:dyDescent="0.2">
      <c r="A221" s="39">
        <f t="shared" si="12"/>
        <v>214</v>
      </c>
      <c r="B221" s="74"/>
      <c r="C221" s="75"/>
      <c r="D221" s="75"/>
      <c r="E221" s="46" t="str">
        <f t="shared" si="13"/>
        <v/>
      </c>
      <c r="K221" s="9"/>
      <c r="L221">
        <v>0.19908700000000001</v>
      </c>
      <c r="M221">
        <v>4.8358858547323053E-2</v>
      </c>
      <c r="S221" s="55"/>
      <c r="T221" s="13"/>
      <c r="U221" s="13"/>
      <c r="AO221" s="14"/>
    </row>
    <row r="222" spans="1:41" x14ac:dyDescent="0.2">
      <c r="A222" s="39">
        <f t="shared" si="12"/>
        <v>215</v>
      </c>
      <c r="B222" s="74"/>
      <c r="C222" s="75"/>
      <c r="D222" s="75"/>
      <c r="E222" s="46" t="str">
        <f t="shared" si="13"/>
        <v/>
      </c>
      <c r="K222" s="9"/>
      <c r="L222">
        <v>0.42249049999999999</v>
      </c>
      <c r="M222">
        <v>0.16839777374048032</v>
      </c>
      <c r="S222" s="55"/>
      <c r="T222" s="13"/>
      <c r="U222" s="13"/>
      <c r="AO222" s="14"/>
    </row>
    <row r="223" spans="1:41" x14ac:dyDescent="0.2">
      <c r="A223" s="39">
        <f t="shared" si="12"/>
        <v>216</v>
      </c>
      <c r="B223" s="74"/>
      <c r="C223" s="75"/>
      <c r="D223" s="75"/>
      <c r="E223" s="46" t="str">
        <f t="shared" si="13"/>
        <v/>
      </c>
      <c r="K223" s="9"/>
      <c r="L223">
        <v>0.37897399999999998</v>
      </c>
      <c r="M223">
        <v>8.0316927997776413E-2</v>
      </c>
      <c r="S223" s="55"/>
      <c r="T223" s="13"/>
      <c r="U223" s="13"/>
      <c r="AO223" s="14"/>
    </row>
    <row r="224" spans="1:41" x14ac:dyDescent="0.2">
      <c r="A224" s="39">
        <f t="shared" si="12"/>
        <v>217</v>
      </c>
      <c r="B224" s="74"/>
      <c r="C224" s="75"/>
      <c r="D224" s="75"/>
      <c r="E224" s="46" t="str">
        <f t="shared" si="13"/>
        <v/>
      </c>
      <c r="K224" s="9"/>
      <c r="L224">
        <v>0.2434665</v>
      </c>
      <c r="M224">
        <v>8.776734454653394E-2</v>
      </c>
      <c r="S224" s="55"/>
      <c r="T224" s="13"/>
      <c r="U224" s="13"/>
      <c r="AO224" s="14"/>
    </row>
    <row r="225" spans="1:41" x14ac:dyDescent="0.2">
      <c r="A225" s="39">
        <f t="shared" si="12"/>
        <v>218</v>
      </c>
      <c r="B225" s="74"/>
      <c r="C225" s="75"/>
      <c r="D225" s="75"/>
      <c r="E225" s="46" t="str">
        <f t="shared" si="13"/>
        <v/>
      </c>
      <c r="K225" s="9"/>
      <c r="L225">
        <v>0.55708049999999998</v>
      </c>
      <c r="M225">
        <v>6.188530932903219E-2</v>
      </c>
      <c r="S225" s="55"/>
      <c r="T225" s="13"/>
      <c r="U225" s="13"/>
      <c r="AO225" s="14"/>
    </row>
    <row r="226" spans="1:41" x14ac:dyDescent="0.2">
      <c r="A226" s="39">
        <f t="shared" si="12"/>
        <v>219</v>
      </c>
      <c r="B226" s="74"/>
      <c r="C226" s="75"/>
      <c r="D226" s="75"/>
      <c r="E226" s="46" t="str">
        <f t="shared" si="13"/>
        <v/>
      </c>
      <c r="K226" s="9"/>
      <c r="L226">
        <v>0.54306200000000004</v>
      </c>
      <c r="M226">
        <v>0.11064340558749988</v>
      </c>
      <c r="S226" s="55"/>
      <c r="T226" s="13"/>
      <c r="U226" s="13"/>
      <c r="AO226" s="14"/>
    </row>
    <row r="227" spans="1:41" x14ac:dyDescent="0.2">
      <c r="A227" s="39">
        <f t="shared" si="12"/>
        <v>220</v>
      </c>
      <c r="B227" s="74"/>
      <c r="C227" s="75"/>
      <c r="D227" s="75"/>
      <c r="E227" s="46" t="str">
        <f t="shared" si="13"/>
        <v/>
      </c>
      <c r="K227" s="9"/>
      <c r="L227">
        <v>0.30258599999999997</v>
      </c>
      <c r="M227">
        <v>3.3665871546716263E-2</v>
      </c>
      <c r="S227" s="55"/>
      <c r="T227" s="13"/>
      <c r="U227" s="13"/>
      <c r="AO227" s="14"/>
    </row>
    <row r="228" spans="1:41" x14ac:dyDescent="0.2">
      <c r="A228" s="39">
        <f t="shared" si="12"/>
        <v>221</v>
      </c>
      <c r="B228" s="74"/>
      <c r="C228" s="75"/>
      <c r="D228" s="75"/>
      <c r="E228" s="46" t="str">
        <f t="shared" si="13"/>
        <v/>
      </c>
      <c r="K228" s="9"/>
      <c r="L228">
        <v>0.23496899999999998</v>
      </c>
      <c r="M228">
        <v>8.0975107304652585E-2</v>
      </c>
      <c r="S228" s="55"/>
      <c r="T228" s="13"/>
      <c r="U228" s="13"/>
      <c r="AO228" s="14"/>
    </row>
    <row r="229" spans="1:41" x14ac:dyDescent="0.2">
      <c r="A229" s="39">
        <f t="shared" si="12"/>
        <v>222</v>
      </c>
      <c r="B229" s="74"/>
      <c r="C229" s="75"/>
      <c r="D229" s="75"/>
      <c r="E229" s="46" t="str">
        <f t="shared" si="13"/>
        <v/>
      </c>
      <c r="K229" s="9"/>
      <c r="L229">
        <v>0.26475100000000001</v>
      </c>
      <c r="M229">
        <v>5.7801999550188568E-2</v>
      </c>
      <c r="S229" s="55"/>
      <c r="T229" s="13"/>
      <c r="U229" s="13"/>
      <c r="AO229" s="14"/>
    </row>
    <row r="230" spans="1:41" x14ac:dyDescent="0.2">
      <c r="A230" s="39">
        <f t="shared" si="12"/>
        <v>223</v>
      </c>
      <c r="B230" s="74"/>
      <c r="C230" s="75"/>
      <c r="D230" s="75"/>
      <c r="E230" s="46" t="str">
        <f t="shared" si="13"/>
        <v/>
      </c>
      <c r="K230" s="9"/>
      <c r="L230">
        <v>0.15719249999999999</v>
      </c>
      <c r="M230">
        <v>5.2211805568760018E-2</v>
      </c>
      <c r="S230" s="55"/>
      <c r="T230" s="13"/>
      <c r="U230" s="13"/>
      <c r="AO230" s="14"/>
    </row>
    <row r="231" spans="1:41" x14ac:dyDescent="0.2">
      <c r="A231" s="39">
        <f t="shared" si="12"/>
        <v>224</v>
      </c>
      <c r="B231" s="74"/>
      <c r="C231" s="75"/>
      <c r="D231" s="75"/>
      <c r="E231" s="46" t="str">
        <f t="shared" si="13"/>
        <v/>
      </c>
      <c r="K231" s="9"/>
      <c r="L231">
        <v>0.2850625</v>
      </c>
      <c r="M231">
        <v>7.1312861874629596E-2</v>
      </c>
      <c r="S231" s="55"/>
      <c r="T231" s="13"/>
      <c r="U231" s="13"/>
      <c r="AO231" s="14"/>
    </row>
    <row r="232" spans="1:41" x14ac:dyDescent="0.2">
      <c r="A232" s="39">
        <f t="shared" si="12"/>
        <v>225</v>
      </c>
      <c r="B232" s="74"/>
      <c r="C232" s="75"/>
      <c r="D232" s="75"/>
      <c r="E232" s="46" t="str">
        <f t="shared" si="13"/>
        <v/>
      </c>
      <c r="K232" s="9"/>
      <c r="L232">
        <v>0.83050800000000002</v>
      </c>
      <c r="M232">
        <v>0.25213117195618634</v>
      </c>
      <c r="S232" s="55"/>
      <c r="T232" s="13"/>
      <c r="U232" s="13"/>
      <c r="AO232" s="14"/>
    </row>
    <row r="233" spans="1:41" x14ac:dyDescent="0.2">
      <c r="A233" s="39">
        <f t="shared" si="12"/>
        <v>226</v>
      </c>
      <c r="B233" s="74"/>
      <c r="C233" s="75"/>
      <c r="D233" s="75"/>
      <c r="E233" s="46" t="str">
        <f t="shared" si="13"/>
        <v/>
      </c>
      <c r="K233" s="9"/>
      <c r="L233">
        <v>0.31927949999999999</v>
      </c>
      <c r="M233">
        <v>0.18105040488977095</v>
      </c>
      <c r="N233" s="41"/>
      <c r="O233" s="41"/>
      <c r="P233" s="41"/>
      <c r="Q233" s="41"/>
      <c r="S233" s="55"/>
      <c r="T233" s="13"/>
      <c r="U233" s="13"/>
      <c r="AO233" s="14"/>
    </row>
    <row r="234" spans="1:41" x14ac:dyDescent="0.2">
      <c r="A234" s="39">
        <f t="shared" si="12"/>
        <v>227</v>
      </c>
      <c r="B234" s="74"/>
      <c r="C234" s="75"/>
      <c r="D234" s="75"/>
      <c r="E234" s="46" t="str">
        <f t="shared" si="13"/>
        <v/>
      </c>
      <c r="K234" s="9"/>
      <c r="L234">
        <v>0.25833449999999997</v>
      </c>
      <c r="M234">
        <v>4.1079915028514845E-2</v>
      </c>
      <c r="N234" s="41"/>
      <c r="O234" s="41"/>
      <c r="P234" s="41"/>
      <c r="Q234" s="41"/>
      <c r="S234" s="55"/>
      <c r="T234" s="13"/>
      <c r="U234" s="13"/>
      <c r="AO234" s="14"/>
    </row>
    <row r="235" spans="1:41" x14ac:dyDescent="0.2">
      <c r="A235" s="39">
        <f t="shared" si="12"/>
        <v>228</v>
      </c>
      <c r="B235" s="74"/>
      <c r="C235" s="75"/>
      <c r="D235" s="75"/>
      <c r="E235" s="46" t="str">
        <f t="shared" si="13"/>
        <v/>
      </c>
      <c r="K235" s="9"/>
      <c r="L235">
        <v>0.42990250000000002</v>
      </c>
      <c r="M235">
        <v>0.16669689984744765</v>
      </c>
      <c r="N235" s="41"/>
      <c r="O235" s="41"/>
      <c r="P235" s="41"/>
      <c r="Q235" s="41"/>
      <c r="S235" s="55"/>
      <c r="T235" s="13"/>
      <c r="U235" s="13"/>
      <c r="AO235" s="14"/>
    </row>
    <row r="236" spans="1:41" x14ac:dyDescent="0.2">
      <c r="A236" s="39">
        <f t="shared" si="12"/>
        <v>229</v>
      </c>
      <c r="B236" s="74"/>
      <c r="C236" s="75"/>
      <c r="D236" s="75"/>
      <c r="E236" s="46" t="str">
        <f t="shared" si="13"/>
        <v/>
      </c>
      <c r="K236" s="9"/>
      <c r="L236">
        <v>0.30201850000000002</v>
      </c>
      <c r="M236">
        <v>0.12118553282776785</v>
      </c>
      <c r="N236" s="41"/>
      <c r="O236" s="41"/>
      <c r="P236" s="41"/>
      <c r="Q236" s="41"/>
      <c r="S236" s="55"/>
      <c r="T236" s="13"/>
      <c r="U236" s="13"/>
      <c r="AO236" s="14"/>
    </row>
    <row r="237" spans="1:41" x14ac:dyDescent="0.2">
      <c r="A237" s="39">
        <f t="shared" si="12"/>
        <v>230</v>
      </c>
      <c r="B237" s="74"/>
      <c r="C237" s="75"/>
      <c r="D237" s="75"/>
      <c r="E237" s="46" t="str">
        <f t="shared" si="13"/>
        <v/>
      </c>
      <c r="K237" s="9"/>
      <c r="L237">
        <v>0.56082100000000001</v>
      </c>
      <c r="M237">
        <v>8.3890148813790991E-2</v>
      </c>
      <c r="N237" s="41"/>
      <c r="O237" s="41"/>
      <c r="P237" s="41"/>
      <c r="Q237" s="41"/>
      <c r="S237" s="55"/>
      <c r="T237" s="13"/>
      <c r="U237" s="13"/>
      <c r="AO237" s="14"/>
    </row>
    <row r="238" spans="1:41" x14ac:dyDescent="0.2">
      <c r="A238" s="39">
        <f t="shared" si="12"/>
        <v>231</v>
      </c>
      <c r="B238" s="74"/>
      <c r="C238" s="75"/>
      <c r="D238" s="75"/>
      <c r="E238" s="46" t="str">
        <f t="shared" si="13"/>
        <v/>
      </c>
      <c r="K238" s="9"/>
      <c r="L238">
        <v>0.23591900000000002</v>
      </c>
      <c r="M238">
        <v>6.7648708391217643E-2</v>
      </c>
      <c r="N238" s="41"/>
      <c r="O238" s="41"/>
      <c r="P238" s="41"/>
      <c r="Q238" s="41"/>
      <c r="S238" s="55"/>
      <c r="T238" s="13"/>
      <c r="U238" s="13"/>
      <c r="AO238" s="14"/>
    </row>
    <row r="239" spans="1:41" x14ac:dyDescent="0.2">
      <c r="A239" s="39">
        <f t="shared" si="12"/>
        <v>232</v>
      </c>
      <c r="B239" s="74"/>
      <c r="C239" s="75"/>
      <c r="D239" s="75"/>
      <c r="E239" s="46" t="str">
        <f t="shared" si="13"/>
        <v/>
      </c>
      <c r="K239" s="9"/>
      <c r="L239">
        <v>0.95617600000000003</v>
      </c>
      <c r="M239">
        <v>6.8504341490156662E-2</v>
      </c>
      <c r="N239" s="41"/>
      <c r="O239" s="41"/>
      <c r="P239" s="41"/>
      <c r="Q239" s="41"/>
      <c r="S239" s="55"/>
      <c r="T239" s="13"/>
      <c r="U239" s="13"/>
      <c r="AO239" s="14"/>
    </row>
    <row r="240" spans="1:41" x14ac:dyDescent="0.2">
      <c r="A240" s="39">
        <f t="shared" si="12"/>
        <v>233</v>
      </c>
      <c r="B240" s="74"/>
      <c r="C240" s="75"/>
      <c r="D240" s="75"/>
      <c r="E240" s="46" t="str">
        <f t="shared" si="13"/>
        <v/>
      </c>
      <c r="K240" s="9"/>
      <c r="L240">
        <v>0.65636399999999995</v>
      </c>
      <c r="M240">
        <v>9.3385251340883574E-2</v>
      </c>
      <c r="N240" s="41"/>
      <c r="O240" s="41"/>
      <c r="P240" s="41"/>
      <c r="Q240" s="41"/>
      <c r="S240" s="55"/>
      <c r="T240" s="13"/>
      <c r="U240" s="13"/>
      <c r="AO240" s="14"/>
    </row>
    <row r="241" spans="1:41" x14ac:dyDescent="0.2">
      <c r="A241" s="39">
        <f t="shared" si="12"/>
        <v>234</v>
      </c>
      <c r="B241" s="74"/>
      <c r="C241" s="75"/>
      <c r="D241" s="75"/>
      <c r="E241" s="46" t="str">
        <f t="shared" si="13"/>
        <v/>
      </c>
      <c r="K241" s="9"/>
      <c r="L241">
        <v>0.31360749999999998</v>
      </c>
      <c r="M241">
        <v>6.8974593284411606E-2</v>
      </c>
      <c r="N241" s="41"/>
      <c r="O241" s="41"/>
      <c r="P241" s="41"/>
      <c r="Q241" s="41"/>
      <c r="S241" s="55"/>
      <c r="T241" s="13"/>
      <c r="U241" s="13"/>
      <c r="AO241" s="14"/>
    </row>
    <row r="242" spans="1:41" x14ac:dyDescent="0.2">
      <c r="A242" s="39">
        <f t="shared" si="12"/>
        <v>235</v>
      </c>
      <c r="B242" s="74"/>
      <c r="C242" s="75"/>
      <c r="D242" s="75"/>
      <c r="E242" s="46" t="str">
        <f t="shared" si="13"/>
        <v/>
      </c>
      <c r="K242" s="9"/>
      <c r="L242">
        <v>0.504637</v>
      </c>
      <c r="M242">
        <v>0.13395680945737698</v>
      </c>
      <c r="N242" s="41"/>
      <c r="O242" s="41"/>
      <c r="P242" s="41"/>
      <c r="Q242" s="41"/>
      <c r="S242" s="55"/>
      <c r="T242" s="13"/>
      <c r="U242" s="13"/>
      <c r="AO242" s="14"/>
    </row>
    <row r="243" spans="1:41" x14ac:dyDescent="0.2">
      <c r="A243" s="39">
        <f t="shared" si="12"/>
        <v>236</v>
      </c>
      <c r="B243" s="74"/>
      <c r="C243" s="75"/>
      <c r="D243" s="75"/>
      <c r="E243" s="46" t="str">
        <f t="shared" si="13"/>
        <v/>
      </c>
      <c r="K243" s="9"/>
      <c r="L243">
        <v>0.58001950000000002</v>
      </c>
      <c r="M243">
        <v>8.3044041994293605E-2</v>
      </c>
      <c r="N243" s="41"/>
      <c r="O243" s="41"/>
      <c r="P243" s="41"/>
      <c r="Q243" s="41"/>
      <c r="S243" s="55"/>
      <c r="T243" s="13"/>
      <c r="U243" s="13"/>
      <c r="AO243" s="14"/>
    </row>
    <row r="244" spans="1:41" x14ac:dyDescent="0.2">
      <c r="A244" s="39">
        <f t="shared" si="12"/>
        <v>237</v>
      </c>
      <c r="B244" s="74"/>
      <c r="C244" s="75"/>
      <c r="D244" s="75"/>
      <c r="E244" s="46" t="str">
        <f t="shared" si="13"/>
        <v/>
      </c>
      <c r="K244" s="9"/>
      <c r="L244">
        <v>0.22207450000000001</v>
      </c>
      <c r="M244">
        <v>4.1240995753618746E-2</v>
      </c>
      <c r="N244" s="41"/>
      <c r="O244" s="41"/>
      <c r="P244" s="41"/>
      <c r="Q244" s="41"/>
      <c r="S244" s="55"/>
      <c r="T244" s="13"/>
      <c r="U244" s="13"/>
      <c r="AO244" s="14"/>
    </row>
    <row r="245" spans="1:41" x14ac:dyDescent="0.2">
      <c r="A245" s="39">
        <f t="shared" si="12"/>
        <v>238</v>
      </c>
      <c r="B245" s="74"/>
      <c r="C245" s="75"/>
      <c r="D245" s="75"/>
      <c r="E245" s="46" t="str">
        <f t="shared" si="13"/>
        <v/>
      </c>
      <c r="K245" s="9"/>
      <c r="L245">
        <v>0.35894700000000002</v>
      </c>
      <c r="M245">
        <v>0.1093183867197097</v>
      </c>
      <c r="N245" s="41"/>
      <c r="O245" s="41"/>
      <c r="P245" s="41"/>
      <c r="Q245" s="41"/>
      <c r="S245" s="55"/>
      <c r="T245" s="13"/>
      <c r="U245" s="13"/>
      <c r="AO245" s="14"/>
    </row>
    <row r="246" spans="1:41" x14ac:dyDescent="0.2">
      <c r="A246" s="39">
        <f t="shared" si="12"/>
        <v>239</v>
      </c>
      <c r="B246" s="74"/>
      <c r="C246" s="75"/>
      <c r="D246" s="75"/>
      <c r="E246" s="46" t="str">
        <f t="shared" si="13"/>
        <v/>
      </c>
      <c r="K246" s="9"/>
      <c r="L246">
        <v>0.42482750000000002</v>
      </c>
      <c r="M246">
        <v>0.10114916908581108</v>
      </c>
      <c r="N246" s="41"/>
      <c r="O246" s="41"/>
      <c r="P246" s="41"/>
      <c r="Q246" s="41"/>
      <c r="S246" s="55"/>
      <c r="T246" s="13"/>
      <c r="U246" s="13"/>
      <c r="AO246" s="14"/>
    </row>
    <row r="247" spans="1:41" x14ac:dyDescent="0.2">
      <c r="A247" s="39">
        <f t="shared" si="12"/>
        <v>240</v>
      </c>
      <c r="B247" s="74"/>
      <c r="C247" s="75"/>
      <c r="D247" s="75"/>
      <c r="E247" s="46" t="str">
        <f t="shared" si="13"/>
        <v/>
      </c>
      <c r="K247" s="9"/>
      <c r="L247">
        <v>0.41772750000000003</v>
      </c>
      <c r="M247">
        <v>9.426426712572479E-2</v>
      </c>
      <c r="N247" s="41"/>
      <c r="O247" s="41"/>
      <c r="P247" s="41"/>
      <c r="Q247" s="41"/>
      <c r="S247" s="55"/>
      <c r="T247" s="13"/>
      <c r="U247" s="13"/>
      <c r="AO247" s="14"/>
    </row>
    <row r="248" spans="1:41" x14ac:dyDescent="0.2">
      <c r="A248" s="39">
        <f t="shared" si="12"/>
        <v>241</v>
      </c>
      <c r="B248" s="74"/>
      <c r="C248" s="75"/>
      <c r="D248" s="75"/>
      <c r="E248" s="46" t="str">
        <f t="shared" si="13"/>
        <v/>
      </c>
      <c r="K248" s="9"/>
      <c r="L248">
        <v>0.2765475</v>
      </c>
      <c r="M248">
        <v>0.11795352602084432</v>
      </c>
      <c r="N248" s="41"/>
      <c r="O248" s="41"/>
      <c r="P248" s="41"/>
      <c r="Q248" s="41"/>
      <c r="S248" s="55"/>
      <c r="T248" s="13"/>
      <c r="U248" s="13"/>
      <c r="AO248" s="14"/>
    </row>
    <row r="249" spans="1:41" x14ac:dyDescent="0.2">
      <c r="A249" s="39">
        <f t="shared" si="12"/>
        <v>242</v>
      </c>
      <c r="B249" s="74"/>
      <c r="C249" s="75"/>
      <c r="D249" s="75"/>
      <c r="E249" s="46" t="str">
        <f t="shared" si="13"/>
        <v/>
      </c>
      <c r="K249" s="9"/>
      <c r="L249">
        <v>0.78938900000000001</v>
      </c>
      <c r="M249">
        <v>0.12697837675368195</v>
      </c>
      <c r="N249" s="41"/>
      <c r="O249" s="41"/>
      <c r="P249" s="41"/>
      <c r="Q249" s="41"/>
      <c r="S249" s="55"/>
      <c r="T249" s="13"/>
      <c r="U249" s="13"/>
      <c r="AO249" s="14"/>
    </row>
    <row r="250" spans="1:41" x14ac:dyDescent="0.2">
      <c r="A250" s="39">
        <f t="shared" si="12"/>
        <v>243</v>
      </c>
      <c r="B250" s="74"/>
      <c r="C250" s="75"/>
      <c r="D250" s="75"/>
      <c r="E250" s="46" t="str">
        <f t="shared" si="13"/>
        <v/>
      </c>
      <c r="K250" s="9"/>
      <c r="L250">
        <v>0.56311900000000004</v>
      </c>
      <c r="M250">
        <v>0.10289247822362915</v>
      </c>
      <c r="N250" s="41"/>
      <c r="O250" s="41"/>
      <c r="P250" s="41"/>
      <c r="Q250" s="41"/>
      <c r="S250" s="55"/>
      <c r="T250" s="13"/>
      <c r="U250" s="13"/>
      <c r="AO250" s="14"/>
    </row>
    <row r="251" spans="1:41" x14ac:dyDescent="0.2">
      <c r="A251" s="39">
        <f t="shared" si="12"/>
        <v>244</v>
      </c>
      <c r="B251" s="74"/>
      <c r="C251" s="75"/>
      <c r="D251" s="75"/>
      <c r="E251" s="46" t="str">
        <f t="shared" si="13"/>
        <v/>
      </c>
      <c r="K251" s="9"/>
      <c r="L251">
        <v>0.291468</v>
      </c>
      <c r="M251">
        <v>8.9680394663493743E-2</v>
      </c>
      <c r="N251" s="41"/>
      <c r="O251" s="41"/>
      <c r="P251" s="41"/>
      <c r="Q251" s="41"/>
      <c r="S251" s="55"/>
      <c r="T251" s="13"/>
      <c r="U251" s="13"/>
      <c r="AO251" s="14"/>
    </row>
    <row r="252" spans="1:41" x14ac:dyDescent="0.2">
      <c r="A252" s="39">
        <f t="shared" si="12"/>
        <v>245</v>
      </c>
      <c r="B252" s="74"/>
      <c r="C252" s="75"/>
      <c r="D252" s="75"/>
      <c r="E252" s="46" t="str">
        <f t="shared" si="13"/>
        <v/>
      </c>
      <c r="K252" s="9"/>
      <c r="L252">
        <v>0.46776499999999999</v>
      </c>
      <c r="M252">
        <v>0.19413691476635761</v>
      </c>
      <c r="N252" s="41"/>
      <c r="O252" s="41"/>
      <c r="P252" s="41"/>
      <c r="Q252" s="41"/>
      <c r="S252" s="55"/>
      <c r="T252" s="13"/>
      <c r="U252" s="13"/>
      <c r="AO252" s="14"/>
    </row>
    <row r="253" spans="1:41" x14ac:dyDescent="0.2">
      <c r="A253" s="39">
        <f t="shared" si="12"/>
        <v>246</v>
      </c>
      <c r="B253" s="74"/>
      <c r="C253" s="75"/>
      <c r="D253" s="75"/>
      <c r="E253" s="46" t="str">
        <f t="shared" si="13"/>
        <v/>
      </c>
      <c r="K253" s="9"/>
      <c r="L253">
        <v>0.2275925</v>
      </c>
      <c r="M253">
        <v>7.6037896477677502E-2</v>
      </c>
      <c r="N253" s="41"/>
      <c r="O253" s="41"/>
      <c r="P253" s="41"/>
      <c r="Q253" s="41"/>
      <c r="S253" s="55"/>
      <c r="T253" s="13"/>
      <c r="U253" s="13"/>
      <c r="AO253" s="14"/>
    </row>
    <row r="254" spans="1:41" x14ac:dyDescent="0.2">
      <c r="A254" s="39">
        <f t="shared" si="12"/>
        <v>247</v>
      </c>
      <c r="B254" s="74"/>
      <c r="C254" s="75"/>
      <c r="D254" s="75"/>
      <c r="E254" s="46" t="str">
        <f t="shared" si="13"/>
        <v/>
      </c>
      <c r="K254" s="9"/>
      <c r="L254">
        <v>0.53234300000000001</v>
      </c>
      <c r="M254">
        <v>0.1209993373659542</v>
      </c>
      <c r="N254" s="41"/>
      <c r="O254" s="41"/>
      <c r="P254" s="41"/>
      <c r="Q254" s="41"/>
      <c r="S254" s="55"/>
      <c r="T254" s="13"/>
      <c r="U254" s="13"/>
      <c r="AO254" s="14"/>
    </row>
    <row r="255" spans="1:41" x14ac:dyDescent="0.2">
      <c r="A255" s="39">
        <f t="shared" si="12"/>
        <v>248</v>
      </c>
      <c r="B255" s="74"/>
      <c r="C255" s="75"/>
      <c r="D255" s="75"/>
      <c r="E255" s="46" t="str">
        <f t="shared" si="13"/>
        <v/>
      </c>
      <c r="K255" s="9"/>
      <c r="L255">
        <v>0.38816000000000001</v>
      </c>
      <c r="M255">
        <v>0.12755861377421754</v>
      </c>
      <c r="N255" s="41"/>
      <c r="O255" s="41"/>
      <c r="P255" s="41"/>
      <c r="Q255" s="41"/>
      <c r="S255" s="55"/>
      <c r="T255" s="13"/>
      <c r="U255" s="13"/>
      <c r="AO255" s="14"/>
    </row>
    <row r="256" spans="1:41" x14ac:dyDescent="0.2">
      <c r="A256" s="39">
        <f t="shared" si="12"/>
        <v>249</v>
      </c>
      <c r="B256" s="74"/>
      <c r="C256" s="75"/>
      <c r="D256" s="75"/>
      <c r="E256" s="46" t="str">
        <f t="shared" si="13"/>
        <v/>
      </c>
      <c r="K256" s="9"/>
      <c r="L256">
        <v>0.27275700000000003</v>
      </c>
      <c r="M256">
        <v>9.8103357740701211E-2</v>
      </c>
      <c r="N256" s="41"/>
      <c r="O256" s="41"/>
      <c r="P256" s="41"/>
      <c r="Q256" s="41"/>
      <c r="S256" s="55"/>
      <c r="T256" s="13"/>
      <c r="U256" s="13"/>
      <c r="AO256" s="14"/>
    </row>
    <row r="257" spans="1:41" x14ac:dyDescent="0.2">
      <c r="A257" s="76">
        <f t="shared" si="12"/>
        <v>250</v>
      </c>
      <c r="B257" s="74"/>
      <c r="C257" s="75"/>
      <c r="D257" s="75"/>
      <c r="E257" s="46" t="str">
        <f t="shared" si="13"/>
        <v/>
      </c>
      <c r="K257" s="9"/>
      <c r="L257">
        <v>0.45824599999999999</v>
      </c>
      <c r="M257">
        <v>0.18210608985698418</v>
      </c>
      <c r="N257" s="41"/>
      <c r="O257" s="41"/>
      <c r="P257" s="41"/>
      <c r="Q257" s="41"/>
      <c r="S257" s="55"/>
      <c r="T257" s="13"/>
      <c r="U257" s="13"/>
      <c r="AO257" s="14"/>
    </row>
    <row r="258" spans="1:41" x14ac:dyDescent="0.2">
      <c r="A258" s="11"/>
      <c r="B258" s="75"/>
      <c r="C258" s="75"/>
      <c r="D258" s="75"/>
      <c r="E258" s="55"/>
      <c r="L258">
        <v>0.35454849999999999</v>
      </c>
      <c r="M258">
        <v>0.12053081762250681</v>
      </c>
      <c r="S258" s="55"/>
      <c r="T258" s="13"/>
      <c r="U258" s="13"/>
    </row>
    <row r="259" spans="1:41" x14ac:dyDescent="0.2">
      <c r="L259">
        <v>0.21490399999999998</v>
      </c>
      <c r="M259">
        <v>5.1668807640587178E-2</v>
      </c>
    </row>
    <row r="260" spans="1:41" x14ac:dyDescent="0.2">
      <c r="L260">
        <v>0.61375950000000001</v>
      </c>
      <c r="M260">
        <v>5.2026476132350154E-2</v>
      </c>
    </row>
    <row r="261" spans="1:41" x14ac:dyDescent="0.2">
      <c r="L261">
        <v>0.30740400000000001</v>
      </c>
      <c r="M261">
        <v>0.16365628465476051</v>
      </c>
    </row>
    <row r="262" spans="1:41" x14ac:dyDescent="0.2">
      <c r="L262">
        <v>0.39969500000000002</v>
      </c>
      <c r="M262">
        <v>0.10258417317988189</v>
      </c>
    </row>
    <row r="263" spans="1:41" x14ac:dyDescent="0.2">
      <c r="L263">
        <v>0.49052400000000002</v>
      </c>
      <c r="M263">
        <v>0.14341900301912575</v>
      </c>
    </row>
    <row r="264" spans="1:41" x14ac:dyDescent="0.2">
      <c r="L264">
        <v>0.3727895</v>
      </c>
      <c r="M264">
        <v>3.1470497148122716E-2</v>
      </c>
    </row>
    <row r="265" spans="1:41" x14ac:dyDescent="0.2">
      <c r="L265">
        <v>0.42963949999999995</v>
      </c>
      <c r="M265">
        <v>0.1482245779847256</v>
      </c>
    </row>
    <row r="266" spans="1:41" x14ac:dyDescent="0.2">
      <c r="L266">
        <v>0.43751699999999999</v>
      </c>
      <c r="M266">
        <v>0.16788422067603612</v>
      </c>
    </row>
    <row r="267" spans="1:41" x14ac:dyDescent="0.2">
      <c r="L267">
        <v>0.4317375</v>
      </c>
      <c r="M267">
        <v>0.11164886108129361</v>
      </c>
    </row>
    <row r="268" spans="1:41" x14ac:dyDescent="0.2">
      <c r="L268">
        <v>0.11265349999999999</v>
      </c>
      <c r="M268">
        <v>9.4970943855212889E-2</v>
      </c>
    </row>
    <row r="269" spans="1:41" x14ac:dyDescent="0.2">
      <c r="L269">
        <v>0.16489100000000001</v>
      </c>
      <c r="M269">
        <v>4.4233113523693988E-2</v>
      </c>
    </row>
    <row r="270" spans="1:41" x14ac:dyDescent="0.2">
      <c r="L270">
        <v>0.2645035</v>
      </c>
      <c r="M270">
        <v>9.8996229932002952E-2</v>
      </c>
    </row>
    <row r="271" spans="1:41" x14ac:dyDescent="0.2">
      <c r="L271">
        <v>0.17311649999999998</v>
      </c>
      <c r="M271">
        <v>3.1879261138708974E-2</v>
      </c>
    </row>
    <row r="272" spans="1:41" x14ac:dyDescent="0.2">
      <c r="L272">
        <v>0.54091400000000001</v>
      </c>
      <c r="M272">
        <v>0.21478296039257863</v>
      </c>
    </row>
    <row r="273" spans="12:13" x14ac:dyDescent="0.2">
      <c r="L273">
        <v>0.53838799999999998</v>
      </c>
      <c r="M273">
        <v>0.12552172202451653</v>
      </c>
    </row>
    <row r="274" spans="12:13" x14ac:dyDescent="0.2">
      <c r="L274">
        <v>0.381193</v>
      </c>
      <c r="M274">
        <v>0.14557194217293384</v>
      </c>
    </row>
    <row r="275" spans="12:13" x14ac:dyDescent="0.2">
      <c r="L275">
        <v>0.33579749999999997</v>
      </c>
      <c r="M275">
        <v>9.01125413399822E-2</v>
      </c>
    </row>
    <row r="276" spans="12:13" x14ac:dyDescent="0.2">
      <c r="L276">
        <v>0.29469250000000002</v>
      </c>
      <c r="M276">
        <v>3.6897012328236001E-2</v>
      </c>
    </row>
    <row r="277" spans="12:13" x14ac:dyDescent="0.2">
      <c r="L277">
        <v>0.43030400000000002</v>
      </c>
      <c r="M277">
        <v>8.4898202383796084E-2</v>
      </c>
    </row>
    <row r="278" spans="12:13" x14ac:dyDescent="0.2">
      <c r="L278">
        <v>0.17550399999999999</v>
      </c>
      <c r="M278">
        <v>3.2117418124749691E-2</v>
      </c>
    </row>
    <row r="279" spans="12:13" x14ac:dyDescent="0.2">
      <c r="L279">
        <v>0.69297700000000007</v>
      </c>
      <c r="M279">
        <v>0.19008737997826156</v>
      </c>
    </row>
    <row r="280" spans="12:13" x14ac:dyDescent="0.2">
      <c r="L280">
        <v>0.20498</v>
      </c>
      <c r="M280">
        <v>5.0480620786594925E-2</v>
      </c>
    </row>
    <row r="281" spans="12:13" x14ac:dyDescent="0.2">
      <c r="L281">
        <v>0.39424700000000001</v>
      </c>
      <c r="M281">
        <v>0.11597639002400445</v>
      </c>
    </row>
    <row r="282" spans="12:13" x14ac:dyDescent="0.2">
      <c r="L282">
        <v>0.41472700000000001</v>
      </c>
      <c r="M282">
        <v>0.16355582570792151</v>
      </c>
    </row>
    <row r="283" spans="12:13" x14ac:dyDescent="0.2">
      <c r="L283">
        <v>0.34957649999999996</v>
      </c>
      <c r="M283">
        <v>6.7900721783718906E-2</v>
      </c>
    </row>
    <row r="284" spans="12:13" x14ac:dyDescent="0.2">
      <c r="L284">
        <v>0.31417800000000001</v>
      </c>
      <c r="M284">
        <v>5.9109697909903065E-2</v>
      </c>
    </row>
    <row r="285" spans="12:13" x14ac:dyDescent="0.2">
      <c r="L285">
        <v>0.32806599999999997</v>
      </c>
      <c r="M285">
        <v>5.5486247620468984E-2</v>
      </c>
    </row>
    <row r="286" spans="12:13" x14ac:dyDescent="0.2">
      <c r="L286">
        <v>0.14694650000000001</v>
      </c>
      <c r="M286">
        <v>5.2513182409277007E-2</v>
      </c>
    </row>
    <row r="287" spans="12:13" x14ac:dyDescent="0.2">
      <c r="L287">
        <v>0.21930349999999998</v>
      </c>
      <c r="M287">
        <v>8.1627224433702267E-2</v>
      </c>
    </row>
    <row r="288" spans="12:13" x14ac:dyDescent="0.2">
      <c r="L288">
        <v>0.31756699999999999</v>
      </c>
      <c r="M288">
        <v>0.1367090381906039</v>
      </c>
    </row>
    <row r="289" spans="12:13" x14ac:dyDescent="0.2">
      <c r="L289">
        <v>0.61702499999999993</v>
      </c>
      <c r="M289">
        <v>0.15552950226564732</v>
      </c>
    </row>
    <row r="290" spans="12:13" x14ac:dyDescent="0.2">
      <c r="L290">
        <v>0.29040050000000001</v>
      </c>
      <c r="M290">
        <v>9.2566857334307279E-2</v>
      </c>
    </row>
    <row r="291" spans="12:13" x14ac:dyDescent="0.2">
      <c r="L291">
        <v>0.51544199999999996</v>
      </c>
      <c r="M291">
        <v>7.3664120845904346E-2</v>
      </c>
    </row>
    <row r="292" spans="12:13" x14ac:dyDescent="0.2">
      <c r="L292">
        <v>0.2923655</v>
      </c>
      <c r="M292">
        <v>0.11014197687870868</v>
      </c>
    </row>
    <row r="293" spans="12:13" x14ac:dyDescent="0.2">
      <c r="L293">
        <v>0.3734575</v>
      </c>
      <c r="M293">
        <v>0.12952016131378927</v>
      </c>
    </row>
    <row r="294" spans="12:13" x14ac:dyDescent="0.2">
      <c r="L294">
        <v>0.25494850000000002</v>
      </c>
      <c r="M294">
        <v>8.0234655584416878E-2</v>
      </c>
    </row>
    <row r="295" spans="12:13" x14ac:dyDescent="0.2">
      <c r="L295">
        <v>0.202511</v>
      </c>
      <c r="M295">
        <v>3.7041638570668008E-2</v>
      </c>
    </row>
    <row r="296" spans="12:13" x14ac:dyDescent="0.2">
      <c r="L296">
        <v>0.45615500000000003</v>
      </c>
      <c r="M296">
        <v>0.10177357340193965</v>
      </c>
    </row>
    <row r="297" spans="12:13" x14ac:dyDescent="0.2">
      <c r="L297">
        <v>0.30653050000000004</v>
      </c>
      <c r="M297">
        <v>6.9317539344310244E-2</v>
      </c>
    </row>
    <row r="298" spans="12:13" x14ac:dyDescent="0.2">
      <c r="L298">
        <v>0.15876950000000001</v>
      </c>
      <c r="M298">
        <v>6.1483473541676222E-2</v>
      </c>
    </row>
    <row r="299" spans="12:13" x14ac:dyDescent="0.2">
      <c r="L299">
        <v>0.46917749999999997</v>
      </c>
      <c r="M299">
        <v>0.10655316760542596</v>
      </c>
    </row>
    <row r="300" spans="12:13" x14ac:dyDescent="0.2">
      <c r="L300">
        <v>0.53949000000000003</v>
      </c>
      <c r="M300">
        <v>6.1505124176770828E-2</v>
      </c>
    </row>
    <row r="301" spans="12:13" x14ac:dyDescent="0.2">
      <c r="L301">
        <v>0.84226649999999992</v>
      </c>
      <c r="M301">
        <v>6.8049678153169826E-2</v>
      </c>
    </row>
    <row r="302" spans="12:13" x14ac:dyDescent="0.2">
      <c r="L302">
        <v>0.25201649999999998</v>
      </c>
      <c r="M302">
        <v>0.12235813122449198</v>
      </c>
    </row>
    <row r="303" spans="12:13" x14ac:dyDescent="0.2">
      <c r="L303">
        <v>0.18208950000000002</v>
      </c>
      <c r="M303">
        <v>0.16039569900951209</v>
      </c>
    </row>
    <row r="304" spans="12:13" x14ac:dyDescent="0.2">
      <c r="L304">
        <v>0.22806399999999999</v>
      </c>
      <c r="M304">
        <v>5.7656507282352783E-2</v>
      </c>
    </row>
    <row r="305" spans="12:13" x14ac:dyDescent="0.2">
      <c r="L305">
        <v>0.31689900000000004</v>
      </c>
      <c r="M305">
        <v>0.10651592851306324</v>
      </c>
    </row>
    <row r="306" spans="12:13" x14ac:dyDescent="0.2">
      <c r="L306">
        <v>0.29524149999999999</v>
      </c>
      <c r="M306">
        <v>8.5815323286403802E-2</v>
      </c>
    </row>
    <row r="307" spans="12:13" x14ac:dyDescent="0.2">
      <c r="L307">
        <v>0.33260299999999998</v>
      </c>
      <c r="M307">
        <v>8.501078568628806E-2</v>
      </c>
    </row>
    <row r="308" spans="12:13" x14ac:dyDescent="0.2">
      <c r="L308">
        <v>0.23783750000000001</v>
      </c>
      <c r="M308">
        <v>4.1594334118362802E-2</v>
      </c>
    </row>
    <row r="309" spans="12:13" x14ac:dyDescent="0.2">
      <c r="L309">
        <v>0.54725349999999995</v>
      </c>
      <c r="M309">
        <v>0.12028833050944716</v>
      </c>
    </row>
    <row r="310" spans="12:13" x14ac:dyDescent="0.2">
      <c r="L310">
        <v>0.28673749999999998</v>
      </c>
      <c r="M310">
        <v>7.2800693518331266E-2</v>
      </c>
    </row>
    <row r="311" spans="12:13" x14ac:dyDescent="0.2">
      <c r="L311">
        <v>0.15263450000000001</v>
      </c>
      <c r="M311">
        <v>4.3762861729439037E-2</v>
      </c>
    </row>
    <row r="312" spans="12:13" x14ac:dyDescent="0.2">
      <c r="L312">
        <v>0.62834200000000007</v>
      </c>
      <c r="M312">
        <v>9.5074000878263246E-2</v>
      </c>
    </row>
    <row r="313" spans="12:13" x14ac:dyDescent="0.2">
      <c r="L313">
        <v>0.40533649999999999</v>
      </c>
      <c r="M313">
        <v>9.896505301746672E-2</v>
      </c>
    </row>
    <row r="314" spans="12:13" x14ac:dyDescent="0.2">
      <c r="L314">
        <v>0.37905699999999998</v>
      </c>
      <c r="M314">
        <v>0.11856060982889721</v>
      </c>
    </row>
    <row r="315" spans="12:13" x14ac:dyDescent="0.2">
      <c r="L315">
        <v>0.41019749999999999</v>
      </c>
      <c r="M315">
        <v>7.1331914433512847E-2</v>
      </c>
    </row>
    <row r="316" spans="12:13" x14ac:dyDescent="0.2">
      <c r="L316">
        <v>0.66147050000000007</v>
      </c>
      <c r="M316">
        <v>0.10081661533075785</v>
      </c>
    </row>
    <row r="317" spans="12:13" x14ac:dyDescent="0.2">
      <c r="L317">
        <v>0.47540700000000002</v>
      </c>
      <c r="M317">
        <v>9.8586599916012915E-2</v>
      </c>
    </row>
    <row r="318" spans="12:13" x14ac:dyDescent="0.2">
      <c r="L318">
        <v>0.54070150000000006</v>
      </c>
      <c r="M318">
        <v>0.13541952636436888</v>
      </c>
    </row>
    <row r="319" spans="12:13" x14ac:dyDescent="0.2">
      <c r="L319">
        <v>0.59182650000000003</v>
      </c>
      <c r="M319">
        <v>4.6359205889984788E-2</v>
      </c>
    </row>
    <row r="320" spans="12:13" x14ac:dyDescent="0.2">
      <c r="L320">
        <v>0.33375500000000002</v>
      </c>
      <c r="M320">
        <v>0.13455436698598824</v>
      </c>
    </row>
    <row r="321" spans="12:13" x14ac:dyDescent="0.2">
      <c r="L321">
        <v>0.27057949999999997</v>
      </c>
      <c r="M321">
        <v>3.348833633894046E-2</v>
      </c>
    </row>
    <row r="322" spans="12:13" x14ac:dyDescent="0.2">
      <c r="L322">
        <v>0.18396799999999999</v>
      </c>
      <c r="M322">
        <v>5.1634166624435797E-2</v>
      </c>
    </row>
    <row r="323" spans="12:13" x14ac:dyDescent="0.2">
      <c r="L323">
        <v>0.21234450000000002</v>
      </c>
      <c r="M323">
        <v>3.6143570226943547E-2</v>
      </c>
    </row>
    <row r="324" spans="12:13" x14ac:dyDescent="0.2">
      <c r="L324">
        <v>0.44321250000000001</v>
      </c>
      <c r="M324">
        <v>9.6876199743538657E-2</v>
      </c>
    </row>
    <row r="325" spans="12:13" x14ac:dyDescent="0.2">
      <c r="L325">
        <v>0.2208415</v>
      </c>
      <c r="M325">
        <v>7.9491605787969835E-2</v>
      </c>
    </row>
    <row r="326" spans="12:13" x14ac:dyDescent="0.2">
      <c r="L326">
        <v>0.3322715</v>
      </c>
      <c r="M326">
        <v>0.13247157588988664</v>
      </c>
    </row>
    <row r="327" spans="12:13" x14ac:dyDescent="0.2">
      <c r="L327">
        <v>0.61933550000000004</v>
      </c>
      <c r="M327">
        <v>0.25297901082649127</v>
      </c>
    </row>
    <row r="328" spans="12:13" x14ac:dyDescent="0.2">
      <c r="L328">
        <v>0.3106775</v>
      </c>
      <c r="M328">
        <v>7.7170657705827539E-2</v>
      </c>
    </row>
    <row r="329" spans="12:13" x14ac:dyDescent="0.2">
      <c r="L329">
        <v>0.24190600000000001</v>
      </c>
      <c r="M329">
        <v>2.5714026289167552E-2</v>
      </c>
    </row>
    <row r="330" spans="12:13" x14ac:dyDescent="0.2">
      <c r="L330">
        <v>0.33111500000000005</v>
      </c>
      <c r="M330">
        <v>9.3158352685092052E-2</v>
      </c>
    </row>
    <row r="331" spans="12:13" x14ac:dyDescent="0.2">
      <c r="L331">
        <v>0.46346150000000003</v>
      </c>
      <c r="M331">
        <v>0.12154753144654974</v>
      </c>
    </row>
    <row r="332" spans="12:13" x14ac:dyDescent="0.2">
      <c r="L332">
        <v>0.4543275</v>
      </c>
      <c r="M332">
        <v>0.12013937413999623</v>
      </c>
    </row>
    <row r="333" spans="12:13" x14ac:dyDescent="0.2">
      <c r="L333">
        <v>0.17176350000000001</v>
      </c>
      <c r="M333">
        <v>5.374467053345848E-2</v>
      </c>
    </row>
    <row r="334" spans="12:13" x14ac:dyDescent="0.2">
      <c r="L334">
        <v>0.65012200000000009</v>
      </c>
      <c r="M334">
        <v>0.129280272276941</v>
      </c>
    </row>
    <row r="335" spans="12:13" x14ac:dyDescent="0.2">
      <c r="L335">
        <v>0.28441099999999997</v>
      </c>
      <c r="M335">
        <v>6.9767006528874381E-2</v>
      </c>
    </row>
    <row r="336" spans="12:13" x14ac:dyDescent="0.2">
      <c r="L336">
        <v>0.33086099999999996</v>
      </c>
      <c r="M336">
        <v>0.1169913717972398</v>
      </c>
    </row>
    <row r="337" spans="12:13" x14ac:dyDescent="0.2">
      <c r="L337">
        <v>0.36762</v>
      </c>
      <c r="M337">
        <v>0.14828260168677915</v>
      </c>
    </row>
    <row r="338" spans="12:13" x14ac:dyDescent="0.2">
      <c r="L338">
        <v>0.24003449999999998</v>
      </c>
      <c r="M338">
        <v>1.9625001675159164E-2</v>
      </c>
    </row>
    <row r="339" spans="12:13" x14ac:dyDescent="0.2">
      <c r="L339">
        <v>0.43321000000000004</v>
      </c>
      <c r="M339">
        <v>9.5681950711719907E-2</v>
      </c>
    </row>
    <row r="340" spans="12:13" x14ac:dyDescent="0.2">
      <c r="L340">
        <v>0.46189049999999998</v>
      </c>
      <c r="M340">
        <v>0.16380091089719251</v>
      </c>
    </row>
    <row r="341" spans="12:13" x14ac:dyDescent="0.2">
      <c r="L341">
        <v>0.55977900000000003</v>
      </c>
      <c r="M341">
        <v>0.17211562079892689</v>
      </c>
    </row>
    <row r="342" spans="12:13" x14ac:dyDescent="0.2">
      <c r="L342">
        <v>0.2534845</v>
      </c>
      <c r="M342">
        <v>0.11376889126975792</v>
      </c>
    </row>
    <row r="343" spans="12:13" x14ac:dyDescent="0.2">
      <c r="L343">
        <v>0.27334600000000003</v>
      </c>
      <c r="M343">
        <v>5.9454376020609281E-2</v>
      </c>
    </row>
    <row r="344" spans="12:13" x14ac:dyDescent="0.2">
      <c r="L344">
        <v>0.41138350000000001</v>
      </c>
      <c r="M344">
        <v>0.10298514294183408</v>
      </c>
    </row>
    <row r="345" spans="12:13" x14ac:dyDescent="0.2">
      <c r="L345">
        <v>0.56146750000000001</v>
      </c>
      <c r="M345">
        <v>9.6625052376441173E-2</v>
      </c>
    </row>
    <row r="346" spans="12:13" x14ac:dyDescent="0.2">
      <c r="L346">
        <v>0.25115500000000002</v>
      </c>
      <c r="M346">
        <v>0.10532774165907098</v>
      </c>
    </row>
    <row r="347" spans="12:13" x14ac:dyDescent="0.2">
      <c r="L347">
        <v>0.50634049999999997</v>
      </c>
      <c r="M347">
        <v>0.12710568248803827</v>
      </c>
    </row>
    <row r="348" spans="12:13" x14ac:dyDescent="0.2">
      <c r="L348">
        <v>0.37075249999999998</v>
      </c>
      <c r="M348">
        <v>0.1092898078813848</v>
      </c>
    </row>
    <row r="349" spans="12:13" x14ac:dyDescent="0.2">
      <c r="L349">
        <v>0.72643400000000002</v>
      </c>
      <c r="M349">
        <v>0.1408001421980816</v>
      </c>
    </row>
    <row r="350" spans="12:13" x14ac:dyDescent="0.2">
      <c r="L350">
        <v>0.63893</v>
      </c>
      <c r="M350">
        <v>0.16225159144982212</v>
      </c>
    </row>
    <row r="351" spans="12:13" x14ac:dyDescent="0.2">
      <c r="L351">
        <v>0.66575650000000008</v>
      </c>
      <c r="M351">
        <v>0.15787902918611452</v>
      </c>
    </row>
    <row r="352" spans="12:13" x14ac:dyDescent="0.2">
      <c r="L352">
        <v>0.4409035</v>
      </c>
      <c r="M352">
        <v>0.10564903708387502</v>
      </c>
    </row>
    <row r="353" spans="12:13" x14ac:dyDescent="0.2">
      <c r="L353">
        <v>0.35387299999999999</v>
      </c>
      <c r="M353">
        <v>0.1244426543714011</v>
      </c>
    </row>
    <row r="354" spans="12:13" x14ac:dyDescent="0.2">
      <c r="L354">
        <v>0.3152895</v>
      </c>
      <c r="M354">
        <v>9.0909284711463867E-2</v>
      </c>
    </row>
    <row r="355" spans="12:13" x14ac:dyDescent="0.2">
      <c r="L355">
        <v>0.2205405</v>
      </c>
      <c r="M355">
        <v>2.2630109826291166E-2</v>
      </c>
    </row>
    <row r="356" spans="12:13" x14ac:dyDescent="0.2">
      <c r="L356">
        <v>0.16538600000000001</v>
      </c>
      <c r="M356">
        <v>3.2869128175234581E-2</v>
      </c>
    </row>
    <row r="357" spans="12:13" x14ac:dyDescent="0.2">
      <c r="L357">
        <v>0.10187099999999999</v>
      </c>
      <c r="M357">
        <v>6.708752392956531E-2</v>
      </c>
    </row>
    <row r="358" spans="12:13" x14ac:dyDescent="0.2">
      <c r="L358">
        <v>0.49887950000000003</v>
      </c>
      <c r="M358">
        <v>8.0859925925949247E-2</v>
      </c>
    </row>
    <row r="359" spans="12:13" x14ac:dyDescent="0.2">
      <c r="L359">
        <v>0.69700200000000001</v>
      </c>
      <c r="M359">
        <v>0.13283097643245717</v>
      </c>
    </row>
    <row r="360" spans="12:13" x14ac:dyDescent="0.2">
      <c r="L360">
        <v>0.1642015</v>
      </c>
      <c r="M360">
        <v>1.6737672978941846E-2</v>
      </c>
    </row>
    <row r="361" spans="12:13" x14ac:dyDescent="0.2">
      <c r="L361">
        <v>0.43978399999999995</v>
      </c>
      <c r="M361">
        <v>0.12205762040937879</v>
      </c>
    </row>
    <row r="362" spans="12:13" x14ac:dyDescent="0.2">
      <c r="L362">
        <v>0.7325545</v>
      </c>
      <c r="M362">
        <v>0.1128682248498221</v>
      </c>
    </row>
    <row r="363" spans="12:13" x14ac:dyDescent="0.2">
      <c r="L363">
        <v>0.55957950000000001</v>
      </c>
      <c r="M363">
        <v>4.9068133353022507E-2</v>
      </c>
    </row>
    <row r="364" spans="12:13" x14ac:dyDescent="0.2">
      <c r="L364">
        <v>0.6384725</v>
      </c>
      <c r="M364">
        <v>0.11008828330367405</v>
      </c>
    </row>
    <row r="365" spans="12:13" x14ac:dyDescent="0.2">
      <c r="L365">
        <v>0.50784399999999996</v>
      </c>
      <c r="M365">
        <v>0.18875543290724112</v>
      </c>
    </row>
    <row r="366" spans="12:13" x14ac:dyDescent="0.2">
      <c r="L366">
        <v>0.38564699999999996</v>
      </c>
      <c r="M366">
        <v>6.1595190818764418E-2</v>
      </c>
    </row>
    <row r="367" spans="12:13" x14ac:dyDescent="0.2">
      <c r="L367">
        <v>0.33605449999999998</v>
      </c>
      <c r="M367">
        <v>6.8477494702639349E-2</v>
      </c>
    </row>
    <row r="368" spans="12:13" x14ac:dyDescent="0.2">
      <c r="L368">
        <v>0.22251599999999999</v>
      </c>
      <c r="M368">
        <v>5.6483908885628653E-2</v>
      </c>
    </row>
    <row r="369" spans="12:13" x14ac:dyDescent="0.2">
      <c r="L369">
        <v>0.50030399999999997</v>
      </c>
      <c r="M369">
        <v>0.25730134361677942</v>
      </c>
    </row>
    <row r="370" spans="12:13" x14ac:dyDescent="0.2">
      <c r="L370">
        <v>0.12320150000000001</v>
      </c>
      <c r="M370">
        <v>7.3306452354141377E-2</v>
      </c>
    </row>
    <row r="371" spans="12:13" x14ac:dyDescent="0.2">
      <c r="L371">
        <v>0.32488149999999999</v>
      </c>
      <c r="M371">
        <v>0.18969160636873209</v>
      </c>
    </row>
    <row r="372" spans="12:13" x14ac:dyDescent="0.2">
      <c r="L372">
        <v>0.16103600000000001</v>
      </c>
      <c r="M372">
        <v>6.2471608527394265E-2</v>
      </c>
    </row>
    <row r="373" spans="12:13" x14ac:dyDescent="0.2">
      <c r="L373">
        <v>0.38239250000000002</v>
      </c>
      <c r="M373">
        <v>8.4377721116121643E-2</v>
      </c>
    </row>
    <row r="374" spans="12:13" x14ac:dyDescent="0.2">
      <c r="L374">
        <v>0.202325</v>
      </c>
      <c r="M374">
        <v>5.1438444883180515E-2</v>
      </c>
    </row>
    <row r="375" spans="12:13" x14ac:dyDescent="0.2">
      <c r="L375">
        <v>0.33343149999999999</v>
      </c>
      <c r="M375">
        <v>5.4066831983666283E-2</v>
      </c>
    </row>
    <row r="376" spans="12:13" x14ac:dyDescent="0.2">
      <c r="L376">
        <v>0.23050950000000001</v>
      </c>
      <c r="M376">
        <v>1.9976607989095646E-2</v>
      </c>
    </row>
    <row r="377" spans="12:13" x14ac:dyDescent="0.2">
      <c r="L377">
        <v>0.294041</v>
      </c>
      <c r="M377">
        <v>7.9497667965796326E-2</v>
      </c>
    </row>
    <row r="378" spans="12:13" x14ac:dyDescent="0.2">
      <c r="L378">
        <v>0.30630400000000002</v>
      </c>
      <c r="M378">
        <v>0.15465135250620993</v>
      </c>
    </row>
    <row r="379" spans="12:13" x14ac:dyDescent="0.2">
      <c r="L379">
        <v>0.47806949999999998</v>
      </c>
      <c r="M379">
        <v>0.12176403779749585</v>
      </c>
    </row>
    <row r="380" spans="12:13" x14ac:dyDescent="0.2">
      <c r="L380">
        <v>0.12551850000000001</v>
      </c>
      <c r="M380">
        <v>5.4496380583943363E-2</v>
      </c>
    </row>
    <row r="381" spans="12:13" x14ac:dyDescent="0.2">
      <c r="L381">
        <v>0.168623</v>
      </c>
      <c r="M381">
        <v>2.6756720875324016E-2</v>
      </c>
    </row>
    <row r="382" spans="12:13" x14ac:dyDescent="0.2">
      <c r="L382">
        <v>0.14611499999999999</v>
      </c>
      <c r="M382">
        <v>2.9013583077586259E-2</v>
      </c>
    </row>
    <row r="383" spans="12:13" x14ac:dyDescent="0.2">
      <c r="L383">
        <v>0.13396150000000001</v>
      </c>
      <c r="M383">
        <v>5.9989579720148064E-3</v>
      </c>
    </row>
    <row r="384" spans="12:13" x14ac:dyDescent="0.2">
      <c r="L384">
        <v>0.35598049999999998</v>
      </c>
      <c r="M384">
        <v>9.3935177472286691E-2</v>
      </c>
    </row>
    <row r="385" spans="12:13" x14ac:dyDescent="0.2">
      <c r="L385">
        <v>0.14840700000000001</v>
      </c>
      <c r="M385">
        <v>5.8292169928730556E-2</v>
      </c>
    </row>
    <row r="386" spans="12:13" x14ac:dyDescent="0.2">
      <c r="L386">
        <v>0.17038199999999998</v>
      </c>
      <c r="M386">
        <v>7.7566431315357037E-2</v>
      </c>
    </row>
    <row r="387" spans="12:13" x14ac:dyDescent="0.2">
      <c r="L387">
        <v>0.20028950000000001</v>
      </c>
      <c r="M387">
        <v>2.0891130815492012E-2</v>
      </c>
    </row>
    <row r="388" spans="12:13" x14ac:dyDescent="0.2">
      <c r="L388">
        <v>0.30068600000000001</v>
      </c>
      <c r="M388">
        <v>7.1467880421907007E-2</v>
      </c>
    </row>
    <row r="389" spans="12:13" x14ac:dyDescent="0.2">
      <c r="L389">
        <v>0.27932499999999999</v>
      </c>
      <c r="M389">
        <v>5.2818889376812915E-2</v>
      </c>
    </row>
    <row r="390" spans="12:13" x14ac:dyDescent="0.2">
      <c r="L390">
        <v>0.28907300000000002</v>
      </c>
      <c r="M390">
        <v>6.5913193482033616E-2</v>
      </c>
    </row>
    <row r="391" spans="12:13" x14ac:dyDescent="0.2">
      <c r="L391">
        <v>0.1677305</v>
      </c>
      <c r="M391">
        <v>3.065470121775777E-2</v>
      </c>
    </row>
    <row r="392" spans="12:13" x14ac:dyDescent="0.2">
      <c r="L392">
        <v>0.35727399999999998</v>
      </c>
      <c r="M392">
        <v>9.7879923186524817E-2</v>
      </c>
    </row>
    <row r="393" spans="12:13" x14ac:dyDescent="0.2">
      <c r="L393">
        <v>0.44122699999999998</v>
      </c>
      <c r="M393">
        <v>0.15705370697630794</v>
      </c>
    </row>
    <row r="394" spans="12:13" x14ac:dyDescent="0.2">
      <c r="L394">
        <v>0.29600300000000002</v>
      </c>
      <c r="M394">
        <v>9.4043430647759746E-2</v>
      </c>
    </row>
    <row r="395" spans="12:13" x14ac:dyDescent="0.2">
      <c r="L395">
        <v>0.21087349999999999</v>
      </c>
      <c r="M395">
        <v>6.9743623842972183E-2</v>
      </c>
    </row>
    <row r="396" spans="12:13" x14ac:dyDescent="0.2">
      <c r="L396">
        <v>0.33116400000000001</v>
      </c>
      <c r="M396">
        <v>7.4666978263486727E-2</v>
      </c>
    </row>
    <row r="397" spans="12:13" x14ac:dyDescent="0.2">
      <c r="L397">
        <v>0.112847</v>
      </c>
      <c r="M397">
        <v>4.4054712290514393E-2</v>
      </c>
    </row>
    <row r="398" spans="12:13" x14ac:dyDescent="0.2">
      <c r="L398">
        <v>0.40159900000000004</v>
      </c>
      <c r="M398">
        <v>8.4641858864275887E-2</v>
      </c>
    </row>
    <row r="399" spans="12:13" x14ac:dyDescent="0.2">
      <c r="L399">
        <v>0.32552400000000004</v>
      </c>
      <c r="M399">
        <v>0.19910270443165756</v>
      </c>
    </row>
    <row r="400" spans="12:13" x14ac:dyDescent="0.2">
      <c r="L400">
        <v>0.26641950000000003</v>
      </c>
      <c r="M400">
        <v>7.5816193974308679E-2</v>
      </c>
    </row>
    <row r="401" spans="12:13" x14ac:dyDescent="0.2">
      <c r="L401">
        <v>0.106892</v>
      </c>
      <c r="M401">
        <v>8.7768210571937719E-2</v>
      </c>
    </row>
    <row r="402" spans="12:13" x14ac:dyDescent="0.2">
      <c r="L402">
        <v>0.54596100000000003</v>
      </c>
      <c r="M402">
        <v>9.7181906711074559E-2</v>
      </c>
    </row>
    <row r="403" spans="12:13" x14ac:dyDescent="0.2">
      <c r="L403">
        <v>0.16121450000000001</v>
      </c>
      <c r="M403">
        <v>7.4550064833975832E-2</v>
      </c>
    </row>
    <row r="404" spans="12:13" x14ac:dyDescent="0.2">
      <c r="L404">
        <v>0.22559800000000002</v>
      </c>
      <c r="M404">
        <v>9.2560795156480802E-2</v>
      </c>
    </row>
    <row r="405" spans="12:13" x14ac:dyDescent="0.2">
      <c r="L405">
        <v>0.25625999999999999</v>
      </c>
      <c r="M405">
        <v>0.12543511948413807</v>
      </c>
    </row>
    <row r="406" spans="12:13" x14ac:dyDescent="0.2">
      <c r="L406">
        <v>0.33120749999999999</v>
      </c>
      <c r="M406">
        <v>4.8065275935440126E-2</v>
      </c>
    </row>
    <row r="407" spans="12:13" x14ac:dyDescent="0.2">
      <c r="L407">
        <v>0.25040750000000001</v>
      </c>
      <c r="M407">
        <v>6.1873184973379208E-2</v>
      </c>
    </row>
    <row r="408" spans="12:13" x14ac:dyDescent="0.2">
      <c r="L408">
        <v>0.29311750000000003</v>
      </c>
      <c r="M408">
        <v>9.0578463007218224E-2</v>
      </c>
    </row>
    <row r="409" spans="12:13" x14ac:dyDescent="0.2">
      <c r="L409">
        <v>9.2430499999999999E-2</v>
      </c>
      <c r="M409">
        <v>2.8293915967041391E-2</v>
      </c>
    </row>
    <row r="410" spans="12:13" x14ac:dyDescent="0.2">
      <c r="L410">
        <v>0.1706125</v>
      </c>
      <c r="M410">
        <v>3.7551727533497038E-2</v>
      </c>
    </row>
    <row r="411" spans="12:13" x14ac:dyDescent="0.2">
      <c r="L411">
        <v>0.48190100000000002</v>
      </c>
      <c r="M411">
        <v>7.0380152514753769E-2</v>
      </c>
    </row>
    <row r="412" spans="12:13" x14ac:dyDescent="0.2">
      <c r="L412">
        <v>0.25017050000000002</v>
      </c>
      <c r="M412">
        <v>6.4079817702221972E-2</v>
      </c>
    </row>
    <row r="413" spans="12:13" x14ac:dyDescent="0.2">
      <c r="L413">
        <v>0.25801499999999999</v>
      </c>
      <c r="M413">
        <v>0.1187338149096541</v>
      </c>
    </row>
    <row r="414" spans="12:13" x14ac:dyDescent="0.2">
      <c r="L414">
        <v>0.22248099999999998</v>
      </c>
      <c r="M414">
        <v>5.0946542453830949E-2</v>
      </c>
    </row>
    <row r="415" spans="12:13" x14ac:dyDescent="0.2">
      <c r="L415">
        <v>0.15833649999999999</v>
      </c>
      <c r="M415">
        <v>3.6394717594041032E-2</v>
      </c>
    </row>
    <row r="416" spans="12:13" x14ac:dyDescent="0.2">
      <c r="L416">
        <v>0.60956399999999999</v>
      </c>
      <c r="M416">
        <v>0.11349089711514311</v>
      </c>
    </row>
    <row r="417" spans="12:13" x14ac:dyDescent="0.2">
      <c r="L417">
        <v>0.63109100000000007</v>
      </c>
      <c r="M417">
        <v>0.14887323101216013</v>
      </c>
    </row>
    <row r="418" spans="12:13" x14ac:dyDescent="0.2">
      <c r="L418">
        <v>0.336036</v>
      </c>
      <c r="M418">
        <v>8.8866330783936381E-2</v>
      </c>
    </row>
    <row r="419" spans="12:13" x14ac:dyDescent="0.2">
      <c r="L419">
        <v>0.36809700000000001</v>
      </c>
      <c r="M419">
        <v>0.12669778452285579</v>
      </c>
    </row>
    <row r="420" spans="12:13" x14ac:dyDescent="0.2">
      <c r="L420">
        <v>0.36824999999999997</v>
      </c>
      <c r="M420">
        <v>9.617558519187705E-2</v>
      </c>
    </row>
    <row r="421" spans="12:13" x14ac:dyDescent="0.2">
      <c r="L421">
        <v>0.32661200000000001</v>
      </c>
      <c r="M421">
        <v>7.4885216665240409E-2</v>
      </c>
    </row>
    <row r="422" spans="12:13" x14ac:dyDescent="0.2">
      <c r="L422">
        <v>0.31385549999999995</v>
      </c>
      <c r="M422">
        <v>9.0493592517647339E-2</v>
      </c>
    </row>
    <row r="423" spans="12:13" x14ac:dyDescent="0.2">
      <c r="L423">
        <v>0.28912150000000003</v>
      </c>
      <c r="M423">
        <v>5.8949483210202956E-2</v>
      </c>
    </row>
    <row r="424" spans="12:13" x14ac:dyDescent="0.2">
      <c r="L424">
        <v>0.35334199999999999</v>
      </c>
      <c r="M424">
        <v>9.8371825615874375E-2</v>
      </c>
    </row>
    <row r="425" spans="12:13" x14ac:dyDescent="0.2">
      <c r="L425">
        <v>0.33771449999999997</v>
      </c>
      <c r="M425">
        <v>8.9059454448980307E-2</v>
      </c>
    </row>
    <row r="426" spans="12:13" x14ac:dyDescent="0.2">
      <c r="L426">
        <v>6.5140000000000003E-2</v>
      </c>
      <c r="M426">
        <v>1.7855711775227556E-2</v>
      </c>
    </row>
    <row r="427" spans="12:13" x14ac:dyDescent="0.2">
      <c r="L427">
        <v>0.63594750000000011</v>
      </c>
      <c r="M427">
        <v>0.1031843287847045</v>
      </c>
    </row>
    <row r="428" spans="12:13" x14ac:dyDescent="0.2">
      <c r="L428">
        <v>0.67198550000000001</v>
      </c>
      <c r="M428">
        <v>0.34168252883451616</v>
      </c>
    </row>
    <row r="429" spans="12:13" x14ac:dyDescent="0.2">
      <c r="L429">
        <v>0.50865499999999997</v>
      </c>
      <c r="M429">
        <v>0.15893471415332774</v>
      </c>
    </row>
    <row r="430" spans="12:13" x14ac:dyDescent="0.2">
      <c r="L430">
        <v>0.38107499999999994</v>
      </c>
      <c r="M430">
        <v>0.14511468075973566</v>
      </c>
    </row>
    <row r="431" spans="12:13" x14ac:dyDescent="0.2">
      <c r="L431">
        <v>0.60144999999999993</v>
      </c>
      <c r="M431">
        <v>0.14640159450975934</v>
      </c>
    </row>
    <row r="432" spans="12:13" x14ac:dyDescent="0.2">
      <c r="L432">
        <v>0.29001700000000002</v>
      </c>
      <c r="M432">
        <v>7.0016421845164295E-2</v>
      </c>
    </row>
    <row r="433" spans="12:13" x14ac:dyDescent="0.2">
      <c r="L433">
        <v>0.4559665</v>
      </c>
      <c r="M433">
        <v>0.10154927282235948</v>
      </c>
    </row>
    <row r="434" spans="12:13" x14ac:dyDescent="0.2">
      <c r="L434">
        <v>0.29637950000000002</v>
      </c>
      <c r="M434">
        <v>8.0714433658113469E-2</v>
      </c>
    </row>
    <row r="435" spans="12:13" x14ac:dyDescent="0.2">
      <c r="L435">
        <v>0.371284</v>
      </c>
      <c r="M435">
        <v>6.6562712534871948E-2</v>
      </c>
    </row>
    <row r="436" spans="12:13" x14ac:dyDescent="0.2">
      <c r="L436">
        <v>0.45458449999999995</v>
      </c>
      <c r="M436">
        <v>0.1337099922172984</v>
      </c>
    </row>
    <row r="437" spans="12:13" x14ac:dyDescent="0.2">
      <c r="L437">
        <v>0.45599599999999996</v>
      </c>
      <c r="M437">
        <v>7.7159399375578336E-2</v>
      </c>
    </row>
    <row r="438" spans="12:13" x14ac:dyDescent="0.2">
      <c r="L438">
        <v>0.21394650000000001</v>
      </c>
      <c r="M438">
        <v>4.6716008356343972E-2</v>
      </c>
    </row>
    <row r="439" spans="12:13" x14ac:dyDescent="0.2">
      <c r="L439">
        <v>0.44834750000000001</v>
      </c>
      <c r="M439">
        <v>9.7901573821619431E-2</v>
      </c>
    </row>
    <row r="440" spans="12:13" x14ac:dyDescent="0.2">
      <c r="L440">
        <v>0.27338249999999997</v>
      </c>
      <c r="M440">
        <v>5.1816897984634312E-2</v>
      </c>
    </row>
    <row r="441" spans="12:13" x14ac:dyDescent="0.2">
      <c r="L441">
        <v>0.56171300000000002</v>
      </c>
      <c r="M441">
        <v>0.17740010781281954</v>
      </c>
    </row>
    <row r="442" spans="12:13" x14ac:dyDescent="0.2">
      <c r="L442">
        <v>0.45158799999999999</v>
      </c>
      <c r="M442">
        <v>9.5884600656205465E-2</v>
      </c>
    </row>
    <row r="443" spans="12:13" x14ac:dyDescent="0.2">
      <c r="L443">
        <v>0.28758850000000002</v>
      </c>
      <c r="M443">
        <v>9.909668887884196E-2</v>
      </c>
    </row>
    <row r="444" spans="12:13" x14ac:dyDescent="0.2">
      <c r="L444">
        <v>0.31763050000000004</v>
      </c>
      <c r="M444">
        <v>0.14582741966705026</v>
      </c>
    </row>
    <row r="445" spans="12:13" x14ac:dyDescent="0.2">
      <c r="L445">
        <v>0.35423500000000002</v>
      </c>
      <c r="M445">
        <v>6.1567478005843314E-2</v>
      </c>
    </row>
    <row r="446" spans="12:13" x14ac:dyDescent="0.2">
      <c r="L446">
        <v>0.42776999999999998</v>
      </c>
      <c r="M446">
        <v>9.9499390691601713E-2</v>
      </c>
    </row>
    <row r="447" spans="12:13" x14ac:dyDescent="0.2">
      <c r="L447">
        <v>0.37625500000000001</v>
      </c>
      <c r="M447">
        <v>0.16432139216486694</v>
      </c>
    </row>
    <row r="448" spans="12:13" x14ac:dyDescent="0.2">
      <c r="L448">
        <v>0.20422000000000001</v>
      </c>
      <c r="M448">
        <v>6.3072630157620671E-2</v>
      </c>
    </row>
    <row r="449" spans="12:14" x14ac:dyDescent="0.2">
      <c r="L449">
        <v>0.44758200000000004</v>
      </c>
      <c r="M449">
        <v>0.14251660454838233</v>
      </c>
    </row>
    <row r="450" spans="12:14" x14ac:dyDescent="0.2">
      <c r="L450">
        <v>0.21322549999999998</v>
      </c>
      <c r="M450">
        <v>7.890097646258884E-2</v>
      </c>
    </row>
    <row r="451" spans="12:14" x14ac:dyDescent="0.2">
      <c r="L451">
        <v>0.23099049999999999</v>
      </c>
      <c r="M451">
        <v>7.4511959716209317E-2</v>
      </c>
    </row>
    <row r="452" spans="12:14" x14ac:dyDescent="0.2">
      <c r="L452">
        <v>0.32943800000000001</v>
      </c>
      <c r="M452">
        <v>5.493025931123937E-2</v>
      </c>
    </row>
    <row r="453" spans="12:14" x14ac:dyDescent="0.2">
      <c r="L453">
        <v>0.2029685</v>
      </c>
      <c r="M453">
        <v>5.3429437286480939E-2</v>
      </c>
    </row>
    <row r="454" spans="12:14" x14ac:dyDescent="0.2">
      <c r="L454">
        <v>0.1283185</v>
      </c>
      <c r="M454">
        <v>4.8688814226164924E-2</v>
      </c>
    </row>
    <row r="455" spans="12:14" x14ac:dyDescent="0.2">
      <c r="L455">
        <v>0.16698350000000001</v>
      </c>
      <c r="M455">
        <v>3.9030898923160862E-2</v>
      </c>
    </row>
    <row r="456" spans="12:14" x14ac:dyDescent="0.2">
      <c r="L456">
        <v>0.39381949999999999</v>
      </c>
      <c r="M456">
        <v>0.13980161490751813</v>
      </c>
    </row>
    <row r="457" spans="12:14" x14ac:dyDescent="0.2">
      <c r="L457">
        <v>0.320996</v>
      </c>
      <c r="M457">
        <v>4.3677125214464374E-2</v>
      </c>
    </row>
    <row r="458" spans="12:14" x14ac:dyDescent="0.2">
      <c r="L458">
        <v>0.2969715</v>
      </c>
      <c r="M458">
        <v>4.9116630775634433E-2</v>
      </c>
    </row>
    <row r="459" spans="12:14" x14ac:dyDescent="0.2">
      <c r="L459">
        <v>0.39564749999999999</v>
      </c>
      <c r="M459">
        <v>0.1478123498925242</v>
      </c>
    </row>
    <row r="460" spans="12:14" x14ac:dyDescent="0.2">
      <c r="L460">
        <v>0.54200000000000004</v>
      </c>
      <c r="M460" s="77">
        <f>IF(B460&lt;&gt;"",(((B460*0.866)*$T$7)/100), -1)</f>
        <v>-1</v>
      </c>
      <c r="N460">
        <v>0.15761662348876782</v>
      </c>
    </row>
    <row r="461" spans="12:14" x14ac:dyDescent="0.2">
      <c r="L461">
        <v>0.79188814913448735</v>
      </c>
      <c r="M461" s="77">
        <f>IF(B461&lt;&gt;"",(((B461*0.866)*$T$7)/100), -1)</f>
        <v>-1</v>
      </c>
      <c r="N461">
        <v>0.21477430013854076</v>
      </c>
    </row>
    <row r="462" spans="12:14" x14ac:dyDescent="0.2">
      <c r="L462">
        <v>0.80141805555555568</v>
      </c>
      <c r="M462" s="77">
        <f>IF(B462&lt;&gt;"",(((B462*0.866)*$T$7)/100), -1)</f>
        <v>-1</v>
      </c>
      <c r="N462">
        <v>0.24162108765585838</v>
      </c>
    </row>
    <row r="463" spans="12:14" x14ac:dyDescent="0.2">
      <c r="L463">
        <v>0.78949999999999998</v>
      </c>
      <c r="M463" s="77">
        <f>IF(B463&lt;&gt;"",(((B463*0.866)*$T$7)/100), -1)</f>
        <v>-1</v>
      </c>
      <c r="N463">
        <v>0.21217622392718746</v>
      </c>
    </row>
    <row r="464" spans="12:14" x14ac:dyDescent="0.2">
      <c r="L464">
        <v>0.50099999999999989</v>
      </c>
      <c r="M464" s="77">
        <f>IF(B464&lt;&gt;"",(((B464*0.866)*$T$7)/100), -1)</f>
        <v>-1</v>
      </c>
      <c r="N464">
        <v>0.22689865579152294</v>
      </c>
    </row>
    <row r="465" spans="12:14" x14ac:dyDescent="0.2">
      <c r="L465">
        <v>0.8165</v>
      </c>
      <c r="M465" s="77">
        <f t="shared" ref="M465:M496" si="14">IF(B465&lt;&gt;"",(((B465*0.866)*$T$7)/100), -1)</f>
        <v>-1</v>
      </c>
      <c r="N465">
        <v>0.1706070045455344</v>
      </c>
    </row>
    <row r="466" spans="12:14" x14ac:dyDescent="0.2">
      <c r="L466">
        <v>0.53300000000000003</v>
      </c>
      <c r="M466" s="77">
        <f t="shared" si="14"/>
        <v>-1</v>
      </c>
      <c r="N466">
        <v>0.2909845356715714</v>
      </c>
    </row>
    <row r="467" spans="12:14" x14ac:dyDescent="0.2">
      <c r="L467">
        <v>0.38715738161559887</v>
      </c>
      <c r="M467" s="77">
        <f t="shared" si="14"/>
        <v>-1</v>
      </c>
      <c r="N467">
        <v>0.2450851892709961</v>
      </c>
    </row>
    <row r="468" spans="12:14" x14ac:dyDescent="0.2">
      <c r="L468">
        <v>0.83300000000000007</v>
      </c>
      <c r="M468" s="77">
        <f t="shared" si="14"/>
        <v>-1</v>
      </c>
      <c r="N468">
        <v>0.16454482671904333</v>
      </c>
    </row>
    <row r="469" spans="12:14" x14ac:dyDescent="0.2">
      <c r="L469">
        <v>0.57950000000000002</v>
      </c>
      <c r="M469" s="77">
        <f t="shared" si="14"/>
        <v>-1</v>
      </c>
      <c r="N469">
        <v>0.27799415461480481</v>
      </c>
    </row>
    <row r="470" spans="12:14" x14ac:dyDescent="0.2">
      <c r="L470">
        <v>0.63449999999999995</v>
      </c>
      <c r="M470" s="77">
        <f t="shared" si="14"/>
        <v>-1</v>
      </c>
      <c r="N470">
        <v>0.2849223578450803</v>
      </c>
    </row>
    <row r="471" spans="12:14" x14ac:dyDescent="0.2">
      <c r="L471">
        <v>0.69950000000000001</v>
      </c>
      <c r="M471" s="77">
        <f t="shared" si="14"/>
        <v>-1</v>
      </c>
      <c r="N471">
        <v>0.33341978045700887</v>
      </c>
    </row>
    <row r="472" spans="12:14" x14ac:dyDescent="0.2">
      <c r="L472">
        <v>0.57699999999999996</v>
      </c>
      <c r="M472" s="77">
        <f t="shared" si="14"/>
        <v>-1</v>
      </c>
      <c r="N472">
        <v>0.3360178566683622</v>
      </c>
    </row>
    <row r="473" spans="12:14" x14ac:dyDescent="0.2">
      <c r="L473">
        <v>0.62678474576271181</v>
      </c>
      <c r="M473" s="77">
        <f t="shared" si="14"/>
        <v>-1</v>
      </c>
      <c r="N473">
        <v>0.35593644095540422</v>
      </c>
    </row>
    <row r="474" spans="12:14" x14ac:dyDescent="0.2">
      <c r="L474">
        <v>0.67600000000000005</v>
      </c>
      <c r="M474" s="77">
        <f t="shared" si="14"/>
        <v>-1</v>
      </c>
      <c r="N474">
        <v>0.27019992598074483</v>
      </c>
    </row>
    <row r="475" spans="12:14" x14ac:dyDescent="0.2">
      <c r="L475">
        <v>0.625</v>
      </c>
      <c r="M475" s="77">
        <f t="shared" si="14"/>
        <v>-1</v>
      </c>
      <c r="N475">
        <v>0.17147302994931884</v>
      </c>
    </row>
    <row r="476" spans="12:14" x14ac:dyDescent="0.2">
      <c r="L476">
        <v>0.6905</v>
      </c>
      <c r="M476" s="77">
        <f t="shared" si="14"/>
        <v>-1</v>
      </c>
      <c r="N476">
        <v>0.33861593287971553</v>
      </c>
    </row>
    <row r="477" spans="12:14" x14ac:dyDescent="0.2">
      <c r="L477">
        <v>0.63622295081967217</v>
      </c>
      <c r="M477" s="77">
        <f t="shared" si="14"/>
        <v>-1</v>
      </c>
      <c r="N477">
        <v>0.33688388207214665</v>
      </c>
    </row>
    <row r="478" spans="12:14" x14ac:dyDescent="0.2">
      <c r="L478">
        <v>0.60199999999999998</v>
      </c>
      <c r="M478" s="77">
        <f t="shared" si="14"/>
        <v>-1</v>
      </c>
      <c r="N478">
        <v>0.45899346400575247</v>
      </c>
    </row>
    <row r="479" spans="12:14" x14ac:dyDescent="0.2">
      <c r="L479">
        <v>0.61299999999999999</v>
      </c>
      <c r="M479" s="77">
        <f t="shared" si="14"/>
        <v>-1</v>
      </c>
      <c r="N479">
        <v>0.34987426312891323</v>
      </c>
    </row>
    <row r="480" spans="12:14" x14ac:dyDescent="0.2">
      <c r="L480">
        <v>0.56299999999999994</v>
      </c>
      <c r="M480" s="77">
        <f t="shared" si="14"/>
        <v>-1</v>
      </c>
      <c r="N480">
        <v>0.30484094213212237</v>
      </c>
    </row>
    <row r="481" spans="12:14" x14ac:dyDescent="0.2">
      <c r="L481">
        <v>0.70526214833759593</v>
      </c>
      <c r="M481" s="77">
        <f t="shared" si="14"/>
        <v>-1</v>
      </c>
      <c r="N481">
        <v>0.18792751262122318</v>
      </c>
    </row>
    <row r="482" spans="12:14" x14ac:dyDescent="0.2">
      <c r="L482">
        <v>0.70132108626198086</v>
      </c>
      <c r="M482" s="77">
        <f t="shared" si="14"/>
        <v>-1</v>
      </c>
      <c r="N482">
        <v>0.32302747561159562</v>
      </c>
    </row>
    <row r="483" spans="12:14" x14ac:dyDescent="0.2">
      <c r="L483">
        <v>0.83899999999999997</v>
      </c>
      <c r="M483" s="77">
        <f t="shared" si="14"/>
        <v>-1</v>
      </c>
      <c r="N483">
        <v>0.19225763964014536</v>
      </c>
    </row>
    <row r="484" spans="12:14" x14ac:dyDescent="0.2">
      <c r="L484">
        <v>0.71484991843393164</v>
      </c>
      <c r="M484" s="77">
        <f t="shared" si="14"/>
        <v>-1</v>
      </c>
      <c r="N484">
        <v>0.33428580586079332</v>
      </c>
    </row>
    <row r="485" spans="12:14" x14ac:dyDescent="0.2">
      <c r="L485">
        <v>0.91349999999999987</v>
      </c>
      <c r="M485" s="77">
        <f t="shared" si="14"/>
        <v>-1</v>
      </c>
      <c r="N485">
        <v>3.5507041555161982E-2</v>
      </c>
    </row>
    <row r="486" spans="12:14" x14ac:dyDescent="0.2">
      <c r="L486">
        <v>0.61030511463844805</v>
      </c>
      <c r="M486" s="77">
        <f t="shared" si="14"/>
        <v>-1</v>
      </c>
      <c r="N486">
        <v>0.37585502524244635</v>
      </c>
    </row>
    <row r="487" spans="12:14" x14ac:dyDescent="0.2">
      <c r="L487">
        <v>0.65050000000000008</v>
      </c>
      <c r="M487" s="77">
        <f t="shared" si="14"/>
        <v>-1</v>
      </c>
      <c r="N487">
        <v>0.24854929088613387</v>
      </c>
    </row>
    <row r="488" spans="12:14" x14ac:dyDescent="0.2">
      <c r="L488">
        <v>0.94899999999999995</v>
      </c>
      <c r="M488" s="77">
        <f t="shared" si="14"/>
        <v>-1</v>
      </c>
      <c r="N488">
        <v>1.9052558883257648E-2</v>
      </c>
    </row>
    <row r="489" spans="12:14" x14ac:dyDescent="0.2">
      <c r="L489">
        <v>0.80200000000000005</v>
      </c>
      <c r="M489" s="77">
        <f t="shared" si="14"/>
        <v>-1</v>
      </c>
      <c r="N489">
        <v>0.23729096063693619</v>
      </c>
    </row>
    <row r="490" spans="12:14" x14ac:dyDescent="0.2">
      <c r="L490">
        <v>0.66649999999999998</v>
      </c>
      <c r="M490" s="77">
        <f t="shared" si="14"/>
        <v>-1</v>
      </c>
      <c r="N490">
        <v>0.27106595138452927</v>
      </c>
    </row>
    <row r="491" spans="12:14" x14ac:dyDescent="0.2">
      <c r="L491">
        <v>0.76400000000000012</v>
      </c>
      <c r="M491" s="77">
        <f t="shared" si="14"/>
        <v>-1</v>
      </c>
      <c r="N491">
        <v>7.6210235533030593E-2</v>
      </c>
    </row>
    <row r="492" spans="12:14" x14ac:dyDescent="0.2">
      <c r="L492">
        <v>0.78749999999999998</v>
      </c>
      <c r="M492" s="77">
        <f t="shared" si="14"/>
        <v>-1</v>
      </c>
      <c r="N492">
        <v>0.12037753112603698</v>
      </c>
    </row>
    <row r="493" spans="12:14" x14ac:dyDescent="0.2">
      <c r="L493">
        <v>0.80449999999999999</v>
      </c>
      <c r="M493" s="77">
        <f t="shared" si="14"/>
        <v>-1</v>
      </c>
      <c r="N493">
        <v>0.21910442715746298</v>
      </c>
    </row>
    <row r="494" spans="12:14" x14ac:dyDescent="0.2">
      <c r="L494">
        <v>0.80599999999999994</v>
      </c>
      <c r="M494" s="77">
        <f t="shared" si="14"/>
        <v>-1</v>
      </c>
      <c r="N494">
        <v>5.3693575034635191E-2</v>
      </c>
    </row>
    <row r="495" spans="12:14" x14ac:dyDescent="0.2">
      <c r="L495">
        <v>0.71839350180505401</v>
      </c>
      <c r="M495" s="77">
        <f t="shared" si="14"/>
        <v>-1</v>
      </c>
      <c r="N495">
        <v>0.38538130468407517</v>
      </c>
    </row>
    <row r="496" spans="12:14" x14ac:dyDescent="0.2">
      <c r="L496">
        <v>0.6925</v>
      </c>
      <c r="M496" s="77">
        <f t="shared" si="14"/>
        <v>-1</v>
      </c>
      <c r="N496">
        <v>0.13943009000929463</v>
      </c>
    </row>
  </sheetData>
  <mergeCells count="3">
    <mergeCell ref="A1:I1"/>
    <mergeCell ref="B6:D6"/>
    <mergeCell ref="E6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B1C7-BA38-4F46-A681-B52C7F838A4A}">
  <dimension ref="A1:AS258"/>
  <sheetViews>
    <sheetView workbookViewId="0">
      <selection activeCell="N15" sqref="N15"/>
    </sheetView>
  </sheetViews>
  <sheetFormatPr baseColWidth="10" defaultColWidth="8.83203125" defaultRowHeight="16" x14ac:dyDescent="0.2"/>
  <cols>
    <col min="1" max="1" width="7.6640625" customWidth="1"/>
    <col min="2" max="4" width="6.5" customWidth="1"/>
    <col min="5" max="5" width="15.6640625" customWidth="1"/>
    <col min="6" max="6" width="2.83203125" customWidth="1"/>
    <col min="7" max="7" width="20.6640625" customWidth="1"/>
    <col min="8" max="8" width="4.6640625" customWidth="1"/>
    <col min="9" max="9" width="28.1640625" customWidth="1"/>
    <col min="10" max="10" width="51.83203125" customWidth="1"/>
    <col min="18" max="18" width="3.33203125" customWidth="1"/>
    <col min="19" max="19" width="18.83203125" customWidth="1"/>
    <col min="21" max="21" width="3.5" customWidth="1"/>
    <col min="24" max="24" width="3.5" customWidth="1"/>
    <col min="27" max="27" width="3.6640625" customWidth="1"/>
    <col min="30" max="30" width="3.83203125" customWidth="1"/>
    <col min="33" max="33" width="3.83203125" customWidth="1"/>
    <col min="36" max="36" width="3.83203125" customWidth="1"/>
    <col min="257" max="257" width="7.6640625" customWidth="1"/>
    <col min="258" max="260" width="6.5" customWidth="1"/>
    <col min="261" max="261" width="15.6640625" customWidth="1"/>
    <col min="262" max="262" width="2.83203125" customWidth="1"/>
    <col min="263" max="263" width="20.6640625" customWidth="1"/>
    <col min="264" max="264" width="4.6640625" customWidth="1"/>
    <col min="265" max="265" width="28.1640625" customWidth="1"/>
    <col min="266" max="266" width="51.83203125" customWidth="1"/>
    <col min="274" max="274" width="3.33203125" customWidth="1"/>
    <col min="275" max="275" width="18.83203125" customWidth="1"/>
    <col min="277" max="277" width="3.5" customWidth="1"/>
    <col min="280" max="280" width="3.5" customWidth="1"/>
    <col min="283" max="283" width="3.6640625" customWidth="1"/>
    <col min="286" max="286" width="3.83203125" customWidth="1"/>
    <col min="289" max="289" width="3.83203125" customWidth="1"/>
    <col min="292" max="292" width="3.83203125" customWidth="1"/>
    <col min="513" max="513" width="7.6640625" customWidth="1"/>
    <col min="514" max="516" width="6.5" customWidth="1"/>
    <col min="517" max="517" width="15.6640625" customWidth="1"/>
    <col min="518" max="518" width="2.83203125" customWidth="1"/>
    <col min="519" max="519" width="20.6640625" customWidth="1"/>
    <col min="520" max="520" width="4.6640625" customWidth="1"/>
    <col min="521" max="521" width="28.1640625" customWidth="1"/>
    <col min="522" max="522" width="51.83203125" customWidth="1"/>
    <col min="530" max="530" width="3.33203125" customWidth="1"/>
    <col min="531" max="531" width="18.83203125" customWidth="1"/>
    <col min="533" max="533" width="3.5" customWidth="1"/>
    <col min="536" max="536" width="3.5" customWidth="1"/>
    <col min="539" max="539" width="3.6640625" customWidth="1"/>
    <col min="542" max="542" width="3.83203125" customWidth="1"/>
    <col min="545" max="545" width="3.83203125" customWidth="1"/>
    <col min="548" max="548" width="3.83203125" customWidth="1"/>
    <col min="769" max="769" width="7.6640625" customWidth="1"/>
    <col min="770" max="772" width="6.5" customWidth="1"/>
    <col min="773" max="773" width="15.6640625" customWidth="1"/>
    <col min="774" max="774" width="2.83203125" customWidth="1"/>
    <col min="775" max="775" width="20.6640625" customWidth="1"/>
    <col min="776" max="776" width="4.6640625" customWidth="1"/>
    <col min="777" max="777" width="28.1640625" customWidth="1"/>
    <col min="778" max="778" width="51.83203125" customWidth="1"/>
    <col min="786" max="786" width="3.33203125" customWidth="1"/>
    <col min="787" max="787" width="18.83203125" customWidth="1"/>
    <col min="789" max="789" width="3.5" customWidth="1"/>
    <col min="792" max="792" width="3.5" customWidth="1"/>
    <col min="795" max="795" width="3.6640625" customWidth="1"/>
    <col min="798" max="798" width="3.83203125" customWidth="1"/>
    <col min="801" max="801" width="3.83203125" customWidth="1"/>
    <col min="804" max="804" width="3.83203125" customWidth="1"/>
    <col min="1025" max="1025" width="7.6640625" customWidth="1"/>
    <col min="1026" max="1028" width="6.5" customWidth="1"/>
    <col min="1029" max="1029" width="15.6640625" customWidth="1"/>
    <col min="1030" max="1030" width="2.83203125" customWidth="1"/>
    <col min="1031" max="1031" width="20.6640625" customWidth="1"/>
    <col min="1032" max="1032" width="4.6640625" customWidth="1"/>
    <col min="1033" max="1033" width="28.1640625" customWidth="1"/>
    <col min="1034" max="1034" width="51.83203125" customWidth="1"/>
    <col min="1042" max="1042" width="3.33203125" customWidth="1"/>
    <col min="1043" max="1043" width="18.83203125" customWidth="1"/>
    <col min="1045" max="1045" width="3.5" customWidth="1"/>
    <col min="1048" max="1048" width="3.5" customWidth="1"/>
    <col min="1051" max="1051" width="3.6640625" customWidth="1"/>
    <col min="1054" max="1054" width="3.83203125" customWidth="1"/>
    <col min="1057" max="1057" width="3.83203125" customWidth="1"/>
    <col min="1060" max="1060" width="3.83203125" customWidth="1"/>
    <col min="1281" max="1281" width="7.6640625" customWidth="1"/>
    <col min="1282" max="1284" width="6.5" customWidth="1"/>
    <col min="1285" max="1285" width="15.6640625" customWidth="1"/>
    <col min="1286" max="1286" width="2.83203125" customWidth="1"/>
    <col min="1287" max="1287" width="20.6640625" customWidth="1"/>
    <col min="1288" max="1288" width="4.6640625" customWidth="1"/>
    <col min="1289" max="1289" width="28.1640625" customWidth="1"/>
    <col min="1290" max="1290" width="51.83203125" customWidth="1"/>
    <col min="1298" max="1298" width="3.33203125" customWidth="1"/>
    <col min="1299" max="1299" width="18.83203125" customWidth="1"/>
    <col min="1301" max="1301" width="3.5" customWidth="1"/>
    <col min="1304" max="1304" width="3.5" customWidth="1"/>
    <col min="1307" max="1307" width="3.6640625" customWidth="1"/>
    <col min="1310" max="1310" width="3.83203125" customWidth="1"/>
    <col min="1313" max="1313" width="3.83203125" customWidth="1"/>
    <col min="1316" max="1316" width="3.83203125" customWidth="1"/>
    <col min="1537" max="1537" width="7.6640625" customWidth="1"/>
    <col min="1538" max="1540" width="6.5" customWidth="1"/>
    <col min="1541" max="1541" width="15.6640625" customWidth="1"/>
    <col min="1542" max="1542" width="2.83203125" customWidth="1"/>
    <col min="1543" max="1543" width="20.6640625" customWidth="1"/>
    <col min="1544" max="1544" width="4.6640625" customWidth="1"/>
    <col min="1545" max="1545" width="28.1640625" customWidth="1"/>
    <col min="1546" max="1546" width="51.83203125" customWidth="1"/>
    <col min="1554" max="1554" width="3.33203125" customWidth="1"/>
    <col min="1555" max="1555" width="18.83203125" customWidth="1"/>
    <col min="1557" max="1557" width="3.5" customWidth="1"/>
    <col min="1560" max="1560" width="3.5" customWidth="1"/>
    <col min="1563" max="1563" width="3.6640625" customWidth="1"/>
    <col min="1566" max="1566" width="3.83203125" customWidth="1"/>
    <col min="1569" max="1569" width="3.83203125" customWidth="1"/>
    <col min="1572" max="1572" width="3.83203125" customWidth="1"/>
    <col min="1793" max="1793" width="7.6640625" customWidth="1"/>
    <col min="1794" max="1796" width="6.5" customWidth="1"/>
    <col min="1797" max="1797" width="15.6640625" customWidth="1"/>
    <col min="1798" max="1798" width="2.83203125" customWidth="1"/>
    <col min="1799" max="1799" width="20.6640625" customWidth="1"/>
    <col min="1800" max="1800" width="4.6640625" customWidth="1"/>
    <col min="1801" max="1801" width="28.1640625" customWidth="1"/>
    <col min="1802" max="1802" width="51.83203125" customWidth="1"/>
    <col min="1810" max="1810" width="3.33203125" customWidth="1"/>
    <col min="1811" max="1811" width="18.83203125" customWidth="1"/>
    <col min="1813" max="1813" width="3.5" customWidth="1"/>
    <col min="1816" max="1816" width="3.5" customWidth="1"/>
    <col min="1819" max="1819" width="3.6640625" customWidth="1"/>
    <col min="1822" max="1822" width="3.83203125" customWidth="1"/>
    <col min="1825" max="1825" width="3.83203125" customWidth="1"/>
    <col min="1828" max="1828" width="3.83203125" customWidth="1"/>
    <col min="2049" max="2049" width="7.6640625" customWidth="1"/>
    <col min="2050" max="2052" width="6.5" customWidth="1"/>
    <col min="2053" max="2053" width="15.6640625" customWidth="1"/>
    <col min="2054" max="2054" width="2.83203125" customWidth="1"/>
    <col min="2055" max="2055" width="20.6640625" customWidth="1"/>
    <col min="2056" max="2056" width="4.6640625" customWidth="1"/>
    <col min="2057" max="2057" width="28.1640625" customWidth="1"/>
    <col min="2058" max="2058" width="51.83203125" customWidth="1"/>
    <col min="2066" max="2066" width="3.33203125" customWidth="1"/>
    <col min="2067" max="2067" width="18.83203125" customWidth="1"/>
    <col min="2069" max="2069" width="3.5" customWidth="1"/>
    <col min="2072" max="2072" width="3.5" customWidth="1"/>
    <col min="2075" max="2075" width="3.6640625" customWidth="1"/>
    <col min="2078" max="2078" width="3.83203125" customWidth="1"/>
    <col min="2081" max="2081" width="3.83203125" customWidth="1"/>
    <col min="2084" max="2084" width="3.83203125" customWidth="1"/>
    <col min="2305" max="2305" width="7.6640625" customWidth="1"/>
    <col min="2306" max="2308" width="6.5" customWidth="1"/>
    <col min="2309" max="2309" width="15.6640625" customWidth="1"/>
    <col min="2310" max="2310" width="2.83203125" customWidth="1"/>
    <col min="2311" max="2311" width="20.6640625" customWidth="1"/>
    <col min="2312" max="2312" width="4.6640625" customWidth="1"/>
    <col min="2313" max="2313" width="28.1640625" customWidth="1"/>
    <col min="2314" max="2314" width="51.83203125" customWidth="1"/>
    <col min="2322" max="2322" width="3.33203125" customWidth="1"/>
    <col min="2323" max="2323" width="18.83203125" customWidth="1"/>
    <col min="2325" max="2325" width="3.5" customWidth="1"/>
    <col min="2328" max="2328" width="3.5" customWidth="1"/>
    <col min="2331" max="2331" width="3.6640625" customWidth="1"/>
    <col min="2334" max="2334" width="3.83203125" customWidth="1"/>
    <col min="2337" max="2337" width="3.83203125" customWidth="1"/>
    <col min="2340" max="2340" width="3.83203125" customWidth="1"/>
    <col min="2561" max="2561" width="7.6640625" customWidth="1"/>
    <col min="2562" max="2564" width="6.5" customWidth="1"/>
    <col min="2565" max="2565" width="15.6640625" customWidth="1"/>
    <col min="2566" max="2566" width="2.83203125" customWidth="1"/>
    <col min="2567" max="2567" width="20.6640625" customWidth="1"/>
    <col min="2568" max="2568" width="4.6640625" customWidth="1"/>
    <col min="2569" max="2569" width="28.1640625" customWidth="1"/>
    <col min="2570" max="2570" width="51.83203125" customWidth="1"/>
    <col min="2578" max="2578" width="3.33203125" customWidth="1"/>
    <col min="2579" max="2579" width="18.83203125" customWidth="1"/>
    <col min="2581" max="2581" width="3.5" customWidth="1"/>
    <col min="2584" max="2584" width="3.5" customWidth="1"/>
    <col min="2587" max="2587" width="3.6640625" customWidth="1"/>
    <col min="2590" max="2590" width="3.83203125" customWidth="1"/>
    <col min="2593" max="2593" width="3.83203125" customWidth="1"/>
    <col min="2596" max="2596" width="3.83203125" customWidth="1"/>
    <col min="2817" max="2817" width="7.6640625" customWidth="1"/>
    <col min="2818" max="2820" width="6.5" customWidth="1"/>
    <col min="2821" max="2821" width="15.6640625" customWidth="1"/>
    <col min="2822" max="2822" width="2.83203125" customWidth="1"/>
    <col min="2823" max="2823" width="20.6640625" customWidth="1"/>
    <col min="2824" max="2824" width="4.6640625" customWidth="1"/>
    <col min="2825" max="2825" width="28.1640625" customWidth="1"/>
    <col min="2826" max="2826" width="51.83203125" customWidth="1"/>
    <col min="2834" max="2834" width="3.33203125" customWidth="1"/>
    <col min="2835" max="2835" width="18.83203125" customWidth="1"/>
    <col min="2837" max="2837" width="3.5" customWidth="1"/>
    <col min="2840" max="2840" width="3.5" customWidth="1"/>
    <col min="2843" max="2843" width="3.6640625" customWidth="1"/>
    <col min="2846" max="2846" width="3.83203125" customWidth="1"/>
    <col min="2849" max="2849" width="3.83203125" customWidth="1"/>
    <col min="2852" max="2852" width="3.83203125" customWidth="1"/>
    <col min="3073" max="3073" width="7.6640625" customWidth="1"/>
    <col min="3074" max="3076" width="6.5" customWidth="1"/>
    <col min="3077" max="3077" width="15.6640625" customWidth="1"/>
    <col min="3078" max="3078" width="2.83203125" customWidth="1"/>
    <col min="3079" max="3079" width="20.6640625" customWidth="1"/>
    <col min="3080" max="3080" width="4.6640625" customWidth="1"/>
    <col min="3081" max="3081" width="28.1640625" customWidth="1"/>
    <col min="3082" max="3082" width="51.83203125" customWidth="1"/>
    <col min="3090" max="3090" width="3.33203125" customWidth="1"/>
    <col min="3091" max="3091" width="18.83203125" customWidth="1"/>
    <col min="3093" max="3093" width="3.5" customWidth="1"/>
    <col min="3096" max="3096" width="3.5" customWidth="1"/>
    <col min="3099" max="3099" width="3.6640625" customWidth="1"/>
    <col min="3102" max="3102" width="3.83203125" customWidth="1"/>
    <col min="3105" max="3105" width="3.83203125" customWidth="1"/>
    <col min="3108" max="3108" width="3.83203125" customWidth="1"/>
    <col min="3329" max="3329" width="7.6640625" customWidth="1"/>
    <col min="3330" max="3332" width="6.5" customWidth="1"/>
    <col min="3333" max="3333" width="15.6640625" customWidth="1"/>
    <col min="3334" max="3334" width="2.83203125" customWidth="1"/>
    <col min="3335" max="3335" width="20.6640625" customWidth="1"/>
    <col min="3336" max="3336" width="4.6640625" customWidth="1"/>
    <col min="3337" max="3337" width="28.1640625" customWidth="1"/>
    <col min="3338" max="3338" width="51.83203125" customWidth="1"/>
    <col min="3346" max="3346" width="3.33203125" customWidth="1"/>
    <col min="3347" max="3347" width="18.83203125" customWidth="1"/>
    <col min="3349" max="3349" width="3.5" customWidth="1"/>
    <col min="3352" max="3352" width="3.5" customWidth="1"/>
    <col min="3355" max="3355" width="3.6640625" customWidth="1"/>
    <col min="3358" max="3358" width="3.83203125" customWidth="1"/>
    <col min="3361" max="3361" width="3.83203125" customWidth="1"/>
    <col min="3364" max="3364" width="3.83203125" customWidth="1"/>
    <col min="3585" max="3585" width="7.6640625" customWidth="1"/>
    <col min="3586" max="3588" width="6.5" customWidth="1"/>
    <col min="3589" max="3589" width="15.6640625" customWidth="1"/>
    <col min="3590" max="3590" width="2.83203125" customWidth="1"/>
    <col min="3591" max="3591" width="20.6640625" customWidth="1"/>
    <col min="3592" max="3592" width="4.6640625" customWidth="1"/>
    <col min="3593" max="3593" width="28.1640625" customWidth="1"/>
    <col min="3594" max="3594" width="51.83203125" customWidth="1"/>
    <col min="3602" max="3602" width="3.33203125" customWidth="1"/>
    <col min="3603" max="3603" width="18.83203125" customWidth="1"/>
    <col min="3605" max="3605" width="3.5" customWidth="1"/>
    <col min="3608" max="3608" width="3.5" customWidth="1"/>
    <col min="3611" max="3611" width="3.6640625" customWidth="1"/>
    <col min="3614" max="3614" width="3.83203125" customWidth="1"/>
    <col min="3617" max="3617" width="3.83203125" customWidth="1"/>
    <col min="3620" max="3620" width="3.83203125" customWidth="1"/>
    <col min="3841" max="3841" width="7.6640625" customWidth="1"/>
    <col min="3842" max="3844" width="6.5" customWidth="1"/>
    <col min="3845" max="3845" width="15.6640625" customWidth="1"/>
    <col min="3846" max="3846" width="2.83203125" customWidth="1"/>
    <col min="3847" max="3847" width="20.6640625" customWidth="1"/>
    <col min="3848" max="3848" width="4.6640625" customWidth="1"/>
    <col min="3849" max="3849" width="28.1640625" customWidth="1"/>
    <col min="3850" max="3850" width="51.83203125" customWidth="1"/>
    <col min="3858" max="3858" width="3.33203125" customWidth="1"/>
    <col min="3859" max="3859" width="18.83203125" customWidth="1"/>
    <col min="3861" max="3861" width="3.5" customWidth="1"/>
    <col min="3864" max="3864" width="3.5" customWidth="1"/>
    <col min="3867" max="3867" width="3.6640625" customWidth="1"/>
    <col min="3870" max="3870" width="3.83203125" customWidth="1"/>
    <col min="3873" max="3873" width="3.83203125" customWidth="1"/>
    <col min="3876" max="3876" width="3.83203125" customWidth="1"/>
    <col min="4097" max="4097" width="7.6640625" customWidth="1"/>
    <col min="4098" max="4100" width="6.5" customWidth="1"/>
    <col min="4101" max="4101" width="15.6640625" customWidth="1"/>
    <col min="4102" max="4102" width="2.83203125" customWidth="1"/>
    <col min="4103" max="4103" width="20.6640625" customWidth="1"/>
    <col min="4104" max="4104" width="4.6640625" customWidth="1"/>
    <col min="4105" max="4105" width="28.1640625" customWidth="1"/>
    <col min="4106" max="4106" width="51.83203125" customWidth="1"/>
    <col min="4114" max="4114" width="3.33203125" customWidth="1"/>
    <col min="4115" max="4115" width="18.83203125" customWidth="1"/>
    <col min="4117" max="4117" width="3.5" customWidth="1"/>
    <col min="4120" max="4120" width="3.5" customWidth="1"/>
    <col min="4123" max="4123" width="3.6640625" customWidth="1"/>
    <col min="4126" max="4126" width="3.83203125" customWidth="1"/>
    <col min="4129" max="4129" width="3.83203125" customWidth="1"/>
    <col min="4132" max="4132" width="3.83203125" customWidth="1"/>
    <col min="4353" max="4353" width="7.6640625" customWidth="1"/>
    <col min="4354" max="4356" width="6.5" customWidth="1"/>
    <col min="4357" max="4357" width="15.6640625" customWidth="1"/>
    <col min="4358" max="4358" width="2.83203125" customWidth="1"/>
    <col min="4359" max="4359" width="20.6640625" customWidth="1"/>
    <col min="4360" max="4360" width="4.6640625" customWidth="1"/>
    <col min="4361" max="4361" width="28.1640625" customWidth="1"/>
    <col min="4362" max="4362" width="51.83203125" customWidth="1"/>
    <col min="4370" max="4370" width="3.33203125" customWidth="1"/>
    <col min="4371" max="4371" width="18.83203125" customWidth="1"/>
    <col min="4373" max="4373" width="3.5" customWidth="1"/>
    <col min="4376" max="4376" width="3.5" customWidth="1"/>
    <col min="4379" max="4379" width="3.6640625" customWidth="1"/>
    <col min="4382" max="4382" width="3.83203125" customWidth="1"/>
    <col min="4385" max="4385" width="3.83203125" customWidth="1"/>
    <col min="4388" max="4388" width="3.83203125" customWidth="1"/>
    <col min="4609" max="4609" width="7.6640625" customWidth="1"/>
    <col min="4610" max="4612" width="6.5" customWidth="1"/>
    <col min="4613" max="4613" width="15.6640625" customWidth="1"/>
    <col min="4614" max="4614" width="2.83203125" customWidth="1"/>
    <col min="4615" max="4615" width="20.6640625" customWidth="1"/>
    <col min="4616" max="4616" width="4.6640625" customWidth="1"/>
    <col min="4617" max="4617" width="28.1640625" customWidth="1"/>
    <col min="4618" max="4618" width="51.83203125" customWidth="1"/>
    <col min="4626" max="4626" width="3.33203125" customWidth="1"/>
    <col min="4627" max="4627" width="18.83203125" customWidth="1"/>
    <col min="4629" max="4629" width="3.5" customWidth="1"/>
    <col min="4632" max="4632" width="3.5" customWidth="1"/>
    <col min="4635" max="4635" width="3.6640625" customWidth="1"/>
    <col min="4638" max="4638" width="3.83203125" customWidth="1"/>
    <col min="4641" max="4641" width="3.83203125" customWidth="1"/>
    <col min="4644" max="4644" width="3.83203125" customWidth="1"/>
    <col min="4865" max="4865" width="7.6640625" customWidth="1"/>
    <col min="4866" max="4868" width="6.5" customWidth="1"/>
    <col min="4869" max="4869" width="15.6640625" customWidth="1"/>
    <col min="4870" max="4870" width="2.83203125" customWidth="1"/>
    <col min="4871" max="4871" width="20.6640625" customWidth="1"/>
    <col min="4872" max="4872" width="4.6640625" customWidth="1"/>
    <col min="4873" max="4873" width="28.1640625" customWidth="1"/>
    <col min="4874" max="4874" width="51.83203125" customWidth="1"/>
    <col min="4882" max="4882" width="3.33203125" customWidth="1"/>
    <col min="4883" max="4883" width="18.83203125" customWidth="1"/>
    <col min="4885" max="4885" width="3.5" customWidth="1"/>
    <col min="4888" max="4888" width="3.5" customWidth="1"/>
    <col min="4891" max="4891" width="3.6640625" customWidth="1"/>
    <col min="4894" max="4894" width="3.83203125" customWidth="1"/>
    <col min="4897" max="4897" width="3.83203125" customWidth="1"/>
    <col min="4900" max="4900" width="3.83203125" customWidth="1"/>
    <col min="5121" max="5121" width="7.6640625" customWidth="1"/>
    <col min="5122" max="5124" width="6.5" customWidth="1"/>
    <col min="5125" max="5125" width="15.6640625" customWidth="1"/>
    <col min="5126" max="5126" width="2.83203125" customWidth="1"/>
    <col min="5127" max="5127" width="20.6640625" customWidth="1"/>
    <col min="5128" max="5128" width="4.6640625" customWidth="1"/>
    <col min="5129" max="5129" width="28.1640625" customWidth="1"/>
    <col min="5130" max="5130" width="51.83203125" customWidth="1"/>
    <col min="5138" max="5138" width="3.33203125" customWidth="1"/>
    <col min="5139" max="5139" width="18.83203125" customWidth="1"/>
    <col min="5141" max="5141" width="3.5" customWidth="1"/>
    <col min="5144" max="5144" width="3.5" customWidth="1"/>
    <col min="5147" max="5147" width="3.6640625" customWidth="1"/>
    <col min="5150" max="5150" width="3.83203125" customWidth="1"/>
    <col min="5153" max="5153" width="3.83203125" customWidth="1"/>
    <col min="5156" max="5156" width="3.83203125" customWidth="1"/>
    <col min="5377" max="5377" width="7.6640625" customWidth="1"/>
    <col min="5378" max="5380" width="6.5" customWidth="1"/>
    <col min="5381" max="5381" width="15.6640625" customWidth="1"/>
    <col min="5382" max="5382" width="2.83203125" customWidth="1"/>
    <col min="5383" max="5383" width="20.6640625" customWidth="1"/>
    <col min="5384" max="5384" width="4.6640625" customWidth="1"/>
    <col min="5385" max="5385" width="28.1640625" customWidth="1"/>
    <col min="5386" max="5386" width="51.83203125" customWidth="1"/>
    <col min="5394" max="5394" width="3.33203125" customWidth="1"/>
    <col min="5395" max="5395" width="18.83203125" customWidth="1"/>
    <col min="5397" max="5397" width="3.5" customWidth="1"/>
    <col min="5400" max="5400" width="3.5" customWidth="1"/>
    <col min="5403" max="5403" width="3.6640625" customWidth="1"/>
    <col min="5406" max="5406" width="3.83203125" customWidth="1"/>
    <col min="5409" max="5409" width="3.83203125" customWidth="1"/>
    <col min="5412" max="5412" width="3.83203125" customWidth="1"/>
    <col min="5633" max="5633" width="7.6640625" customWidth="1"/>
    <col min="5634" max="5636" width="6.5" customWidth="1"/>
    <col min="5637" max="5637" width="15.6640625" customWidth="1"/>
    <col min="5638" max="5638" width="2.83203125" customWidth="1"/>
    <col min="5639" max="5639" width="20.6640625" customWidth="1"/>
    <col min="5640" max="5640" width="4.6640625" customWidth="1"/>
    <col min="5641" max="5641" width="28.1640625" customWidth="1"/>
    <col min="5642" max="5642" width="51.83203125" customWidth="1"/>
    <col min="5650" max="5650" width="3.33203125" customWidth="1"/>
    <col min="5651" max="5651" width="18.83203125" customWidth="1"/>
    <col min="5653" max="5653" width="3.5" customWidth="1"/>
    <col min="5656" max="5656" width="3.5" customWidth="1"/>
    <col min="5659" max="5659" width="3.6640625" customWidth="1"/>
    <col min="5662" max="5662" width="3.83203125" customWidth="1"/>
    <col min="5665" max="5665" width="3.83203125" customWidth="1"/>
    <col min="5668" max="5668" width="3.83203125" customWidth="1"/>
    <col min="5889" max="5889" width="7.6640625" customWidth="1"/>
    <col min="5890" max="5892" width="6.5" customWidth="1"/>
    <col min="5893" max="5893" width="15.6640625" customWidth="1"/>
    <col min="5894" max="5894" width="2.83203125" customWidth="1"/>
    <col min="5895" max="5895" width="20.6640625" customWidth="1"/>
    <col min="5896" max="5896" width="4.6640625" customWidth="1"/>
    <col min="5897" max="5897" width="28.1640625" customWidth="1"/>
    <col min="5898" max="5898" width="51.83203125" customWidth="1"/>
    <col min="5906" max="5906" width="3.33203125" customWidth="1"/>
    <col min="5907" max="5907" width="18.83203125" customWidth="1"/>
    <col min="5909" max="5909" width="3.5" customWidth="1"/>
    <col min="5912" max="5912" width="3.5" customWidth="1"/>
    <col min="5915" max="5915" width="3.6640625" customWidth="1"/>
    <col min="5918" max="5918" width="3.83203125" customWidth="1"/>
    <col min="5921" max="5921" width="3.83203125" customWidth="1"/>
    <col min="5924" max="5924" width="3.83203125" customWidth="1"/>
    <col min="6145" max="6145" width="7.6640625" customWidth="1"/>
    <col min="6146" max="6148" width="6.5" customWidth="1"/>
    <col min="6149" max="6149" width="15.6640625" customWidth="1"/>
    <col min="6150" max="6150" width="2.83203125" customWidth="1"/>
    <col min="6151" max="6151" width="20.6640625" customWidth="1"/>
    <col min="6152" max="6152" width="4.6640625" customWidth="1"/>
    <col min="6153" max="6153" width="28.1640625" customWidth="1"/>
    <col min="6154" max="6154" width="51.83203125" customWidth="1"/>
    <col min="6162" max="6162" width="3.33203125" customWidth="1"/>
    <col min="6163" max="6163" width="18.83203125" customWidth="1"/>
    <col min="6165" max="6165" width="3.5" customWidth="1"/>
    <col min="6168" max="6168" width="3.5" customWidth="1"/>
    <col min="6171" max="6171" width="3.6640625" customWidth="1"/>
    <col min="6174" max="6174" width="3.83203125" customWidth="1"/>
    <col min="6177" max="6177" width="3.83203125" customWidth="1"/>
    <col min="6180" max="6180" width="3.83203125" customWidth="1"/>
    <col min="6401" max="6401" width="7.6640625" customWidth="1"/>
    <col min="6402" max="6404" width="6.5" customWidth="1"/>
    <col min="6405" max="6405" width="15.6640625" customWidth="1"/>
    <col min="6406" max="6406" width="2.83203125" customWidth="1"/>
    <col min="6407" max="6407" width="20.6640625" customWidth="1"/>
    <col min="6408" max="6408" width="4.6640625" customWidth="1"/>
    <col min="6409" max="6409" width="28.1640625" customWidth="1"/>
    <col min="6410" max="6410" width="51.83203125" customWidth="1"/>
    <col min="6418" max="6418" width="3.33203125" customWidth="1"/>
    <col min="6419" max="6419" width="18.83203125" customWidth="1"/>
    <col min="6421" max="6421" width="3.5" customWidth="1"/>
    <col min="6424" max="6424" width="3.5" customWidth="1"/>
    <col min="6427" max="6427" width="3.6640625" customWidth="1"/>
    <col min="6430" max="6430" width="3.83203125" customWidth="1"/>
    <col min="6433" max="6433" width="3.83203125" customWidth="1"/>
    <col min="6436" max="6436" width="3.83203125" customWidth="1"/>
    <col min="6657" max="6657" width="7.6640625" customWidth="1"/>
    <col min="6658" max="6660" width="6.5" customWidth="1"/>
    <col min="6661" max="6661" width="15.6640625" customWidth="1"/>
    <col min="6662" max="6662" width="2.83203125" customWidth="1"/>
    <col min="6663" max="6663" width="20.6640625" customWidth="1"/>
    <col min="6664" max="6664" width="4.6640625" customWidth="1"/>
    <col min="6665" max="6665" width="28.1640625" customWidth="1"/>
    <col min="6666" max="6666" width="51.83203125" customWidth="1"/>
    <col min="6674" max="6674" width="3.33203125" customWidth="1"/>
    <col min="6675" max="6675" width="18.83203125" customWidth="1"/>
    <col min="6677" max="6677" width="3.5" customWidth="1"/>
    <col min="6680" max="6680" width="3.5" customWidth="1"/>
    <col min="6683" max="6683" width="3.6640625" customWidth="1"/>
    <col min="6686" max="6686" width="3.83203125" customWidth="1"/>
    <col min="6689" max="6689" width="3.83203125" customWidth="1"/>
    <col min="6692" max="6692" width="3.83203125" customWidth="1"/>
    <col min="6913" max="6913" width="7.6640625" customWidth="1"/>
    <col min="6914" max="6916" width="6.5" customWidth="1"/>
    <col min="6917" max="6917" width="15.6640625" customWidth="1"/>
    <col min="6918" max="6918" width="2.83203125" customWidth="1"/>
    <col min="6919" max="6919" width="20.6640625" customWidth="1"/>
    <col min="6920" max="6920" width="4.6640625" customWidth="1"/>
    <col min="6921" max="6921" width="28.1640625" customWidth="1"/>
    <col min="6922" max="6922" width="51.83203125" customWidth="1"/>
    <col min="6930" max="6930" width="3.33203125" customWidth="1"/>
    <col min="6931" max="6931" width="18.83203125" customWidth="1"/>
    <col min="6933" max="6933" width="3.5" customWidth="1"/>
    <col min="6936" max="6936" width="3.5" customWidth="1"/>
    <col min="6939" max="6939" width="3.6640625" customWidth="1"/>
    <col min="6942" max="6942" width="3.83203125" customWidth="1"/>
    <col min="6945" max="6945" width="3.83203125" customWidth="1"/>
    <col min="6948" max="6948" width="3.83203125" customWidth="1"/>
    <col min="7169" max="7169" width="7.6640625" customWidth="1"/>
    <col min="7170" max="7172" width="6.5" customWidth="1"/>
    <col min="7173" max="7173" width="15.6640625" customWidth="1"/>
    <col min="7174" max="7174" width="2.83203125" customWidth="1"/>
    <col min="7175" max="7175" width="20.6640625" customWidth="1"/>
    <col min="7176" max="7176" width="4.6640625" customWidth="1"/>
    <col min="7177" max="7177" width="28.1640625" customWidth="1"/>
    <col min="7178" max="7178" width="51.83203125" customWidth="1"/>
    <col min="7186" max="7186" width="3.33203125" customWidth="1"/>
    <col min="7187" max="7187" width="18.83203125" customWidth="1"/>
    <col min="7189" max="7189" width="3.5" customWidth="1"/>
    <col min="7192" max="7192" width="3.5" customWidth="1"/>
    <col min="7195" max="7195" width="3.6640625" customWidth="1"/>
    <col min="7198" max="7198" width="3.83203125" customWidth="1"/>
    <col min="7201" max="7201" width="3.83203125" customWidth="1"/>
    <col min="7204" max="7204" width="3.83203125" customWidth="1"/>
    <col min="7425" max="7425" width="7.6640625" customWidth="1"/>
    <col min="7426" max="7428" width="6.5" customWidth="1"/>
    <col min="7429" max="7429" width="15.6640625" customWidth="1"/>
    <col min="7430" max="7430" width="2.83203125" customWidth="1"/>
    <col min="7431" max="7431" width="20.6640625" customWidth="1"/>
    <col min="7432" max="7432" width="4.6640625" customWidth="1"/>
    <col min="7433" max="7433" width="28.1640625" customWidth="1"/>
    <col min="7434" max="7434" width="51.83203125" customWidth="1"/>
    <col min="7442" max="7442" width="3.33203125" customWidth="1"/>
    <col min="7443" max="7443" width="18.83203125" customWidth="1"/>
    <col min="7445" max="7445" width="3.5" customWidth="1"/>
    <col min="7448" max="7448" width="3.5" customWidth="1"/>
    <col min="7451" max="7451" width="3.6640625" customWidth="1"/>
    <col min="7454" max="7454" width="3.83203125" customWidth="1"/>
    <col min="7457" max="7457" width="3.83203125" customWidth="1"/>
    <col min="7460" max="7460" width="3.83203125" customWidth="1"/>
    <col min="7681" max="7681" width="7.6640625" customWidth="1"/>
    <col min="7682" max="7684" width="6.5" customWidth="1"/>
    <col min="7685" max="7685" width="15.6640625" customWidth="1"/>
    <col min="7686" max="7686" width="2.83203125" customWidth="1"/>
    <col min="7687" max="7687" width="20.6640625" customWidth="1"/>
    <col min="7688" max="7688" width="4.6640625" customWidth="1"/>
    <col min="7689" max="7689" width="28.1640625" customWidth="1"/>
    <col min="7690" max="7690" width="51.83203125" customWidth="1"/>
    <col min="7698" max="7698" width="3.33203125" customWidth="1"/>
    <col min="7699" max="7699" width="18.83203125" customWidth="1"/>
    <col min="7701" max="7701" width="3.5" customWidth="1"/>
    <col min="7704" max="7704" width="3.5" customWidth="1"/>
    <col min="7707" max="7707" width="3.6640625" customWidth="1"/>
    <col min="7710" max="7710" width="3.83203125" customWidth="1"/>
    <col min="7713" max="7713" width="3.83203125" customWidth="1"/>
    <col min="7716" max="7716" width="3.83203125" customWidth="1"/>
    <col min="7937" max="7937" width="7.6640625" customWidth="1"/>
    <col min="7938" max="7940" width="6.5" customWidth="1"/>
    <col min="7941" max="7941" width="15.6640625" customWidth="1"/>
    <col min="7942" max="7942" width="2.83203125" customWidth="1"/>
    <col min="7943" max="7943" width="20.6640625" customWidth="1"/>
    <col min="7944" max="7944" width="4.6640625" customWidth="1"/>
    <col min="7945" max="7945" width="28.1640625" customWidth="1"/>
    <col min="7946" max="7946" width="51.83203125" customWidth="1"/>
    <col min="7954" max="7954" width="3.33203125" customWidth="1"/>
    <col min="7955" max="7955" width="18.83203125" customWidth="1"/>
    <col min="7957" max="7957" width="3.5" customWidth="1"/>
    <col min="7960" max="7960" width="3.5" customWidth="1"/>
    <col min="7963" max="7963" width="3.6640625" customWidth="1"/>
    <col min="7966" max="7966" width="3.83203125" customWidth="1"/>
    <col min="7969" max="7969" width="3.83203125" customWidth="1"/>
    <col min="7972" max="7972" width="3.83203125" customWidth="1"/>
    <col min="8193" max="8193" width="7.6640625" customWidth="1"/>
    <col min="8194" max="8196" width="6.5" customWidth="1"/>
    <col min="8197" max="8197" width="15.6640625" customWidth="1"/>
    <col min="8198" max="8198" width="2.83203125" customWidth="1"/>
    <col min="8199" max="8199" width="20.6640625" customWidth="1"/>
    <col min="8200" max="8200" width="4.6640625" customWidth="1"/>
    <col min="8201" max="8201" width="28.1640625" customWidth="1"/>
    <col min="8202" max="8202" width="51.83203125" customWidth="1"/>
    <col min="8210" max="8210" width="3.33203125" customWidth="1"/>
    <col min="8211" max="8211" width="18.83203125" customWidth="1"/>
    <col min="8213" max="8213" width="3.5" customWidth="1"/>
    <col min="8216" max="8216" width="3.5" customWidth="1"/>
    <col min="8219" max="8219" width="3.6640625" customWidth="1"/>
    <col min="8222" max="8222" width="3.83203125" customWidth="1"/>
    <col min="8225" max="8225" width="3.83203125" customWidth="1"/>
    <col min="8228" max="8228" width="3.83203125" customWidth="1"/>
    <col min="8449" max="8449" width="7.6640625" customWidth="1"/>
    <col min="8450" max="8452" width="6.5" customWidth="1"/>
    <col min="8453" max="8453" width="15.6640625" customWidth="1"/>
    <col min="8454" max="8454" width="2.83203125" customWidth="1"/>
    <col min="8455" max="8455" width="20.6640625" customWidth="1"/>
    <col min="8456" max="8456" width="4.6640625" customWidth="1"/>
    <col min="8457" max="8457" width="28.1640625" customWidth="1"/>
    <col min="8458" max="8458" width="51.83203125" customWidth="1"/>
    <col min="8466" max="8466" width="3.33203125" customWidth="1"/>
    <col min="8467" max="8467" width="18.83203125" customWidth="1"/>
    <col min="8469" max="8469" width="3.5" customWidth="1"/>
    <col min="8472" max="8472" width="3.5" customWidth="1"/>
    <col min="8475" max="8475" width="3.6640625" customWidth="1"/>
    <col min="8478" max="8478" width="3.83203125" customWidth="1"/>
    <col min="8481" max="8481" width="3.83203125" customWidth="1"/>
    <col min="8484" max="8484" width="3.83203125" customWidth="1"/>
    <col min="8705" max="8705" width="7.6640625" customWidth="1"/>
    <col min="8706" max="8708" width="6.5" customWidth="1"/>
    <col min="8709" max="8709" width="15.6640625" customWidth="1"/>
    <col min="8710" max="8710" width="2.83203125" customWidth="1"/>
    <col min="8711" max="8711" width="20.6640625" customWidth="1"/>
    <col min="8712" max="8712" width="4.6640625" customWidth="1"/>
    <col min="8713" max="8713" width="28.1640625" customWidth="1"/>
    <col min="8714" max="8714" width="51.83203125" customWidth="1"/>
    <col min="8722" max="8722" width="3.33203125" customWidth="1"/>
    <col min="8723" max="8723" width="18.83203125" customWidth="1"/>
    <col min="8725" max="8725" width="3.5" customWidth="1"/>
    <col min="8728" max="8728" width="3.5" customWidth="1"/>
    <col min="8731" max="8731" width="3.6640625" customWidth="1"/>
    <col min="8734" max="8734" width="3.83203125" customWidth="1"/>
    <col min="8737" max="8737" width="3.83203125" customWidth="1"/>
    <col min="8740" max="8740" width="3.83203125" customWidth="1"/>
    <col min="8961" max="8961" width="7.6640625" customWidth="1"/>
    <col min="8962" max="8964" width="6.5" customWidth="1"/>
    <col min="8965" max="8965" width="15.6640625" customWidth="1"/>
    <col min="8966" max="8966" width="2.83203125" customWidth="1"/>
    <col min="8967" max="8967" width="20.6640625" customWidth="1"/>
    <col min="8968" max="8968" width="4.6640625" customWidth="1"/>
    <col min="8969" max="8969" width="28.1640625" customWidth="1"/>
    <col min="8970" max="8970" width="51.83203125" customWidth="1"/>
    <col min="8978" max="8978" width="3.33203125" customWidth="1"/>
    <col min="8979" max="8979" width="18.83203125" customWidth="1"/>
    <col min="8981" max="8981" width="3.5" customWidth="1"/>
    <col min="8984" max="8984" width="3.5" customWidth="1"/>
    <col min="8987" max="8987" width="3.6640625" customWidth="1"/>
    <col min="8990" max="8990" width="3.83203125" customWidth="1"/>
    <col min="8993" max="8993" width="3.83203125" customWidth="1"/>
    <col min="8996" max="8996" width="3.83203125" customWidth="1"/>
    <col min="9217" max="9217" width="7.6640625" customWidth="1"/>
    <col min="9218" max="9220" width="6.5" customWidth="1"/>
    <col min="9221" max="9221" width="15.6640625" customWidth="1"/>
    <col min="9222" max="9222" width="2.83203125" customWidth="1"/>
    <col min="9223" max="9223" width="20.6640625" customWidth="1"/>
    <col min="9224" max="9224" width="4.6640625" customWidth="1"/>
    <col min="9225" max="9225" width="28.1640625" customWidth="1"/>
    <col min="9226" max="9226" width="51.83203125" customWidth="1"/>
    <col min="9234" max="9234" width="3.33203125" customWidth="1"/>
    <col min="9235" max="9235" width="18.83203125" customWidth="1"/>
    <col min="9237" max="9237" width="3.5" customWidth="1"/>
    <col min="9240" max="9240" width="3.5" customWidth="1"/>
    <col min="9243" max="9243" width="3.6640625" customWidth="1"/>
    <col min="9246" max="9246" width="3.83203125" customWidth="1"/>
    <col min="9249" max="9249" width="3.83203125" customWidth="1"/>
    <col min="9252" max="9252" width="3.83203125" customWidth="1"/>
    <col min="9473" max="9473" width="7.6640625" customWidth="1"/>
    <col min="9474" max="9476" width="6.5" customWidth="1"/>
    <col min="9477" max="9477" width="15.6640625" customWidth="1"/>
    <col min="9478" max="9478" width="2.83203125" customWidth="1"/>
    <col min="9479" max="9479" width="20.6640625" customWidth="1"/>
    <col min="9480" max="9480" width="4.6640625" customWidth="1"/>
    <col min="9481" max="9481" width="28.1640625" customWidth="1"/>
    <col min="9482" max="9482" width="51.83203125" customWidth="1"/>
    <col min="9490" max="9490" width="3.33203125" customWidth="1"/>
    <col min="9491" max="9491" width="18.83203125" customWidth="1"/>
    <col min="9493" max="9493" width="3.5" customWidth="1"/>
    <col min="9496" max="9496" width="3.5" customWidth="1"/>
    <col min="9499" max="9499" width="3.6640625" customWidth="1"/>
    <col min="9502" max="9502" width="3.83203125" customWidth="1"/>
    <col min="9505" max="9505" width="3.83203125" customWidth="1"/>
    <col min="9508" max="9508" width="3.83203125" customWidth="1"/>
    <col min="9729" max="9729" width="7.6640625" customWidth="1"/>
    <col min="9730" max="9732" width="6.5" customWidth="1"/>
    <col min="9733" max="9733" width="15.6640625" customWidth="1"/>
    <col min="9734" max="9734" width="2.83203125" customWidth="1"/>
    <col min="9735" max="9735" width="20.6640625" customWidth="1"/>
    <col min="9736" max="9736" width="4.6640625" customWidth="1"/>
    <col min="9737" max="9737" width="28.1640625" customWidth="1"/>
    <col min="9738" max="9738" width="51.83203125" customWidth="1"/>
    <col min="9746" max="9746" width="3.33203125" customWidth="1"/>
    <col min="9747" max="9747" width="18.83203125" customWidth="1"/>
    <col min="9749" max="9749" width="3.5" customWidth="1"/>
    <col min="9752" max="9752" width="3.5" customWidth="1"/>
    <col min="9755" max="9755" width="3.6640625" customWidth="1"/>
    <col min="9758" max="9758" width="3.83203125" customWidth="1"/>
    <col min="9761" max="9761" width="3.83203125" customWidth="1"/>
    <col min="9764" max="9764" width="3.83203125" customWidth="1"/>
    <col min="9985" max="9985" width="7.6640625" customWidth="1"/>
    <col min="9986" max="9988" width="6.5" customWidth="1"/>
    <col min="9989" max="9989" width="15.6640625" customWidth="1"/>
    <col min="9990" max="9990" width="2.83203125" customWidth="1"/>
    <col min="9991" max="9991" width="20.6640625" customWidth="1"/>
    <col min="9992" max="9992" width="4.6640625" customWidth="1"/>
    <col min="9993" max="9993" width="28.1640625" customWidth="1"/>
    <col min="9994" max="9994" width="51.83203125" customWidth="1"/>
    <col min="10002" max="10002" width="3.33203125" customWidth="1"/>
    <col min="10003" max="10003" width="18.83203125" customWidth="1"/>
    <col min="10005" max="10005" width="3.5" customWidth="1"/>
    <col min="10008" max="10008" width="3.5" customWidth="1"/>
    <col min="10011" max="10011" width="3.6640625" customWidth="1"/>
    <col min="10014" max="10014" width="3.83203125" customWidth="1"/>
    <col min="10017" max="10017" width="3.83203125" customWidth="1"/>
    <col min="10020" max="10020" width="3.83203125" customWidth="1"/>
    <col min="10241" max="10241" width="7.6640625" customWidth="1"/>
    <col min="10242" max="10244" width="6.5" customWidth="1"/>
    <col min="10245" max="10245" width="15.6640625" customWidth="1"/>
    <col min="10246" max="10246" width="2.83203125" customWidth="1"/>
    <col min="10247" max="10247" width="20.6640625" customWidth="1"/>
    <col min="10248" max="10248" width="4.6640625" customWidth="1"/>
    <col min="10249" max="10249" width="28.1640625" customWidth="1"/>
    <col min="10250" max="10250" width="51.83203125" customWidth="1"/>
    <col min="10258" max="10258" width="3.33203125" customWidth="1"/>
    <col min="10259" max="10259" width="18.83203125" customWidth="1"/>
    <col min="10261" max="10261" width="3.5" customWidth="1"/>
    <col min="10264" max="10264" width="3.5" customWidth="1"/>
    <col min="10267" max="10267" width="3.6640625" customWidth="1"/>
    <col min="10270" max="10270" width="3.83203125" customWidth="1"/>
    <col min="10273" max="10273" width="3.83203125" customWidth="1"/>
    <col min="10276" max="10276" width="3.83203125" customWidth="1"/>
    <col min="10497" max="10497" width="7.6640625" customWidth="1"/>
    <col min="10498" max="10500" width="6.5" customWidth="1"/>
    <col min="10501" max="10501" width="15.6640625" customWidth="1"/>
    <col min="10502" max="10502" width="2.83203125" customWidth="1"/>
    <col min="10503" max="10503" width="20.6640625" customWidth="1"/>
    <col min="10504" max="10504" width="4.6640625" customWidth="1"/>
    <col min="10505" max="10505" width="28.1640625" customWidth="1"/>
    <col min="10506" max="10506" width="51.83203125" customWidth="1"/>
    <col min="10514" max="10514" width="3.33203125" customWidth="1"/>
    <col min="10515" max="10515" width="18.83203125" customWidth="1"/>
    <col min="10517" max="10517" width="3.5" customWidth="1"/>
    <col min="10520" max="10520" width="3.5" customWidth="1"/>
    <col min="10523" max="10523" width="3.6640625" customWidth="1"/>
    <col min="10526" max="10526" width="3.83203125" customWidth="1"/>
    <col min="10529" max="10529" width="3.83203125" customWidth="1"/>
    <col min="10532" max="10532" width="3.83203125" customWidth="1"/>
    <col min="10753" max="10753" width="7.6640625" customWidth="1"/>
    <col min="10754" max="10756" width="6.5" customWidth="1"/>
    <col min="10757" max="10757" width="15.6640625" customWidth="1"/>
    <col min="10758" max="10758" width="2.83203125" customWidth="1"/>
    <col min="10759" max="10759" width="20.6640625" customWidth="1"/>
    <col min="10760" max="10760" width="4.6640625" customWidth="1"/>
    <col min="10761" max="10761" width="28.1640625" customWidth="1"/>
    <col min="10762" max="10762" width="51.83203125" customWidth="1"/>
    <col min="10770" max="10770" width="3.33203125" customWidth="1"/>
    <col min="10771" max="10771" width="18.83203125" customWidth="1"/>
    <col min="10773" max="10773" width="3.5" customWidth="1"/>
    <col min="10776" max="10776" width="3.5" customWidth="1"/>
    <col min="10779" max="10779" width="3.6640625" customWidth="1"/>
    <col min="10782" max="10782" width="3.83203125" customWidth="1"/>
    <col min="10785" max="10785" width="3.83203125" customWidth="1"/>
    <col min="10788" max="10788" width="3.83203125" customWidth="1"/>
    <col min="11009" max="11009" width="7.6640625" customWidth="1"/>
    <col min="11010" max="11012" width="6.5" customWidth="1"/>
    <col min="11013" max="11013" width="15.6640625" customWidth="1"/>
    <col min="11014" max="11014" width="2.83203125" customWidth="1"/>
    <col min="11015" max="11015" width="20.6640625" customWidth="1"/>
    <col min="11016" max="11016" width="4.6640625" customWidth="1"/>
    <col min="11017" max="11017" width="28.1640625" customWidth="1"/>
    <col min="11018" max="11018" width="51.83203125" customWidth="1"/>
    <col min="11026" max="11026" width="3.33203125" customWidth="1"/>
    <col min="11027" max="11027" width="18.83203125" customWidth="1"/>
    <col min="11029" max="11029" width="3.5" customWidth="1"/>
    <col min="11032" max="11032" width="3.5" customWidth="1"/>
    <col min="11035" max="11035" width="3.6640625" customWidth="1"/>
    <col min="11038" max="11038" width="3.83203125" customWidth="1"/>
    <col min="11041" max="11041" width="3.83203125" customWidth="1"/>
    <col min="11044" max="11044" width="3.83203125" customWidth="1"/>
    <col min="11265" max="11265" width="7.6640625" customWidth="1"/>
    <col min="11266" max="11268" width="6.5" customWidth="1"/>
    <col min="11269" max="11269" width="15.6640625" customWidth="1"/>
    <col min="11270" max="11270" width="2.83203125" customWidth="1"/>
    <col min="11271" max="11271" width="20.6640625" customWidth="1"/>
    <col min="11272" max="11272" width="4.6640625" customWidth="1"/>
    <col min="11273" max="11273" width="28.1640625" customWidth="1"/>
    <col min="11274" max="11274" width="51.83203125" customWidth="1"/>
    <col min="11282" max="11282" width="3.33203125" customWidth="1"/>
    <col min="11283" max="11283" width="18.83203125" customWidth="1"/>
    <col min="11285" max="11285" width="3.5" customWidth="1"/>
    <col min="11288" max="11288" width="3.5" customWidth="1"/>
    <col min="11291" max="11291" width="3.6640625" customWidth="1"/>
    <col min="11294" max="11294" width="3.83203125" customWidth="1"/>
    <col min="11297" max="11297" width="3.83203125" customWidth="1"/>
    <col min="11300" max="11300" width="3.83203125" customWidth="1"/>
    <col min="11521" max="11521" width="7.6640625" customWidth="1"/>
    <col min="11522" max="11524" width="6.5" customWidth="1"/>
    <col min="11525" max="11525" width="15.6640625" customWidth="1"/>
    <col min="11526" max="11526" width="2.83203125" customWidth="1"/>
    <col min="11527" max="11527" width="20.6640625" customWidth="1"/>
    <col min="11528" max="11528" width="4.6640625" customWidth="1"/>
    <col min="11529" max="11529" width="28.1640625" customWidth="1"/>
    <col min="11530" max="11530" width="51.83203125" customWidth="1"/>
    <col min="11538" max="11538" width="3.33203125" customWidth="1"/>
    <col min="11539" max="11539" width="18.83203125" customWidth="1"/>
    <col min="11541" max="11541" width="3.5" customWidth="1"/>
    <col min="11544" max="11544" width="3.5" customWidth="1"/>
    <col min="11547" max="11547" width="3.6640625" customWidth="1"/>
    <col min="11550" max="11550" width="3.83203125" customWidth="1"/>
    <col min="11553" max="11553" width="3.83203125" customWidth="1"/>
    <col min="11556" max="11556" width="3.83203125" customWidth="1"/>
    <col min="11777" max="11777" width="7.6640625" customWidth="1"/>
    <col min="11778" max="11780" width="6.5" customWidth="1"/>
    <col min="11781" max="11781" width="15.6640625" customWidth="1"/>
    <col min="11782" max="11782" width="2.83203125" customWidth="1"/>
    <col min="11783" max="11783" width="20.6640625" customWidth="1"/>
    <col min="11784" max="11784" width="4.6640625" customWidth="1"/>
    <col min="11785" max="11785" width="28.1640625" customWidth="1"/>
    <col min="11786" max="11786" width="51.83203125" customWidth="1"/>
    <col min="11794" max="11794" width="3.33203125" customWidth="1"/>
    <col min="11795" max="11795" width="18.83203125" customWidth="1"/>
    <col min="11797" max="11797" width="3.5" customWidth="1"/>
    <col min="11800" max="11800" width="3.5" customWidth="1"/>
    <col min="11803" max="11803" width="3.6640625" customWidth="1"/>
    <col min="11806" max="11806" width="3.83203125" customWidth="1"/>
    <col min="11809" max="11809" width="3.83203125" customWidth="1"/>
    <col min="11812" max="11812" width="3.83203125" customWidth="1"/>
    <col min="12033" max="12033" width="7.6640625" customWidth="1"/>
    <col min="12034" max="12036" width="6.5" customWidth="1"/>
    <col min="12037" max="12037" width="15.6640625" customWidth="1"/>
    <col min="12038" max="12038" width="2.83203125" customWidth="1"/>
    <col min="12039" max="12039" width="20.6640625" customWidth="1"/>
    <col min="12040" max="12040" width="4.6640625" customWidth="1"/>
    <col min="12041" max="12041" width="28.1640625" customWidth="1"/>
    <col min="12042" max="12042" width="51.83203125" customWidth="1"/>
    <col min="12050" max="12050" width="3.33203125" customWidth="1"/>
    <col min="12051" max="12051" width="18.83203125" customWidth="1"/>
    <col min="12053" max="12053" width="3.5" customWidth="1"/>
    <col min="12056" max="12056" width="3.5" customWidth="1"/>
    <col min="12059" max="12059" width="3.6640625" customWidth="1"/>
    <col min="12062" max="12062" width="3.83203125" customWidth="1"/>
    <col min="12065" max="12065" width="3.83203125" customWidth="1"/>
    <col min="12068" max="12068" width="3.83203125" customWidth="1"/>
    <col min="12289" max="12289" width="7.6640625" customWidth="1"/>
    <col min="12290" max="12292" width="6.5" customWidth="1"/>
    <col min="12293" max="12293" width="15.6640625" customWidth="1"/>
    <col min="12294" max="12294" width="2.83203125" customWidth="1"/>
    <col min="12295" max="12295" width="20.6640625" customWidth="1"/>
    <col min="12296" max="12296" width="4.6640625" customWidth="1"/>
    <col min="12297" max="12297" width="28.1640625" customWidth="1"/>
    <col min="12298" max="12298" width="51.83203125" customWidth="1"/>
    <col min="12306" max="12306" width="3.33203125" customWidth="1"/>
    <col min="12307" max="12307" width="18.83203125" customWidth="1"/>
    <col min="12309" max="12309" width="3.5" customWidth="1"/>
    <col min="12312" max="12312" width="3.5" customWidth="1"/>
    <col min="12315" max="12315" width="3.6640625" customWidth="1"/>
    <col min="12318" max="12318" width="3.83203125" customWidth="1"/>
    <col min="12321" max="12321" width="3.83203125" customWidth="1"/>
    <col min="12324" max="12324" width="3.83203125" customWidth="1"/>
    <col min="12545" max="12545" width="7.6640625" customWidth="1"/>
    <col min="12546" max="12548" width="6.5" customWidth="1"/>
    <col min="12549" max="12549" width="15.6640625" customWidth="1"/>
    <col min="12550" max="12550" width="2.83203125" customWidth="1"/>
    <col min="12551" max="12551" width="20.6640625" customWidth="1"/>
    <col min="12552" max="12552" width="4.6640625" customWidth="1"/>
    <col min="12553" max="12553" width="28.1640625" customWidth="1"/>
    <col min="12554" max="12554" width="51.83203125" customWidth="1"/>
    <col min="12562" max="12562" width="3.33203125" customWidth="1"/>
    <col min="12563" max="12563" width="18.83203125" customWidth="1"/>
    <col min="12565" max="12565" width="3.5" customWidth="1"/>
    <col min="12568" max="12568" width="3.5" customWidth="1"/>
    <col min="12571" max="12571" width="3.6640625" customWidth="1"/>
    <col min="12574" max="12574" width="3.83203125" customWidth="1"/>
    <col min="12577" max="12577" width="3.83203125" customWidth="1"/>
    <col min="12580" max="12580" width="3.83203125" customWidth="1"/>
    <col min="12801" max="12801" width="7.6640625" customWidth="1"/>
    <col min="12802" max="12804" width="6.5" customWidth="1"/>
    <col min="12805" max="12805" width="15.6640625" customWidth="1"/>
    <col min="12806" max="12806" width="2.83203125" customWidth="1"/>
    <col min="12807" max="12807" width="20.6640625" customWidth="1"/>
    <col min="12808" max="12808" width="4.6640625" customWidth="1"/>
    <col min="12809" max="12809" width="28.1640625" customWidth="1"/>
    <col min="12810" max="12810" width="51.83203125" customWidth="1"/>
    <col min="12818" max="12818" width="3.33203125" customWidth="1"/>
    <col min="12819" max="12819" width="18.83203125" customWidth="1"/>
    <col min="12821" max="12821" width="3.5" customWidth="1"/>
    <col min="12824" max="12824" width="3.5" customWidth="1"/>
    <col min="12827" max="12827" width="3.6640625" customWidth="1"/>
    <col min="12830" max="12830" width="3.83203125" customWidth="1"/>
    <col min="12833" max="12833" width="3.83203125" customWidth="1"/>
    <col min="12836" max="12836" width="3.83203125" customWidth="1"/>
    <col min="13057" max="13057" width="7.6640625" customWidth="1"/>
    <col min="13058" max="13060" width="6.5" customWidth="1"/>
    <col min="13061" max="13061" width="15.6640625" customWidth="1"/>
    <col min="13062" max="13062" width="2.83203125" customWidth="1"/>
    <col min="13063" max="13063" width="20.6640625" customWidth="1"/>
    <col min="13064" max="13064" width="4.6640625" customWidth="1"/>
    <col min="13065" max="13065" width="28.1640625" customWidth="1"/>
    <col min="13066" max="13066" width="51.83203125" customWidth="1"/>
    <col min="13074" max="13074" width="3.33203125" customWidth="1"/>
    <col min="13075" max="13075" width="18.83203125" customWidth="1"/>
    <col min="13077" max="13077" width="3.5" customWidth="1"/>
    <col min="13080" max="13080" width="3.5" customWidth="1"/>
    <col min="13083" max="13083" width="3.6640625" customWidth="1"/>
    <col min="13086" max="13086" width="3.83203125" customWidth="1"/>
    <col min="13089" max="13089" width="3.83203125" customWidth="1"/>
    <col min="13092" max="13092" width="3.83203125" customWidth="1"/>
    <col min="13313" max="13313" width="7.6640625" customWidth="1"/>
    <col min="13314" max="13316" width="6.5" customWidth="1"/>
    <col min="13317" max="13317" width="15.6640625" customWidth="1"/>
    <col min="13318" max="13318" width="2.83203125" customWidth="1"/>
    <col min="13319" max="13319" width="20.6640625" customWidth="1"/>
    <col min="13320" max="13320" width="4.6640625" customWidth="1"/>
    <col min="13321" max="13321" width="28.1640625" customWidth="1"/>
    <col min="13322" max="13322" width="51.83203125" customWidth="1"/>
    <col min="13330" max="13330" width="3.33203125" customWidth="1"/>
    <col min="13331" max="13331" width="18.83203125" customWidth="1"/>
    <col min="13333" max="13333" width="3.5" customWidth="1"/>
    <col min="13336" max="13336" width="3.5" customWidth="1"/>
    <col min="13339" max="13339" width="3.6640625" customWidth="1"/>
    <col min="13342" max="13342" width="3.83203125" customWidth="1"/>
    <col min="13345" max="13345" width="3.83203125" customWidth="1"/>
    <col min="13348" max="13348" width="3.83203125" customWidth="1"/>
    <col min="13569" max="13569" width="7.6640625" customWidth="1"/>
    <col min="13570" max="13572" width="6.5" customWidth="1"/>
    <col min="13573" max="13573" width="15.6640625" customWidth="1"/>
    <col min="13574" max="13574" width="2.83203125" customWidth="1"/>
    <col min="13575" max="13575" width="20.6640625" customWidth="1"/>
    <col min="13576" max="13576" width="4.6640625" customWidth="1"/>
    <col min="13577" max="13577" width="28.1640625" customWidth="1"/>
    <col min="13578" max="13578" width="51.83203125" customWidth="1"/>
    <col min="13586" max="13586" width="3.33203125" customWidth="1"/>
    <col min="13587" max="13587" width="18.83203125" customWidth="1"/>
    <col min="13589" max="13589" width="3.5" customWidth="1"/>
    <col min="13592" max="13592" width="3.5" customWidth="1"/>
    <col min="13595" max="13595" width="3.6640625" customWidth="1"/>
    <col min="13598" max="13598" width="3.83203125" customWidth="1"/>
    <col min="13601" max="13601" width="3.83203125" customWidth="1"/>
    <col min="13604" max="13604" width="3.83203125" customWidth="1"/>
    <col min="13825" max="13825" width="7.6640625" customWidth="1"/>
    <col min="13826" max="13828" width="6.5" customWidth="1"/>
    <col min="13829" max="13829" width="15.6640625" customWidth="1"/>
    <col min="13830" max="13830" width="2.83203125" customWidth="1"/>
    <col min="13831" max="13831" width="20.6640625" customWidth="1"/>
    <col min="13832" max="13832" width="4.6640625" customWidth="1"/>
    <col min="13833" max="13833" width="28.1640625" customWidth="1"/>
    <col min="13834" max="13834" width="51.83203125" customWidth="1"/>
    <col min="13842" max="13842" width="3.33203125" customWidth="1"/>
    <col min="13843" max="13843" width="18.83203125" customWidth="1"/>
    <col min="13845" max="13845" width="3.5" customWidth="1"/>
    <col min="13848" max="13848" width="3.5" customWidth="1"/>
    <col min="13851" max="13851" width="3.6640625" customWidth="1"/>
    <col min="13854" max="13854" width="3.83203125" customWidth="1"/>
    <col min="13857" max="13857" width="3.83203125" customWidth="1"/>
    <col min="13860" max="13860" width="3.83203125" customWidth="1"/>
    <col min="14081" max="14081" width="7.6640625" customWidth="1"/>
    <col min="14082" max="14084" width="6.5" customWidth="1"/>
    <col min="14085" max="14085" width="15.6640625" customWidth="1"/>
    <col min="14086" max="14086" width="2.83203125" customWidth="1"/>
    <col min="14087" max="14087" width="20.6640625" customWidth="1"/>
    <col min="14088" max="14088" width="4.6640625" customWidth="1"/>
    <col min="14089" max="14089" width="28.1640625" customWidth="1"/>
    <col min="14090" max="14090" width="51.83203125" customWidth="1"/>
    <col min="14098" max="14098" width="3.33203125" customWidth="1"/>
    <col min="14099" max="14099" width="18.83203125" customWidth="1"/>
    <col min="14101" max="14101" width="3.5" customWidth="1"/>
    <col min="14104" max="14104" width="3.5" customWidth="1"/>
    <col min="14107" max="14107" width="3.6640625" customWidth="1"/>
    <col min="14110" max="14110" width="3.83203125" customWidth="1"/>
    <col min="14113" max="14113" width="3.83203125" customWidth="1"/>
    <col min="14116" max="14116" width="3.83203125" customWidth="1"/>
    <col min="14337" max="14337" width="7.6640625" customWidth="1"/>
    <col min="14338" max="14340" width="6.5" customWidth="1"/>
    <col min="14341" max="14341" width="15.6640625" customWidth="1"/>
    <col min="14342" max="14342" width="2.83203125" customWidth="1"/>
    <col min="14343" max="14343" width="20.6640625" customWidth="1"/>
    <col min="14344" max="14344" width="4.6640625" customWidth="1"/>
    <col min="14345" max="14345" width="28.1640625" customWidth="1"/>
    <col min="14346" max="14346" width="51.83203125" customWidth="1"/>
    <col min="14354" max="14354" width="3.33203125" customWidth="1"/>
    <col min="14355" max="14355" width="18.83203125" customWidth="1"/>
    <col min="14357" max="14357" width="3.5" customWidth="1"/>
    <col min="14360" max="14360" width="3.5" customWidth="1"/>
    <col min="14363" max="14363" width="3.6640625" customWidth="1"/>
    <col min="14366" max="14366" width="3.83203125" customWidth="1"/>
    <col min="14369" max="14369" width="3.83203125" customWidth="1"/>
    <col min="14372" max="14372" width="3.83203125" customWidth="1"/>
    <col min="14593" max="14593" width="7.6640625" customWidth="1"/>
    <col min="14594" max="14596" width="6.5" customWidth="1"/>
    <col min="14597" max="14597" width="15.6640625" customWidth="1"/>
    <col min="14598" max="14598" width="2.83203125" customWidth="1"/>
    <col min="14599" max="14599" width="20.6640625" customWidth="1"/>
    <col min="14600" max="14600" width="4.6640625" customWidth="1"/>
    <col min="14601" max="14601" width="28.1640625" customWidth="1"/>
    <col min="14602" max="14602" width="51.83203125" customWidth="1"/>
    <col min="14610" max="14610" width="3.33203125" customWidth="1"/>
    <col min="14611" max="14611" width="18.83203125" customWidth="1"/>
    <col min="14613" max="14613" width="3.5" customWidth="1"/>
    <col min="14616" max="14616" width="3.5" customWidth="1"/>
    <col min="14619" max="14619" width="3.6640625" customWidth="1"/>
    <col min="14622" max="14622" width="3.83203125" customWidth="1"/>
    <col min="14625" max="14625" width="3.83203125" customWidth="1"/>
    <col min="14628" max="14628" width="3.83203125" customWidth="1"/>
    <col min="14849" max="14849" width="7.6640625" customWidth="1"/>
    <col min="14850" max="14852" width="6.5" customWidth="1"/>
    <col min="14853" max="14853" width="15.6640625" customWidth="1"/>
    <col min="14854" max="14854" width="2.83203125" customWidth="1"/>
    <col min="14855" max="14855" width="20.6640625" customWidth="1"/>
    <col min="14856" max="14856" width="4.6640625" customWidth="1"/>
    <col min="14857" max="14857" width="28.1640625" customWidth="1"/>
    <col min="14858" max="14858" width="51.83203125" customWidth="1"/>
    <col min="14866" max="14866" width="3.33203125" customWidth="1"/>
    <col min="14867" max="14867" width="18.83203125" customWidth="1"/>
    <col min="14869" max="14869" width="3.5" customWidth="1"/>
    <col min="14872" max="14872" width="3.5" customWidth="1"/>
    <col min="14875" max="14875" width="3.6640625" customWidth="1"/>
    <col min="14878" max="14878" width="3.83203125" customWidth="1"/>
    <col min="14881" max="14881" width="3.83203125" customWidth="1"/>
    <col min="14884" max="14884" width="3.83203125" customWidth="1"/>
    <col min="15105" max="15105" width="7.6640625" customWidth="1"/>
    <col min="15106" max="15108" width="6.5" customWidth="1"/>
    <col min="15109" max="15109" width="15.6640625" customWidth="1"/>
    <col min="15110" max="15110" width="2.83203125" customWidth="1"/>
    <col min="15111" max="15111" width="20.6640625" customWidth="1"/>
    <col min="15112" max="15112" width="4.6640625" customWidth="1"/>
    <col min="15113" max="15113" width="28.1640625" customWidth="1"/>
    <col min="15114" max="15114" width="51.83203125" customWidth="1"/>
    <col min="15122" max="15122" width="3.33203125" customWidth="1"/>
    <col min="15123" max="15123" width="18.83203125" customWidth="1"/>
    <col min="15125" max="15125" width="3.5" customWidth="1"/>
    <col min="15128" max="15128" width="3.5" customWidth="1"/>
    <col min="15131" max="15131" width="3.6640625" customWidth="1"/>
    <col min="15134" max="15134" width="3.83203125" customWidth="1"/>
    <col min="15137" max="15137" width="3.83203125" customWidth="1"/>
    <col min="15140" max="15140" width="3.83203125" customWidth="1"/>
    <col min="15361" max="15361" width="7.6640625" customWidth="1"/>
    <col min="15362" max="15364" width="6.5" customWidth="1"/>
    <col min="15365" max="15365" width="15.6640625" customWidth="1"/>
    <col min="15366" max="15366" width="2.83203125" customWidth="1"/>
    <col min="15367" max="15367" width="20.6640625" customWidth="1"/>
    <col min="15368" max="15368" width="4.6640625" customWidth="1"/>
    <col min="15369" max="15369" width="28.1640625" customWidth="1"/>
    <col min="15370" max="15370" width="51.83203125" customWidth="1"/>
    <col min="15378" max="15378" width="3.33203125" customWidth="1"/>
    <col min="15379" max="15379" width="18.83203125" customWidth="1"/>
    <col min="15381" max="15381" width="3.5" customWidth="1"/>
    <col min="15384" max="15384" width="3.5" customWidth="1"/>
    <col min="15387" max="15387" width="3.6640625" customWidth="1"/>
    <col min="15390" max="15390" width="3.83203125" customWidth="1"/>
    <col min="15393" max="15393" width="3.83203125" customWidth="1"/>
    <col min="15396" max="15396" width="3.83203125" customWidth="1"/>
    <col min="15617" max="15617" width="7.6640625" customWidth="1"/>
    <col min="15618" max="15620" width="6.5" customWidth="1"/>
    <col min="15621" max="15621" width="15.6640625" customWidth="1"/>
    <col min="15622" max="15622" width="2.83203125" customWidth="1"/>
    <col min="15623" max="15623" width="20.6640625" customWidth="1"/>
    <col min="15624" max="15624" width="4.6640625" customWidth="1"/>
    <col min="15625" max="15625" width="28.1640625" customWidth="1"/>
    <col min="15626" max="15626" width="51.83203125" customWidth="1"/>
    <col min="15634" max="15634" width="3.33203125" customWidth="1"/>
    <col min="15635" max="15635" width="18.83203125" customWidth="1"/>
    <col min="15637" max="15637" width="3.5" customWidth="1"/>
    <col min="15640" max="15640" width="3.5" customWidth="1"/>
    <col min="15643" max="15643" width="3.6640625" customWidth="1"/>
    <col min="15646" max="15646" width="3.83203125" customWidth="1"/>
    <col min="15649" max="15649" width="3.83203125" customWidth="1"/>
    <col min="15652" max="15652" width="3.83203125" customWidth="1"/>
    <col min="15873" max="15873" width="7.6640625" customWidth="1"/>
    <col min="15874" max="15876" width="6.5" customWidth="1"/>
    <col min="15877" max="15877" width="15.6640625" customWidth="1"/>
    <col min="15878" max="15878" width="2.83203125" customWidth="1"/>
    <col min="15879" max="15879" width="20.6640625" customWidth="1"/>
    <col min="15880" max="15880" width="4.6640625" customWidth="1"/>
    <col min="15881" max="15881" width="28.1640625" customWidth="1"/>
    <col min="15882" max="15882" width="51.83203125" customWidth="1"/>
    <col min="15890" max="15890" width="3.33203125" customWidth="1"/>
    <col min="15891" max="15891" width="18.83203125" customWidth="1"/>
    <col min="15893" max="15893" width="3.5" customWidth="1"/>
    <col min="15896" max="15896" width="3.5" customWidth="1"/>
    <col min="15899" max="15899" width="3.6640625" customWidth="1"/>
    <col min="15902" max="15902" width="3.83203125" customWidth="1"/>
    <col min="15905" max="15905" width="3.83203125" customWidth="1"/>
    <col min="15908" max="15908" width="3.83203125" customWidth="1"/>
    <col min="16129" max="16129" width="7.6640625" customWidth="1"/>
    <col min="16130" max="16132" width="6.5" customWidth="1"/>
    <col min="16133" max="16133" width="15.6640625" customWidth="1"/>
    <col min="16134" max="16134" width="2.83203125" customWidth="1"/>
    <col min="16135" max="16135" width="20.6640625" customWidth="1"/>
    <col min="16136" max="16136" width="4.6640625" customWidth="1"/>
    <col min="16137" max="16137" width="28.1640625" customWidth="1"/>
    <col min="16138" max="16138" width="51.83203125" customWidth="1"/>
    <col min="16146" max="16146" width="3.33203125" customWidth="1"/>
    <col min="16147" max="16147" width="18.83203125" customWidth="1"/>
    <col min="16149" max="16149" width="3.5" customWidth="1"/>
    <col min="16152" max="16152" width="3.5" customWidth="1"/>
    <col min="16155" max="16155" width="3.6640625" customWidth="1"/>
    <col min="16158" max="16158" width="3.83203125" customWidth="1"/>
    <col min="16161" max="16161" width="3.83203125" customWidth="1"/>
    <col min="16164" max="16164" width="3.83203125" customWidth="1"/>
  </cols>
  <sheetData>
    <row r="1" spans="1:41" ht="23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L1" s="1"/>
      <c r="M1" s="1"/>
      <c r="N1" s="1"/>
      <c r="O1" s="1"/>
      <c r="P1" s="1"/>
      <c r="Q1" s="1"/>
      <c r="R1" s="1"/>
      <c r="S1" s="1"/>
    </row>
    <row r="3" spans="1:41" ht="17" thickBot="1" x14ac:dyDescent="0.25"/>
    <row r="4" spans="1:41" x14ac:dyDescent="0.2">
      <c r="A4" s="2" t="s">
        <v>1</v>
      </c>
      <c r="B4" s="3"/>
      <c r="C4" s="3"/>
      <c r="D4" s="3"/>
      <c r="E4" s="3"/>
      <c r="G4" s="4" t="s">
        <v>2</v>
      </c>
      <c r="H4" s="5"/>
      <c r="I4" s="6"/>
      <c r="K4" s="4" t="s">
        <v>3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6"/>
    </row>
    <row r="5" spans="1:41" ht="12.75" customHeight="1" x14ac:dyDescent="0.2">
      <c r="A5" s="7"/>
      <c r="B5" s="8"/>
      <c r="C5" s="8"/>
      <c r="D5" s="8"/>
      <c r="E5" s="8"/>
      <c r="G5" s="9"/>
      <c r="I5" s="10" t="s">
        <v>4</v>
      </c>
      <c r="K5" s="9"/>
      <c r="L5" s="11"/>
      <c r="T5" s="12"/>
      <c r="U5" s="13"/>
      <c r="V5" s="13"/>
      <c r="W5" s="13"/>
      <c r="X5" s="13"/>
      <c r="AO5" s="14"/>
    </row>
    <row r="6" spans="1:41" x14ac:dyDescent="0.2">
      <c r="A6" s="15" t="s">
        <v>5</v>
      </c>
      <c r="B6" s="81" t="s">
        <v>6</v>
      </c>
      <c r="C6" s="81"/>
      <c r="D6" s="82"/>
      <c r="E6" s="83" t="s">
        <v>4</v>
      </c>
      <c r="G6" s="16" t="s">
        <v>7</v>
      </c>
      <c r="H6" s="17">
        <v>1</v>
      </c>
      <c r="I6" s="18"/>
      <c r="K6" s="9"/>
      <c r="L6" s="19"/>
      <c r="M6" s="20" t="s">
        <v>8</v>
      </c>
      <c r="N6" s="21"/>
      <c r="O6" s="21"/>
      <c r="P6" s="21"/>
      <c r="Q6" s="21"/>
      <c r="R6" s="22"/>
      <c r="S6" s="23"/>
      <c r="T6" s="24" t="s">
        <v>9</v>
      </c>
      <c r="U6" s="25"/>
      <c r="V6" s="26"/>
      <c r="W6" s="20" t="s">
        <v>10</v>
      </c>
      <c r="AO6" s="14"/>
    </row>
    <row r="7" spans="1:41" x14ac:dyDescent="0.2">
      <c r="A7" s="27" t="s">
        <v>11</v>
      </c>
      <c r="B7" s="28" t="s">
        <v>12</v>
      </c>
      <c r="C7" s="24" t="s">
        <v>13</v>
      </c>
      <c r="D7" s="24" t="s">
        <v>14</v>
      </c>
      <c r="E7" s="84"/>
      <c r="G7" s="29" t="s">
        <v>15</v>
      </c>
      <c r="H7" s="30">
        <v>0.1</v>
      </c>
      <c r="I7" s="31" t="str">
        <f>IF(H7=0,"", IF(13&lt;0, "must be greater than or equal to 0", IF(H7&gt;0.5, "must be less than or equal to 0.5", IF((INT(1/H7)&lt;&gt;(1/H7)),"must divide into 1", ""))))</f>
        <v/>
      </c>
      <c r="K7" s="9"/>
      <c r="L7" s="32" t="s">
        <v>16</v>
      </c>
      <c r="M7" s="78" t="s">
        <v>34</v>
      </c>
      <c r="N7" s="78" t="s">
        <v>35</v>
      </c>
      <c r="O7" s="78" t="s">
        <v>36</v>
      </c>
      <c r="P7" s="78" t="s">
        <v>37</v>
      </c>
      <c r="Q7" s="78" t="s">
        <v>38</v>
      </c>
      <c r="R7" s="34"/>
      <c r="S7" s="35" t="s">
        <v>18</v>
      </c>
      <c r="T7" s="36">
        <f>H6</f>
        <v>1</v>
      </c>
      <c r="U7" s="25"/>
      <c r="V7" s="37" t="s">
        <v>16</v>
      </c>
      <c r="W7" s="38" t="s">
        <v>17</v>
      </c>
      <c r="AO7" s="14"/>
    </row>
    <row r="8" spans="1:41" x14ac:dyDescent="0.2">
      <c r="A8" s="39">
        <v>1</v>
      </c>
      <c r="B8">
        <v>80.187733348769342</v>
      </c>
      <c r="C8">
        <v>2.7185260833791594</v>
      </c>
      <c r="D8">
        <v>17.093740567851519</v>
      </c>
      <c r="E8" s="40" t="str">
        <f>IF(B8+C8+D8=0, "", IF(B8+C8+D8&lt;&gt;100,"must sum to 100",""))</f>
        <v/>
      </c>
      <c r="G8" s="29" t="s">
        <v>19</v>
      </c>
      <c r="H8" s="30">
        <v>0.03</v>
      </c>
      <c r="I8" s="31" t="str">
        <f>IF(H8&lt;0, "must be greater than or equal to 0", IF(H8&gt;0.2, "must be less than or equal to 0.2", ""))</f>
        <v/>
      </c>
      <c r="K8" s="9"/>
      <c r="L8">
        <v>0.69727437325905295</v>
      </c>
      <c r="M8">
        <v>0.24335313846342727</v>
      </c>
      <c r="S8" s="42" t="s">
        <v>20</v>
      </c>
      <c r="T8" s="43">
        <f>H7</f>
        <v>0.1</v>
      </c>
      <c r="U8" s="13"/>
      <c r="V8" s="44">
        <v>0.5</v>
      </c>
      <c r="W8" s="45">
        <f>0.866*$T$7</f>
        <v>0.86599999999999999</v>
      </c>
      <c r="AO8" s="14"/>
    </row>
    <row r="9" spans="1:41" ht="17" thickBot="1" x14ac:dyDescent="0.25">
      <c r="A9" s="39">
        <f t="shared" ref="A9:A72" si="0">A8+1</f>
        <v>2</v>
      </c>
      <c r="B9">
        <v>1.8553358822080739</v>
      </c>
      <c r="C9">
        <v>28.655159048976348</v>
      </c>
      <c r="D9">
        <v>69.489505068815589</v>
      </c>
      <c r="E9" s="46" t="str">
        <f t="shared" ref="E9:E72" si="1">IF(B9+C9+D9=0, "", IF(B9+C9+D9&lt;&gt;100,"must sum to 100",""))</f>
        <v/>
      </c>
      <c r="G9" s="47" t="s">
        <v>21</v>
      </c>
      <c r="H9" s="48" t="s">
        <v>17</v>
      </c>
      <c r="I9" s="49" t="str">
        <f>IF(OR(H9="n", H9="y"), "", "must equal Y or N")</f>
        <v/>
      </c>
      <c r="K9" s="9"/>
      <c r="L9">
        <v>0.82899999999999996</v>
      </c>
      <c r="M9">
        <v>0.13683201379794099</v>
      </c>
      <c r="S9" s="42" t="s">
        <v>22</v>
      </c>
      <c r="T9" s="43">
        <f>H8</f>
        <v>0.03</v>
      </c>
      <c r="U9" s="13"/>
      <c r="V9" s="44">
        <v>0</v>
      </c>
      <c r="W9" s="45">
        <v>0</v>
      </c>
      <c r="Y9" s="12"/>
      <c r="AO9" s="14"/>
    </row>
    <row r="10" spans="1:41" x14ac:dyDescent="0.2">
      <c r="A10" s="39">
        <f t="shared" si="0"/>
        <v>3</v>
      </c>
      <c r="B10">
        <v>66.663345410628025</v>
      </c>
      <c r="C10">
        <v>4.2931763285024154</v>
      </c>
      <c r="D10">
        <v>29.043478260869566</v>
      </c>
      <c r="E10" s="46" t="str">
        <f t="shared" si="1"/>
        <v/>
      </c>
      <c r="G10" s="50"/>
      <c r="K10" s="9"/>
      <c r="L10">
        <v>0.86550000000000005</v>
      </c>
      <c r="M10">
        <v>8.920061658979718E-2</v>
      </c>
      <c r="S10" s="51" t="s">
        <v>23</v>
      </c>
      <c r="T10" s="52">
        <f>IF(H9="y",1,0)</f>
        <v>1</v>
      </c>
      <c r="U10" s="13"/>
      <c r="V10" s="44">
        <v>1</v>
      </c>
      <c r="W10" s="45">
        <v>0</v>
      </c>
      <c r="Y10" s="25"/>
      <c r="Z10" s="25"/>
      <c r="AO10" s="14"/>
    </row>
    <row r="11" spans="1:41" x14ac:dyDescent="0.2">
      <c r="A11" s="39">
        <f t="shared" si="0"/>
        <v>4</v>
      </c>
      <c r="B11">
        <v>70.880355495089901</v>
      </c>
      <c r="C11">
        <v>3.3569169495124118</v>
      </c>
      <c r="D11">
        <v>25.762626928390802</v>
      </c>
      <c r="E11" s="46" t="str">
        <f t="shared" si="1"/>
        <v>must sum to 100</v>
      </c>
      <c r="K11" s="9"/>
      <c r="L11">
        <v>0.83540853658536585</v>
      </c>
      <c r="M11">
        <v>0.15501854727741451</v>
      </c>
      <c r="U11" s="13"/>
      <c r="V11" s="53">
        <v>0.5</v>
      </c>
      <c r="W11" s="54">
        <f>0.866*$T$7</f>
        <v>0.86599999999999999</v>
      </c>
      <c r="Y11" s="13"/>
      <c r="Z11" s="13"/>
      <c r="AA11" s="13"/>
      <c r="AO11" s="14"/>
    </row>
    <row r="12" spans="1:41" x14ac:dyDescent="0.2">
      <c r="A12" s="39">
        <f t="shared" si="0"/>
        <v>5</v>
      </c>
      <c r="B12">
        <v>66.994484850435256</v>
      </c>
      <c r="C12">
        <v>6.3270350942121096</v>
      </c>
      <c r="D12">
        <v>26.678580623360741</v>
      </c>
      <c r="E12" s="46" t="str">
        <f t="shared" si="1"/>
        <v>must sum to 100</v>
      </c>
      <c r="K12" s="9"/>
      <c r="L12">
        <v>0.87149999999999994</v>
      </c>
      <c r="M12">
        <v>0.10478907385791707</v>
      </c>
      <c r="S12" s="55"/>
      <c r="T12" s="13"/>
      <c r="U12" s="13"/>
      <c r="Y12" s="13"/>
      <c r="Z12" s="13"/>
      <c r="AO12" s="14"/>
    </row>
    <row r="13" spans="1:41" x14ac:dyDescent="0.2">
      <c r="A13" s="39">
        <f t="shared" si="0"/>
        <v>6</v>
      </c>
      <c r="B13">
        <v>65.393767501111668</v>
      </c>
      <c r="C13">
        <v>5.4454245734636073</v>
      </c>
      <c r="D13">
        <v>29.160807925424738</v>
      </c>
      <c r="E13" s="46" t="str">
        <f t="shared" si="1"/>
        <v/>
      </c>
      <c r="K13" s="9"/>
      <c r="L13">
        <v>0.87092537313432827</v>
      </c>
      <c r="M13">
        <v>0.11085125168440814</v>
      </c>
      <c r="AO13" s="14"/>
    </row>
    <row r="14" spans="1:41" x14ac:dyDescent="0.2">
      <c r="A14" s="39">
        <f t="shared" si="0"/>
        <v>7</v>
      </c>
      <c r="B14">
        <v>27.543375433754335</v>
      </c>
      <c r="C14">
        <v>32.665726657266568</v>
      </c>
      <c r="D14">
        <v>39.79089790897909</v>
      </c>
      <c r="E14" s="46" t="str">
        <f t="shared" si="1"/>
        <v/>
      </c>
      <c r="K14" s="9"/>
      <c r="L14">
        <v>0.90093675027262821</v>
      </c>
      <c r="M14">
        <v>7.101408311032395E-2</v>
      </c>
      <c r="AO14" s="14"/>
    </row>
    <row r="15" spans="1:41" x14ac:dyDescent="0.2">
      <c r="A15" s="39">
        <f t="shared" si="0"/>
        <v>8</v>
      </c>
      <c r="B15">
        <v>59.052590525905259</v>
      </c>
      <c r="C15">
        <v>8.3031830318303168</v>
      </c>
      <c r="D15">
        <v>32.644226442264419</v>
      </c>
      <c r="E15" s="46" t="str">
        <f t="shared" si="1"/>
        <v/>
      </c>
      <c r="K15" s="9"/>
      <c r="L15">
        <v>0.85943253012048182</v>
      </c>
      <c r="M15">
        <v>0.14635829323957011</v>
      </c>
      <c r="AO15" s="14"/>
    </row>
    <row r="16" spans="1:41" x14ac:dyDescent="0.2">
      <c r="A16" s="39">
        <f t="shared" si="0"/>
        <v>9</v>
      </c>
      <c r="B16">
        <v>29.775897758977592</v>
      </c>
      <c r="C16">
        <v>7.6176761767617673</v>
      </c>
      <c r="D16">
        <v>62.606426064260646</v>
      </c>
      <c r="E16" s="46" t="str">
        <f t="shared" si="1"/>
        <v/>
      </c>
      <c r="K16" s="9"/>
      <c r="L16">
        <v>0.86662663208424917</v>
      </c>
      <c r="N16">
        <v>0.17108789249116949</v>
      </c>
      <c r="AO16" s="14"/>
    </row>
    <row r="17" spans="1:45" x14ac:dyDescent="0.2">
      <c r="A17" s="39">
        <f t="shared" si="0"/>
        <v>10</v>
      </c>
      <c r="B17">
        <v>74.295742957429567</v>
      </c>
      <c r="C17">
        <v>1.2672126721267212</v>
      </c>
      <c r="D17">
        <v>24.437044370443704</v>
      </c>
      <c r="E17" s="46" t="str">
        <f t="shared" si="1"/>
        <v/>
      </c>
      <c r="K17" s="9"/>
      <c r="L17">
        <v>0.94140957320435636</v>
      </c>
      <c r="N17">
        <v>9.9345439458252291E-2</v>
      </c>
      <c r="AO17" s="14"/>
    </row>
    <row r="18" spans="1:45" x14ac:dyDescent="0.2">
      <c r="A18" s="39">
        <f t="shared" si="0"/>
        <v>11</v>
      </c>
      <c r="B18">
        <v>58.868988689886891</v>
      </c>
      <c r="C18">
        <v>11.525315253152531</v>
      </c>
      <c r="D18">
        <v>29.605696056960568</v>
      </c>
      <c r="E18" s="46" t="str">
        <f t="shared" si="1"/>
        <v/>
      </c>
      <c r="K18" s="9"/>
      <c r="L18">
        <v>0</v>
      </c>
      <c r="O18">
        <v>0</v>
      </c>
      <c r="AO18" s="14"/>
    </row>
    <row r="19" spans="1:45" x14ac:dyDescent="0.2">
      <c r="A19" s="39">
        <f t="shared" si="0"/>
        <v>12</v>
      </c>
      <c r="B19">
        <v>70.055200552005516</v>
      </c>
      <c r="C19">
        <v>3.8500385003850037</v>
      </c>
      <c r="D19">
        <v>26.094760947609473</v>
      </c>
      <c r="E19" s="46" t="str">
        <f t="shared" si="1"/>
        <v/>
      </c>
      <c r="K19" s="9"/>
      <c r="L19">
        <v>0</v>
      </c>
      <c r="O19">
        <v>0</v>
      </c>
      <c r="T19" s="56" t="s">
        <v>24</v>
      </c>
      <c r="V19" s="19"/>
      <c r="W19" s="20" t="s">
        <v>25</v>
      </c>
      <c r="X19" s="11"/>
      <c r="Y19" s="19"/>
      <c r="Z19" s="20" t="s">
        <v>26</v>
      </c>
      <c r="AA19" s="11"/>
      <c r="AB19" s="19"/>
      <c r="AC19" s="20" t="s">
        <v>27</v>
      </c>
      <c r="AD19" s="11"/>
      <c r="AE19" s="19"/>
      <c r="AF19" s="20" t="s">
        <v>28</v>
      </c>
      <c r="AG19" s="11"/>
      <c r="AH19" s="19"/>
      <c r="AI19" s="20" t="s">
        <v>29</v>
      </c>
      <c r="AJ19" s="11"/>
      <c r="AK19" s="19"/>
      <c r="AL19" s="57"/>
      <c r="AM19" s="58" t="s">
        <v>30</v>
      </c>
      <c r="AN19" s="59"/>
      <c r="AO19" s="60"/>
      <c r="AP19" s="11"/>
      <c r="AS19" s="64">
        <f>IF($T$21&lt;&gt;"", ($T$21*0.866*$T$7), 0)</f>
        <v>0</v>
      </c>
    </row>
    <row r="20" spans="1:45" x14ac:dyDescent="0.2">
      <c r="A20" s="39">
        <f t="shared" si="0"/>
        <v>13</v>
      </c>
      <c r="B20">
        <v>39.922499224992251</v>
      </c>
      <c r="C20">
        <v>6.5679656796567967</v>
      </c>
      <c r="D20">
        <v>53.509435094350941</v>
      </c>
      <c r="E20" s="46" t="str">
        <f t="shared" si="1"/>
        <v>must sum to 100</v>
      </c>
      <c r="K20" s="9"/>
      <c r="L20">
        <v>0</v>
      </c>
      <c r="O20">
        <v>0</v>
      </c>
      <c r="T20" s="61" t="s">
        <v>31</v>
      </c>
      <c r="U20" s="25"/>
      <c r="V20" s="32" t="s">
        <v>16</v>
      </c>
      <c r="W20" s="33" t="s">
        <v>17</v>
      </c>
      <c r="X20" s="11"/>
      <c r="Y20" s="32" t="s">
        <v>16</v>
      </c>
      <c r="Z20" s="33" t="s">
        <v>17</v>
      </c>
      <c r="AA20" s="50"/>
      <c r="AB20" s="32" t="s">
        <v>16</v>
      </c>
      <c r="AC20" s="33" t="s">
        <v>17</v>
      </c>
      <c r="AD20" s="50"/>
      <c r="AE20" s="32" t="s">
        <v>16</v>
      </c>
      <c r="AF20" s="33" t="s">
        <v>17</v>
      </c>
      <c r="AG20" s="50"/>
      <c r="AH20" s="32" t="s">
        <v>16</v>
      </c>
      <c r="AI20" s="33" t="s">
        <v>17</v>
      </c>
      <c r="AJ20" s="11"/>
      <c r="AK20" s="32" t="s">
        <v>32</v>
      </c>
      <c r="AL20" s="62" t="s">
        <v>33</v>
      </c>
      <c r="AM20" s="62" t="s">
        <v>16</v>
      </c>
      <c r="AN20" s="33" t="s">
        <v>17</v>
      </c>
      <c r="AO20" s="60"/>
      <c r="AP20" s="11"/>
      <c r="AS20" s="64">
        <f>IF($T$21&lt;&gt;"", ($T$21*0.866*$T$7), 0)</f>
        <v>0</v>
      </c>
    </row>
    <row r="21" spans="1:45" x14ac:dyDescent="0.2">
      <c r="A21" s="39">
        <f t="shared" si="0"/>
        <v>14</v>
      </c>
      <c r="B21">
        <v>69.874898748987476</v>
      </c>
      <c r="C21">
        <v>4.5437454374543744</v>
      </c>
      <c r="D21">
        <v>25.581355813558137</v>
      </c>
      <c r="E21" s="46" t="str">
        <f t="shared" si="1"/>
        <v/>
      </c>
      <c r="K21" s="9"/>
      <c r="L21">
        <v>0</v>
      </c>
      <c r="O21">
        <v>0</v>
      </c>
      <c r="T21" s="13">
        <f>IF(AND($T$8&gt;0, $T$9&gt;0), 0, "")</f>
        <v>0</v>
      </c>
      <c r="U21" s="13"/>
      <c r="V21" s="63">
        <f>IF(T21&lt;&gt;"", 0, 0)</f>
        <v>0</v>
      </c>
      <c r="W21" s="64">
        <f>IF($T$21&lt;&gt;"", ($T$21*0.866*$T$7), 0)</f>
        <v>0</v>
      </c>
      <c r="X21" s="65"/>
      <c r="Y21" s="63">
        <f>IF(T21&lt;&gt;"", 1, 0)</f>
        <v>1</v>
      </c>
      <c r="Z21" s="64">
        <f>IF(T21&lt;&gt;"", (T21*0.866*$T$7), 0)</f>
        <v>0</v>
      </c>
      <c r="AA21" s="65"/>
      <c r="AB21" s="63">
        <f>IF(AND($T$10=1,T21&lt;&gt;""), 0, 0)</f>
        <v>0</v>
      </c>
      <c r="AC21" s="64">
        <f>IF($T$10=1, 0, 0)</f>
        <v>0</v>
      </c>
      <c r="AD21" s="65"/>
      <c r="AE21" s="63">
        <f>IF($T$10=1, 1, 0)</f>
        <v>1</v>
      </c>
      <c r="AF21" s="64">
        <f>IF(AND($T$10=1, T21&lt;&gt;""), 0, 0)</f>
        <v>0</v>
      </c>
      <c r="AG21" s="65"/>
      <c r="AH21" s="63">
        <v>0</v>
      </c>
      <c r="AI21" s="64">
        <v>0</v>
      </c>
      <c r="AJ21" s="65"/>
      <c r="AK21" s="66">
        <v>0</v>
      </c>
      <c r="AL21" s="67">
        <v>0</v>
      </c>
      <c r="AM21" s="63">
        <f t="shared" ref="AM21:AN52" si="2">AK21</f>
        <v>0</v>
      </c>
      <c r="AN21" s="64">
        <f t="shared" si="2"/>
        <v>0</v>
      </c>
      <c r="AO21" s="68"/>
      <c r="AP21" s="65"/>
      <c r="AS21" s="64">
        <f>IF($T$21&lt;&gt;"", ($T$21*0.866*$Z$7), 0)</f>
        <v>0</v>
      </c>
    </row>
    <row r="22" spans="1:45" x14ac:dyDescent="0.2">
      <c r="A22" s="39">
        <f t="shared" si="0"/>
        <v>15</v>
      </c>
      <c r="B22">
        <v>70.555005550055512</v>
      </c>
      <c r="C22">
        <v>6.5022650226502261</v>
      </c>
      <c r="D22">
        <v>22.942729427294271</v>
      </c>
      <c r="E22" s="46" t="str">
        <f t="shared" si="1"/>
        <v/>
      </c>
      <c r="K22" s="9"/>
      <c r="L22">
        <v>0</v>
      </c>
      <c r="O22">
        <v>0</v>
      </c>
      <c r="T22" s="13">
        <f>T21</f>
        <v>0</v>
      </c>
      <c r="U22" s="13"/>
      <c r="V22" s="63">
        <f>IF(T22&lt;&gt;"", (0-0.5*$T$9), 0)</f>
        <v>-1.4999999999999999E-2</v>
      </c>
      <c r="W22" s="64">
        <f>IF(T22&lt;&gt;"", ((T22+$T$9)*0.866*$T$7), W19)</f>
        <v>2.598E-2</v>
      </c>
      <c r="X22" s="65"/>
      <c r="Y22" s="63">
        <f>IF(T22&lt;&gt;"", Y21+($T$9), 0)</f>
        <v>1.03</v>
      </c>
      <c r="Z22" s="64">
        <v>0</v>
      </c>
      <c r="AA22" s="65"/>
      <c r="AB22" s="63">
        <f>IF(AND($T$10=1, T21&lt;&gt;""), 1, 0)</f>
        <v>1</v>
      </c>
      <c r="AC22" s="64">
        <f>IF($T$10=1, 0, 0)</f>
        <v>0</v>
      </c>
      <c r="AD22" s="65"/>
      <c r="AE22" s="63"/>
      <c r="AF22" s="64"/>
      <c r="AG22" s="65"/>
      <c r="AH22" s="63"/>
      <c r="AI22" s="64"/>
      <c r="AJ22" s="65"/>
      <c r="AK22" s="66">
        <f>IF(T21&lt;&gt;"",AK21-(0.5*$T$9),0)</f>
        <v>-1.4999999999999999E-2</v>
      </c>
      <c r="AL22" s="67">
        <f>IF(T21&lt;&gt;"",-0.866*$T$9*$T$7,0)</f>
        <v>-2.598E-2</v>
      </c>
      <c r="AM22" s="63">
        <f>AK22</f>
        <v>-1.4999999999999999E-2</v>
      </c>
      <c r="AN22" s="64">
        <f t="shared" si="2"/>
        <v>-2.598E-2</v>
      </c>
      <c r="AO22" s="68"/>
      <c r="AP22" s="65"/>
      <c r="AS22" s="64">
        <f t="shared" ref="AS22:AS51" si="3">IF(AP22&lt;&gt;"", (AP22*0.866*$T$7), AS19)</f>
        <v>0</v>
      </c>
    </row>
    <row r="23" spans="1:45" x14ac:dyDescent="0.2">
      <c r="A23" s="39">
        <f t="shared" si="0"/>
        <v>16</v>
      </c>
      <c r="B23">
        <v>82.249822498224987</v>
      </c>
      <c r="C23">
        <v>1.0000100001000009E-3</v>
      </c>
      <c r="D23">
        <v>17.749177491774919</v>
      </c>
      <c r="E23" s="46" t="str">
        <f t="shared" si="1"/>
        <v/>
      </c>
      <c r="K23" s="9"/>
      <c r="L23">
        <v>0</v>
      </c>
      <c r="O23">
        <v>0</v>
      </c>
      <c r="T23" s="13">
        <f>T22</f>
        <v>0</v>
      </c>
      <c r="U23" s="13"/>
      <c r="V23" s="63">
        <f>IF(T23&lt;&gt;"", 0, 0)</f>
        <v>0</v>
      </c>
      <c r="W23" s="64">
        <f>IF($T$21&lt;&gt;"", ($T$21*0.866*$Z$7), 0)</f>
        <v>0</v>
      </c>
      <c r="X23" s="65"/>
      <c r="Y23" s="63">
        <f>IF(T23&lt;&gt;"", 1, 0)</f>
        <v>1</v>
      </c>
      <c r="Z23" s="64">
        <f>IF(T23&lt;&gt;"", (T23*0.866*$T$7), 0)</f>
        <v>0</v>
      </c>
      <c r="AA23" s="65"/>
      <c r="AB23" s="63"/>
      <c r="AC23" s="64"/>
      <c r="AD23" s="65"/>
      <c r="AE23" s="63"/>
      <c r="AF23" s="64"/>
      <c r="AG23" s="65"/>
      <c r="AH23" s="63"/>
      <c r="AI23" s="64"/>
      <c r="AJ23" s="65"/>
      <c r="AK23" s="66">
        <v>0</v>
      </c>
      <c r="AL23" s="67">
        <v>0</v>
      </c>
      <c r="AM23" s="63">
        <f t="shared" si="2"/>
        <v>0</v>
      </c>
      <c r="AN23" s="64">
        <f t="shared" si="2"/>
        <v>0</v>
      </c>
      <c r="AO23" s="68"/>
      <c r="AP23" s="65"/>
      <c r="AS23" s="64">
        <f>IF(AP23&lt;&gt;"", (AP23*0.866*$T$7), AS20)</f>
        <v>0</v>
      </c>
    </row>
    <row r="24" spans="1:45" x14ac:dyDescent="0.2">
      <c r="A24" s="39">
        <f t="shared" si="0"/>
        <v>17</v>
      </c>
      <c r="B24">
        <v>56.347463474634743</v>
      </c>
      <c r="C24">
        <v>6.7698676986769861</v>
      </c>
      <c r="D24">
        <v>36.882668826688267</v>
      </c>
      <c r="E24" s="46" t="str">
        <f t="shared" si="1"/>
        <v/>
      </c>
      <c r="K24" s="9"/>
      <c r="L24">
        <v>3.2499999999999999E-3</v>
      </c>
      <c r="O24">
        <v>3.3774990747593102E-3</v>
      </c>
      <c r="T24" s="13">
        <f>IF(AND($T$8&gt;0, $T$9&gt;0, T21&lt;1), T21+$T$8, "")</f>
        <v>0.1</v>
      </c>
      <c r="U24" s="13"/>
      <c r="V24" s="63">
        <f>IF(T24&lt;&gt;"", (T24*0.5), V21)</f>
        <v>0.05</v>
      </c>
      <c r="W24" s="64">
        <f t="shared" ref="W24:W51" si="4">IF(T24&lt;&gt;"", (T24*0.866*$T$7), W21)</f>
        <v>8.660000000000001E-2</v>
      </c>
      <c r="X24" s="65"/>
      <c r="Y24" s="63">
        <f>IF(T24&lt;&gt;"", 1-(T24*0.5), Y21)</f>
        <v>0.95</v>
      </c>
      <c r="Z24" s="64">
        <f>IF(T24&lt;&gt;"", (T24*0.866*$T$7), Z21)</f>
        <v>8.660000000000001E-2</v>
      </c>
      <c r="AA24" s="65"/>
      <c r="AB24" s="63">
        <f>IF($T$10=1, Y24, AB21)</f>
        <v>0.95</v>
      </c>
      <c r="AC24" s="64">
        <f>IF($T$10=1, Z24, AC21)</f>
        <v>8.660000000000001E-2</v>
      </c>
      <c r="AD24" s="65"/>
      <c r="AE24" s="63">
        <f>IF(AND($T$10=1, T24&lt;&gt;""), Y24, AE21)</f>
        <v>0.95</v>
      </c>
      <c r="AF24" s="64">
        <f>IF(AND($T$10=1, T24&lt;&gt;""), Z24, AF21)</f>
        <v>8.660000000000001E-2</v>
      </c>
      <c r="AG24" s="65"/>
      <c r="AH24" s="63">
        <f>IF($T$10=1,AK24,AH21)</f>
        <v>0.1</v>
      </c>
      <c r="AI24" s="64">
        <v>0</v>
      </c>
      <c r="AJ24" s="65"/>
      <c r="AK24" s="66">
        <f>IF(T24&lt;&gt;"", T24, 0)</f>
        <v>0.1</v>
      </c>
      <c r="AL24" s="67">
        <v>0</v>
      </c>
      <c r="AM24" s="63">
        <f t="shared" si="2"/>
        <v>0.1</v>
      </c>
      <c r="AN24" s="64">
        <f t="shared" si="2"/>
        <v>0</v>
      </c>
      <c r="AO24" s="68"/>
      <c r="AP24" s="65"/>
      <c r="AS24" s="64">
        <f t="shared" si="3"/>
        <v>0</v>
      </c>
    </row>
    <row r="25" spans="1:45" x14ac:dyDescent="0.2">
      <c r="A25" s="39">
        <f t="shared" si="0"/>
        <v>18</v>
      </c>
      <c r="B25">
        <v>72.350923509235088</v>
      </c>
      <c r="C25">
        <v>1.0000100001000009E-3</v>
      </c>
      <c r="D25">
        <v>27.648076480764804</v>
      </c>
      <c r="E25" s="46" t="str">
        <f t="shared" si="1"/>
        <v/>
      </c>
      <c r="K25" s="9"/>
      <c r="L25">
        <v>5.7000000000000002E-3</v>
      </c>
      <c r="O25">
        <v>9.8726896031426006E-3</v>
      </c>
      <c r="T25" s="13">
        <f t="shared" ref="T25:T83" si="5">T24</f>
        <v>0.1</v>
      </c>
      <c r="U25" s="13"/>
      <c r="V25" s="63">
        <f>IF(T25&lt;&gt;"", ((T25*0.5)-0.5*$T$9), V21)</f>
        <v>3.5000000000000003E-2</v>
      </c>
      <c r="W25" s="64">
        <f>IF(T25&lt;&gt;"", ((T25+$T$9)*0.866*$T$7), W22)</f>
        <v>0.11258</v>
      </c>
      <c r="X25" s="65"/>
      <c r="Y25" s="63">
        <f>IF(T25&lt;&gt;"", Y24+($T$9), 0)</f>
        <v>0.98</v>
      </c>
      <c r="Z25" s="64">
        <f>IF(T25&lt;&gt;"", Z24, Z21)</f>
        <v>8.660000000000001E-2</v>
      </c>
      <c r="AA25" s="65"/>
      <c r="AB25" s="63">
        <f>IF($T$10=1, V24, AB21)</f>
        <v>0.05</v>
      </c>
      <c r="AC25" s="64">
        <f>IF($T$10=1, Z24, AC21)</f>
        <v>8.660000000000001E-2</v>
      </c>
      <c r="AD25" s="65"/>
      <c r="AE25" s="63">
        <f>IF(AND($T$10=1, T24&lt;&gt;""), 1-T24, AE24)</f>
        <v>0.9</v>
      </c>
      <c r="AF25" s="64">
        <f>IF(AND($T$10=1, T24&lt;&gt;""), 0, AF24)</f>
        <v>0</v>
      </c>
      <c r="AG25" s="65"/>
      <c r="AH25" s="63">
        <f>IF($T$10=1,V24,AH24)</f>
        <v>0.05</v>
      </c>
      <c r="AI25" s="64">
        <f>IF($T$10=1,W24,0)</f>
        <v>8.660000000000001E-2</v>
      </c>
      <c r="AJ25" s="65"/>
      <c r="AK25" s="66">
        <f>IF(T24&lt;&gt;"",AK24-(0.5*$T$9),0)</f>
        <v>8.5000000000000006E-2</v>
      </c>
      <c r="AL25" s="67">
        <f>IF(T24&lt;&gt;"",-0.866*$T$9*$T$7,0)</f>
        <v>-2.598E-2</v>
      </c>
      <c r="AM25" s="63">
        <f t="shared" si="2"/>
        <v>8.5000000000000006E-2</v>
      </c>
      <c r="AN25" s="64">
        <f t="shared" si="2"/>
        <v>-2.598E-2</v>
      </c>
      <c r="AO25" s="68"/>
      <c r="AP25" s="65"/>
      <c r="AS25" s="64">
        <f t="shared" si="3"/>
        <v>0</v>
      </c>
    </row>
    <row r="26" spans="1:45" x14ac:dyDescent="0.2">
      <c r="A26" s="39">
        <f t="shared" si="0"/>
        <v>19</v>
      </c>
      <c r="B26">
        <v>46.255062550625503</v>
      </c>
      <c r="C26">
        <v>8.1035810358103575</v>
      </c>
      <c r="D26">
        <v>45.641356413564132</v>
      </c>
      <c r="E26" s="46" t="str">
        <f t="shared" si="1"/>
        <v/>
      </c>
      <c r="K26" s="9"/>
      <c r="L26">
        <v>1.1399999999999999E-2</v>
      </c>
      <c r="O26">
        <v>3.1176914536239788E-3</v>
      </c>
      <c r="T26" s="13">
        <f t="shared" si="5"/>
        <v>0.1</v>
      </c>
      <c r="U26" s="13"/>
      <c r="V26" s="63">
        <f>IF(T26&lt;&gt;"", (T26*0.5), V21)</f>
        <v>0.05</v>
      </c>
      <c r="W26" s="64">
        <f>IF(T26&lt;&gt;"", (T26*0.866*$T$7), W23)</f>
        <v>8.660000000000001E-2</v>
      </c>
      <c r="X26" s="65"/>
      <c r="Y26" s="63">
        <f>IF(T26&lt;&gt;"", 1-(T26*0.5), Y21)</f>
        <v>0.95</v>
      </c>
      <c r="Z26" s="64">
        <f>IF(T26&lt;&gt;"", (T26*0.866*$T$7), Z23)</f>
        <v>8.660000000000001E-2</v>
      </c>
      <c r="AA26" s="65"/>
      <c r="AB26" s="63"/>
      <c r="AC26" s="64"/>
      <c r="AD26" s="65"/>
      <c r="AE26" s="63"/>
      <c r="AF26" s="64"/>
      <c r="AG26" s="65"/>
      <c r="AH26" s="63"/>
      <c r="AI26" s="64"/>
      <c r="AJ26" s="65"/>
      <c r="AK26" s="66">
        <f>IF(T24&lt;&gt;"", T24, 0)</f>
        <v>0.1</v>
      </c>
      <c r="AL26" s="67">
        <v>0</v>
      </c>
      <c r="AM26" s="63">
        <f t="shared" si="2"/>
        <v>0.1</v>
      </c>
      <c r="AN26" s="64">
        <f t="shared" si="2"/>
        <v>0</v>
      </c>
      <c r="AO26" s="68"/>
      <c r="AP26" s="65"/>
      <c r="AS26" s="64">
        <f t="shared" si="3"/>
        <v>0</v>
      </c>
    </row>
    <row r="27" spans="1:45" x14ac:dyDescent="0.2">
      <c r="A27" s="39">
        <f t="shared" si="0"/>
        <v>20</v>
      </c>
      <c r="B27">
        <v>63.039930399303991</v>
      </c>
      <c r="C27">
        <v>7.6194761947619467</v>
      </c>
      <c r="D27">
        <v>29.340493404934048</v>
      </c>
      <c r="E27" s="46" t="str">
        <f t="shared" si="1"/>
        <v>must sum to 100</v>
      </c>
      <c r="K27" s="9"/>
      <c r="L27">
        <v>1.21E-2</v>
      </c>
      <c r="O27">
        <v>7.6210235533030598E-3</v>
      </c>
      <c r="T27" s="13">
        <f>IF(AND($T$8&gt;0, $T$9&gt;0, T24&lt;1), T24+$T$8, "")</f>
        <v>0.2</v>
      </c>
      <c r="U27" s="13"/>
      <c r="V27" s="63">
        <f>IF(T27&lt;&gt;"", (T27*0.5), V24)</f>
        <v>0.1</v>
      </c>
      <c r="W27" s="64">
        <f t="shared" si="4"/>
        <v>0.17320000000000002</v>
      </c>
      <c r="X27" s="65"/>
      <c r="Y27" s="63">
        <f>IF(T27&lt;&gt;"", 1-(T27*0.5), Y24)</f>
        <v>0.9</v>
      </c>
      <c r="Z27" s="64">
        <f>IF(T27&lt;&gt;"", (T27*0.866*$T$7), Z24)</f>
        <v>0.17320000000000002</v>
      </c>
      <c r="AA27" s="65"/>
      <c r="AB27" s="63">
        <f>IF($T$10=1, Y27, AB24)</f>
        <v>0.9</v>
      </c>
      <c r="AC27" s="64">
        <f>IF($T$10=1, Z27, AC24)</f>
        <v>0.17320000000000002</v>
      </c>
      <c r="AD27" s="65"/>
      <c r="AE27" s="63">
        <f>IF(AND($T$10=1, T27&lt;&gt;""), Y27, AE24)</f>
        <v>0.9</v>
      </c>
      <c r="AF27" s="64">
        <f>IF(AND($T$10=1, T27&lt;&gt;""), Z27, AF24)</f>
        <v>0.17320000000000002</v>
      </c>
      <c r="AG27" s="65"/>
      <c r="AH27" s="63">
        <f>IF($T$10=1,AK27,AH24)</f>
        <v>0.2</v>
      </c>
      <c r="AI27" s="64">
        <v>0</v>
      </c>
      <c r="AJ27" s="65"/>
      <c r="AK27" s="66">
        <f>IF(T27&lt;&gt;"", T27, 0)</f>
        <v>0.2</v>
      </c>
      <c r="AL27" s="67">
        <v>0</v>
      </c>
      <c r="AM27" s="63">
        <f t="shared" si="2"/>
        <v>0.2</v>
      </c>
      <c r="AN27" s="64">
        <f t="shared" si="2"/>
        <v>0</v>
      </c>
      <c r="AO27" s="68"/>
      <c r="AP27" s="65"/>
      <c r="AS27" s="64">
        <f t="shared" si="3"/>
        <v>0</v>
      </c>
    </row>
    <row r="28" spans="1:45" x14ac:dyDescent="0.2">
      <c r="A28" s="39">
        <f t="shared" si="0"/>
        <v>21</v>
      </c>
      <c r="B28">
        <v>87.041570415704157</v>
      </c>
      <c r="C28">
        <v>1.0000100001000009E-3</v>
      </c>
      <c r="D28">
        <v>12.957429574295743</v>
      </c>
      <c r="E28" s="46" t="str">
        <f t="shared" si="1"/>
        <v/>
      </c>
      <c r="K28" s="9"/>
      <c r="L28">
        <v>1.345E-2</v>
      </c>
      <c r="O28">
        <v>1.0478907385791707E-2</v>
      </c>
      <c r="T28" s="13">
        <f t="shared" si="5"/>
        <v>0.2</v>
      </c>
      <c r="U28" s="13"/>
      <c r="V28" s="63">
        <f>IF(T28&lt;&gt;"", ((T28*0.5)-0.5*$T$9), V24)</f>
        <v>8.5000000000000006E-2</v>
      </c>
      <c r="W28" s="64">
        <f>IF(T28&lt;&gt;"", ((T28+$T$9)*0.866*$T$7), W25)</f>
        <v>0.19918</v>
      </c>
      <c r="X28" s="65"/>
      <c r="Y28" s="63">
        <f>IF(T28&lt;&gt;"", Y27+($T$9), 0)</f>
        <v>0.93</v>
      </c>
      <c r="Z28" s="64">
        <f>IF(T28&lt;&gt;"", Z27, Z24)</f>
        <v>0.17320000000000002</v>
      </c>
      <c r="AA28" s="65"/>
      <c r="AB28" s="63">
        <f>IF($T$10=1, V27, AB24)</f>
        <v>0.1</v>
      </c>
      <c r="AC28" s="64">
        <f>IF($T$10=1, Z27, AC24)</f>
        <v>0.17320000000000002</v>
      </c>
      <c r="AD28" s="65"/>
      <c r="AE28" s="63">
        <f>IF(AND($T$10=1, T27&lt;&gt;""), 1-T27, AE27)</f>
        <v>0.8</v>
      </c>
      <c r="AF28" s="64">
        <f>IF(AND($T$10=1, T27&lt;&gt;""), 0, AF27)</f>
        <v>0</v>
      </c>
      <c r="AG28" s="65"/>
      <c r="AH28" s="63">
        <f>IF($T$10=1,V27,AH27)</f>
        <v>0.1</v>
      </c>
      <c r="AI28" s="64">
        <f>IF($T$10=1,W27,0)</f>
        <v>0.17320000000000002</v>
      </c>
      <c r="AJ28" s="65"/>
      <c r="AK28" s="66">
        <f>IF(T27&lt;&gt;"",AK27-(0.5*$T$9),0)</f>
        <v>0.185</v>
      </c>
      <c r="AL28" s="67">
        <f>IF(T27&lt;&gt;"",-0.866*$T$9*$T$7,0)</f>
        <v>-2.598E-2</v>
      </c>
      <c r="AM28" s="63">
        <f t="shared" si="2"/>
        <v>0.185</v>
      </c>
      <c r="AN28" s="64">
        <f t="shared" si="2"/>
        <v>-2.598E-2</v>
      </c>
      <c r="AO28" s="68"/>
      <c r="AP28" s="65"/>
      <c r="AS28" s="64">
        <f t="shared" si="3"/>
        <v>0</v>
      </c>
    </row>
    <row r="29" spans="1:45" x14ac:dyDescent="0.2">
      <c r="A29" s="39">
        <f t="shared" si="0"/>
        <v>22</v>
      </c>
      <c r="B29">
        <v>22.088620886208862</v>
      </c>
      <c r="C29">
        <v>15.093750937509373</v>
      </c>
      <c r="D29">
        <v>62.817628176281758</v>
      </c>
      <c r="E29" s="46" t="str">
        <f t="shared" si="1"/>
        <v/>
      </c>
      <c r="K29" s="9"/>
      <c r="L29">
        <v>1.2699999999999999E-2</v>
      </c>
      <c r="O29">
        <v>2.0438199529312751E-2</v>
      </c>
      <c r="T29" s="13">
        <f t="shared" si="5"/>
        <v>0.2</v>
      </c>
      <c r="U29" s="13"/>
      <c r="V29" s="63">
        <f>IF(T29&lt;&gt;"", (T29*0.5), V24)</f>
        <v>0.1</v>
      </c>
      <c r="W29" s="64">
        <f t="shared" si="4"/>
        <v>0.17320000000000002</v>
      </c>
      <c r="X29" s="65"/>
      <c r="Y29" s="63">
        <f>IF(T29&lt;&gt;"", 1-(T29*0.5), Y24)</f>
        <v>0.9</v>
      </c>
      <c r="Z29" s="64">
        <f>IF(T29&lt;&gt;"", (T29*0.866*$T$7), Z26)</f>
        <v>0.17320000000000002</v>
      </c>
      <c r="AA29" s="65"/>
      <c r="AB29" s="63"/>
      <c r="AC29" s="64"/>
      <c r="AD29" s="65"/>
      <c r="AE29" s="63"/>
      <c r="AF29" s="64"/>
      <c r="AG29" s="65"/>
      <c r="AH29" s="63"/>
      <c r="AI29" s="64"/>
      <c r="AJ29" s="65"/>
      <c r="AK29" s="66">
        <f>IF(T27&lt;&gt;"", T27, 0)</f>
        <v>0.2</v>
      </c>
      <c r="AL29" s="67">
        <v>0</v>
      </c>
      <c r="AM29" s="63">
        <f t="shared" si="2"/>
        <v>0.2</v>
      </c>
      <c r="AN29" s="64">
        <f t="shared" si="2"/>
        <v>0</v>
      </c>
      <c r="AO29" s="68"/>
      <c r="AP29" s="65"/>
      <c r="AS29" s="64">
        <f t="shared" si="3"/>
        <v>0</v>
      </c>
    </row>
    <row r="30" spans="1:45" x14ac:dyDescent="0.2">
      <c r="A30" s="39">
        <f t="shared" si="0"/>
        <v>23</v>
      </c>
      <c r="B30">
        <v>87.046270462704626</v>
      </c>
      <c r="C30">
        <v>1.0000100001000009E-3</v>
      </c>
      <c r="D30">
        <v>12.952729527295274</v>
      </c>
      <c r="E30" s="46" t="str">
        <f t="shared" si="1"/>
        <v/>
      </c>
      <c r="K30" s="9"/>
      <c r="L30">
        <v>1.455E-2</v>
      </c>
      <c r="O30">
        <v>2.3815698604072063E-2</v>
      </c>
      <c r="T30" s="13">
        <f>IF(AND($T$8&gt;0, $T$9&gt;0, T27&lt;1), T27+$T$8, "")</f>
        <v>0.30000000000000004</v>
      </c>
      <c r="U30" s="13"/>
      <c r="V30" s="63">
        <f>IF(T30&lt;&gt;"", (T30*0.5), V27)</f>
        <v>0.15000000000000002</v>
      </c>
      <c r="W30" s="64">
        <f t="shared" si="4"/>
        <v>0.25980000000000003</v>
      </c>
      <c r="X30" s="65"/>
      <c r="Y30" s="63">
        <f>IF(T30&lt;&gt;"", 1-(T30*0.5), Y27)</f>
        <v>0.85</v>
      </c>
      <c r="Z30" s="64">
        <f>IF(T30&lt;&gt;"", (T30*0.866*$T$7), Z27)</f>
        <v>0.25980000000000003</v>
      </c>
      <c r="AA30" s="65"/>
      <c r="AB30" s="63">
        <f>IF($T$10=1, Y30, AB27)</f>
        <v>0.85</v>
      </c>
      <c r="AC30" s="64">
        <f>IF($T$10=1, Z30, AC27)</f>
        <v>0.25980000000000003</v>
      </c>
      <c r="AD30" s="65"/>
      <c r="AE30" s="63">
        <f>IF(AND($T$10=1, T30&lt;&gt;""), Y30, AE27)</f>
        <v>0.85</v>
      </c>
      <c r="AF30" s="64">
        <f>IF(AND($T$10=1, T30&lt;&gt;""), Z30, AF27)</f>
        <v>0.25980000000000003</v>
      </c>
      <c r="AG30" s="65"/>
      <c r="AH30" s="63">
        <f>IF($T$10=1,AK30,AH27)</f>
        <v>0.30000000000000004</v>
      </c>
      <c r="AI30" s="64">
        <v>0</v>
      </c>
      <c r="AJ30" s="65"/>
      <c r="AK30" s="66">
        <f>IF(T30&lt;&gt;"", T30, 0)</f>
        <v>0.30000000000000004</v>
      </c>
      <c r="AL30" s="67">
        <v>0</v>
      </c>
      <c r="AM30" s="63">
        <f t="shared" si="2"/>
        <v>0.30000000000000004</v>
      </c>
      <c r="AN30" s="64">
        <f t="shared" si="2"/>
        <v>0</v>
      </c>
      <c r="AO30" s="68"/>
      <c r="AP30" s="65"/>
      <c r="AS30" s="64">
        <f t="shared" si="3"/>
        <v>0</v>
      </c>
    </row>
    <row r="31" spans="1:45" x14ac:dyDescent="0.2">
      <c r="A31" s="39">
        <f t="shared" si="0"/>
        <v>24</v>
      </c>
      <c r="B31">
        <v>68.906689066890664</v>
      </c>
      <c r="C31">
        <v>6.605266052660526</v>
      </c>
      <c r="D31">
        <v>24.488044880448808</v>
      </c>
      <c r="E31" s="46" t="str">
        <f t="shared" si="1"/>
        <v/>
      </c>
      <c r="K31" s="9"/>
      <c r="L31">
        <v>2.7050000000000001E-2</v>
      </c>
      <c r="O31">
        <v>9.2664718204934927E-3</v>
      </c>
      <c r="T31" s="13">
        <f t="shared" si="5"/>
        <v>0.30000000000000004</v>
      </c>
      <c r="U31" s="13"/>
      <c r="V31" s="63">
        <f>IF(T31&lt;&gt;"", ((T31*0.5)-0.5*$T$9), V27)</f>
        <v>0.13500000000000001</v>
      </c>
      <c r="W31" s="64">
        <f>IF(T31&lt;&gt;"", ((T31+$T$9)*0.866*$T$7), W28)</f>
        <v>0.28578000000000003</v>
      </c>
      <c r="X31" s="65"/>
      <c r="Y31" s="63">
        <f>IF(T31&lt;&gt;"", Y30+($T$9), 0)</f>
        <v>0.88</v>
      </c>
      <c r="Z31" s="64">
        <f>IF(T31&lt;&gt;"", Z30, Z27)</f>
        <v>0.25980000000000003</v>
      </c>
      <c r="AA31" s="65"/>
      <c r="AB31" s="63">
        <f>IF($T$10=1, V30, AB27)</f>
        <v>0.15000000000000002</v>
      </c>
      <c r="AC31" s="64">
        <f>IF($T$10=1, Z30, AC27)</f>
        <v>0.25980000000000003</v>
      </c>
      <c r="AD31" s="65"/>
      <c r="AE31" s="63">
        <f>IF(AND($T$10=1, T30&lt;&gt;""), 1-T30, AE30)</f>
        <v>0.7</v>
      </c>
      <c r="AF31" s="64">
        <f>IF(AND($T$10=1, T30&lt;&gt;""), 0, AF30)</f>
        <v>0</v>
      </c>
      <c r="AG31" s="65"/>
      <c r="AH31" s="63">
        <f>IF($T$10=1,V30,AH30)</f>
        <v>0.15000000000000002</v>
      </c>
      <c r="AI31" s="64">
        <f>IF($T$10=1,W30,0)</f>
        <v>0.25980000000000003</v>
      </c>
      <c r="AJ31" s="65"/>
      <c r="AK31" s="66">
        <f>IF(T30&lt;&gt;"",AK30-(0.5*$T$9),0)</f>
        <v>0.28500000000000003</v>
      </c>
      <c r="AL31" s="67">
        <f>IF(T30&lt;&gt;"",-0.866*$T$9*$T$7,0)</f>
        <v>-2.598E-2</v>
      </c>
      <c r="AM31" s="63">
        <f t="shared" si="2"/>
        <v>0.28500000000000003</v>
      </c>
      <c r="AN31" s="64">
        <f t="shared" si="2"/>
        <v>-2.598E-2</v>
      </c>
      <c r="AO31" s="68"/>
      <c r="AP31" s="65"/>
      <c r="AS31" s="64">
        <f t="shared" si="3"/>
        <v>0</v>
      </c>
    </row>
    <row r="32" spans="1:45" x14ac:dyDescent="0.2">
      <c r="A32" s="39">
        <f t="shared" si="0"/>
        <v>25</v>
      </c>
      <c r="B32">
        <v>74.86924869248692</v>
      </c>
      <c r="C32">
        <v>3.2769327693276931</v>
      </c>
      <c r="D32">
        <v>21.853718537185372</v>
      </c>
      <c r="E32" s="46" t="str">
        <f t="shared" si="1"/>
        <v>must sum to 100</v>
      </c>
      <c r="K32" s="9"/>
      <c r="L32">
        <v>1.7449999999999997E-2</v>
      </c>
      <c r="O32">
        <v>2.7799415461480476E-2</v>
      </c>
      <c r="T32" s="13">
        <f t="shared" si="5"/>
        <v>0.30000000000000004</v>
      </c>
      <c r="U32" s="13"/>
      <c r="V32" s="63">
        <f>IF(T32&lt;&gt;"", (T32*0.5), V27)</f>
        <v>0.15000000000000002</v>
      </c>
      <c r="W32" s="64">
        <f t="shared" si="4"/>
        <v>0.25980000000000003</v>
      </c>
      <c r="X32" s="65"/>
      <c r="Y32" s="63">
        <f>IF(T32&lt;&gt;"", 1-(T32*0.5), Y27)</f>
        <v>0.85</v>
      </c>
      <c r="Z32" s="64">
        <f>IF(T32&lt;&gt;"", (T32*0.866*$T$7), Z29)</f>
        <v>0.25980000000000003</v>
      </c>
      <c r="AA32" s="65"/>
      <c r="AB32" s="63"/>
      <c r="AC32" s="64"/>
      <c r="AD32" s="65"/>
      <c r="AE32" s="63"/>
      <c r="AF32" s="64"/>
      <c r="AG32" s="65"/>
      <c r="AH32" s="63"/>
      <c r="AI32" s="64"/>
      <c r="AJ32" s="65"/>
      <c r="AK32" s="66">
        <f>IF(T30&lt;&gt;"", T30, 0)</f>
        <v>0.30000000000000004</v>
      </c>
      <c r="AL32" s="67">
        <v>0</v>
      </c>
      <c r="AM32" s="63">
        <f t="shared" si="2"/>
        <v>0.30000000000000004</v>
      </c>
      <c r="AN32" s="64">
        <f t="shared" si="2"/>
        <v>0</v>
      </c>
      <c r="AO32" s="68"/>
      <c r="AP32" s="65"/>
      <c r="AS32" s="64">
        <f t="shared" si="3"/>
        <v>0</v>
      </c>
    </row>
    <row r="33" spans="1:45" x14ac:dyDescent="0.2">
      <c r="A33" s="39">
        <f t="shared" si="0"/>
        <v>26</v>
      </c>
      <c r="B33">
        <v>86.300363003630025</v>
      </c>
      <c r="C33">
        <v>1.0000100001000009E-3</v>
      </c>
      <c r="D33">
        <v>13.698636986369864</v>
      </c>
      <c r="E33" s="46" t="str">
        <f t="shared" si="1"/>
        <v/>
      </c>
      <c r="K33" s="9"/>
      <c r="L33">
        <v>2.095E-2</v>
      </c>
      <c r="O33">
        <v>3.2129542480402673E-2</v>
      </c>
      <c r="T33" s="13">
        <f>IF(AND($T$8&gt;0, $T$9&gt;0, T30&lt;1), T30+$T$8, "")</f>
        <v>0.4</v>
      </c>
      <c r="U33" s="13"/>
      <c r="V33" s="63">
        <f>IF(T33&lt;&gt;"", (T33*0.5), V30)</f>
        <v>0.2</v>
      </c>
      <c r="W33" s="64">
        <f t="shared" si="4"/>
        <v>0.34640000000000004</v>
      </c>
      <c r="X33" s="65"/>
      <c r="Y33" s="63">
        <f>IF(T33&lt;&gt;"", 1-(T33*0.5), Y30)</f>
        <v>0.8</v>
      </c>
      <c r="Z33" s="64">
        <f>IF(T33&lt;&gt;"", (T33*0.866*$T$7), Z30)</f>
        <v>0.34640000000000004</v>
      </c>
      <c r="AA33" s="65"/>
      <c r="AB33" s="63">
        <f>IF($T$10=1, Y33, AB30)</f>
        <v>0.8</v>
      </c>
      <c r="AC33" s="64">
        <f>IF($T$10=1, Z33, AC30)</f>
        <v>0.34640000000000004</v>
      </c>
      <c r="AD33" s="65"/>
      <c r="AE33" s="63">
        <f>IF(AND($T$10=1, T33&lt;&gt;""), Y33, AE30)</f>
        <v>0.8</v>
      </c>
      <c r="AF33" s="64">
        <f>IF(AND($T$10=1, T33&lt;&gt;""), Z33, AF30)</f>
        <v>0.34640000000000004</v>
      </c>
      <c r="AG33" s="65"/>
      <c r="AH33" s="63">
        <f>IF($T$10=1,AK33,AH30)</f>
        <v>0.4</v>
      </c>
      <c r="AI33" s="64">
        <v>0</v>
      </c>
      <c r="AJ33" s="65"/>
      <c r="AK33" s="66">
        <f>IF(T33&lt;&gt;"", T33, 0)</f>
        <v>0.4</v>
      </c>
      <c r="AL33" s="67">
        <v>0</v>
      </c>
      <c r="AM33" s="63">
        <f t="shared" si="2"/>
        <v>0.4</v>
      </c>
      <c r="AN33" s="64">
        <f t="shared" si="2"/>
        <v>0</v>
      </c>
      <c r="AO33" s="68"/>
      <c r="AP33" s="65"/>
      <c r="AS33" s="64">
        <f t="shared" si="3"/>
        <v>0</v>
      </c>
    </row>
    <row r="34" spans="1:45" x14ac:dyDescent="0.2">
      <c r="A34" s="39">
        <f t="shared" si="0"/>
        <v>27</v>
      </c>
      <c r="B34">
        <v>80.846508465084639</v>
      </c>
      <c r="C34">
        <v>1.0000100001000009E-3</v>
      </c>
      <c r="D34">
        <v>19.152491524915249</v>
      </c>
      <c r="E34" s="46" t="str">
        <f t="shared" si="1"/>
        <v/>
      </c>
      <c r="K34" s="9"/>
      <c r="L34">
        <v>2.4899999999999999E-2</v>
      </c>
      <c r="O34">
        <v>2.7886018001858921E-2</v>
      </c>
      <c r="T34" s="13">
        <f t="shared" si="5"/>
        <v>0.4</v>
      </c>
      <c r="U34" s="13"/>
      <c r="V34" s="63">
        <f>IF(T34&lt;&gt;"", ((T34*0.5)-0.5*$T$9), V30)</f>
        <v>0.185</v>
      </c>
      <c r="W34" s="64">
        <f>IF(T34&lt;&gt;"", ((T34+$T$9)*0.866*$T$7), W31)</f>
        <v>0.37238000000000004</v>
      </c>
      <c r="X34" s="65"/>
      <c r="Y34" s="63">
        <f>IF(T34&lt;&gt;"", Y33+($T$9), 0)</f>
        <v>0.83000000000000007</v>
      </c>
      <c r="Z34" s="64">
        <f>IF(T34&lt;&gt;"", Z33, Z30)</f>
        <v>0.34640000000000004</v>
      </c>
      <c r="AA34" s="65"/>
      <c r="AB34" s="63">
        <f>IF($T$10=1, V33, AB30)</f>
        <v>0.2</v>
      </c>
      <c r="AC34" s="64">
        <f>IF($T$10=1, Z33, AC30)</f>
        <v>0.34640000000000004</v>
      </c>
      <c r="AD34" s="65"/>
      <c r="AE34" s="63">
        <f>IF(AND($T$10=1, T33&lt;&gt;""), 1-T33, AE33)</f>
        <v>0.6</v>
      </c>
      <c r="AF34" s="64">
        <f>IF(AND($T$10=1, T33&lt;&gt;""), 0, AF33)</f>
        <v>0</v>
      </c>
      <c r="AG34" s="65"/>
      <c r="AH34" s="63">
        <f>IF($T$10=1,V33,AH33)</f>
        <v>0.2</v>
      </c>
      <c r="AI34" s="64">
        <f>IF($T$10=1,W33,0)</f>
        <v>0.34640000000000004</v>
      </c>
      <c r="AJ34" s="65"/>
      <c r="AK34" s="66">
        <f>IF(T33&lt;&gt;"",AK33-(0.5*$T$9),0)</f>
        <v>0.38500000000000001</v>
      </c>
      <c r="AL34" s="67">
        <f>IF(T33&lt;&gt;"",-0.866*$T$9*$T$7,0)</f>
        <v>-2.598E-2</v>
      </c>
      <c r="AM34" s="63">
        <f t="shared" si="2"/>
        <v>0.38500000000000001</v>
      </c>
      <c r="AN34" s="64">
        <f t="shared" si="2"/>
        <v>-2.598E-2</v>
      </c>
      <c r="AO34" s="68"/>
      <c r="AP34" s="65"/>
      <c r="AS34" s="64">
        <f t="shared" si="3"/>
        <v>0</v>
      </c>
    </row>
    <row r="35" spans="1:45" x14ac:dyDescent="0.2">
      <c r="A35" s="39">
        <f t="shared" si="0"/>
        <v>28</v>
      </c>
      <c r="B35">
        <v>26.092560925609259</v>
      </c>
      <c r="C35">
        <v>15.742757427574276</v>
      </c>
      <c r="D35">
        <v>58.164681646816462</v>
      </c>
      <c r="E35" s="46" t="str">
        <f t="shared" si="1"/>
        <v/>
      </c>
      <c r="K35" s="9"/>
      <c r="L35">
        <v>2.2568604651162786E-2</v>
      </c>
      <c r="O35">
        <v>3.4228143575154725E-2</v>
      </c>
      <c r="T35" s="13">
        <f t="shared" si="5"/>
        <v>0.4</v>
      </c>
      <c r="U35" s="13"/>
      <c r="V35" s="63">
        <f>IF(T35&lt;&gt;"", (T35*0.5), V30)</f>
        <v>0.2</v>
      </c>
      <c r="W35" s="64">
        <f t="shared" si="4"/>
        <v>0.34640000000000004</v>
      </c>
      <c r="X35" s="65"/>
      <c r="Y35" s="63">
        <f>IF(T35&lt;&gt;"", 1-(T35*0.5), Y30)</f>
        <v>0.8</v>
      </c>
      <c r="Z35" s="64">
        <f>IF(T35&lt;&gt;"", (T35*0.866*$T$7), Z32)</f>
        <v>0.34640000000000004</v>
      </c>
      <c r="AA35" s="65"/>
      <c r="AB35" s="63"/>
      <c r="AC35" s="64"/>
      <c r="AD35" s="65"/>
      <c r="AE35" s="63"/>
      <c r="AF35" s="64"/>
      <c r="AG35" s="65"/>
      <c r="AH35" s="63"/>
      <c r="AI35" s="64"/>
      <c r="AJ35" s="65"/>
      <c r="AK35" s="66">
        <f>IF(T33&lt;&gt;"", T33, 0)</f>
        <v>0.4</v>
      </c>
      <c r="AL35" s="67">
        <v>0</v>
      </c>
      <c r="AM35" s="63">
        <f t="shared" si="2"/>
        <v>0.4</v>
      </c>
      <c r="AN35" s="64">
        <f t="shared" si="2"/>
        <v>0</v>
      </c>
      <c r="AO35" s="68"/>
      <c r="AP35" s="65"/>
      <c r="AS35" s="64">
        <f t="shared" si="3"/>
        <v>0</v>
      </c>
    </row>
    <row r="36" spans="1:45" x14ac:dyDescent="0.2">
      <c r="A36" s="39">
        <f t="shared" si="0"/>
        <v>29</v>
      </c>
      <c r="B36">
        <v>69.817998179981799</v>
      </c>
      <c r="C36">
        <v>9.2227922279222785</v>
      </c>
      <c r="D36">
        <v>20.95920959209592</v>
      </c>
      <c r="E36" s="46" t="str">
        <f t="shared" si="1"/>
        <v/>
      </c>
      <c r="K36" s="9"/>
      <c r="L36">
        <v>4.2299999999999997E-2</v>
      </c>
      <c r="O36">
        <v>6.5817930687617335E-2</v>
      </c>
      <c r="T36" s="13">
        <f>IF(AND($T$8&gt;0, $T$9&gt;0, T33&lt;1), T33+$T$8, "")</f>
        <v>0.5</v>
      </c>
      <c r="U36" s="13"/>
      <c r="V36" s="63">
        <f>IF(T36&lt;&gt;"", (T36*0.5), V33)</f>
        <v>0.25</v>
      </c>
      <c r="W36" s="64">
        <f t="shared" si="4"/>
        <v>0.433</v>
      </c>
      <c r="X36" s="65"/>
      <c r="Y36" s="63">
        <f>IF(T36&lt;&gt;"", 1-(T36*0.5), Y33)</f>
        <v>0.75</v>
      </c>
      <c r="Z36" s="64">
        <f>IF(T36&lt;&gt;"", (T36*0.866*$T$7), Z33)</f>
        <v>0.433</v>
      </c>
      <c r="AA36" s="65"/>
      <c r="AB36" s="63">
        <f>IF($T$10=1, Y36, AB33)</f>
        <v>0.75</v>
      </c>
      <c r="AC36" s="64">
        <f>IF($T$10=1, Z36, AC33)</f>
        <v>0.433</v>
      </c>
      <c r="AD36" s="65"/>
      <c r="AE36" s="63">
        <f>IF(AND($T$10=1, T36&lt;&gt;""), Y36, AE33)</f>
        <v>0.75</v>
      </c>
      <c r="AF36" s="64">
        <f>IF(AND($T$10=1, T36&lt;&gt;""), Z36, AF33)</f>
        <v>0.433</v>
      </c>
      <c r="AG36" s="65"/>
      <c r="AH36" s="63">
        <f>IF($T$10=1,AK36,AH33)</f>
        <v>0.5</v>
      </c>
      <c r="AI36" s="64">
        <v>0</v>
      </c>
      <c r="AJ36" s="65"/>
      <c r="AK36" s="66">
        <f>IF(T36&lt;&gt;"", T36, 0)</f>
        <v>0.5</v>
      </c>
      <c r="AL36" s="67">
        <v>0</v>
      </c>
      <c r="AM36" s="63">
        <f t="shared" si="2"/>
        <v>0.5</v>
      </c>
      <c r="AN36" s="64">
        <f t="shared" si="2"/>
        <v>0</v>
      </c>
      <c r="AO36" s="68"/>
      <c r="AP36" s="65"/>
      <c r="AS36" s="64">
        <f t="shared" si="3"/>
        <v>0</v>
      </c>
    </row>
    <row r="37" spans="1:45" x14ac:dyDescent="0.2">
      <c r="A37" s="39">
        <f t="shared" si="0"/>
        <v>30</v>
      </c>
      <c r="B37">
        <v>65.575555755557559</v>
      </c>
      <c r="C37">
        <v>8.8809888098880982</v>
      </c>
      <c r="D37">
        <v>25.543455434554346</v>
      </c>
      <c r="E37" s="46" t="str">
        <f t="shared" si="1"/>
        <v/>
      </c>
      <c r="K37" s="9"/>
      <c r="L37">
        <v>5.1650000000000001E-2</v>
      </c>
      <c r="O37">
        <v>5.689786902863761E-2</v>
      </c>
      <c r="T37" s="13">
        <f t="shared" si="5"/>
        <v>0.5</v>
      </c>
      <c r="U37" s="13"/>
      <c r="V37" s="63">
        <f>IF(T37&lt;&gt;"", ((T37*0.5)-0.5*$T$9), V33)</f>
        <v>0.23499999999999999</v>
      </c>
      <c r="W37" s="64">
        <f>IF(T37&lt;&gt;"", ((T37+$T$9)*0.866*$T$7), W34)</f>
        <v>0.45898</v>
      </c>
      <c r="X37" s="65"/>
      <c r="Y37" s="63">
        <f>IF(T37&lt;&gt;"", Y36+($T$9), 0)</f>
        <v>0.78</v>
      </c>
      <c r="Z37" s="64">
        <f>IF(T37&lt;&gt;"", Z36, Z33)</f>
        <v>0.433</v>
      </c>
      <c r="AA37" s="65"/>
      <c r="AB37" s="63">
        <f>IF($T$10=1, V36, AB33)</f>
        <v>0.25</v>
      </c>
      <c r="AC37" s="64">
        <f>IF($T$10=1, Z36, AC33)</f>
        <v>0.433</v>
      </c>
      <c r="AD37" s="65"/>
      <c r="AE37" s="63">
        <f>IF(AND($T$10=1, T36&lt;&gt;""), 1-T36, AE36)</f>
        <v>0.5</v>
      </c>
      <c r="AF37" s="64">
        <f>IF(AND($T$10=1, T36&lt;&gt;""), 0, AF36)</f>
        <v>0</v>
      </c>
      <c r="AG37" s="65"/>
      <c r="AH37" s="63">
        <f>IF($T$10=1,V36,AH36)</f>
        <v>0.25</v>
      </c>
      <c r="AI37" s="64">
        <f>IF($T$10=1,W36,0)</f>
        <v>0.433</v>
      </c>
      <c r="AJ37" s="65"/>
      <c r="AK37" s="66">
        <f>IF(T36&lt;&gt;"",AK36-(0.5*$T$9),0)</f>
        <v>0.48499999999999999</v>
      </c>
      <c r="AL37" s="67">
        <f>IF(T36&lt;&gt;"",-0.866*$T$9*$T$7,0)</f>
        <v>-2.598E-2</v>
      </c>
      <c r="AM37" s="63">
        <f t="shared" si="2"/>
        <v>0.48499999999999999</v>
      </c>
      <c r="AN37" s="64">
        <f t="shared" si="2"/>
        <v>-2.598E-2</v>
      </c>
      <c r="AO37" s="68"/>
      <c r="AP37" s="65"/>
      <c r="AS37" s="64">
        <f t="shared" si="3"/>
        <v>0</v>
      </c>
    </row>
    <row r="38" spans="1:45" x14ac:dyDescent="0.2">
      <c r="A38" s="39">
        <f t="shared" si="0"/>
        <v>31</v>
      </c>
      <c r="B38">
        <v>79.267692676926757</v>
      </c>
      <c r="C38">
        <v>1.3966139661396613</v>
      </c>
      <c r="D38">
        <v>19.335693356933568</v>
      </c>
      <c r="E38" s="46" t="str">
        <f t="shared" si="1"/>
        <v/>
      </c>
      <c r="K38" s="9"/>
      <c r="L38">
        <v>4.3650000000000001E-2</v>
      </c>
      <c r="O38">
        <v>7.40451720235695E-2</v>
      </c>
      <c r="T38" s="13">
        <f t="shared" si="5"/>
        <v>0.5</v>
      </c>
      <c r="U38" s="13"/>
      <c r="V38" s="63">
        <f>IF(T38&lt;&gt;"", (T38*0.5), V33)</f>
        <v>0.25</v>
      </c>
      <c r="W38" s="64">
        <f t="shared" si="4"/>
        <v>0.433</v>
      </c>
      <c r="X38" s="65"/>
      <c r="Y38" s="63">
        <f>IF(T38&lt;&gt;"", 1-(T38*0.5), Y33)</f>
        <v>0.75</v>
      </c>
      <c r="Z38" s="64">
        <f>IF(T38&lt;&gt;"", (T38*0.866*$T$7), Z35)</f>
        <v>0.433</v>
      </c>
      <c r="AA38" s="65"/>
      <c r="AB38" s="63"/>
      <c r="AC38" s="64"/>
      <c r="AD38" s="65"/>
      <c r="AE38" s="63"/>
      <c r="AF38" s="64"/>
      <c r="AG38" s="65"/>
      <c r="AH38" s="63"/>
      <c r="AI38" s="64"/>
      <c r="AJ38" s="65"/>
      <c r="AK38" s="66">
        <f>IF(T36&lt;&gt;"", T36, 0)</f>
        <v>0.5</v>
      </c>
      <c r="AL38" s="67">
        <v>0</v>
      </c>
      <c r="AM38" s="63">
        <f t="shared" si="2"/>
        <v>0.5</v>
      </c>
      <c r="AN38" s="64">
        <f t="shared" si="2"/>
        <v>0</v>
      </c>
      <c r="AO38" s="68"/>
      <c r="AP38" s="65"/>
      <c r="AS38" s="64">
        <f t="shared" si="3"/>
        <v>0</v>
      </c>
    </row>
    <row r="39" spans="1:45" x14ac:dyDescent="0.2">
      <c r="A39" s="39">
        <f t="shared" si="0"/>
        <v>32</v>
      </c>
      <c r="B39">
        <v>29.309393093930936</v>
      </c>
      <c r="C39">
        <v>15.345953459534595</v>
      </c>
      <c r="D39">
        <v>55.344653446534466</v>
      </c>
      <c r="E39" s="46" t="str">
        <f t="shared" si="1"/>
        <v/>
      </c>
      <c r="K39" s="9"/>
      <c r="L39">
        <v>5.4806122448979588E-2</v>
      </c>
      <c r="O39">
        <v>7.2901665010817379E-2</v>
      </c>
      <c r="T39" s="13">
        <f>IF(AND($T$8&gt;0, $T$9&gt;0, T36&lt;1), T36+$T$8, "")</f>
        <v>0.6</v>
      </c>
      <c r="U39" s="13"/>
      <c r="V39" s="63">
        <f>IF(T39&lt;&gt;"", (T39*0.5), V36)</f>
        <v>0.3</v>
      </c>
      <c r="W39" s="64">
        <f t="shared" si="4"/>
        <v>0.51959999999999995</v>
      </c>
      <c r="X39" s="65"/>
      <c r="Y39" s="63">
        <f>IF(T39&lt;&gt;"", 1-(T39*0.5), Y36)</f>
        <v>0.7</v>
      </c>
      <c r="Z39" s="64">
        <f>IF(T39&lt;&gt;"", (T39*0.866*$T$7), Z36)</f>
        <v>0.51959999999999995</v>
      </c>
      <c r="AA39" s="65"/>
      <c r="AB39" s="63">
        <f>IF($T$10=1, Y39, AB36)</f>
        <v>0.7</v>
      </c>
      <c r="AC39" s="64">
        <f>IF($T$10=1, Z39, AC36)</f>
        <v>0.51959999999999995</v>
      </c>
      <c r="AD39" s="65"/>
      <c r="AE39" s="63">
        <f>IF(AND($T$10=1, T39&lt;&gt;""), Y39, AE36)</f>
        <v>0.7</v>
      </c>
      <c r="AF39" s="64">
        <f>IF(AND($T$10=1, T39&lt;&gt;""), Z39, AF36)</f>
        <v>0.51959999999999995</v>
      </c>
      <c r="AG39" s="65"/>
      <c r="AH39" s="63">
        <f>IF($T$10=1,AK39,AH36)</f>
        <v>0.6</v>
      </c>
      <c r="AI39" s="64">
        <v>0</v>
      </c>
      <c r="AJ39" s="65"/>
      <c r="AK39" s="66">
        <f>IF(T39&lt;&gt;"", T39, 0)</f>
        <v>0.6</v>
      </c>
      <c r="AL39" s="67">
        <v>0</v>
      </c>
      <c r="AM39" s="63">
        <f t="shared" si="2"/>
        <v>0.6</v>
      </c>
      <c r="AN39" s="64">
        <f t="shared" si="2"/>
        <v>0</v>
      </c>
      <c r="AO39" s="68"/>
      <c r="AP39" s="65"/>
      <c r="AS39" s="64">
        <f t="shared" si="3"/>
        <v>0</v>
      </c>
    </row>
    <row r="40" spans="1:45" x14ac:dyDescent="0.2">
      <c r="A40" s="39">
        <f t="shared" si="0"/>
        <v>33</v>
      </c>
      <c r="B40">
        <v>86.104361043610439</v>
      </c>
      <c r="C40">
        <v>1.0000100001000009E-3</v>
      </c>
      <c r="D40">
        <v>13.894638946389465</v>
      </c>
      <c r="E40" s="46" t="str">
        <f t="shared" si="1"/>
        <v/>
      </c>
      <c r="K40" s="9"/>
      <c r="L40">
        <v>6.8449999999999997E-2</v>
      </c>
      <c r="O40">
        <v>5.7763894432422053E-2</v>
      </c>
      <c r="T40" s="13">
        <f t="shared" si="5"/>
        <v>0.6</v>
      </c>
      <c r="U40" s="13"/>
      <c r="V40" s="63">
        <f>IF(T40&lt;&gt;"", ((T40*0.5)-0.5*$T$9), V36)</f>
        <v>0.28499999999999998</v>
      </c>
      <c r="W40" s="64">
        <f>IF(T40&lt;&gt;"", ((T40+$T$9)*0.866*$T$7), W37)</f>
        <v>0.54557999999999995</v>
      </c>
      <c r="X40" s="65"/>
      <c r="Y40" s="63">
        <f>IF(T40&lt;&gt;"", Y39+($T$9), 0)</f>
        <v>0.73</v>
      </c>
      <c r="Z40" s="64">
        <f>IF(T40&lt;&gt;"", Z39, Z36)</f>
        <v>0.51959999999999995</v>
      </c>
      <c r="AA40" s="65"/>
      <c r="AB40" s="63">
        <f>IF($T$10=1, V39, AB36)</f>
        <v>0.3</v>
      </c>
      <c r="AC40" s="64">
        <f>IF($T$10=1, Z39, AC36)</f>
        <v>0.51959999999999995</v>
      </c>
      <c r="AD40" s="65"/>
      <c r="AE40" s="63">
        <f>IF(AND($T$10=1, T39&lt;&gt;""), 1-T39, AE39)</f>
        <v>0.4</v>
      </c>
      <c r="AF40" s="64">
        <f>IF(AND($T$10=1, T39&lt;&gt;""), 0, AF39)</f>
        <v>0</v>
      </c>
      <c r="AG40" s="65"/>
      <c r="AH40" s="63">
        <f>IF($T$10=1,V39,AH39)</f>
        <v>0.3</v>
      </c>
      <c r="AI40" s="64">
        <f>IF($T$10=1,W39,0)</f>
        <v>0.51959999999999995</v>
      </c>
      <c r="AJ40" s="65"/>
      <c r="AK40" s="66">
        <f>IF(T39&lt;&gt;"",AK39-(0.5*$T$9),0)</f>
        <v>0.58499999999999996</v>
      </c>
      <c r="AL40" s="67">
        <f>IF(T39&lt;&gt;"",-0.866*$T$9*$T$7,0)</f>
        <v>-2.598E-2</v>
      </c>
      <c r="AM40" s="63">
        <f t="shared" si="2"/>
        <v>0.58499999999999996</v>
      </c>
      <c r="AN40" s="64">
        <f t="shared" si="2"/>
        <v>-2.598E-2</v>
      </c>
      <c r="AO40" s="68"/>
      <c r="AP40" s="65"/>
      <c r="AS40" s="64">
        <f t="shared" si="3"/>
        <v>0</v>
      </c>
    </row>
    <row r="41" spans="1:45" x14ac:dyDescent="0.2">
      <c r="A41" s="39">
        <f t="shared" si="0"/>
        <v>34</v>
      </c>
      <c r="B41">
        <v>67.956079560795601</v>
      </c>
      <c r="C41">
        <v>6.0234602346023456</v>
      </c>
      <c r="D41">
        <v>26.020560205602056</v>
      </c>
      <c r="E41" s="46" t="str">
        <f t="shared" si="1"/>
        <v>must sum to 100</v>
      </c>
      <c r="K41" s="9"/>
      <c r="L41">
        <v>5.9549999999999999E-2</v>
      </c>
      <c r="O41">
        <v>9.4656576633639133E-2</v>
      </c>
      <c r="T41" s="13">
        <f t="shared" si="5"/>
        <v>0.6</v>
      </c>
      <c r="U41" s="13"/>
      <c r="V41" s="63">
        <f>IF(T41&lt;&gt;"", (T41*0.5), V36)</f>
        <v>0.3</v>
      </c>
      <c r="W41" s="64">
        <f t="shared" si="4"/>
        <v>0.51959999999999995</v>
      </c>
      <c r="X41" s="65"/>
      <c r="Y41" s="63">
        <f>IF(T41&lt;&gt;"", 1-(T41*0.5), Y36)</f>
        <v>0.7</v>
      </c>
      <c r="Z41" s="64">
        <f>IF(T41&lt;&gt;"", (T41*0.866*$T$7), Z38)</f>
        <v>0.51959999999999995</v>
      </c>
      <c r="AA41" s="65"/>
      <c r="AB41" s="63"/>
      <c r="AC41" s="64"/>
      <c r="AD41" s="65"/>
      <c r="AE41" s="63"/>
      <c r="AF41" s="64"/>
      <c r="AG41" s="65"/>
      <c r="AH41" s="63"/>
      <c r="AI41" s="64"/>
      <c r="AJ41" s="65"/>
      <c r="AK41" s="66">
        <f>IF(T39&lt;&gt;"", T39, 0)</f>
        <v>0.6</v>
      </c>
      <c r="AL41" s="67">
        <v>0</v>
      </c>
      <c r="AM41" s="63">
        <f t="shared" si="2"/>
        <v>0.6</v>
      </c>
      <c r="AN41" s="64">
        <f t="shared" si="2"/>
        <v>0</v>
      </c>
      <c r="AO41" s="68"/>
      <c r="AP41" s="65"/>
      <c r="AS41" s="64">
        <f t="shared" si="3"/>
        <v>0</v>
      </c>
    </row>
    <row r="42" spans="1:45" x14ac:dyDescent="0.2">
      <c r="A42" s="39">
        <f t="shared" si="0"/>
        <v>35</v>
      </c>
      <c r="B42">
        <v>85.041350413504119</v>
      </c>
      <c r="C42">
        <v>1.0000100001000009E-3</v>
      </c>
      <c r="D42">
        <v>14.957649576495765</v>
      </c>
      <c r="E42" s="46" t="str">
        <f t="shared" si="1"/>
        <v/>
      </c>
      <c r="K42" s="9"/>
      <c r="L42">
        <v>5.9750000000000004E-2</v>
      </c>
      <c r="O42">
        <v>9.5869012198937356E-2</v>
      </c>
      <c r="T42" s="13">
        <f>IF(AND($T$8&gt;0, $T$9&gt;0, T39&lt;1), T39+$T$8, "")</f>
        <v>0.7</v>
      </c>
      <c r="U42" s="13"/>
      <c r="V42" s="63">
        <f>IF(T42&lt;&gt;"", (T42*0.5), V39)</f>
        <v>0.35</v>
      </c>
      <c r="W42" s="64">
        <f t="shared" si="4"/>
        <v>0.60619999999999996</v>
      </c>
      <c r="X42" s="65"/>
      <c r="Y42" s="63">
        <f>IF(T42&lt;&gt;"", 1-(T42*0.5), Y39)</f>
        <v>0.65</v>
      </c>
      <c r="Z42" s="64">
        <f>IF(T42&lt;&gt;"", (T42*0.866*$T$7), Z39)</f>
        <v>0.60619999999999996</v>
      </c>
      <c r="AA42" s="65"/>
      <c r="AB42" s="63">
        <f>IF($T$10=1, Y42, AB39)</f>
        <v>0.65</v>
      </c>
      <c r="AC42" s="64">
        <f>IF($T$10=1, Z42, AC39)</f>
        <v>0.60619999999999996</v>
      </c>
      <c r="AD42" s="65"/>
      <c r="AE42" s="63">
        <f>IF(AND($T$10=1, T42&lt;&gt;""), Y42, AE39)</f>
        <v>0.65</v>
      </c>
      <c r="AF42" s="64">
        <f>IF(AND($T$10=1, T42&lt;&gt;""), Z42, AF39)</f>
        <v>0.60619999999999996</v>
      </c>
      <c r="AG42" s="65"/>
      <c r="AH42" s="63">
        <f>IF($T$10=1,AK42,AH39)</f>
        <v>0.7</v>
      </c>
      <c r="AI42" s="64">
        <v>0</v>
      </c>
      <c r="AJ42" s="65"/>
      <c r="AK42" s="66">
        <f>IF(T42&lt;&gt;"", T42, 0)</f>
        <v>0.7</v>
      </c>
      <c r="AL42" s="67">
        <v>0</v>
      </c>
      <c r="AM42" s="63">
        <f t="shared" si="2"/>
        <v>0.7</v>
      </c>
      <c r="AN42" s="64">
        <f t="shared" si="2"/>
        <v>0</v>
      </c>
      <c r="AO42" s="68"/>
      <c r="AP42" s="65"/>
      <c r="AS42" s="64">
        <f t="shared" si="3"/>
        <v>0</v>
      </c>
    </row>
    <row r="43" spans="1:45" x14ac:dyDescent="0.2">
      <c r="A43" s="39">
        <f t="shared" si="0"/>
        <v>36</v>
      </c>
      <c r="B43">
        <v>93.945839458394573</v>
      </c>
      <c r="C43">
        <v>1.0000100001000009E-3</v>
      </c>
      <c r="D43">
        <v>6.0531605316053154</v>
      </c>
      <c r="E43" s="46" t="str">
        <f t="shared" si="1"/>
        <v/>
      </c>
      <c r="K43" s="9"/>
      <c r="L43">
        <v>8.2350000000000007E-2</v>
      </c>
      <c r="O43">
        <v>0.13518656553075087</v>
      </c>
      <c r="T43" s="13">
        <f t="shared" si="5"/>
        <v>0.7</v>
      </c>
      <c r="U43" s="13"/>
      <c r="V43" s="63">
        <f>IF(T43&lt;&gt;"", ((T43*0.5)-0.5*$T$9), V39)</f>
        <v>0.33499999999999996</v>
      </c>
      <c r="W43" s="64">
        <f>IF(T43&lt;&gt;"", ((T43+$T$9)*0.866*$T$7), W40)</f>
        <v>0.63217999999999996</v>
      </c>
      <c r="X43" s="65"/>
      <c r="Y43" s="63">
        <f>IF(T43&lt;&gt;"", Y42+($T$9), 0)</f>
        <v>0.68</v>
      </c>
      <c r="Z43" s="64">
        <f>IF(T43&lt;&gt;"", Z42, Z39)</f>
        <v>0.60619999999999996</v>
      </c>
      <c r="AA43" s="65"/>
      <c r="AB43" s="63">
        <f>IF($T$10=1, V42, AB39)</f>
        <v>0.35</v>
      </c>
      <c r="AC43" s="64">
        <f>IF($T$10=1, Z42, AC39)</f>
        <v>0.60619999999999996</v>
      </c>
      <c r="AD43" s="65"/>
      <c r="AE43" s="63">
        <f>IF(AND($T$10=1, T42&lt;&gt;""), 1-T42, AE42)</f>
        <v>0.30000000000000004</v>
      </c>
      <c r="AF43" s="64">
        <f>IF(AND($T$10=1, T42&lt;&gt;""), 0, AF42)</f>
        <v>0</v>
      </c>
      <c r="AG43" s="65"/>
      <c r="AH43" s="63">
        <f>IF($T$10=1,V42,AH42)</f>
        <v>0.35</v>
      </c>
      <c r="AI43" s="64">
        <f>IF($T$10=1,W42,0)</f>
        <v>0.60619999999999996</v>
      </c>
      <c r="AJ43" s="65"/>
      <c r="AK43" s="66">
        <f>IF(T42&lt;&gt;"",AK42-(0.5*$T$9),0)</f>
        <v>0.68499999999999994</v>
      </c>
      <c r="AL43" s="67">
        <f>IF(T42&lt;&gt;"",-0.866*$T$9*$T$7,0)</f>
        <v>-2.598E-2</v>
      </c>
      <c r="AM43" s="63">
        <f t="shared" si="2"/>
        <v>0.68499999999999994</v>
      </c>
      <c r="AN43" s="64">
        <f t="shared" si="2"/>
        <v>-2.598E-2</v>
      </c>
      <c r="AO43" s="68"/>
      <c r="AP43" s="65"/>
      <c r="AS43" s="64">
        <f t="shared" si="3"/>
        <v>0</v>
      </c>
    </row>
    <row r="44" spans="1:45" x14ac:dyDescent="0.2">
      <c r="A44" s="39">
        <f t="shared" si="0"/>
        <v>37</v>
      </c>
      <c r="B44">
        <v>80.610606106061056</v>
      </c>
      <c r="C44">
        <v>1.0000100001000009E-3</v>
      </c>
      <c r="D44">
        <v>19.388393883938839</v>
      </c>
      <c r="E44" s="46" t="str">
        <f t="shared" si="1"/>
        <v/>
      </c>
      <c r="K44" s="9"/>
      <c r="L44">
        <v>9.4649999999999998E-2</v>
      </c>
      <c r="O44">
        <v>0.16393860893639423</v>
      </c>
      <c r="T44" s="13">
        <f t="shared" si="5"/>
        <v>0.7</v>
      </c>
      <c r="U44" s="13"/>
      <c r="V44" s="63">
        <f>IF(T44&lt;&gt;"", (T44*0.5), V39)</f>
        <v>0.35</v>
      </c>
      <c r="W44" s="64">
        <f t="shared" si="4"/>
        <v>0.60619999999999996</v>
      </c>
      <c r="X44" s="65"/>
      <c r="Y44" s="63">
        <f>IF(T44&lt;&gt;"", 1-(T44*0.5), Y39)</f>
        <v>0.65</v>
      </c>
      <c r="Z44" s="64">
        <f>IF(T44&lt;&gt;"", (T44*0.866*$T$7), Z41)</f>
        <v>0.60619999999999996</v>
      </c>
      <c r="AA44" s="65"/>
      <c r="AB44" s="63"/>
      <c r="AC44" s="64"/>
      <c r="AD44" s="65"/>
      <c r="AE44" s="63"/>
      <c r="AF44" s="64"/>
      <c r="AG44" s="65"/>
      <c r="AH44" s="63"/>
      <c r="AI44" s="64"/>
      <c r="AJ44" s="65"/>
      <c r="AK44" s="66">
        <f>IF(T42&lt;&gt;"", T42, 0)</f>
        <v>0.7</v>
      </c>
      <c r="AL44" s="67">
        <v>0</v>
      </c>
      <c r="AM44" s="63">
        <f t="shared" si="2"/>
        <v>0.7</v>
      </c>
      <c r="AN44" s="64">
        <f t="shared" si="2"/>
        <v>0</v>
      </c>
      <c r="AO44" s="68"/>
      <c r="AP44" s="65"/>
      <c r="AS44" s="64">
        <f t="shared" si="3"/>
        <v>0</v>
      </c>
    </row>
    <row r="45" spans="1:45" x14ac:dyDescent="0.2">
      <c r="A45" s="39">
        <f t="shared" si="0"/>
        <v>38</v>
      </c>
      <c r="B45">
        <v>42.974329743297432</v>
      </c>
      <c r="C45">
        <v>6.2576625766257665</v>
      </c>
      <c r="D45">
        <v>50.768007680076799</v>
      </c>
      <c r="E45" s="46" t="str">
        <f t="shared" si="1"/>
        <v/>
      </c>
      <c r="K45" s="9"/>
      <c r="L45">
        <v>0.14230000000000001</v>
      </c>
      <c r="O45">
        <v>0.14479944751275811</v>
      </c>
      <c r="T45" s="13">
        <f>IF(AND($T$8&gt;0, $T$9&gt;0, T42&lt;1), T42+$T$8, "")</f>
        <v>0.79999999999999993</v>
      </c>
      <c r="U45" s="13"/>
      <c r="V45" s="63">
        <f>IF(T45&lt;&gt;"", (T45*0.5), V42)</f>
        <v>0.39999999999999997</v>
      </c>
      <c r="W45" s="64">
        <f t="shared" si="4"/>
        <v>0.69279999999999997</v>
      </c>
      <c r="X45" s="65"/>
      <c r="Y45" s="63">
        <f>IF(T45&lt;&gt;"", 1-(T45*0.5), Y42)</f>
        <v>0.60000000000000009</v>
      </c>
      <c r="Z45" s="64">
        <f>IF(T45&lt;&gt;"", (T45*0.866*$T$7), Z42)</f>
        <v>0.69279999999999997</v>
      </c>
      <c r="AA45" s="65"/>
      <c r="AB45" s="63">
        <f>IF($T$10=1, Y45, AB42)</f>
        <v>0.60000000000000009</v>
      </c>
      <c r="AC45" s="64">
        <f>IF($T$10=1, Z45, AC42)</f>
        <v>0.69279999999999997</v>
      </c>
      <c r="AD45" s="65"/>
      <c r="AE45" s="63">
        <f>IF(AND($T$10=1, T45&lt;&gt;""), Y45, AE42)</f>
        <v>0.60000000000000009</v>
      </c>
      <c r="AF45" s="64">
        <f>IF(AND($T$10=1, T45&lt;&gt;""), Z45, AF42)</f>
        <v>0.69279999999999997</v>
      </c>
      <c r="AG45" s="65"/>
      <c r="AH45" s="63">
        <f>IF($T$10=1,AK45,AH42)</f>
        <v>0.79999999999999993</v>
      </c>
      <c r="AI45" s="64">
        <v>0</v>
      </c>
      <c r="AJ45" s="65"/>
      <c r="AK45" s="66">
        <f>IF(T45&lt;&gt;"", T45, 0)</f>
        <v>0.79999999999999993</v>
      </c>
      <c r="AL45" s="67">
        <v>0</v>
      </c>
      <c r="AM45" s="63">
        <f t="shared" si="2"/>
        <v>0.79999999999999993</v>
      </c>
      <c r="AN45" s="64">
        <f t="shared" si="2"/>
        <v>0</v>
      </c>
      <c r="AO45" s="68"/>
      <c r="AP45" s="65"/>
      <c r="AS45" s="64">
        <f t="shared" si="3"/>
        <v>0</v>
      </c>
    </row>
    <row r="46" spans="1:45" x14ac:dyDescent="0.2">
      <c r="A46" s="39">
        <f t="shared" si="0"/>
        <v>39</v>
      </c>
      <c r="B46">
        <v>70.040000400004004</v>
      </c>
      <c r="C46">
        <v>5.979459794597946</v>
      </c>
      <c r="D46">
        <v>23.980539805398053</v>
      </c>
      <c r="E46" s="46" t="str">
        <f t="shared" si="1"/>
        <v/>
      </c>
      <c r="K46" s="9"/>
      <c r="L46">
        <v>0.13915</v>
      </c>
      <c r="O46">
        <v>0.19546193363414779</v>
      </c>
      <c r="T46" s="13">
        <f t="shared" si="5"/>
        <v>0.79999999999999993</v>
      </c>
      <c r="U46" s="13"/>
      <c r="V46" s="63">
        <f>IF(T46&lt;&gt;"", ((T46*0.5)-0.5*$T$9), V42)</f>
        <v>0.38499999999999995</v>
      </c>
      <c r="W46" s="64">
        <f>IF(T46&lt;&gt;"", ((T46+$T$9)*0.866*$T$7), W43)</f>
        <v>0.71877999999999997</v>
      </c>
      <c r="X46" s="65"/>
      <c r="Y46" s="63">
        <f>IF(T46&lt;&gt;"", Y45+($T$9), 0)</f>
        <v>0.63000000000000012</v>
      </c>
      <c r="Z46" s="64">
        <f>IF(T46&lt;&gt;"", Z45, Z42)</f>
        <v>0.69279999999999997</v>
      </c>
      <c r="AA46" s="65"/>
      <c r="AB46" s="63">
        <f>IF($T$10=1, V45, AB42)</f>
        <v>0.39999999999999997</v>
      </c>
      <c r="AC46" s="64">
        <f>IF($T$10=1, Z45, AC42)</f>
        <v>0.69279999999999997</v>
      </c>
      <c r="AD46" s="65"/>
      <c r="AE46" s="63">
        <f>IF(AND($T$10=1, T45&lt;&gt;""), 1-T45, AE45)</f>
        <v>0.20000000000000007</v>
      </c>
      <c r="AF46" s="64">
        <f>IF(AND($T$10=1, T45&lt;&gt;""), 0, AF45)</f>
        <v>0</v>
      </c>
      <c r="AG46" s="65"/>
      <c r="AH46" s="63">
        <f>IF($T$10=1,V45,AH45)</f>
        <v>0.39999999999999997</v>
      </c>
      <c r="AI46" s="64">
        <f>IF($T$10=1,W45,0)</f>
        <v>0.69279999999999997</v>
      </c>
      <c r="AJ46" s="65"/>
      <c r="AK46" s="66">
        <f>IF(T45&lt;&gt;"",AK45-(0.5*$T$9),0)</f>
        <v>0.78499999999999992</v>
      </c>
      <c r="AL46" s="67">
        <f>IF(T45&lt;&gt;"",-0.866*$T$9*$T$7,0)</f>
        <v>-2.598E-2</v>
      </c>
      <c r="AM46" s="63">
        <f t="shared" si="2"/>
        <v>0.78499999999999992</v>
      </c>
      <c r="AN46" s="64">
        <f t="shared" si="2"/>
        <v>-2.598E-2</v>
      </c>
      <c r="AO46" s="68"/>
      <c r="AP46" s="65"/>
      <c r="AS46" s="64">
        <f t="shared" si="3"/>
        <v>0</v>
      </c>
    </row>
    <row r="47" spans="1:45" x14ac:dyDescent="0.2">
      <c r="A47" s="39">
        <f t="shared" si="0"/>
        <v>40</v>
      </c>
      <c r="B47">
        <v>68.542185421854214</v>
      </c>
      <c r="C47">
        <v>8.2581825818258174</v>
      </c>
      <c r="D47">
        <v>23.199631996319965</v>
      </c>
      <c r="E47" s="46" t="str">
        <f t="shared" si="1"/>
        <v/>
      </c>
      <c r="K47" s="9"/>
      <c r="L47">
        <v>0.13725000000000001</v>
      </c>
      <c r="O47">
        <v>0.23772397333882841</v>
      </c>
      <c r="T47" s="13">
        <f t="shared" si="5"/>
        <v>0.79999999999999993</v>
      </c>
      <c r="U47" s="13"/>
      <c r="V47" s="63">
        <f>IF(T47&lt;&gt;"", (T47*0.5), V42)</f>
        <v>0.39999999999999997</v>
      </c>
      <c r="W47" s="64">
        <f t="shared" si="4"/>
        <v>0.69279999999999997</v>
      </c>
      <c r="X47" s="65"/>
      <c r="Y47" s="63">
        <f>IF(T47&lt;&gt;"", 1-(T47*0.5), Y42)</f>
        <v>0.60000000000000009</v>
      </c>
      <c r="Z47" s="64">
        <f>IF(T47&lt;&gt;"", (T47*0.866*$T$7), Z44)</f>
        <v>0.69279999999999997</v>
      </c>
      <c r="AA47" s="65"/>
      <c r="AB47" s="63"/>
      <c r="AC47" s="64"/>
      <c r="AD47" s="65"/>
      <c r="AE47" s="63"/>
      <c r="AF47" s="64"/>
      <c r="AG47" s="65"/>
      <c r="AH47" s="63"/>
      <c r="AI47" s="64"/>
      <c r="AJ47" s="65"/>
      <c r="AK47" s="66">
        <f>IF(T45&lt;&gt;"", T45, 0)</f>
        <v>0.79999999999999993</v>
      </c>
      <c r="AL47" s="67">
        <v>0</v>
      </c>
      <c r="AM47" s="63">
        <f t="shared" si="2"/>
        <v>0.79999999999999993</v>
      </c>
      <c r="AN47" s="64">
        <f t="shared" si="2"/>
        <v>0</v>
      </c>
      <c r="AO47" s="68"/>
      <c r="AP47" s="65"/>
      <c r="AS47" s="64">
        <f t="shared" si="3"/>
        <v>0</v>
      </c>
    </row>
    <row r="48" spans="1:45" x14ac:dyDescent="0.2">
      <c r="A48" s="39">
        <f t="shared" si="0"/>
        <v>41</v>
      </c>
      <c r="B48">
        <v>70.33870338703386</v>
      </c>
      <c r="C48">
        <v>5.5436554365543653</v>
      </c>
      <c r="D48">
        <v>24.117641176411762</v>
      </c>
      <c r="E48" s="46" t="str">
        <f t="shared" si="1"/>
        <v/>
      </c>
      <c r="K48" s="9"/>
      <c r="L48">
        <v>0.14305000000000001</v>
      </c>
      <c r="O48">
        <v>0.24776986802272791</v>
      </c>
      <c r="T48" s="13">
        <f>IF(AND($T$8&gt;0, $T$9&gt;0, T45&lt;1), T45+$T$8, "")</f>
        <v>0.89999999999999991</v>
      </c>
      <c r="U48" s="13"/>
      <c r="V48" s="63">
        <f>IF(T48&lt;&gt;"", (T48*0.5), V45)</f>
        <v>0.44999999999999996</v>
      </c>
      <c r="W48" s="64">
        <f t="shared" si="4"/>
        <v>0.77939999999999987</v>
      </c>
      <c r="X48" s="65"/>
      <c r="Y48" s="63">
        <f>IF(T48&lt;&gt;"", 1-(T48*0.5), Y45)</f>
        <v>0.55000000000000004</v>
      </c>
      <c r="Z48" s="64">
        <f>IF(T48&lt;&gt;"", (T48*0.866*$T$7), Z45)</f>
        <v>0.77939999999999987</v>
      </c>
      <c r="AA48" s="65"/>
      <c r="AB48" s="63">
        <f>IF($T$10=1, Y48, AB45)</f>
        <v>0.55000000000000004</v>
      </c>
      <c r="AC48" s="64">
        <f>IF($T$10=1, Z48, AC45)</f>
        <v>0.77939999999999987</v>
      </c>
      <c r="AD48" s="65"/>
      <c r="AE48" s="63">
        <f>IF(AND($T$10=1, T48&lt;&gt;""), Y48, AE45)</f>
        <v>0.55000000000000004</v>
      </c>
      <c r="AF48" s="64">
        <f>IF(AND($T$10=1, T48&lt;&gt;""), Z48, AF45)</f>
        <v>0.77939999999999987</v>
      </c>
      <c r="AG48" s="65"/>
      <c r="AH48" s="63">
        <f>IF($T$10=1,AK48,AH45)</f>
        <v>0.89999999999999991</v>
      </c>
      <c r="AI48" s="64">
        <v>0</v>
      </c>
      <c r="AJ48" s="65"/>
      <c r="AK48" s="66">
        <f>IF(T48&lt;&gt;"", T48, 0)</f>
        <v>0.89999999999999991</v>
      </c>
      <c r="AL48" s="67">
        <v>0</v>
      </c>
      <c r="AM48" s="63">
        <f t="shared" si="2"/>
        <v>0.89999999999999991</v>
      </c>
      <c r="AN48" s="64">
        <f t="shared" si="2"/>
        <v>0</v>
      </c>
      <c r="AO48" s="68"/>
      <c r="AP48" s="65"/>
      <c r="AS48" s="64">
        <f t="shared" si="3"/>
        <v>0</v>
      </c>
    </row>
    <row r="49" spans="1:45" x14ac:dyDescent="0.2">
      <c r="A49" s="39">
        <f t="shared" si="0"/>
        <v>42</v>
      </c>
      <c r="B49">
        <v>71.903719037190356</v>
      </c>
      <c r="C49">
        <v>1.1747117471174713</v>
      </c>
      <c r="D49">
        <v>26.921569215692152</v>
      </c>
      <c r="E49" s="46" t="str">
        <f t="shared" si="1"/>
        <v/>
      </c>
      <c r="K49" s="9"/>
      <c r="L49">
        <v>0.15209999999999999</v>
      </c>
      <c r="O49">
        <v>0.2563435195201938</v>
      </c>
      <c r="T49" s="13">
        <f t="shared" si="5"/>
        <v>0.89999999999999991</v>
      </c>
      <c r="U49" s="13"/>
      <c r="V49" s="63">
        <f>IF(T49&lt;&gt;"", ((T49*0.5)-0.5*$T$9), V45)</f>
        <v>0.43499999999999994</v>
      </c>
      <c r="W49" s="64">
        <f>IF(T49&lt;&gt;"", ((T49+$T$9)*0.866*$T$7), W46)</f>
        <v>0.80537999999999998</v>
      </c>
      <c r="X49" s="65"/>
      <c r="Y49" s="63">
        <f>IF(T49&lt;&gt;"", Y48+($T$9), 0)</f>
        <v>0.58000000000000007</v>
      </c>
      <c r="Z49" s="64">
        <f>IF(T49&lt;&gt;"", Z48, Z45)</f>
        <v>0.77939999999999987</v>
      </c>
      <c r="AA49" s="65"/>
      <c r="AB49" s="63">
        <f>IF($T$10=1, V48, AB45)</f>
        <v>0.44999999999999996</v>
      </c>
      <c r="AC49" s="64">
        <f>IF($T$10=1, Z48, AC45)</f>
        <v>0.77939999999999987</v>
      </c>
      <c r="AD49" s="65"/>
      <c r="AE49" s="63">
        <f>IF(AND($T$10=1, T48&lt;&gt;""), 1-T48, AE48)</f>
        <v>0.10000000000000009</v>
      </c>
      <c r="AF49" s="64">
        <f>IF(AND($T$10=1, T48&lt;&gt;""), 0, AF48)</f>
        <v>0</v>
      </c>
      <c r="AG49" s="65"/>
      <c r="AH49" s="63">
        <f>IF($T$10=1,V48,AH48)</f>
        <v>0.44999999999999996</v>
      </c>
      <c r="AI49" s="64">
        <f>IF($T$10=1,W48,0)</f>
        <v>0.77939999999999987</v>
      </c>
      <c r="AJ49" s="65"/>
      <c r="AK49" s="66">
        <f>IF(T48&lt;&gt;"",AK48-(0.5*$T$9),0)</f>
        <v>0.8849999999999999</v>
      </c>
      <c r="AL49" s="67">
        <f>IF(T48&lt;&gt;"",-0.866*$T$9*$T$7,0)</f>
        <v>-2.598E-2</v>
      </c>
      <c r="AM49" s="63">
        <f t="shared" si="2"/>
        <v>0.8849999999999999</v>
      </c>
      <c r="AN49" s="64">
        <f t="shared" si="2"/>
        <v>-2.598E-2</v>
      </c>
      <c r="AO49" s="68"/>
      <c r="AP49" s="65"/>
      <c r="AS49" s="64">
        <f t="shared" si="3"/>
        <v>0</v>
      </c>
    </row>
    <row r="50" spans="1:45" x14ac:dyDescent="0.2">
      <c r="A50" s="39">
        <f t="shared" si="0"/>
        <v>43</v>
      </c>
      <c r="B50">
        <v>42.618326183261829</v>
      </c>
      <c r="C50">
        <v>8.5847858478584804</v>
      </c>
      <c r="D50">
        <v>48.796987969879694</v>
      </c>
      <c r="E50" s="46" t="str">
        <f t="shared" si="1"/>
        <v>must sum to 100</v>
      </c>
      <c r="K50" s="9"/>
      <c r="L50">
        <v>0.19005000000000002</v>
      </c>
      <c r="O50">
        <v>0.32848343565543758</v>
      </c>
      <c r="T50" s="13">
        <f t="shared" si="5"/>
        <v>0.89999999999999991</v>
      </c>
      <c r="U50" s="13"/>
      <c r="V50" s="63">
        <f>IF(T50&lt;&gt;"", (T50*0.5), V45)</f>
        <v>0.44999999999999996</v>
      </c>
      <c r="W50" s="64">
        <f t="shared" si="4"/>
        <v>0.77939999999999987</v>
      </c>
      <c r="X50" s="65"/>
      <c r="Y50" s="63">
        <f>IF(T50&lt;&gt;"", 1-(T50*0.5), Y45)</f>
        <v>0.55000000000000004</v>
      </c>
      <c r="Z50" s="64">
        <f>IF(T50&lt;&gt;"", (T50*0.866*$T$7), Z47)</f>
        <v>0.77939999999999987</v>
      </c>
      <c r="AA50" s="65"/>
      <c r="AB50" s="63"/>
      <c r="AC50" s="64"/>
      <c r="AD50" s="65"/>
      <c r="AE50" s="63"/>
      <c r="AF50" s="64"/>
      <c r="AG50" s="65"/>
      <c r="AH50" s="63"/>
      <c r="AI50" s="64"/>
      <c r="AJ50" s="65"/>
      <c r="AK50" s="66">
        <f>IF(T48&lt;&gt;"", T48, 0)</f>
        <v>0.89999999999999991</v>
      </c>
      <c r="AL50" s="67">
        <v>0</v>
      </c>
      <c r="AM50" s="63">
        <f t="shared" si="2"/>
        <v>0.89999999999999991</v>
      </c>
      <c r="AN50" s="64">
        <f t="shared" si="2"/>
        <v>0</v>
      </c>
      <c r="AO50" s="68"/>
      <c r="AP50" s="65"/>
      <c r="AS50" s="64">
        <f t="shared" si="3"/>
        <v>0</v>
      </c>
    </row>
    <row r="51" spans="1:45" x14ac:dyDescent="0.2">
      <c r="A51" s="39">
        <f t="shared" si="0"/>
        <v>44</v>
      </c>
      <c r="B51">
        <v>40.766707667076666</v>
      </c>
      <c r="C51">
        <v>18.82048820488205</v>
      </c>
      <c r="D51">
        <v>40.41280412804128</v>
      </c>
      <c r="E51" s="46" t="str">
        <f t="shared" si="1"/>
        <v/>
      </c>
      <c r="K51" s="9"/>
      <c r="L51">
        <v>0.19805</v>
      </c>
      <c r="O51">
        <v>0.3267513848478687</v>
      </c>
      <c r="T51" s="13">
        <f>IF(AND($T$8&gt;0, $T$9&gt;0, T48&lt;1), T48+$T$8, "")</f>
        <v>0.99999999999999989</v>
      </c>
      <c r="U51" s="13"/>
      <c r="V51" s="63">
        <f>IF(T51&lt;&gt;"", (T51*0.5), V48)</f>
        <v>0.49999999999999994</v>
      </c>
      <c r="W51" s="64">
        <f t="shared" si="4"/>
        <v>0.86599999999999988</v>
      </c>
      <c r="X51" s="65"/>
      <c r="Y51" s="63">
        <f>IF(T51&lt;&gt;"", 1-(T51*0.5), Y48)</f>
        <v>0.5</v>
      </c>
      <c r="Z51" s="64">
        <f>IF(T51&lt;&gt;"", (T51*0.866*$T$7), Z48)</f>
        <v>0.86599999999999988</v>
      </c>
      <c r="AA51" s="65"/>
      <c r="AB51" s="63">
        <f>IF($T$10=1, Y51, AB48)</f>
        <v>0.5</v>
      </c>
      <c r="AC51" s="64">
        <f>IF($T$10=1, Z51, AC48)</f>
        <v>0.86599999999999988</v>
      </c>
      <c r="AD51" s="65"/>
      <c r="AE51" s="63">
        <f>IF(AND($T$10=1, T51&lt;&gt;""), Y51, AE48)</f>
        <v>0.5</v>
      </c>
      <c r="AF51" s="64">
        <f>IF(AND($T$10=1, T51&lt;&gt;""), Z51, AF48)</f>
        <v>0.86599999999999988</v>
      </c>
      <c r="AG51" s="65"/>
      <c r="AH51" s="63">
        <f>IF($T$10=1,AK51,AH48)</f>
        <v>0.99999999999999989</v>
      </c>
      <c r="AI51" s="64">
        <v>0</v>
      </c>
      <c r="AJ51" s="65"/>
      <c r="AK51" s="66">
        <f>IF(T51&lt;&gt;"", T51, 0)</f>
        <v>0.99999999999999989</v>
      </c>
      <c r="AL51" s="67">
        <v>0</v>
      </c>
      <c r="AM51" s="63">
        <f t="shared" si="2"/>
        <v>0.99999999999999989</v>
      </c>
      <c r="AN51" s="64">
        <f t="shared" si="2"/>
        <v>0</v>
      </c>
      <c r="AO51" s="68"/>
      <c r="AP51" s="65"/>
      <c r="AS51" s="64">
        <f t="shared" si="3"/>
        <v>0</v>
      </c>
    </row>
    <row r="52" spans="1:45" x14ac:dyDescent="0.2">
      <c r="A52" s="39">
        <f t="shared" si="0"/>
        <v>45</v>
      </c>
      <c r="B52">
        <v>43.276632766327658</v>
      </c>
      <c r="C52">
        <v>5.3651536515365148</v>
      </c>
      <c r="D52">
        <v>51.358213582135818</v>
      </c>
      <c r="E52" s="46" t="str">
        <f t="shared" si="1"/>
        <v/>
      </c>
      <c r="K52" s="9"/>
      <c r="L52">
        <v>0.10559674053871526</v>
      </c>
      <c r="P52">
        <v>0.13938884380266983</v>
      </c>
      <c r="T52" s="13">
        <f t="shared" si="5"/>
        <v>0.99999999999999989</v>
      </c>
      <c r="U52" s="13"/>
      <c r="V52" s="63">
        <f>IF(T52&lt;&gt;"", ((T52*0.5)-0.5*$T$9), V48)</f>
        <v>0.48499999999999993</v>
      </c>
      <c r="W52" s="64">
        <f>IF(T52&lt;&gt;"", ((T52+$T$9)*0.866*$T$7), W49)</f>
        <v>0.89197999999999977</v>
      </c>
      <c r="X52" s="65"/>
      <c r="Y52" s="63">
        <f>IF(T52&lt;&gt;"", Y51+($T$9), 0)</f>
        <v>0.53</v>
      </c>
      <c r="Z52" s="64">
        <f>IF(T52&lt;&gt;"", Z51, Z48)</f>
        <v>0.86599999999999988</v>
      </c>
      <c r="AA52" s="65"/>
      <c r="AB52" s="63">
        <f>IF($T$10=1, V51, AB48)</f>
        <v>0.49999999999999994</v>
      </c>
      <c r="AC52" s="64">
        <f>IF($T$10=1, Z51, AC48)</f>
        <v>0.86599999999999988</v>
      </c>
      <c r="AD52" s="65"/>
      <c r="AE52" s="63">
        <f>IF(AND($T$10=1, T51&lt;&gt;""), 1-T51, AE51)</f>
        <v>1.1102230246251565E-16</v>
      </c>
      <c r="AF52" s="64">
        <f>IF(AND($T$10=1, T51&lt;&gt;""), 0, AF51)</f>
        <v>0</v>
      </c>
      <c r="AG52" s="65"/>
      <c r="AH52" s="63">
        <f>IF($T$10=1,V51,AH51)</f>
        <v>0.49999999999999994</v>
      </c>
      <c r="AI52" s="64">
        <f>IF($T$10=1,W51,0)</f>
        <v>0.86599999999999988</v>
      </c>
      <c r="AJ52" s="65"/>
      <c r="AK52" s="66">
        <f>IF(T51&lt;&gt;"",AK51-(0.5*$T$9),0)</f>
        <v>0.98499999999999988</v>
      </c>
      <c r="AL52" s="67">
        <f>IF(T51&lt;&gt;"",-0.866*$T$9*$T$7,0)</f>
        <v>-2.598E-2</v>
      </c>
      <c r="AM52" s="63">
        <f t="shared" si="2"/>
        <v>0.98499999999999988</v>
      </c>
      <c r="AN52" s="64">
        <f t="shared" si="2"/>
        <v>-2.598E-2</v>
      </c>
      <c r="AO52" s="68"/>
      <c r="AP52" s="65"/>
    </row>
    <row r="53" spans="1:45" x14ac:dyDescent="0.2">
      <c r="A53" s="39">
        <f t="shared" si="0"/>
        <v>46</v>
      </c>
      <c r="B53">
        <v>85.448954489544889</v>
      </c>
      <c r="C53">
        <v>1.0000100001000009E-3</v>
      </c>
      <c r="D53">
        <v>14.550045500455003</v>
      </c>
      <c r="E53" s="46" t="str">
        <f t="shared" si="1"/>
        <v/>
      </c>
      <c r="K53" s="9"/>
      <c r="L53">
        <v>0.26708948709949165</v>
      </c>
      <c r="P53">
        <v>0.39397150152208665</v>
      </c>
      <c r="T53" s="13">
        <f t="shared" si="5"/>
        <v>0.99999999999999989</v>
      </c>
      <c r="U53" s="13"/>
      <c r="V53" s="63">
        <f>IF(T53&lt;&gt;"", (T53*0.5), V48)</f>
        <v>0.49999999999999994</v>
      </c>
      <c r="W53" s="64">
        <f>IF(T53&lt;&gt;"", (T53*0.866*$T$7), W50)</f>
        <v>0.86599999999999988</v>
      </c>
      <c r="X53" s="65"/>
      <c r="Y53" s="63">
        <f>IF(T53&lt;&gt;"", 1-(T53*0.5), Y48)</f>
        <v>0.5</v>
      </c>
      <c r="Z53" s="64">
        <f>IF(T53&lt;&gt;"", (T53*0.866*$T$7), Z50)</f>
        <v>0.86599999999999988</v>
      </c>
      <c r="AA53" s="65"/>
      <c r="AB53" s="63"/>
      <c r="AC53" s="64"/>
      <c r="AD53" s="65"/>
      <c r="AE53" s="63"/>
      <c r="AF53" s="64"/>
      <c r="AG53" s="65"/>
      <c r="AH53" s="63"/>
      <c r="AI53" s="64"/>
      <c r="AJ53" s="65"/>
      <c r="AK53" s="66">
        <f>IF(T51&lt;&gt;"", T51, 0)</f>
        <v>0.99999999999999989</v>
      </c>
      <c r="AL53" s="67">
        <v>0</v>
      </c>
      <c r="AM53" s="63">
        <f t="shared" ref="AM53:AN83" si="6">AK53</f>
        <v>0.99999999999999989</v>
      </c>
      <c r="AN53" s="64">
        <f t="shared" si="6"/>
        <v>0</v>
      </c>
      <c r="AO53" s="68"/>
      <c r="AP53" s="65"/>
    </row>
    <row r="54" spans="1:45" x14ac:dyDescent="0.2">
      <c r="A54" s="39">
        <f t="shared" si="0"/>
        <v>47</v>
      </c>
      <c r="B54">
        <v>76.194961949619497</v>
      </c>
      <c r="C54">
        <v>3.2439324393243938</v>
      </c>
      <c r="D54">
        <v>20.561105611056107</v>
      </c>
      <c r="E54" s="46" t="str">
        <f t="shared" si="1"/>
        <v/>
      </c>
      <c r="K54" s="9"/>
      <c r="L54">
        <v>0.3987106565764249</v>
      </c>
      <c r="P54">
        <v>0.5518635858233506</v>
      </c>
      <c r="T54" s="13" t="str">
        <f>IF(AND($T$8&gt;0, $T$9&gt;0, T51&lt;1), T51+$T$8, "")</f>
        <v/>
      </c>
      <c r="U54" s="13"/>
      <c r="V54" s="63">
        <f>IF(T54&lt;&gt;"", (T54*0.5), V51)</f>
        <v>0.49999999999999994</v>
      </c>
      <c r="W54" s="64">
        <f>IF(T54&lt;&gt;"", (T54*0.866*$T$7), W51)</f>
        <v>0.86599999999999988</v>
      </c>
      <c r="X54" s="65"/>
      <c r="Y54" s="63">
        <f>IF(T54&lt;&gt;"", 1-(T54*0.5), Y51)</f>
        <v>0.5</v>
      </c>
      <c r="Z54" s="64">
        <f>IF(T54&lt;&gt;"", (T54*0.866*$T$7), Z51)</f>
        <v>0.86599999999999988</v>
      </c>
      <c r="AA54" s="65"/>
      <c r="AB54" s="63">
        <f>IF($T$10=1, Y54, AB51)</f>
        <v>0.5</v>
      </c>
      <c r="AC54" s="64">
        <f>IF($T$10=1, Z54, AC51)</f>
        <v>0.86599999999999988</v>
      </c>
      <c r="AD54" s="65"/>
      <c r="AE54" s="63">
        <f>IF(AND($T$10=1, T54&lt;&gt;""), Y54, AE51)</f>
        <v>0.5</v>
      </c>
      <c r="AF54" s="64">
        <f>IF(AND($T$10=1, T54&lt;&gt;""), Z54, AF51)</f>
        <v>0.86599999999999988</v>
      </c>
      <c r="AG54" s="65"/>
      <c r="AH54" s="63">
        <f>IF($T$10=1,AK54,AH51)</f>
        <v>0</v>
      </c>
      <c r="AI54" s="64">
        <v>0</v>
      </c>
      <c r="AJ54" s="65"/>
      <c r="AK54" s="66">
        <f>IF(T54&lt;&gt;"", T54, 0)</f>
        <v>0</v>
      </c>
      <c r="AL54" s="67">
        <v>0</v>
      </c>
      <c r="AM54" s="63">
        <f t="shared" si="6"/>
        <v>0</v>
      </c>
      <c r="AN54" s="64">
        <f t="shared" si="6"/>
        <v>0</v>
      </c>
      <c r="AO54" s="68"/>
      <c r="AP54" s="65"/>
    </row>
    <row r="55" spans="1:45" x14ac:dyDescent="0.2">
      <c r="A55" s="39">
        <f t="shared" si="0"/>
        <v>48</v>
      </c>
      <c r="B55">
        <v>65.424454244542446</v>
      </c>
      <c r="C55">
        <v>12.803028030280302</v>
      </c>
      <c r="D55">
        <v>21.772417724177238</v>
      </c>
      <c r="E55" s="46" t="str">
        <f t="shared" si="1"/>
        <v>must sum to 100</v>
      </c>
      <c r="K55" s="9"/>
      <c r="L55">
        <v>0.49490813291061853</v>
      </c>
      <c r="P55">
        <v>0.6167821130871497</v>
      </c>
      <c r="T55" s="13" t="str">
        <f t="shared" si="5"/>
        <v/>
      </c>
      <c r="U55" s="13"/>
      <c r="V55" s="63">
        <f>IF(T55&lt;&gt;"", ((T55*0.5)-$T$9), V51)</f>
        <v>0.49999999999999994</v>
      </c>
      <c r="W55" s="64">
        <f>IF(T55&lt;&gt;"", (T55*0.866*$T$7), W51)</f>
        <v>0.86599999999999988</v>
      </c>
      <c r="X55" s="65"/>
      <c r="Y55" s="63">
        <f>IF(T55&lt;&gt;"", Y54+($T$9*0.5), Y51)</f>
        <v>0.5</v>
      </c>
      <c r="Z55" s="64">
        <f>IF(T55&lt;&gt;"", Z54, Z51)</f>
        <v>0.86599999999999988</v>
      </c>
      <c r="AA55" s="65"/>
      <c r="AB55" s="63">
        <f>IF($T$10=1, V54, AB51)</f>
        <v>0.49999999999999994</v>
      </c>
      <c r="AC55" s="64">
        <f>IF($T$10=1, Z54, AC51)</f>
        <v>0.86599999999999988</v>
      </c>
      <c r="AD55" s="65"/>
      <c r="AE55" s="63">
        <f>IF(AND($T$10=1, T54&lt;&gt;""), 1-T54, AE54)</f>
        <v>0.5</v>
      </c>
      <c r="AF55" s="64">
        <f>IF(AND($T$10=1, T54&lt;&gt;""), 0, AF54)</f>
        <v>0.86599999999999988</v>
      </c>
      <c r="AG55" s="65"/>
      <c r="AH55" s="63">
        <f>IF($T$10=1,V54,AH54)</f>
        <v>0.49999999999999994</v>
      </c>
      <c r="AI55" s="64">
        <f>IF($T$10=1,W54,0)</f>
        <v>0.86599999999999988</v>
      </c>
      <c r="AJ55" s="65"/>
      <c r="AK55" s="66">
        <f>IF(T54&lt;&gt;"",AK54+(0.5*$T$9),0)</f>
        <v>0</v>
      </c>
      <c r="AL55" s="67">
        <f>IF(T54&lt;&gt;"",-0.866*$T$9*$T$7,0)</f>
        <v>0</v>
      </c>
      <c r="AM55" s="63">
        <f t="shared" si="6"/>
        <v>0</v>
      </c>
      <c r="AN55" s="64">
        <f t="shared" si="6"/>
        <v>0</v>
      </c>
      <c r="AO55" s="68"/>
      <c r="AP55" s="65"/>
    </row>
    <row r="56" spans="1:45" x14ac:dyDescent="0.2">
      <c r="A56" s="39">
        <f t="shared" si="0"/>
        <v>49</v>
      </c>
      <c r="B56">
        <v>87.016570165701651</v>
      </c>
      <c r="C56">
        <v>1.6474164741647417</v>
      </c>
      <c r="D56">
        <v>11.336013360133601</v>
      </c>
      <c r="E56" s="46" t="str">
        <f t="shared" si="1"/>
        <v/>
      </c>
      <c r="K56" s="9"/>
      <c r="L56">
        <v>0.379</v>
      </c>
      <c r="Q56">
        <v>0.1057</v>
      </c>
      <c r="T56" s="13" t="str">
        <f t="shared" si="5"/>
        <v/>
      </c>
      <c r="U56" s="13"/>
      <c r="V56" s="63">
        <f>IF(T56&lt;&gt;"", (T56*0.5), V51)</f>
        <v>0.49999999999999994</v>
      </c>
      <c r="W56" s="64">
        <f t="shared" ref="W56:W83" si="7">IF(T56&lt;&gt;"", (T56*0.866*$T$7), W53)</f>
        <v>0.86599999999999988</v>
      </c>
      <c r="X56" s="65"/>
      <c r="Y56" s="63">
        <f>IF(T56&lt;&gt;"", 1-(T56*0.5), Y51)</f>
        <v>0.5</v>
      </c>
      <c r="Z56" s="64">
        <f>IF(T56&lt;&gt;"", (T56*0.866*$T$7), Z53)</f>
        <v>0.86599999999999988</v>
      </c>
      <c r="AA56" s="65"/>
      <c r="AB56" s="63"/>
      <c r="AC56" s="64"/>
      <c r="AD56" s="65"/>
      <c r="AE56" s="63"/>
      <c r="AF56" s="64"/>
      <c r="AG56" s="65"/>
      <c r="AH56" s="63"/>
      <c r="AI56" s="64"/>
      <c r="AJ56" s="65"/>
      <c r="AK56" s="66">
        <f>IF(T54&lt;&gt;"", T54, 0)</f>
        <v>0</v>
      </c>
      <c r="AL56" s="67">
        <v>0</v>
      </c>
      <c r="AM56" s="63">
        <f t="shared" si="6"/>
        <v>0</v>
      </c>
      <c r="AN56" s="64">
        <f t="shared" si="6"/>
        <v>0</v>
      </c>
      <c r="AO56" s="68"/>
      <c r="AP56" s="65"/>
    </row>
    <row r="57" spans="1:45" x14ac:dyDescent="0.2">
      <c r="A57" s="39">
        <f t="shared" si="0"/>
        <v>50</v>
      </c>
      <c r="B57">
        <v>69.605396053960533</v>
      </c>
      <c r="C57">
        <v>5.0501505015050148</v>
      </c>
      <c r="D57">
        <v>25.344453444534444</v>
      </c>
      <c r="E57" s="46" t="str">
        <f t="shared" si="1"/>
        <v/>
      </c>
      <c r="K57" s="9"/>
      <c r="L57" s="44"/>
      <c r="M57" s="77"/>
      <c r="N57" s="41"/>
      <c r="O57" s="41"/>
      <c r="P57" s="41"/>
      <c r="Q57" s="41"/>
      <c r="T57" s="13" t="str">
        <f>IF(AND($T$8&gt;0, $T$9&gt;0, T54&lt;1), T54+$T$8, "")</f>
        <v/>
      </c>
      <c r="U57" s="13"/>
      <c r="V57" s="63">
        <f>IF(T57&lt;&gt;"", (T57*0.5), V54)</f>
        <v>0.49999999999999994</v>
      </c>
      <c r="W57" s="64">
        <f>IF(T57&lt;&gt;"", (T57*0.866*$T$7), W54)</f>
        <v>0.86599999999999988</v>
      </c>
      <c r="X57" s="65"/>
      <c r="Y57" s="63">
        <f>IF(T57&lt;&gt;"", 1-(T57*0.5), Y54)</f>
        <v>0.5</v>
      </c>
      <c r="Z57" s="64">
        <f>IF(T57&lt;&gt;"", (T57*0.866*$T$7), Z54)</f>
        <v>0.86599999999999988</v>
      </c>
      <c r="AA57" s="65"/>
      <c r="AB57" s="63">
        <f>IF($T$10=1, Y57, AB54)</f>
        <v>0.5</v>
      </c>
      <c r="AC57" s="64">
        <f>IF($T$10=1, Z57, AC54)</f>
        <v>0.86599999999999988</v>
      </c>
      <c r="AD57" s="65"/>
      <c r="AE57" s="63">
        <f>IF(AND($T$10=1, T57&lt;&gt;""), Y57, AE54)</f>
        <v>0.5</v>
      </c>
      <c r="AF57" s="64">
        <f>IF(AND($T$10=1, T57&lt;&gt;""), Z57, AF54)</f>
        <v>0.86599999999999988</v>
      </c>
      <c r="AG57" s="65"/>
      <c r="AH57" s="63">
        <f>IF($T$10=1,AK57,AH54)</f>
        <v>0</v>
      </c>
      <c r="AI57" s="64">
        <v>0</v>
      </c>
      <c r="AJ57" s="65"/>
      <c r="AK57" s="66">
        <f>IF(T57&lt;&gt;"", T57, 0)</f>
        <v>0</v>
      </c>
      <c r="AL57" s="67">
        <v>0</v>
      </c>
      <c r="AM57" s="63">
        <f t="shared" si="6"/>
        <v>0</v>
      </c>
      <c r="AN57" s="64">
        <f t="shared" si="6"/>
        <v>0</v>
      </c>
      <c r="AO57" s="68"/>
      <c r="AP57" s="65"/>
    </row>
    <row r="58" spans="1:45" x14ac:dyDescent="0.2">
      <c r="A58" s="39">
        <f t="shared" si="0"/>
        <v>51</v>
      </c>
      <c r="B58">
        <v>67.098770987709884</v>
      </c>
      <c r="C58">
        <v>9.5200952009520101</v>
      </c>
      <c r="D58">
        <v>23.381133811338113</v>
      </c>
      <c r="E58" s="46" t="str">
        <f t="shared" si="1"/>
        <v/>
      </c>
      <c r="K58" s="9"/>
      <c r="L58" s="44"/>
      <c r="M58" s="77"/>
      <c r="N58" s="41"/>
      <c r="O58" s="41"/>
      <c r="P58" s="41"/>
      <c r="Q58" s="41"/>
      <c r="T58" s="13" t="str">
        <f t="shared" si="5"/>
        <v/>
      </c>
      <c r="U58" s="13"/>
      <c r="V58" s="63">
        <f>IF(T58&lt;&gt;"", ((T58*0.5)-$T$9), V54)</f>
        <v>0.49999999999999994</v>
      </c>
      <c r="W58" s="64">
        <f>IF(T58&lt;&gt;"", (T58*0.866*$T$7), W55)</f>
        <v>0.86599999999999988</v>
      </c>
      <c r="X58" s="65"/>
      <c r="Y58" s="63">
        <f>IF(T58&lt;&gt;"", Y57+($T$9*0.5), Y54)</f>
        <v>0.5</v>
      </c>
      <c r="Z58" s="64">
        <f>IF(T58&lt;&gt;"", Z57, Z54)</f>
        <v>0.86599999999999988</v>
      </c>
      <c r="AA58" s="65"/>
      <c r="AB58" s="63">
        <f>IF($T$10=1, V57, AB54)</f>
        <v>0.49999999999999994</v>
      </c>
      <c r="AC58" s="64">
        <f>IF($T$10=1, Z57, AC54)</f>
        <v>0.86599999999999988</v>
      </c>
      <c r="AD58" s="65"/>
      <c r="AE58" s="63">
        <f>IF(AND($T$10=1, T57&lt;&gt;""), 1-T57, AE57)</f>
        <v>0.5</v>
      </c>
      <c r="AF58" s="64">
        <f>IF(AND($T$10=1, T57&lt;&gt;""), 0, AF57)</f>
        <v>0.86599999999999988</v>
      </c>
      <c r="AG58" s="65"/>
      <c r="AH58" s="63">
        <f>IF($T$10=1,V57,AH57)</f>
        <v>0.49999999999999994</v>
      </c>
      <c r="AI58" s="64">
        <f>IF($T$10=1,W57,0)</f>
        <v>0.86599999999999988</v>
      </c>
      <c r="AJ58" s="65"/>
      <c r="AK58" s="66">
        <f>IF(T57&lt;&gt;"",AK57+(0.5*$T$9),0)</f>
        <v>0</v>
      </c>
      <c r="AL58" s="67">
        <f>IF(T57&lt;&gt;"",-0.866*$T$9*$T$7,0)</f>
        <v>0</v>
      </c>
      <c r="AM58" s="63">
        <f t="shared" si="6"/>
        <v>0</v>
      </c>
      <c r="AN58" s="64">
        <f t="shared" si="6"/>
        <v>0</v>
      </c>
      <c r="AO58" s="68"/>
      <c r="AP58" s="65"/>
    </row>
    <row r="59" spans="1:45" x14ac:dyDescent="0.2">
      <c r="A59" s="39">
        <f t="shared" si="0"/>
        <v>52</v>
      </c>
      <c r="B59">
        <v>31.183911839118387</v>
      </c>
      <c r="C59">
        <v>9.4702947029470277</v>
      </c>
      <c r="D59">
        <v>59.345793457934569</v>
      </c>
      <c r="E59" s="46" t="str">
        <f t="shared" si="1"/>
        <v/>
      </c>
      <c r="K59" s="9"/>
      <c r="L59" s="44"/>
      <c r="M59" s="77"/>
      <c r="N59" s="41"/>
      <c r="O59" s="41"/>
      <c r="P59" s="41"/>
      <c r="Q59" s="41"/>
      <c r="T59" s="13" t="str">
        <f t="shared" si="5"/>
        <v/>
      </c>
      <c r="U59" s="13"/>
      <c r="V59" s="63">
        <f>IF(T59&lt;&gt;"", (T59*0.5), V54)</f>
        <v>0.49999999999999994</v>
      </c>
      <c r="W59" s="64">
        <f t="shared" si="7"/>
        <v>0.86599999999999988</v>
      </c>
      <c r="X59" s="65"/>
      <c r="Y59" s="63">
        <f>IF(T59&lt;&gt;"", 1-(T59*0.5), Y54)</f>
        <v>0.5</v>
      </c>
      <c r="Z59" s="64">
        <f>IF(T59&lt;&gt;"", (T59*0.866*$T$7), Z56)</f>
        <v>0.86599999999999988</v>
      </c>
      <c r="AA59" s="65"/>
      <c r="AB59" s="63"/>
      <c r="AC59" s="64"/>
      <c r="AD59" s="65"/>
      <c r="AE59" s="63"/>
      <c r="AF59" s="64"/>
      <c r="AG59" s="65"/>
      <c r="AH59" s="63"/>
      <c r="AI59" s="64"/>
      <c r="AJ59" s="65"/>
      <c r="AK59" s="66">
        <f>IF(T57&lt;&gt;"", T57, 0)</f>
        <v>0</v>
      </c>
      <c r="AL59" s="67">
        <v>0</v>
      </c>
      <c r="AM59" s="63">
        <f t="shared" si="6"/>
        <v>0</v>
      </c>
      <c r="AN59" s="64">
        <f t="shared" si="6"/>
        <v>0</v>
      </c>
      <c r="AO59" s="68"/>
      <c r="AP59" s="65"/>
    </row>
    <row r="60" spans="1:45" x14ac:dyDescent="0.2">
      <c r="A60" s="39">
        <f t="shared" si="0"/>
        <v>53</v>
      </c>
      <c r="B60">
        <v>65.88775887758878</v>
      </c>
      <c r="C60">
        <v>2.5683256832568326</v>
      </c>
      <c r="D60">
        <v>31.543915439154389</v>
      </c>
      <c r="E60" s="46" t="str">
        <f t="shared" si="1"/>
        <v/>
      </c>
      <c r="K60" s="9"/>
      <c r="L60" s="44"/>
      <c r="M60" s="77"/>
      <c r="N60" s="41"/>
      <c r="O60" s="41"/>
      <c r="P60" s="41"/>
      <c r="Q60" s="41"/>
      <c r="T60" s="13" t="str">
        <f>IF(AND($T$8&gt;0, $T$9&gt;0, T57&lt;1), T57+$T$8, "")</f>
        <v/>
      </c>
      <c r="U60" s="13"/>
      <c r="V60" s="63">
        <f>IF(T60&lt;&gt;"", (T60*0.5), V57)</f>
        <v>0.49999999999999994</v>
      </c>
      <c r="W60" s="64">
        <f t="shared" si="7"/>
        <v>0.86599999999999988</v>
      </c>
      <c r="X60" s="65"/>
      <c r="Y60" s="63">
        <f>IF(T60&lt;&gt;"", 1-(T60*0.5), Y57)</f>
        <v>0.5</v>
      </c>
      <c r="Z60" s="64">
        <f>IF(T60&lt;&gt;"", (T60*0.866*$T$7), Z57)</f>
        <v>0.86599999999999988</v>
      </c>
      <c r="AA60" s="65"/>
      <c r="AB60" s="63">
        <f>IF($T$10=1, Y60, AB57)</f>
        <v>0.5</v>
      </c>
      <c r="AC60" s="64">
        <f>IF($T$10=1, Z60, AC57)</f>
        <v>0.86599999999999988</v>
      </c>
      <c r="AD60" s="65"/>
      <c r="AE60" s="63">
        <f>IF(AND($T$10=1, T60&lt;&gt;""), Y60, AE57)</f>
        <v>0.5</v>
      </c>
      <c r="AF60" s="64">
        <f>IF(AND($T$10=1, T60&lt;&gt;""), Z60, AF57)</f>
        <v>0.86599999999999988</v>
      </c>
      <c r="AG60" s="65"/>
      <c r="AH60" s="63">
        <f>IF($T$10=1,AK60,AH57)</f>
        <v>0</v>
      </c>
      <c r="AI60" s="64">
        <v>0</v>
      </c>
      <c r="AJ60" s="65"/>
      <c r="AK60" s="66">
        <f>IF(T60&lt;&gt;"", T60, 0)</f>
        <v>0</v>
      </c>
      <c r="AL60" s="67">
        <v>0</v>
      </c>
      <c r="AM60" s="63">
        <f t="shared" si="6"/>
        <v>0</v>
      </c>
      <c r="AN60" s="64">
        <f t="shared" si="6"/>
        <v>0</v>
      </c>
      <c r="AO60" s="68"/>
      <c r="AP60" s="65"/>
    </row>
    <row r="61" spans="1:45" x14ac:dyDescent="0.2">
      <c r="A61" s="39">
        <f t="shared" si="0"/>
        <v>54</v>
      </c>
      <c r="B61">
        <v>40.8480084800848</v>
      </c>
      <c r="C61">
        <v>9.0231902319023192</v>
      </c>
      <c r="D61">
        <v>50.128901289012887</v>
      </c>
      <c r="E61" s="46" t="str">
        <f t="shared" si="1"/>
        <v>must sum to 100</v>
      </c>
      <c r="K61" s="9"/>
      <c r="L61" s="44"/>
      <c r="M61" s="77"/>
      <c r="N61" s="41"/>
      <c r="O61" s="41"/>
      <c r="P61" s="41"/>
      <c r="Q61" s="41"/>
      <c r="T61" s="13" t="str">
        <f t="shared" si="5"/>
        <v/>
      </c>
      <c r="U61" s="13"/>
      <c r="V61" s="63">
        <f>IF(T61&lt;&gt;"", ((T61*0.5)-$T$9), V57)</f>
        <v>0.49999999999999994</v>
      </c>
      <c r="W61" s="64">
        <f t="shared" si="7"/>
        <v>0.86599999999999988</v>
      </c>
      <c r="X61" s="65"/>
      <c r="Y61" s="63">
        <f>IF(T61&lt;&gt;"", Y60+($T$9*0.5), Y57)</f>
        <v>0.5</v>
      </c>
      <c r="Z61" s="64">
        <f>IF(T61&lt;&gt;"", Z60+($T$9*0.866*$T$7), Z57)</f>
        <v>0.86599999999999988</v>
      </c>
      <c r="AA61" s="65"/>
      <c r="AB61" s="63">
        <f>IF($T$10=1, V60, AB57)</f>
        <v>0.49999999999999994</v>
      </c>
      <c r="AC61" s="64">
        <f>IF($T$10=1, Z60, AC57)</f>
        <v>0.86599999999999988</v>
      </c>
      <c r="AD61" s="65"/>
      <c r="AE61" s="63">
        <f>IF(AND($T$10=1, T60&lt;&gt;""), 1-T60, AE60)</f>
        <v>0.5</v>
      </c>
      <c r="AF61" s="64">
        <f>IF(AND($T$10=1, T60&lt;&gt;""), 0, AF60)</f>
        <v>0.86599999999999988</v>
      </c>
      <c r="AG61" s="65"/>
      <c r="AH61" s="63">
        <f>IF($T$10=1,V60,AH60)</f>
        <v>0.49999999999999994</v>
      </c>
      <c r="AI61" s="64">
        <f>IF($T$10=1,W60,0)</f>
        <v>0.86599999999999988</v>
      </c>
      <c r="AJ61" s="65"/>
      <c r="AK61" s="66">
        <f>IF(T60&lt;&gt;"",AK60+(0.5*$T$9),0)</f>
        <v>0</v>
      </c>
      <c r="AL61" s="67">
        <f>IF(T60&lt;&gt;"",-0.866*$T$9*$T$7,0)</f>
        <v>0</v>
      </c>
      <c r="AM61" s="63">
        <f t="shared" si="6"/>
        <v>0</v>
      </c>
      <c r="AN61" s="64">
        <f t="shared" si="6"/>
        <v>0</v>
      </c>
      <c r="AO61" s="68"/>
      <c r="AP61" s="65"/>
    </row>
    <row r="62" spans="1:45" x14ac:dyDescent="0.2">
      <c r="A62" s="39">
        <f t="shared" si="0"/>
        <v>55</v>
      </c>
      <c r="B62">
        <v>86.156961569615703</v>
      </c>
      <c r="C62">
        <v>1.0000100001000009E-3</v>
      </c>
      <c r="D62">
        <v>13.842038420384201</v>
      </c>
      <c r="E62" s="46" t="str">
        <f t="shared" si="1"/>
        <v/>
      </c>
      <c r="K62" s="9"/>
      <c r="L62" s="44"/>
      <c r="M62" s="77"/>
      <c r="N62" s="41"/>
      <c r="O62" s="41"/>
      <c r="P62" s="41"/>
      <c r="Q62" s="41"/>
      <c r="T62" s="13" t="str">
        <f t="shared" si="5"/>
        <v/>
      </c>
      <c r="U62" s="13"/>
      <c r="V62" s="63">
        <f>IF(T62&lt;&gt;"", (T62*0.5), V57)</f>
        <v>0.49999999999999994</v>
      </c>
      <c r="W62" s="64">
        <f t="shared" si="7"/>
        <v>0.86599999999999988</v>
      </c>
      <c r="X62" s="65"/>
      <c r="Y62" s="63">
        <f>IF(T62&lt;&gt;"", 1-(T62*0.5), Y57)</f>
        <v>0.5</v>
      </c>
      <c r="Z62" s="64">
        <f>IF(T62&lt;&gt;"", (T62*0.866*$T$7), Z59)</f>
        <v>0.86599999999999988</v>
      </c>
      <c r="AA62" s="65"/>
      <c r="AB62" s="63"/>
      <c r="AC62" s="64"/>
      <c r="AD62" s="65"/>
      <c r="AE62" s="63"/>
      <c r="AF62" s="64"/>
      <c r="AG62" s="65"/>
      <c r="AH62" s="63"/>
      <c r="AI62" s="64"/>
      <c r="AJ62" s="65"/>
      <c r="AK62" s="66">
        <f>IF(T60&lt;&gt;"", T60, 0)</f>
        <v>0</v>
      </c>
      <c r="AL62" s="67">
        <v>0</v>
      </c>
      <c r="AM62" s="63">
        <f t="shared" si="6"/>
        <v>0</v>
      </c>
      <c r="AN62" s="64">
        <f t="shared" si="6"/>
        <v>0</v>
      </c>
      <c r="AO62" s="68"/>
      <c r="AP62" s="65"/>
    </row>
    <row r="63" spans="1:45" x14ac:dyDescent="0.2">
      <c r="A63" s="39">
        <f t="shared" si="0"/>
        <v>56</v>
      </c>
      <c r="B63">
        <v>67.898278982789833</v>
      </c>
      <c r="C63">
        <v>7.1355713557135578</v>
      </c>
      <c r="D63">
        <v>24.966149661496615</v>
      </c>
      <c r="E63" s="46" t="str">
        <f t="shared" si="1"/>
        <v/>
      </c>
      <c r="K63" s="9"/>
      <c r="L63" s="44"/>
      <c r="M63" s="77"/>
      <c r="N63" s="41"/>
      <c r="O63" s="41"/>
      <c r="P63" s="41"/>
      <c r="Q63" s="41"/>
      <c r="T63" s="13" t="str">
        <f>IF(AND($T$8&gt;0, $T$9&gt;0, T60&lt;1), T60+$T$8, "")</f>
        <v/>
      </c>
      <c r="U63" s="13"/>
      <c r="V63" s="63">
        <f>IF(T63&lt;&gt;"", (T63*0.5), V60)</f>
        <v>0.49999999999999994</v>
      </c>
      <c r="W63" s="64">
        <f t="shared" si="7"/>
        <v>0.86599999999999988</v>
      </c>
      <c r="X63" s="65"/>
      <c r="Y63" s="63">
        <f>IF(T63&lt;&gt;"", 1-(T63*0.5), Y60)</f>
        <v>0.5</v>
      </c>
      <c r="Z63" s="64">
        <f>IF(T63&lt;&gt;"", (T63*0.866*$T$7), Z60)</f>
        <v>0.86599999999999988</v>
      </c>
      <c r="AA63" s="65"/>
      <c r="AB63" s="63">
        <f>IF($T$10=1, Y63, AB60)</f>
        <v>0.5</v>
      </c>
      <c r="AC63" s="64">
        <f>IF($T$10=1, Z63, AC60)</f>
        <v>0.86599999999999988</v>
      </c>
      <c r="AD63" s="65"/>
      <c r="AE63" s="63">
        <f>IF(AND($T$10=1, T63&lt;&gt;""), Y63, AE60)</f>
        <v>0.5</v>
      </c>
      <c r="AF63" s="64">
        <f>IF(AND($T$10=1, T63&lt;&gt;""), Z63, AF60)</f>
        <v>0.86599999999999988</v>
      </c>
      <c r="AG63" s="65"/>
      <c r="AH63" s="63">
        <f>IF($T$10=1,AK63,AH60)</f>
        <v>0</v>
      </c>
      <c r="AI63" s="64">
        <v>0</v>
      </c>
      <c r="AJ63" s="65"/>
      <c r="AK63" s="66">
        <f>IF(T63&lt;&gt;"", T63, 0)</f>
        <v>0</v>
      </c>
      <c r="AL63" s="67">
        <v>0</v>
      </c>
      <c r="AM63" s="63">
        <f t="shared" si="6"/>
        <v>0</v>
      </c>
      <c r="AN63" s="64">
        <f t="shared" si="6"/>
        <v>0</v>
      </c>
      <c r="AO63" s="68"/>
      <c r="AP63" s="65"/>
    </row>
    <row r="64" spans="1:45" x14ac:dyDescent="0.2">
      <c r="A64" s="39">
        <f t="shared" si="0"/>
        <v>57</v>
      </c>
      <c r="B64">
        <v>59.026090260902606</v>
      </c>
      <c r="C64">
        <v>6.543365433654337</v>
      </c>
      <c r="D64">
        <v>34.43054430544305</v>
      </c>
      <c r="E64" s="46" t="str">
        <f t="shared" si="1"/>
        <v/>
      </c>
      <c r="K64" s="9"/>
      <c r="L64" s="44"/>
      <c r="M64" s="77"/>
      <c r="N64" s="41"/>
      <c r="O64" s="41"/>
      <c r="P64" s="41"/>
      <c r="Q64" s="41"/>
      <c r="T64" s="13" t="str">
        <f t="shared" si="5"/>
        <v/>
      </c>
      <c r="U64" s="13"/>
      <c r="V64" s="63">
        <f>IF(T64&lt;&gt;"", ((T64*0.5)-$T$9), V60)</f>
        <v>0.49999999999999994</v>
      </c>
      <c r="W64" s="64">
        <f t="shared" si="7"/>
        <v>0.86599999999999988</v>
      </c>
      <c r="X64" s="65"/>
      <c r="Y64" s="63">
        <f>IF(T64&lt;&gt;"", Y63+($T$9*0.5), Y60)</f>
        <v>0.5</v>
      </c>
      <c r="Z64" s="64">
        <f>IF(T64&lt;&gt;"", Z63+($T$9*0.866*$T$7), Z60)</f>
        <v>0.86599999999999988</v>
      </c>
      <c r="AA64" s="65"/>
      <c r="AB64" s="63">
        <f>IF($T$10=1, V63, AB60)</f>
        <v>0.49999999999999994</v>
      </c>
      <c r="AC64" s="64">
        <f>IF($T$10=1, Z63, AC60)</f>
        <v>0.86599999999999988</v>
      </c>
      <c r="AD64" s="65"/>
      <c r="AE64" s="63">
        <f>IF(AND($T$10=1, T63&lt;&gt;""), 1-T63, AE63)</f>
        <v>0.5</v>
      </c>
      <c r="AF64" s="64">
        <f>IF(AND($T$10=1, T63&lt;&gt;""), 0, AF63)</f>
        <v>0.86599999999999988</v>
      </c>
      <c r="AG64" s="65"/>
      <c r="AH64" s="63">
        <f>IF($T$10=1,V63,AH63)</f>
        <v>0.49999999999999994</v>
      </c>
      <c r="AI64" s="64">
        <f>IF($T$10=1,W63,0)</f>
        <v>0.86599999999999988</v>
      </c>
      <c r="AJ64" s="65"/>
      <c r="AK64" s="66">
        <f>IF(T63&lt;&gt;"",AK63+(0.5*$T$9),0)</f>
        <v>0</v>
      </c>
      <c r="AL64" s="67">
        <f>IF(T63&lt;&gt;"",-0.866*$T$9*$T$7,0)</f>
        <v>0</v>
      </c>
      <c r="AM64" s="63">
        <f t="shared" si="6"/>
        <v>0</v>
      </c>
      <c r="AN64" s="64">
        <f t="shared" si="6"/>
        <v>0</v>
      </c>
      <c r="AO64" s="68"/>
      <c r="AP64" s="65"/>
    </row>
    <row r="65" spans="1:42" x14ac:dyDescent="0.2">
      <c r="A65" s="39">
        <f t="shared" si="0"/>
        <v>58</v>
      </c>
      <c r="B65">
        <v>80.713907139071395</v>
      </c>
      <c r="C65">
        <v>3.6023360233602335</v>
      </c>
      <c r="D65">
        <v>15.683756837568374</v>
      </c>
      <c r="E65" s="46" t="str">
        <f t="shared" si="1"/>
        <v/>
      </c>
      <c r="K65" s="9"/>
      <c r="L65" s="44"/>
      <c r="M65" s="77"/>
      <c r="N65" s="41"/>
      <c r="O65" s="41"/>
      <c r="P65" s="41"/>
      <c r="Q65" s="41"/>
      <c r="T65" s="13" t="str">
        <f t="shared" si="5"/>
        <v/>
      </c>
      <c r="U65" s="13"/>
      <c r="V65" s="63">
        <f>IF(T65&lt;&gt;"", (T65*0.5), V60)</f>
        <v>0.49999999999999994</v>
      </c>
      <c r="W65" s="64">
        <f t="shared" si="7"/>
        <v>0.86599999999999988</v>
      </c>
      <c r="X65" s="65"/>
      <c r="Y65" s="63">
        <f>IF(T65&lt;&gt;"", 1-(T65*0.5), Y60)</f>
        <v>0.5</v>
      </c>
      <c r="Z65" s="64">
        <f>IF(T65&lt;&gt;"", (T65*0.866*$T$7), Z62)</f>
        <v>0.86599999999999988</v>
      </c>
      <c r="AA65" s="65"/>
      <c r="AB65" s="63"/>
      <c r="AC65" s="64"/>
      <c r="AD65" s="65"/>
      <c r="AE65" s="63"/>
      <c r="AF65" s="64"/>
      <c r="AG65" s="65"/>
      <c r="AH65" s="63"/>
      <c r="AI65" s="64"/>
      <c r="AJ65" s="65"/>
      <c r="AK65" s="66">
        <f>IF(T63&lt;&gt;"", T63, 0)</f>
        <v>0</v>
      </c>
      <c r="AL65" s="67">
        <v>0</v>
      </c>
      <c r="AM65" s="63">
        <f t="shared" si="6"/>
        <v>0</v>
      </c>
      <c r="AN65" s="64">
        <f t="shared" si="6"/>
        <v>0</v>
      </c>
      <c r="AO65" s="68"/>
      <c r="AP65" s="65"/>
    </row>
    <row r="66" spans="1:42" x14ac:dyDescent="0.2">
      <c r="A66" s="39">
        <f t="shared" si="0"/>
        <v>59</v>
      </c>
      <c r="B66">
        <v>65.108851088510889</v>
      </c>
      <c r="C66">
        <v>11.471014710147101</v>
      </c>
      <c r="D66">
        <v>23.420134201342009</v>
      </c>
      <c r="E66" s="46" t="str">
        <f t="shared" si="1"/>
        <v/>
      </c>
      <c r="K66" s="9"/>
      <c r="L66" s="44"/>
      <c r="M66" s="77"/>
      <c r="N66" s="41"/>
      <c r="O66" s="41"/>
      <c r="P66" s="41"/>
      <c r="Q66" s="41"/>
      <c r="T66" s="13" t="str">
        <f>IF(AND($T$8&gt;0, $T$9&gt;0, T63&lt;1), T63+$T$8, "")</f>
        <v/>
      </c>
      <c r="U66" s="13"/>
      <c r="V66" s="63">
        <f>IF(T66&lt;&gt;"", (T66*0.5), V63)</f>
        <v>0.49999999999999994</v>
      </c>
      <c r="W66" s="64">
        <f t="shared" si="7"/>
        <v>0.86599999999999988</v>
      </c>
      <c r="X66" s="65"/>
      <c r="Y66" s="63">
        <f>IF(T66&lt;&gt;"", 1-(T66*0.5), Y63)</f>
        <v>0.5</v>
      </c>
      <c r="Z66" s="64">
        <f>IF(T66&lt;&gt;"", (T66*0.866*$T$7), Z63)</f>
        <v>0.86599999999999988</v>
      </c>
      <c r="AA66" s="65"/>
      <c r="AB66" s="63">
        <f>IF($T$10=1, Y66, AB63)</f>
        <v>0.5</v>
      </c>
      <c r="AC66" s="64">
        <f>IF($T$10=1, Z66, AC63)</f>
        <v>0.86599999999999988</v>
      </c>
      <c r="AD66" s="65"/>
      <c r="AE66" s="63">
        <f>IF(AND($T$10=1, T66&lt;&gt;""), Y66, AE63)</f>
        <v>0.5</v>
      </c>
      <c r="AF66" s="64">
        <f>IF(AND($T$10=1, T66&lt;&gt;""), Z66, AF63)</f>
        <v>0.86599999999999988</v>
      </c>
      <c r="AG66" s="65"/>
      <c r="AH66" s="63">
        <f>IF($T$10=1,AK66,AH63)</f>
        <v>0</v>
      </c>
      <c r="AI66" s="64">
        <v>0</v>
      </c>
      <c r="AJ66" s="65"/>
      <c r="AK66" s="66">
        <f>IF(T66&lt;&gt;"", T66, 0)</f>
        <v>0</v>
      </c>
      <c r="AL66" s="67">
        <v>0</v>
      </c>
      <c r="AM66" s="63">
        <f t="shared" si="6"/>
        <v>0</v>
      </c>
      <c r="AN66" s="64">
        <f t="shared" si="6"/>
        <v>0</v>
      </c>
      <c r="AO66" s="68"/>
      <c r="AP66" s="65"/>
    </row>
    <row r="67" spans="1:42" x14ac:dyDescent="0.2">
      <c r="A67" s="39">
        <f t="shared" si="0"/>
        <v>60</v>
      </c>
      <c r="B67">
        <v>82.84682846828467</v>
      </c>
      <c r="C67">
        <v>1.0000100001000009E-3</v>
      </c>
      <c r="D67">
        <v>17.152171521715218</v>
      </c>
      <c r="E67" s="46" t="str">
        <f t="shared" si="1"/>
        <v/>
      </c>
      <c r="K67" s="9"/>
      <c r="L67" s="44"/>
      <c r="M67" s="77"/>
      <c r="N67" s="41"/>
      <c r="O67" s="41"/>
      <c r="P67" s="41"/>
      <c r="Q67" s="41"/>
      <c r="T67" s="13" t="str">
        <f t="shared" si="5"/>
        <v/>
      </c>
      <c r="U67" s="13"/>
      <c r="V67" s="63">
        <f>IF(T67&lt;&gt;"", ((T67*0.5)-$T$9), V63)</f>
        <v>0.49999999999999994</v>
      </c>
      <c r="W67" s="64">
        <f t="shared" si="7"/>
        <v>0.86599999999999988</v>
      </c>
      <c r="X67" s="65"/>
      <c r="Y67" s="63">
        <f>IF(T67&lt;&gt;"", Y66+($T$9*0.5), Y63)</f>
        <v>0.5</v>
      </c>
      <c r="Z67" s="64">
        <f>IF(T67&lt;&gt;"", Z66+($T$9*0.866*$T$7), Z63)</f>
        <v>0.86599999999999988</v>
      </c>
      <c r="AA67" s="65"/>
      <c r="AB67" s="63">
        <f>IF($T$10=1, V66, AB63)</f>
        <v>0.49999999999999994</v>
      </c>
      <c r="AC67" s="64">
        <f>IF($T$10=1, Z66, AC63)</f>
        <v>0.86599999999999988</v>
      </c>
      <c r="AD67" s="65"/>
      <c r="AE67" s="63">
        <f>IF(AND($T$10=1, T66&lt;&gt;""), 1-T66, AE66)</f>
        <v>0.5</v>
      </c>
      <c r="AF67" s="64">
        <f>IF(AND($T$10=1, T66&lt;&gt;""), 0, AF66)</f>
        <v>0.86599999999999988</v>
      </c>
      <c r="AG67" s="65"/>
      <c r="AH67" s="63">
        <f>IF($T$10=1,V66,AH66)</f>
        <v>0.49999999999999994</v>
      </c>
      <c r="AI67" s="64">
        <f>IF($T$10=1,W66,0)</f>
        <v>0.86599999999999988</v>
      </c>
      <c r="AJ67" s="65"/>
      <c r="AK67" s="66">
        <f>IF(T66&lt;&gt;"",AK66+(0.5*$T$9),0)</f>
        <v>0</v>
      </c>
      <c r="AL67" s="67">
        <f>IF(T66&lt;&gt;"",-0.866*$T$9*$T$7,0)</f>
        <v>0</v>
      </c>
      <c r="AM67" s="63">
        <f t="shared" si="6"/>
        <v>0</v>
      </c>
      <c r="AN67" s="64">
        <f t="shared" si="6"/>
        <v>0</v>
      </c>
      <c r="AO67" s="68"/>
      <c r="AP67" s="65"/>
    </row>
    <row r="68" spans="1:42" x14ac:dyDescent="0.2">
      <c r="A68" s="39">
        <f t="shared" si="0"/>
        <v>61</v>
      </c>
      <c r="B68">
        <v>55.685356853568535</v>
      </c>
      <c r="C68">
        <v>7.1319713197131955</v>
      </c>
      <c r="D68">
        <v>37.18267182671827</v>
      </c>
      <c r="E68" s="46" t="str">
        <f t="shared" si="1"/>
        <v/>
      </c>
      <c r="K68" s="9"/>
      <c r="L68" s="44"/>
      <c r="M68" s="77"/>
      <c r="N68" s="41"/>
      <c r="O68" s="41"/>
      <c r="P68" s="41"/>
      <c r="Q68" s="41"/>
      <c r="T68" s="13" t="str">
        <f t="shared" si="5"/>
        <v/>
      </c>
      <c r="U68" s="13"/>
      <c r="V68" s="63">
        <f>IF(T68&lt;&gt;"", (T68*0.5), V63)</f>
        <v>0.49999999999999994</v>
      </c>
      <c r="W68" s="64">
        <f t="shared" si="7"/>
        <v>0.86599999999999988</v>
      </c>
      <c r="X68" s="65"/>
      <c r="Y68" s="63">
        <f>IF(T68&lt;&gt;"", 1-(T68*0.5), Y63)</f>
        <v>0.5</v>
      </c>
      <c r="Z68" s="64">
        <f>IF(T68&lt;&gt;"", (T68*0.866*$T$7), Z65)</f>
        <v>0.86599999999999988</v>
      </c>
      <c r="AA68" s="65"/>
      <c r="AB68" s="63"/>
      <c r="AC68" s="64"/>
      <c r="AD68" s="65"/>
      <c r="AE68" s="63"/>
      <c r="AF68" s="64"/>
      <c r="AG68" s="65"/>
      <c r="AH68" s="63"/>
      <c r="AI68" s="64"/>
      <c r="AJ68" s="65"/>
      <c r="AK68" s="66">
        <f>IF(T66&lt;&gt;"", T66, 0)</f>
        <v>0</v>
      </c>
      <c r="AL68" s="67">
        <v>0</v>
      </c>
      <c r="AM68" s="63">
        <f t="shared" si="6"/>
        <v>0</v>
      </c>
      <c r="AN68" s="64">
        <f t="shared" si="6"/>
        <v>0</v>
      </c>
      <c r="AO68" s="68"/>
      <c r="AP68" s="65"/>
    </row>
    <row r="69" spans="1:42" x14ac:dyDescent="0.2">
      <c r="A69" s="39">
        <f t="shared" si="0"/>
        <v>62</v>
      </c>
      <c r="B69">
        <v>42.336023360233604</v>
      </c>
      <c r="C69">
        <v>9.6479964799647995</v>
      </c>
      <c r="D69">
        <v>48.0159801598016</v>
      </c>
      <c r="E69" s="46" t="str">
        <f t="shared" si="1"/>
        <v/>
      </c>
      <c r="K69" s="9"/>
      <c r="L69" s="44"/>
      <c r="M69" s="77"/>
      <c r="N69" s="41"/>
      <c r="O69" s="41"/>
      <c r="P69" s="41"/>
      <c r="Q69" s="41"/>
      <c r="T69" s="13" t="str">
        <f>IF(AND($T$8&gt;0, $T$9&gt;0, T66&lt;1), T66+$T$8, "")</f>
        <v/>
      </c>
      <c r="U69" s="13"/>
      <c r="V69" s="63">
        <f>IF(T69&lt;&gt;"", (T69*0.5), V66)</f>
        <v>0.49999999999999994</v>
      </c>
      <c r="W69" s="64">
        <f t="shared" si="7"/>
        <v>0.86599999999999988</v>
      </c>
      <c r="X69" s="65"/>
      <c r="Y69" s="63">
        <f>IF(T69&lt;&gt;"", 1-(T69*0.5), Y66)</f>
        <v>0.5</v>
      </c>
      <c r="Z69" s="64">
        <f>IF(T69&lt;&gt;"", (T69*0.866*$T$7), Z66)</f>
        <v>0.86599999999999988</v>
      </c>
      <c r="AA69" s="65"/>
      <c r="AB69" s="63">
        <f>IF($T$10=1, Y69, AB66)</f>
        <v>0.5</v>
      </c>
      <c r="AC69" s="64">
        <f>IF($T$10=1, Z69, AC66)</f>
        <v>0.86599999999999988</v>
      </c>
      <c r="AD69" s="65"/>
      <c r="AE69" s="63">
        <f>IF(AND($T$10=1, T69&lt;&gt;""), Y69, AE66)</f>
        <v>0.5</v>
      </c>
      <c r="AF69" s="64">
        <f>IF(AND($T$10=1, T69&lt;&gt;""), Z69, AF66)</f>
        <v>0.86599999999999988</v>
      </c>
      <c r="AG69" s="65"/>
      <c r="AH69" s="63">
        <f>IF($T$10=1,AK69,AH66)</f>
        <v>0</v>
      </c>
      <c r="AI69" s="64">
        <v>0</v>
      </c>
      <c r="AJ69" s="65"/>
      <c r="AK69" s="66">
        <f>IF(T69&lt;&gt;"", T69, 0)</f>
        <v>0</v>
      </c>
      <c r="AL69" s="67">
        <v>0</v>
      </c>
      <c r="AM69" s="63">
        <f t="shared" si="6"/>
        <v>0</v>
      </c>
      <c r="AN69" s="64">
        <f t="shared" si="6"/>
        <v>0</v>
      </c>
      <c r="AO69" s="68"/>
      <c r="AP69" s="65"/>
    </row>
    <row r="70" spans="1:42" x14ac:dyDescent="0.2">
      <c r="A70" s="39">
        <f t="shared" si="0"/>
        <v>63</v>
      </c>
      <c r="B70">
        <v>27.735677356773564</v>
      </c>
      <c r="C70">
        <v>19.398093980939809</v>
      </c>
      <c r="D70">
        <v>52.86622866228663</v>
      </c>
      <c r="E70" s="46" t="str">
        <f t="shared" si="1"/>
        <v/>
      </c>
      <c r="K70" s="9"/>
      <c r="L70" s="44"/>
      <c r="M70" s="77"/>
      <c r="N70" s="41"/>
      <c r="O70" s="41"/>
      <c r="P70" s="41"/>
      <c r="Q70" s="41"/>
      <c r="T70" s="13" t="str">
        <f t="shared" si="5"/>
        <v/>
      </c>
      <c r="U70" s="13"/>
      <c r="V70" s="63">
        <f>IF(T70&lt;&gt;"", ((T70*0.5)-$T$9), V66)</f>
        <v>0.49999999999999994</v>
      </c>
      <c r="W70" s="64">
        <f t="shared" si="7"/>
        <v>0.86599999999999988</v>
      </c>
      <c r="X70" s="65"/>
      <c r="Y70" s="63">
        <f>IF(T70&lt;&gt;"", Y69+($T$9*0.5), Y66)</f>
        <v>0.5</v>
      </c>
      <c r="Z70" s="64">
        <f>IF(T70&lt;&gt;"", Z69+($T$9*0.866*$T$7), Z66)</f>
        <v>0.86599999999999988</v>
      </c>
      <c r="AA70" s="65"/>
      <c r="AB70" s="63">
        <f>IF($T$10=1, V69, AB66)</f>
        <v>0.49999999999999994</v>
      </c>
      <c r="AC70" s="64">
        <f>IF($T$10=1, Z69, AC66)</f>
        <v>0.86599999999999988</v>
      </c>
      <c r="AD70" s="65"/>
      <c r="AE70" s="63">
        <f>IF(AND($T$10=1, T69&lt;&gt;""), 1-T69, AE69)</f>
        <v>0.5</v>
      </c>
      <c r="AF70" s="64">
        <f>IF(AND($T$10=1, T69&lt;&gt;""), 0, AF69)</f>
        <v>0.86599999999999988</v>
      </c>
      <c r="AG70" s="65"/>
      <c r="AH70" s="63">
        <f>IF($T$10=1,V69,AH69)</f>
        <v>0.49999999999999994</v>
      </c>
      <c r="AI70" s="64">
        <f>IF($T$10=1,W69,0)</f>
        <v>0.86599999999999988</v>
      </c>
      <c r="AJ70" s="65"/>
      <c r="AK70" s="66">
        <f>IF(T69&lt;&gt;"",AK69+(0.5*$T$9),0)</f>
        <v>0</v>
      </c>
      <c r="AL70" s="67">
        <f>IF(T69&lt;&gt;"",-0.866*$T$9*$T$7,0)</f>
        <v>0</v>
      </c>
      <c r="AM70" s="63">
        <f t="shared" si="6"/>
        <v>0</v>
      </c>
      <c r="AN70" s="64">
        <f t="shared" si="6"/>
        <v>0</v>
      </c>
      <c r="AO70" s="68"/>
      <c r="AP70" s="65"/>
    </row>
    <row r="71" spans="1:42" x14ac:dyDescent="0.2">
      <c r="A71" s="39">
        <f t="shared" si="0"/>
        <v>64</v>
      </c>
      <c r="B71">
        <v>60.947909479094797</v>
      </c>
      <c r="C71">
        <v>10.37140371403714</v>
      </c>
      <c r="D71">
        <v>28.680686806868067</v>
      </c>
      <c r="E71" s="46" t="str">
        <f t="shared" si="1"/>
        <v/>
      </c>
      <c r="K71" s="9"/>
      <c r="L71" s="44"/>
      <c r="M71" s="77"/>
      <c r="N71" s="41"/>
      <c r="O71" s="41"/>
      <c r="P71" s="41"/>
      <c r="Q71" s="41"/>
      <c r="T71" s="13" t="str">
        <f t="shared" si="5"/>
        <v/>
      </c>
      <c r="U71" s="13"/>
      <c r="V71" s="63">
        <f>IF(T71&lt;&gt;"", (T71*0.5), V66)</f>
        <v>0.49999999999999994</v>
      </c>
      <c r="W71" s="64">
        <f t="shared" si="7"/>
        <v>0.86599999999999988</v>
      </c>
      <c r="X71" s="65"/>
      <c r="Y71" s="63">
        <f>IF(T71&lt;&gt;"", 1-(T71*0.5), Y66)</f>
        <v>0.5</v>
      </c>
      <c r="Z71" s="64">
        <f>IF(T71&lt;&gt;"", (T71*0.866*$T$7), Z68)</f>
        <v>0.86599999999999988</v>
      </c>
      <c r="AA71" s="65"/>
      <c r="AB71" s="63"/>
      <c r="AC71" s="64"/>
      <c r="AD71" s="65"/>
      <c r="AE71" s="63"/>
      <c r="AF71" s="64"/>
      <c r="AG71" s="65"/>
      <c r="AH71" s="63"/>
      <c r="AI71" s="64"/>
      <c r="AJ71" s="65"/>
      <c r="AK71" s="66">
        <f>IF(T69&lt;&gt;"", T69, 0)</f>
        <v>0</v>
      </c>
      <c r="AL71" s="67">
        <v>0</v>
      </c>
      <c r="AM71" s="63">
        <f t="shared" si="6"/>
        <v>0</v>
      </c>
      <c r="AN71" s="64">
        <f t="shared" si="6"/>
        <v>0</v>
      </c>
      <c r="AO71" s="68"/>
      <c r="AP71" s="65"/>
    </row>
    <row r="72" spans="1:42" x14ac:dyDescent="0.2">
      <c r="A72" s="39">
        <f t="shared" si="0"/>
        <v>65</v>
      </c>
      <c r="B72">
        <v>70.794407944079438</v>
      </c>
      <c r="C72">
        <v>5.6965569655696555</v>
      </c>
      <c r="D72">
        <v>23.509035090350903</v>
      </c>
      <c r="E72" s="46" t="str">
        <f t="shared" si="1"/>
        <v/>
      </c>
      <c r="K72" s="9"/>
      <c r="L72" s="44"/>
      <c r="M72" s="77"/>
      <c r="N72" s="41"/>
      <c r="O72" s="41"/>
      <c r="P72" s="41"/>
      <c r="Q72" s="41"/>
      <c r="T72" s="13" t="str">
        <f>IF(AND($T$8&gt;0, $T$9&gt;0, T69&lt;1), T69+$T$8, "")</f>
        <v/>
      </c>
      <c r="U72" s="13"/>
      <c r="V72" s="63">
        <f>IF(T72&lt;&gt;"", (T72*0.5), V69)</f>
        <v>0.49999999999999994</v>
      </c>
      <c r="W72" s="64">
        <f t="shared" si="7"/>
        <v>0.86599999999999988</v>
      </c>
      <c r="X72" s="65"/>
      <c r="Y72" s="63">
        <f>IF(T72&lt;&gt;"", 1-(T72*0.5), Y69)</f>
        <v>0.5</v>
      </c>
      <c r="Z72" s="64">
        <f>IF(T72&lt;&gt;"", (T72*0.866*$T$7), Z69)</f>
        <v>0.86599999999999988</v>
      </c>
      <c r="AA72" s="65"/>
      <c r="AB72" s="63">
        <f>IF($T$10=1, Y72, AB69)</f>
        <v>0.5</v>
      </c>
      <c r="AC72" s="64">
        <f>IF($T$10=1, Z72, AC69)</f>
        <v>0.86599999999999988</v>
      </c>
      <c r="AD72" s="65"/>
      <c r="AE72" s="63">
        <f>IF(AND($T$10=1, T72&lt;&gt;""), Y72, AE69)</f>
        <v>0.5</v>
      </c>
      <c r="AF72" s="64">
        <f>IF(AND($T$10=1, T72&lt;&gt;""), Z72, AF69)</f>
        <v>0.86599999999999988</v>
      </c>
      <c r="AG72" s="65"/>
      <c r="AH72" s="63">
        <f>IF($T$10=1,AK72,AH69)</f>
        <v>0</v>
      </c>
      <c r="AI72" s="64">
        <v>0</v>
      </c>
      <c r="AJ72" s="65"/>
      <c r="AK72" s="66">
        <f>IF(T72&lt;&gt;"", T72, 0)</f>
        <v>0</v>
      </c>
      <c r="AL72" s="67">
        <v>0</v>
      </c>
      <c r="AM72" s="63">
        <f t="shared" si="6"/>
        <v>0</v>
      </c>
      <c r="AN72" s="64">
        <f t="shared" si="6"/>
        <v>0</v>
      </c>
      <c r="AO72" s="68"/>
      <c r="AP72" s="65"/>
    </row>
    <row r="73" spans="1:42" x14ac:dyDescent="0.2">
      <c r="A73" s="39">
        <f t="shared" ref="A73:A136" si="8">A72+1</f>
        <v>66</v>
      </c>
      <c r="B73">
        <v>37.197571975719754</v>
      </c>
      <c r="C73">
        <v>13.908039080390806</v>
      </c>
      <c r="D73">
        <v>48.894288942889425</v>
      </c>
      <c r="E73" s="46" t="str">
        <f t="shared" ref="E73:E136" si="9">IF(B73+C73+D73=0, "", IF(B73+C73+D73&lt;&gt;100,"must sum to 100",""))</f>
        <v>must sum to 100</v>
      </c>
      <c r="K73" s="9"/>
      <c r="L73" s="44"/>
      <c r="M73" s="77"/>
      <c r="N73" s="41"/>
      <c r="O73" s="41"/>
      <c r="P73" s="41"/>
      <c r="Q73" s="41"/>
      <c r="T73" s="13" t="str">
        <f t="shared" si="5"/>
        <v/>
      </c>
      <c r="U73" s="13"/>
      <c r="V73" s="63">
        <f>IF(T73&lt;&gt;"", ((T73*0.5)-$T$9), V69)</f>
        <v>0.49999999999999994</v>
      </c>
      <c r="W73" s="64">
        <f t="shared" si="7"/>
        <v>0.86599999999999988</v>
      </c>
      <c r="X73" s="65"/>
      <c r="Y73" s="63">
        <f>IF(T73&lt;&gt;"", Y72+($T$9*0.5), Y69)</f>
        <v>0.5</v>
      </c>
      <c r="Z73" s="64">
        <f>IF(T73&lt;&gt;"", Z72+($T$9*0.866*$T$7), Z69)</f>
        <v>0.86599999999999988</v>
      </c>
      <c r="AA73" s="65"/>
      <c r="AB73" s="63">
        <f>IF($T$10=1, V72, AB69)</f>
        <v>0.49999999999999994</v>
      </c>
      <c r="AC73" s="64">
        <f>IF($T$10=1, Z72, AC69)</f>
        <v>0.86599999999999988</v>
      </c>
      <c r="AD73" s="65"/>
      <c r="AE73" s="63">
        <f>IF(AND($T$10=1, T72&lt;&gt;""), 1-T72, AE72)</f>
        <v>0.5</v>
      </c>
      <c r="AF73" s="64">
        <f>IF(AND($T$10=1, T72&lt;&gt;""), 0, AF72)</f>
        <v>0.86599999999999988</v>
      </c>
      <c r="AG73" s="65"/>
      <c r="AH73" s="63">
        <f>IF($T$10=1,V72,AH72)</f>
        <v>0.49999999999999994</v>
      </c>
      <c r="AI73" s="64">
        <f>IF($T$10=1,W72,0)</f>
        <v>0.86599999999999988</v>
      </c>
      <c r="AJ73" s="65"/>
      <c r="AK73" s="66">
        <f>IF(T72&lt;&gt;"",AK72+(0.5*$T$9),0)</f>
        <v>0</v>
      </c>
      <c r="AL73" s="67">
        <f>IF(T72&lt;&gt;"",-0.866*$T$9*$T$7,0)</f>
        <v>0</v>
      </c>
      <c r="AM73" s="63">
        <f t="shared" si="6"/>
        <v>0</v>
      </c>
      <c r="AN73" s="64">
        <f t="shared" si="6"/>
        <v>0</v>
      </c>
      <c r="AO73" s="68"/>
      <c r="AP73" s="65"/>
    </row>
    <row r="74" spans="1:42" x14ac:dyDescent="0.2">
      <c r="A74" s="39">
        <f t="shared" si="8"/>
        <v>67</v>
      </c>
      <c r="B74">
        <v>67.77377773777738</v>
      </c>
      <c r="C74">
        <v>13.640136401364011</v>
      </c>
      <c r="D74">
        <v>18.58608586085861</v>
      </c>
      <c r="E74" s="46" t="str">
        <f t="shared" si="9"/>
        <v/>
      </c>
      <c r="K74" s="9"/>
      <c r="L74" s="44"/>
      <c r="M74" s="77"/>
      <c r="N74" s="41"/>
      <c r="O74" s="41"/>
      <c r="P74" s="41"/>
      <c r="Q74" s="41"/>
      <c r="T74" s="13" t="str">
        <f t="shared" si="5"/>
        <v/>
      </c>
      <c r="U74" s="13"/>
      <c r="V74" s="63">
        <f>IF(T74&lt;&gt;"", (T74*0.5), V69)</f>
        <v>0.49999999999999994</v>
      </c>
      <c r="W74" s="64">
        <f t="shared" si="7"/>
        <v>0.86599999999999988</v>
      </c>
      <c r="X74" s="65"/>
      <c r="Y74" s="63">
        <f>IF(T74&lt;&gt;"", 1-(T74*0.5), Y69)</f>
        <v>0.5</v>
      </c>
      <c r="Z74" s="64">
        <f>IF(T74&lt;&gt;"", (T74*0.866*$T$7), Z71)</f>
        <v>0.86599999999999988</v>
      </c>
      <c r="AA74" s="65"/>
      <c r="AB74" s="63"/>
      <c r="AC74" s="64"/>
      <c r="AD74" s="65"/>
      <c r="AE74" s="63"/>
      <c r="AF74" s="64"/>
      <c r="AG74" s="65"/>
      <c r="AH74" s="63"/>
      <c r="AI74" s="64"/>
      <c r="AJ74" s="65"/>
      <c r="AK74" s="66">
        <f>IF(T72&lt;&gt;"", T72, 0)</f>
        <v>0</v>
      </c>
      <c r="AL74" s="67">
        <v>0</v>
      </c>
      <c r="AM74" s="63">
        <f t="shared" si="6"/>
        <v>0</v>
      </c>
      <c r="AN74" s="64">
        <f t="shared" si="6"/>
        <v>0</v>
      </c>
      <c r="AO74" s="68"/>
      <c r="AP74" s="65"/>
    </row>
    <row r="75" spans="1:42" x14ac:dyDescent="0.2">
      <c r="A75" s="39">
        <f t="shared" si="8"/>
        <v>68</v>
      </c>
      <c r="B75">
        <v>69.37679376793767</v>
      </c>
      <c r="C75">
        <v>14.513345133451336</v>
      </c>
      <c r="D75">
        <v>16.109861098610985</v>
      </c>
      <c r="E75" s="46" t="str">
        <f t="shared" si="9"/>
        <v/>
      </c>
      <c r="K75" s="9"/>
      <c r="L75" s="44"/>
      <c r="M75" s="77"/>
      <c r="N75" s="41"/>
      <c r="O75" s="41"/>
      <c r="P75" s="41"/>
      <c r="Q75" s="41"/>
      <c r="T75" s="13" t="str">
        <f>IF(AND($T$8&gt;0, $T$9&gt;0, T72&lt;1), T72+$T$8, "")</f>
        <v/>
      </c>
      <c r="U75" s="13"/>
      <c r="V75" s="63">
        <f>IF(T75&lt;&gt;"", (T75*0.5), V72)</f>
        <v>0.49999999999999994</v>
      </c>
      <c r="W75" s="64">
        <f t="shared" si="7"/>
        <v>0.86599999999999988</v>
      </c>
      <c r="X75" s="65"/>
      <c r="Y75" s="63">
        <f>IF(T75&lt;&gt;"", 1-(T75*0.5), Y72)</f>
        <v>0.5</v>
      </c>
      <c r="Z75" s="64">
        <f>IF(T75&lt;&gt;"", (T75*0.866*$T$7), Z72)</f>
        <v>0.86599999999999988</v>
      </c>
      <c r="AA75" s="65"/>
      <c r="AB75" s="63">
        <f>IF($T$10=1, Y75, AB72)</f>
        <v>0.5</v>
      </c>
      <c r="AC75" s="64">
        <f>IF($T$10=1, Z75, AC72)</f>
        <v>0.86599999999999988</v>
      </c>
      <c r="AD75" s="65"/>
      <c r="AE75" s="63">
        <f>IF(AND($T$10=1, T75&lt;&gt;""), Y75, AE72)</f>
        <v>0.5</v>
      </c>
      <c r="AF75" s="64">
        <f>IF(AND($T$10=1, T75&lt;&gt;""), Z75, AF72)</f>
        <v>0.86599999999999988</v>
      </c>
      <c r="AG75" s="65"/>
      <c r="AH75" s="63">
        <f>IF($T$10=1,AK75,AH72)</f>
        <v>0</v>
      </c>
      <c r="AI75" s="64">
        <v>0</v>
      </c>
      <c r="AJ75" s="65"/>
      <c r="AK75" s="66">
        <f>IF(T75&lt;&gt;"", T75, 0)</f>
        <v>0</v>
      </c>
      <c r="AL75" s="67">
        <v>0</v>
      </c>
      <c r="AM75" s="63">
        <f t="shared" si="6"/>
        <v>0</v>
      </c>
      <c r="AN75" s="64">
        <f t="shared" si="6"/>
        <v>0</v>
      </c>
      <c r="AO75" s="68"/>
      <c r="AP75" s="65"/>
    </row>
    <row r="76" spans="1:42" x14ac:dyDescent="0.2">
      <c r="A76" s="39">
        <f t="shared" si="8"/>
        <v>69</v>
      </c>
      <c r="B76">
        <v>20.392903929039289</v>
      </c>
      <c r="C76">
        <v>49.821398213982135</v>
      </c>
      <c r="D76">
        <v>29.785697856978572</v>
      </c>
      <c r="E76" s="46" t="str">
        <f t="shared" si="9"/>
        <v/>
      </c>
      <c r="K76" s="9"/>
      <c r="L76" s="44"/>
      <c r="M76" s="77"/>
      <c r="N76" s="41"/>
      <c r="O76" s="41"/>
      <c r="P76" s="41"/>
      <c r="Q76" s="41"/>
      <c r="T76" s="13" t="str">
        <f t="shared" si="5"/>
        <v/>
      </c>
      <c r="U76" s="13"/>
      <c r="V76" s="63">
        <f>IF(T76&lt;&gt;"", ((T76*0.5)-$T$9), V72)</f>
        <v>0.49999999999999994</v>
      </c>
      <c r="W76" s="64">
        <f t="shared" si="7"/>
        <v>0.86599999999999988</v>
      </c>
      <c r="X76" s="65"/>
      <c r="Y76" s="63">
        <f>IF(T76&lt;&gt;"", Y75+($T$9*0.5), Y72)</f>
        <v>0.5</v>
      </c>
      <c r="Z76" s="64">
        <f>IF(T76&lt;&gt;"", Z75+($T$9*0.866*$T$7), Z72)</f>
        <v>0.86599999999999988</v>
      </c>
      <c r="AA76" s="65"/>
      <c r="AB76" s="63">
        <f>IF($T$10=1, V75, AB72)</f>
        <v>0.49999999999999994</v>
      </c>
      <c r="AC76" s="64">
        <f>IF($T$10=1, Z75, AC72)</f>
        <v>0.86599999999999988</v>
      </c>
      <c r="AD76" s="65"/>
      <c r="AE76" s="63">
        <f>IF(AND($T$10=1, T75&lt;&gt;""), 1-T75, AE75)</f>
        <v>0.5</v>
      </c>
      <c r="AF76" s="64">
        <f>IF(AND($T$10=1, T75&lt;&gt;""), 0, AF75)</f>
        <v>0.86599999999999988</v>
      </c>
      <c r="AG76" s="65"/>
      <c r="AH76" s="63">
        <f>IF($T$10=1,V75,AH75)</f>
        <v>0.49999999999999994</v>
      </c>
      <c r="AI76" s="64">
        <f>IF($T$10=1,W75,0)</f>
        <v>0.86599999999999988</v>
      </c>
      <c r="AJ76" s="65"/>
      <c r="AK76" s="66">
        <f>IF(T75&lt;&gt;"",AK75+(0.5*$T$9),0)</f>
        <v>0</v>
      </c>
      <c r="AL76" s="67">
        <f>IF(T75&lt;&gt;"",-0.866*$T$9*$T$7,0)</f>
        <v>0</v>
      </c>
      <c r="AM76" s="63">
        <f t="shared" si="6"/>
        <v>0</v>
      </c>
      <c r="AN76" s="64">
        <f t="shared" si="6"/>
        <v>0</v>
      </c>
      <c r="AO76" s="68"/>
      <c r="AP76" s="65"/>
    </row>
    <row r="77" spans="1:42" x14ac:dyDescent="0.2">
      <c r="A77" s="39">
        <f t="shared" si="8"/>
        <v>70</v>
      </c>
      <c r="B77">
        <v>66.213762137621373</v>
      </c>
      <c r="C77">
        <v>1.8520185201852015</v>
      </c>
      <c r="D77">
        <v>31.934119341193412</v>
      </c>
      <c r="E77" s="46" t="str">
        <f t="shared" si="9"/>
        <v>must sum to 100</v>
      </c>
      <c r="K77" s="9"/>
      <c r="L77" s="44"/>
      <c r="M77" s="77"/>
      <c r="N77" s="41"/>
      <c r="O77" s="41"/>
      <c r="P77" s="41"/>
      <c r="Q77" s="41"/>
      <c r="T77" s="13" t="str">
        <f t="shared" si="5"/>
        <v/>
      </c>
      <c r="U77" s="13"/>
      <c r="V77" s="63">
        <f>IF(T77&lt;&gt;"", (T77*0.5), V72)</f>
        <v>0.49999999999999994</v>
      </c>
      <c r="W77" s="64">
        <f t="shared" si="7"/>
        <v>0.86599999999999988</v>
      </c>
      <c r="X77" s="65"/>
      <c r="Y77" s="63">
        <f>IF(T77&lt;&gt;"", 1-(T77*0.5), Y72)</f>
        <v>0.5</v>
      </c>
      <c r="Z77" s="64">
        <f>IF(T77&lt;&gt;"", (T77*0.866*$T$7), Z74)</f>
        <v>0.86599999999999988</v>
      </c>
      <c r="AA77" s="65"/>
      <c r="AB77" s="63"/>
      <c r="AC77" s="64"/>
      <c r="AD77" s="65"/>
      <c r="AE77" s="63"/>
      <c r="AF77" s="64"/>
      <c r="AG77" s="65"/>
      <c r="AH77" s="63"/>
      <c r="AI77" s="64"/>
      <c r="AJ77" s="65"/>
      <c r="AK77" s="66">
        <f>IF(T75&lt;&gt;"", T75, 0)</f>
        <v>0</v>
      </c>
      <c r="AL77" s="67">
        <v>0</v>
      </c>
      <c r="AM77" s="63">
        <f t="shared" si="6"/>
        <v>0</v>
      </c>
      <c r="AN77" s="64">
        <f t="shared" si="6"/>
        <v>0</v>
      </c>
      <c r="AO77" s="68"/>
      <c r="AP77" s="65"/>
    </row>
    <row r="78" spans="1:42" x14ac:dyDescent="0.2">
      <c r="A78" s="39">
        <f t="shared" si="8"/>
        <v>71</v>
      </c>
      <c r="B78">
        <v>74.690646906469055</v>
      </c>
      <c r="C78">
        <v>2.6062260622606224</v>
      </c>
      <c r="D78">
        <v>22.703127031270313</v>
      </c>
      <c r="E78" s="46" t="str">
        <f t="shared" si="9"/>
        <v/>
      </c>
      <c r="K78" s="9"/>
      <c r="L78" s="44"/>
      <c r="M78" s="77"/>
      <c r="N78" s="41"/>
      <c r="O78" s="41"/>
      <c r="P78" s="41"/>
      <c r="Q78" s="41"/>
      <c r="T78" s="13" t="str">
        <f>IF(AND($T$8&gt;0, $T$9&gt;0, T75&lt;1), T75+$T$8, "")</f>
        <v/>
      </c>
      <c r="U78" s="13"/>
      <c r="V78" s="63">
        <f>IF(T78&lt;&gt;"", (T78*0.5), V75)</f>
        <v>0.49999999999999994</v>
      </c>
      <c r="W78" s="64">
        <f t="shared" si="7"/>
        <v>0.86599999999999988</v>
      </c>
      <c r="X78" s="65"/>
      <c r="Y78" s="63">
        <f>IF(T78&lt;&gt;"", 1-(T78*0.5), Y75)</f>
        <v>0.5</v>
      </c>
      <c r="Z78" s="64">
        <f>IF(T78&lt;&gt;"", (T78*0.866*$T$7), Z75)</f>
        <v>0.86599999999999988</v>
      </c>
      <c r="AA78" s="65"/>
      <c r="AB78" s="63">
        <f>IF($T$10=1, Y78, AB75)</f>
        <v>0.5</v>
      </c>
      <c r="AC78" s="64">
        <f>IF($T$10=1, Z78, AC75)</f>
        <v>0.86599999999999988</v>
      </c>
      <c r="AD78" s="65"/>
      <c r="AE78" s="63">
        <f>IF(AND($T$10=1, T78&lt;&gt;""), Y78, AE75)</f>
        <v>0.5</v>
      </c>
      <c r="AF78" s="64">
        <f>IF(AND($T$10=1, T78&lt;&gt;""), Z78, AF75)</f>
        <v>0.86599999999999988</v>
      </c>
      <c r="AG78" s="65"/>
      <c r="AH78" s="63">
        <f>IF($T$10=1,AK78,AH75)</f>
        <v>0</v>
      </c>
      <c r="AI78" s="64">
        <v>0</v>
      </c>
      <c r="AJ78" s="65"/>
      <c r="AK78" s="66">
        <f>IF(T78&lt;&gt;"", T78, 0)</f>
        <v>0</v>
      </c>
      <c r="AL78" s="67">
        <v>0</v>
      </c>
      <c r="AM78" s="63">
        <f t="shared" si="6"/>
        <v>0</v>
      </c>
      <c r="AN78" s="64">
        <f t="shared" si="6"/>
        <v>0</v>
      </c>
      <c r="AO78" s="68"/>
      <c r="AP78" s="65"/>
    </row>
    <row r="79" spans="1:42" x14ac:dyDescent="0.2">
      <c r="A79" s="39">
        <f t="shared" si="8"/>
        <v>72</v>
      </c>
      <c r="B79">
        <v>85.785757857578574</v>
      </c>
      <c r="C79">
        <v>2.6379263792637926</v>
      </c>
      <c r="D79">
        <v>11.576215762157622</v>
      </c>
      <c r="E79" s="46" t="str">
        <f t="shared" si="9"/>
        <v>must sum to 100</v>
      </c>
      <c r="K79" s="9"/>
      <c r="L79" s="44"/>
      <c r="M79" s="77"/>
      <c r="N79" s="41"/>
      <c r="O79" s="41"/>
      <c r="P79" s="41"/>
      <c r="Q79" s="41"/>
      <c r="T79" s="13" t="str">
        <f t="shared" si="5"/>
        <v/>
      </c>
      <c r="U79" s="13"/>
      <c r="V79" s="63">
        <f>IF(T79&lt;&gt;"", ((T79*0.5)-$T$9), V75)</f>
        <v>0.49999999999999994</v>
      </c>
      <c r="W79" s="64">
        <f t="shared" si="7"/>
        <v>0.86599999999999988</v>
      </c>
      <c r="X79" s="65"/>
      <c r="Y79" s="63">
        <f>IF(T79&lt;&gt;"", Y78+($T$9*0.5), Y75)</f>
        <v>0.5</v>
      </c>
      <c r="Z79" s="64">
        <f>IF(T79&lt;&gt;"", Z78+($T$9*0.866*$T$7), Z75)</f>
        <v>0.86599999999999988</v>
      </c>
      <c r="AA79" s="65"/>
      <c r="AB79" s="63">
        <f>IF($T$10=1, V78, AB75)</f>
        <v>0.49999999999999994</v>
      </c>
      <c r="AC79" s="64">
        <f>IF($T$10=1, Z78, AC75)</f>
        <v>0.86599999999999988</v>
      </c>
      <c r="AD79" s="65"/>
      <c r="AE79" s="63">
        <f>IF(AND($T$10=1, T78&lt;&gt;""), 1-T78, AE78)</f>
        <v>0.5</v>
      </c>
      <c r="AF79" s="64">
        <f>IF(AND($T$10=1, T78&lt;&gt;""), 0, AF78)</f>
        <v>0.86599999999999988</v>
      </c>
      <c r="AG79" s="65"/>
      <c r="AH79" s="63">
        <f>IF($T$10=1,V78,AH78)</f>
        <v>0.49999999999999994</v>
      </c>
      <c r="AI79" s="64">
        <f>IF($T$10=1,W78,0)</f>
        <v>0.86599999999999988</v>
      </c>
      <c r="AJ79" s="65"/>
      <c r="AK79" s="66">
        <f>IF(T78&lt;&gt;"",AK78+(0.5*$T$9),0)</f>
        <v>0</v>
      </c>
      <c r="AL79" s="67">
        <f>IF(T78&lt;&gt;"",-0.866*$T$9*$T$7,0)</f>
        <v>0</v>
      </c>
      <c r="AM79" s="63">
        <f t="shared" si="6"/>
        <v>0</v>
      </c>
      <c r="AN79" s="64">
        <f t="shared" si="6"/>
        <v>0</v>
      </c>
      <c r="AO79" s="68"/>
      <c r="AP79" s="65"/>
    </row>
    <row r="80" spans="1:42" x14ac:dyDescent="0.2">
      <c r="A80" s="39">
        <f t="shared" si="8"/>
        <v>73</v>
      </c>
      <c r="B80">
        <v>79.513395133951335</v>
      </c>
      <c r="C80">
        <v>3.7935379353793541</v>
      </c>
      <c r="D80">
        <v>16.693166931669314</v>
      </c>
      <c r="E80" s="46" t="str">
        <f t="shared" si="9"/>
        <v>must sum to 100</v>
      </c>
      <c r="K80" s="9"/>
      <c r="L80" s="44"/>
      <c r="M80" s="77"/>
      <c r="N80" s="41"/>
      <c r="O80" s="41"/>
      <c r="P80" s="41"/>
      <c r="Q80" s="41"/>
      <c r="T80" s="13" t="str">
        <f t="shared" si="5"/>
        <v/>
      </c>
      <c r="U80" s="13"/>
      <c r="V80" s="63">
        <f>IF(T80&lt;&gt;"", (T80*0.5), V75)</f>
        <v>0.49999999999999994</v>
      </c>
      <c r="W80" s="64">
        <f t="shared" si="7"/>
        <v>0.86599999999999988</v>
      </c>
      <c r="X80" s="65"/>
      <c r="Y80" s="63">
        <f>IF(T80&lt;&gt;"", 1-(T80*0.5), Y75)</f>
        <v>0.5</v>
      </c>
      <c r="Z80" s="64">
        <f>IF(T80&lt;&gt;"", (T80*0.866*$T$7), Z77)</f>
        <v>0.86599999999999988</v>
      </c>
      <c r="AA80" s="65"/>
      <c r="AB80" s="63"/>
      <c r="AC80" s="64"/>
      <c r="AD80" s="65"/>
      <c r="AE80" s="63"/>
      <c r="AF80" s="64"/>
      <c r="AG80" s="65"/>
      <c r="AH80" s="63"/>
      <c r="AI80" s="64"/>
      <c r="AJ80" s="65"/>
      <c r="AK80" s="66">
        <f>IF(T78&lt;&gt;"", T78, 0)</f>
        <v>0</v>
      </c>
      <c r="AL80" s="67">
        <v>0</v>
      </c>
      <c r="AM80" s="63">
        <f t="shared" si="6"/>
        <v>0</v>
      </c>
      <c r="AN80" s="64">
        <f t="shared" si="6"/>
        <v>0</v>
      </c>
      <c r="AO80" s="68"/>
      <c r="AP80" s="65"/>
    </row>
    <row r="81" spans="1:42" x14ac:dyDescent="0.2">
      <c r="A81" s="39">
        <f t="shared" si="8"/>
        <v>74</v>
      </c>
      <c r="B81">
        <v>63.584535845358459</v>
      </c>
      <c r="C81">
        <v>5.9267592675926757</v>
      </c>
      <c r="D81">
        <v>30.488704887048868</v>
      </c>
      <c r="E81" s="46" t="str">
        <f t="shared" si="9"/>
        <v/>
      </c>
      <c r="K81" s="9"/>
      <c r="L81" s="44"/>
      <c r="M81" s="77"/>
      <c r="N81" s="41"/>
      <c r="O81" s="41"/>
      <c r="P81" s="41"/>
      <c r="Q81" s="41"/>
      <c r="T81" s="13" t="str">
        <f>IF(AND($T$8&gt;0, $T$9&gt;0, T78&lt;1), T78+$T$8, "")</f>
        <v/>
      </c>
      <c r="U81" s="13"/>
      <c r="V81" s="63">
        <f>IF(T81&lt;&gt;"", (T81*0.5), V78)</f>
        <v>0.49999999999999994</v>
      </c>
      <c r="W81" s="64">
        <f t="shared" si="7"/>
        <v>0.86599999999999988</v>
      </c>
      <c r="X81" s="65"/>
      <c r="Y81" s="63">
        <f>IF(T81&lt;&gt;"", 1-(T81*0.5), Y78)</f>
        <v>0.5</v>
      </c>
      <c r="Z81" s="64">
        <f>IF(T81&lt;&gt;"", (T81*0.866*$T$7), Z78)</f>
        <v>0.86599999999999988</v>
      </c>
      <c r="AA81" s="65"/>
      <c r="AB81" s="63">
        <f>IF($T$10=1, Y81, AB78)</f>
        <v>0.5</v>
      </c>
      <c r="AC81" s="64">
        <f>IF($T$10=1, Z81, AC78)</f>
        <v>0.86599999999999988</v>
      </c>
      <c r="AD81" s="65"/>
      <c r="AE81" s="63">
        <f>IF(AND($T$10=1, T81&lt;&gt;""), Y81, AE78)</f>
        <v>0.5</v>
      </c>
      <c r="AF81" s="64">
        <f>IF(AND($T$10=1, T81&lt;&gt;""), Z81, AF78)</f>
        <v>0.86599999999999988</v>
      </c>
      <c r="AG81" s="65"/>
      <c r="AH81" s="63">
        <f>IF($T$10=1,AK81,AH78)</f>
        <v>0</v>
      </c>
      <c r="AI81" s="64">
        <v>0</v>
      </c>
      <c r="AJ81" s="65"/>
      <c r="AK81" s="66">
        <f>IF(T81&lt;&gt;"", T81, 0)</f>
        <v>0</v>
      </c>
      <c r="AL81" s="67">
        <v>0</v>
      </c>
      <c r="AM81" s="63">
        <f t="shared" si="6"/>
        <v>0</v>
      </c>
      <c r="AN81" s="64">
        <f t="shared" si="6"/>
        <v>0</v>
      </c>
      <c r="AO81" s="68"/>
      <c r="AP81" s="65"/>
    </row>
    <row r="82" spans="1:42" x14ac:dyDescent="0.2">
      <c r="A82" s="39">
        <f t="shared" si="8"/>
        <v>75</v>
      </c>
      <c r="B82">
        <v>57.51077510775108</v>
      </c>
      <c r="C82">
        <v>7.5114751147511472</v>
      </c>
      <c r="D82">
        <v>34.97774977749777</v>
      </c>
      <c r="E82" s="46" t="str">
        <f t="shared" si="9"/>
        <v/>
      </c>
      <c r="K82" s="9"/>
      <c r="L82" s="44"/>
      <c r="M82" s="77"/>
      <c r="N82" s="41"/>
      <c r="O82" s="41"/>
      <c r="P82" s="41"/>
      <c r="Q82" s="41"/>
      <c r="T82" s="13" t="str">
        <f t="shared" si="5"/>
        <v/>
      </c>
      <c r="U82" s="13"/>
      <c r="V82" s="63">
        <f>IF(T82&lt;&gt;"", ((T82*0.5)-$T$9), V78)</f>
        <v>0.49999999999999994</v>
      </c>
      <c r="W82" s="64">
        <f t="shared" si="7"/>
        <v>0.86599999999999988</v>
      </c>
      <c r="X82" s="65"/>
      <c r="Y82" s="63">
        <f>IF(T82&lt;&gt;"", Y81+($T$9*0.5), Y78)</f>
        <v>0.5</v>
      </c>
      <c r="Z82" s="64">
        <f>IF(T82&lt;&gt;"", Z81+($T$9*0.866*$T$7), Z78)</f>
        <v>0.86599999999999988</v>
      </c>
      <c r="AA82" s="65"/>
      <c r="AB82" s="63">
        <f>IF($T$10=1, V81, AB78)</f>
        <v>0.49999999999999994</v>
      </c>
      <c r="AC82" s="64">
        <f>IF($T$10=1, Z81, AC78)</f>
        <v>0.86599999999999988</v>
      </c>
      <c r="AD82" s="65"/>
      <c r="AE82" s="63">
        <f>IF(AND($T$10=1, T81&lt;&gt;""), 1-T81, AE81)</f>
        <v>0.5</v>
      </c>
      <c r="AF82" s="64">
        <f>IF(AND($T$10=1, T81&lt;&gt;""), 0, AF81)</f>
        <v>0.86599999999999988</v>
      </c>
      <c r="AG82" s="65"/>
      <c r="AH82" s="63">
        <f>IF($T$10=1,V81,AH81)</f>
        <v>0.49999999999999994</v>
      </c>
      <c r="AI82" s="64">
        <f>IF($T$10=1,W81,0)</f>
        <v>0.86599999999999988</v>
      </c>
      <c r="AJ82" s="65"/>
      <c r="AK82" s="66">
        <f>IF(T81&lt;&gt;"",AK81+(0.5*$T$9),0)</f>
        <v>0</v>
      </c>
      <c r="AL82" s="67">
        <f>IF(T81&lt;&gt;"",-0.866*$T$9*$T$7,0)</f>
        <v>0</v>
      </c>
      <c r="AM82" s="63">
        <f t="shared" si="6"/>
        <v>0</v>
      </c>
      <c r="AN82" s="64">
        <f t="shared" si="6"/>
        <v>0</v>
      </c>
      <c r="AO82" s="68"/>
      <c r="AP82" s="65"/>
    </row>
    <row r="83" spans="1:42" x14ac:dyDescent="0.2">
      <c r="A83" s="39">
        <f t="shared" si="8"/>
        <v>76</v>
      </c>
      <c r="B83">
        <v>69.554695546955472</v>
      </c>
      <c r="C83">
        <v>3.891638916389164</v>
      </c>
      <c r="D83">
        <v>26.553665536655362</v>
      </c>
      <c r="E83" s="46" t="str">
        <f t="shared" si="9"/>
        <v/>
      </c>
      <c r="K83" s="9"/>
      <c r="L83" s="44"/>
      <c r="M83" s="77"/>
      <c r="N83" s="41"/>
      <c r="O83" s="41"/>
      <c r="P83" s="41"/>
      <c r="Q83" s="41"/>
      <c r="T83" s="13" t="str">
        <f t="shared" si="5"/>
        <v/>
      </c>
      <c r="U83" s="13"/>
      <c r="V83" s="69">
        <f>IF(T83&lt;&gt;"", (T83*0.5), V78)</f>
        <v>0.49999999999999994</v>
      </c>
      <c r="W83" s="70">
        <f t="shared" si="7"/>
        <v>0.86599999999999988</v>
      </c>
      <c r="X83" s="65"/>
      <c r="Y83" s="69">
        <f>IF(T83&lt;&gt;"", 1-(T83*0.5), Y78)</f>
        <v>0.5</v>
      </c>
      <c r="Z83" s="70">
        <f>IF(T83&lt;&gt;"", (T83*0.866*$T$7), Z80)</f>
        <v>0.86599999999999988</v>
      </c>
      <c r="AA83" s="65"/>
      <c r="AB83" s="69"/>
      <c r="AC83" s="70"/>
      <c r="AD83" s="65"/>
      <c r="AE83" s="69"/>
      <c r="AF83" s="70"/>
      <c r="AG83" s="65"/>
      <c r="AH83" s="69"/>
      <c r="AI83" s="70"/>
      <c r="AJ83" s="65"/>
      <c r="AK83" s="71">
        <f>IF(T81&lt;&gt;"", T81, 0)</f>
        <v>0</v>
      </c>
      <c r="AL83" s="72">
        <v>0</v>
      </c>
      <c r="AM83" s="69">
        <f t="shared" si="6"/>
        <v>0</v>
      </c>
      <c r="AN83" s="70">
        <f t="shared" si="6"/>
        <v>0</v>
      </c>
      <c r="AO83" s="68"/>
      <c r="AP83" s="65"/>
    </row>
    <row r="84" spans="1:42" x14ac:dyDescent="0.2">
      <c r="A84" s="39">
        <f t="shared" si="8"/>
        <v>77</v>
      </c>
      <c r="B84">
        <v>75.129151291512912</v>
      </c>
      <c r="C84">
        <v>1.3154131541315415</v>
      </c>
      <c r="D84">
        <v>23.555335553355533</v>
      </c>
      <c r="E84" s="46" t="str">
        <f t="shared" si="9"/>
        <v>must sum to 100</v>
      </c>
      <c r="K84" s="9"/>
      <c r="L84" s="44"/>
      <c r="M84" s="77"/>
      <c r="N84" s="41"/>
      <c r="O84" s="41"/>
      <c r="P84" s="41"/>
      <c r="Q84" s="41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73"/>
      <c r="AG84" s="65"/>
      <c r="AH84" s="73"/>
      <c r="AI84" s="73"/>
      <c r="AJ84" s="65"/>
      <c r="AK84" s="73"/>
      <c r="AL84" s="73"/>
      <c r="AM84" s="65"/>
      <c r="AN84" s="65"/>
      <c r="AO84" s="68"/>
      <c r="AP84" s="65"/>
    </row>
    <row r="85" spans="1:42" x14ac:dyDescent="0.2">
      <c r="A85" s="39">
        <f t="shared" si="8"/>
        <v>78</v>
      </c>
      <c r="B85">
        <v>82.454824548245483</v>
      </c>
      <c r="C85">
        <v>0.93840938409384089</v>
      </c>
      <c r="D85">
        <v>16.606766067660676</v>
      </c>
      <c r="E85" s="46" t="str">
        <f t="shared" si="9"/>
        <v/>
      </c>
      <c r="K85" s="9"/>
      <c r="L85" s="44"/>
      <c r="M85" s="77"/>
      <c r="N85" s="41"/>
      <c r="O85" s="41"/>
      <c r="P85" s="41"/>
      <c r="Q85" s="41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73"/>
      <c r="AG85" s="65"/>
      <c r="AH85" s="73"/>
      <c r="AI85" s="73"/>
      <c r="AJ85" s="65"/>
      <c r="AK85" s="65"/>
      <c r="AL85" s="65"/>
      <c r="AM85" s="65"/>
      <c r="AN85" s="65"/>
      <c r="AO85" s="68"/>
      <c r="AP85" s="65"/>
    </row>
    <row r="86" spans="1:42" x14ac:dyDescent="0.2">
      <c r="A86" s="39">
        <f t="shared" si="8"/>
        <v>79</v>
      </c>
      <c r="B86">
        <v>60.748707487074874</v>
      </c>
      <c r="C86">
        <v>17.491774917749176</v>
      </c>
      <c r="D86">
        <v>21.75951759517595</v>
      </c>
      <c r="E86" s="46" t="str">
        <f t="shared" si="9"/>
        <v/>
      </c>
      <c r="K86" s="9"/>
      <c r="L86" s="44"/>
      <c r="M86" s="77"/>
      <c r="N86" s="41"/>
      <c r="O86" s="41"/>
      <c r="P86" s="41"/>
      <c r="Q86" s="41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8"/>
      <c r="AP86" s="65"/>
    </row>
    <row r="87" spans="1:42" x14ac:dyDescent="0.2">
      <c r="A87" s="39">
        <f t="shared" si="8"/>
        <v>80</v>
      </c>
      <c r="B87">
        <v>28.653086530865306</v>
      </c>
      <c r="C87">
        <v>16.807468074680745</v>
      </c>
      <c r="D87">
        <v>54.539445394453942</v>
      </c>
      <c r="E87" s="46" t="str">
        <f t="shared" si="9"/>
        <v/>
      </c>
      <c r="K87" s="9"/>
      <c r="L87" s="44"/>
      <c r="M87" s="77"/>
      <c r="N87" s="41"/>
      <c r="O87" s="41"/>
      <c r="P87" s="41"/>
      <c r="Q87" s="41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8"/>
      <c r="AP87" s="65"/>
    </row>
    <row r="88" spans="1:42" x14ac:dyDescent="0.2">
      <c r="A88" s="39">
        <f t="shared" si="8"/>
        <v>81</v>
      </c>
      <c r="B88">
        <v>33.733437334373342</v>
      </c>
      <c r="C88">
        <v>26.138761387613872</v>
      </c>
      <c r="D88">
        <v>40.127901279012789</v>
      </c>
      <c r="E88" s="46" t="str">
        <f t="shared" si="9"/>
        <v>must sum to 100</v>
      </c>
      <c r="K88" s="9"/>
      <c r="L88" s="44"/>
      <c r="M88" s="77"/>
      <c r="N88" s="41"/>
      <c r="O88" s="41"/>
      <c r="P88" s="41"/>
      <c r="Q88" s="41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8"/>
      <c r="AP88" s="65"/>
    </row>
    <row r="89" spans="1:42" x14ac:dyDescent="0.2">
      <c r="A89" s="39">
        <f t="shared" si="8"/>
        <v>82</v>
      </c>
      <c r="B89">
        <v>67.601176011760117</v>
      </c>
      <c r="C89">
        <v>9.5090950909509093</v>
      </c>
      <c r="D89">
        <v>22.889728897288972</v>
      </c>
      <c r="E89" s="46" t="str">
        <f t="shared" si="9"/>
        <v/>
      </c>
      <c r="K89" s="9"/>
      <c r="L89" s="44"/>
      <c r="M89" s="77"/>
      <c r="N89" s="41"/>
      <c r="O89" s="41"/>
      <c r="P89" s="41"/>
      <c r="Q89" s="41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8"/>
      <c r="AP89" s="65"/>
    </row>
    <row r="90" spans="1:42" x14ac:dyDescent="0.2">
      <c r="A90" s="39">
        <f t="shared" si="8"/>
        <v>83</v>
      </c>
      <c r="B90">
        <v>47.306706791153303</v>
      </c>
      <c r="C90">
        <v>13.957949034347147</v>
      </c>
      <c r="D90">
        <v>38.735344174499545</v>
      </c>
      <c r="E90" s="46" t="str">
        <f t="shared" si="9"/>
        <v/>
      </c>
      <c r="K90" s="9"/>
      <c r="L90" s="44"/>
      <c r="M90" s="77"/>
      <c r="N90" s="41"/>
      <c r="O90" s="41"/>
      <c r="P90" s="41"/>
      <c r="Q90" s="41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8"/>
      <c r="AP90" s="65"/>
    </row>
    <row r="91" spans="1:42" x14ac:dyDescent="0.2">
      <c r="A91" s="39">
        <f t="shared" si="8"/>
        <v>84</v>
      </c>
      <c r="B91">
        <v>10.523252979429</v>
      </c>
      <c r="C91">
        <v>39.88290784386745</v>
      </c>
      <c r="D91">
        <v>49.593735445169074</v>
      </c>
      <c r="E91" s="46" t="str">
        <f t="shared" si="9"/>
        <v>must sum to 100</v>
      </c>
      <c r="K91" s="9"/>
      <c r="L91" s="44"/>
      <c r="M91" s="77"/>
      <c r="N91" s="41"/>
      <c r="O91" s="41"/>
      <c r="P91" s="41"/>
      <c r="Q91" s="41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8"/>
      <c r="AP91" s="65"/>
    </row>
    <row r="92" spans="1:42" x14ac:dyDescent="0.2">
      <c r="A92" s="39">
        <f t="shared" si="8"/>
        <v>85</v>
      </c>
      <c r="B92">
        <v>51.141751499093566</v>
      </c>
      <c r="C92">
        <v>8.0435290836457298</v>
      </c>
      <c r="D92">
        <v>40.814821954440674</v>
      </c>
      <c r="E92" s="46" t="str">
        <f t="shared" si="9"/>
        <v>must sum to 100</v>
      </c>
      <c r="K92" s="9"/>
      <c r="L92" s="44"/>
      <c r="M92" s="77"/>
      <c r="N92" s="41"/>
      <c r="O92" s="41"/>
      <c r="P92" s="41"/>
      <c r="Q92" s="41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8"/>
      <c r="AP92" s="65"/>
    </row>
    <row r="93" spans="1:42" x14ac:dyDescent="0.2">
      <c r="A93" s="39">
        <f t="shared" si="8"/>
        <v>86</v>
      </c>
      <c r="B93">
        <v>55.366070038272731</v>
      </c>
      <c r="C93">
        <v>13.852965521763005</v>
      </c>
      <c r="D93">
        <v>30.780964439964269</v>
      </c>
      <c r="E93" s="46" t="str">
        <f t="shared" si="9"/>
        <v/>
      </c>
      <c r="K93" s="9"/>
      <c r="L93" s="44"/>
      <c r="M93" s="77"/>
      <c r="N93" s="41"/>
      <c r="O93" s="41"/>
      <c r="P93" s="41"/>
      <c r="Q93" s="41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8"/>
      <c r="AP93" s="65"/>
    </row>
    <row r="94" spans="1:42" x14ac:dyDescent="0.2">
      <c r="A94" s="39">
        <f t="shared" si="8"/>
        <v>87</v>
      </c>
      <c r="B94">
        <v>51.966645850182736</v>
      </c>
      <c r="C94">
        <v>5.0337329415739296</v>
      </c>
      <c r="D94">
        <v>42.99972358439377</v>
      </c>
      <c r="E94" s="46" t="str">
        <f t="shared" si="9"/>
        <v>must sum to 100</v>
      </c>
      <c r="K94" s="9"/>
      <c r="L94" s="44"/>
      <c r="M94" s="77"/>
      <c r="N94" s="41"/>
      <c r="O94" s="41"/>
      <c r="P94" s="41"/>
      <c r="Q94" s="41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8"/>
      <c r="AP94" s="65"/>
    </row>
    <row r="95" spans="1:42" x14ac:dyDescent="0.2">
      <c r="A95" s="39">
        <f t="shared" si="8"/>
        <v>88</v>
      </c>
      <c r="B95">
        <v>42.895735420699353</v>
      </c>
      <c r="C95">
        <v>3.1596398566215544</v>
      </c>
      <c r="D95">
        <v>53.944624722679094</v>
      </c>
      <c r="E95" s="46" t="str">
        <f t="shared" si="9"/>
        <v/>
      </c>
      <c r="K95" s="9"/>
      <c r="L95" s="44"/>
      <c r="M95" s="77"/>
      <c r="N95" s="41"/>
      <c r="O95" s="41"/>
      <c r="P95" s="41"/>
      <c r="Q95" s="41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8"/>
      <c r="AP95" s="65"/>
    </row>
    <row r="96" spans="1:42" x14ac:dyDescent="0.2">
      <c r="A96" s="39">
        <f t="shared" si="8"/>
        <v>89</v>
      </c>
      <c r="B96">
        <v>12.17108083490772</v>
      </c>
      <c r="C96">
        <v>6.3288853741863704</v>
      </c>
      <c r="D96">
        <v>81.500033790905917</v>
      </c>
      <c r="E96" s="46" t="str">
        <f t="shared" si="9"/>
        <v/>
      </c>
      <c r="K96" s="9"/>
      <c r="L96" s="44"/>
      <c r="M96" s="77"/>
      <c r="N96" s="41"/>
      <c r="O96" s="41"/>
      <c r="P96" s="41"/>
      <c r="Q96" s="41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8"/>
      <c r="AP96" s="65"/>
    </row>
    <row r="97" spans="1:42" x14ac:dyDescent="0.2">
      <c r="A97" s="39">
        <f t="shared" si="8"/>
        <v>90</v>
      </c>
      <c r="B97">
        <v>7.6631752164847003E-3</v>
      </c>
      <c r="C97">
        <v>7.1077966757952558</v>
      </c>
      <c r="D97">
        <v>92.884540148988265</v>
      </c>
      <c r="E97" s="46" t="str">
        <f t="shared" si="9"/>
        <v/>
      </c>
      <c r="K97" s="9"/>
      <c r="L97" s="44"/>
      <c r="M97" s="77"/>
      <c r="N97" s="41"/>
      <c r="O97" s="41"/>
      <c r="P97" s="41"/>
      <c r="Q97" s="41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8"/>
      <c r="AP97" s="65"/>
    </row>
    <row r="98" spans="1:42" x14ac:dyDescent="0.2">
      <c r="A98" s="39">
        <f t="shared" si="8"/>
        <v>91</v>
      </c>
      <c r="B98">
        <v>29.209470313063701</v>
      </c>
      <c r="C98">
        <v>9.6574499003347682</v>
      </c>
      <c r="D98">
        <v>61.133180560342304</v>
      </c>
      <c r="E98" s="46" t="str">
        <f t="shared" si="9"/>
        <v>must sum to 100</v>
      </c>
      <c r="K98" s="9"/>
      <c r="L98" s="44"/>
      <c r="M98" s="77"/>
      <c r="N98" s="41"/>
      <c r="O98" s="41"/>
      <c r="P98" s="41"/>
      <c r="Q98" s="41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8"/>
      <c r="AP98" s="65"/>
    </row>
    <row r="99" spans="1:42" x14ac:dyDescent="0.2">
      <c r="A99" s="39">
        <f t="shared" si="8"/>
        <v>92</v>
      </c>
      <c r="B99">
        <v>83.093684198866328</v>
      </c>
      <c r="C99">
        <v>5.1147526456398413</v>
      </c>
      <c r="D99">
        <v>11.791563155493838</v>
      </c>
      <c r="E99" s="46" t="str">
        <f t="shared" si="9"/>
        <v/>
      </c>
      <c r="K99" s="9"/>
      <c r="L99" s="44"/>
      <c r="M99" s="77"/>
      <c r="N99" s="41"/>
      <c r="O99" s="41"/>
      <c r="P99" s="41"/>
      <c r="Q99" s="41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8"/>
      <c r="AP99" s="65"/>
    </row>
    <row r="100" spans="1:42" x14ac:dyDescent="0.2">
      <c r="A100" s="39">
        <f t="shared" si="8"/>
        <v>93</v>
      </c>
      <c r="B100">
        <v>50.322161187276194</v>
      </c>
      <c r="C100">
        <v>4.4329620914611692</v>
      </c>
      <c r="D100">
        <v>45.244977365182436</v>
      </c>
      <c r="E100" s="46" t="str">
        <f t="shared" si="9"/>
        <v>must sum to 100</v>
      </c>
      <c r="K100" s="9"/>
      <c r="L100" s="44"/>
      <c r="M100" s="77"/>
      <c r="N100" s="41"/>
      <c r="O100" s="41"/>
      <c r="P100" s="41"/>
      <c r="Q100" s="41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8"/>
      <c r="AP100" s="65"/>
    </row>
    <row r="101" spans="1:42" x14ac:dyDescent="0.2">
      <c r="A101" s="39">
        <f t="shared" si="8"/>
        <v>94</v>
      </c>
      <c r="B101">
        <v>60.857811892556533</v>
      </c>
      <c r="C101">
        <v>7.3453257428955174</v>
      </c>
      <c r="D101">
        <v>31.796862364547952</v>
      </c>
      <c r="E101" s="46" t="str">
        <f t="shared" si="9"/>
        <v/>
      </c>
      <c r="K101" s="9"/>
      <c r="L101" s="44"/>
      <c r="M101" s="77"/>
      <c r="N101" s="41"/>
      <c r="O101" s="41"/>
      <c r="P101" s="41"/>
      <c r="Q101" s="41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8"/>
      <c r="AP101" s="65"/>
    </row>
    <row r="102" spans="1:42" x14ac:dyDescent="0.2">
      <c r="A102" s="39">
        <f t="shared" si="8"/>
        <v>95</v>
      </c>
      <c r="B102">
        <v>1.0381178245673173</v>
      </c>
      <c r="C102">
        <v>14.285456318393585</v>
      </c>
      <c r="D102">
        <v>84.676425857039092</v>
      </c>
      <c r="E102" s="46" t="str">
        <f t="shared" si="9"/>
        <v/>
      </c>
      <c r="K102" s="9"/>
      <c r="L102" s="44"/>
      <c r="M102" s="77"/>
      <c r="N102" s="41"/>
      <c r="O102" s="41"/>
      <c r="P102" s="41"/>
      <c r="Q102" s="41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8"/>
      <c r="AP102" s="65"/>
    </row>
    <row r="103" spans="1:42" x14ac:dyDescent="0.2">
      <c r="A103" s="39">
        <f t="shared" si="8"/>
        <v>96</v>
      </c>
      <c r="B103">
        <v>24.130680640020195</v>
      </c>
      <c r="C103">
        <v>12.855899290881027</v>
      </c>
      <c r="D103">
        <v>63.013420069098778</v>
      </c>
      <c r="E103" s="46" t="str">
        <f t="shared" si="9"/>
        <v/>
      </c>
      <c r="K103" s="9"/>
      <c r="L103" s="44"/>
      <c r="M103" s="77"/>
      <c r="N103" s="41"/>
      <c r="O103" s="41"/>
      <c r="P103" s="41"/>
      <c r="Q103" s="41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8"/>
      <c r="AP103" s="65"/>
    </row>
    <row r="104" spans="1:42" x14ac:dyDescent="0.2">
      <c r="A104" s="39">
        <f t="shared" si="8"/>
        <v>97</v>
      </c>
      <c r="B104">
        <v>75.267027937307319</v>
      </c>
      <c r="C104">
        <v>1.0000110001210016E-3</v>
      </c>
      <c r="D104">
        <v>24.731972051692573</v>
      </c>
      <c r="E104" s="46" t="str">
        <f t="shared" si="9"/>
        <v/>
      </c>
      <c r="K104" s="9"/>
      <c r="L104" s="44"/>
      <c r="M104" s="77"/>
      <c r="N104" s="41"/>
      <c r="O104" s="41"/>
      <c r="P104" s="41"/>
      <c r="Q104" s="41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8"/>
      <c r="AP104" s="65"/>
    </row>
    <row r="105" spans="1:42" x14ac:dyDescent="0.2">
      <c r="A105" s="39">
        <f t="shared" si="8"/>
        <v>98</v>
      </c>
      <c r="B105">
        <v>85.343153431534319</v>
      </c>
      <c r="C105">
        <v>2.7174271742717426</v>
      </c>
      <c r="D105">
        <v>11.939419394193941</v>
      </c>
      <c r="E105" s="46" t="str">
        <f t="shared" si="9"/>
        <v/>
      </c>
      <c r="K105" s="9"/>
      <c r="L105" s="44"/>
      <c r="M105" s="77"/>
      <c r="N105" s="41"/>
      <c r="O105" s="41"/>
      <c r="P105" s="41"/>
      <c r="Q105" s="41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8"/>
      <c r="AP105" s="65"/>
    </row>
    <row r="106" spans="1:42" x14ac:dyDescent="0.2">
      <c r="A106" s="39">
        <f t="shared" si="8"/>
        <v>99</v>
      </c>
      <c r="B106">
        <v>37.655476554765549</v>
      </c>
      <c r="C106">
        <v>10.83080830808308</v>
      </c>
      <c r="D106">
        <v>51.513715137151372</v>
      </c>
      <c r="E106" s="46" t="str">
        <f t="shared" si="9"/>
        <v/>
      </c>
      <c r="K106" s="9"/>
      <c r="L106" s="44"/>
      <c r="M106" s="77"/>
      <c r="N106" s="41"/>
      <c r="O106" s="41"/>
      <c r="P106" s="41"/>
      <c r="Q106" s="41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8"/>
      <c r="AP106" s="65"/>
    </row>
    <row r="107" spans="1:42" x14ac:dyDescent="0.2">
      <c r="A107" s="39">
        <f t="shared" si="8"/>
        <v>100</v>
      </c>
      <c r="B107">
        <v>79.72169721697216</v>
      </c>
      <c r="C107">
        <v>1.5609156091560914</v>
      </c>
      <c r="D107">
        <v>18.717387173871739</v>
      </c>
      <c r="E107" s="46" t="str">
        <f t="shared" si="9"/>
        <v/>
      </c>
      <c r="K107" s="9"/>
      <c r="L107" s="44"/>
      <c r="M107" s="77"/>
      <c r="N107" s="41"/>
      <c r="O107" s="41"/>
      <c r="P107" s="41"/>
      <c r="Q107" s="41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8"/>
      <c r="AP107" s="65"/>
    </row>
    <row r="108" spans="1:42" x14ac:dyDescent="0.2">
      <c r="A108" s="39">
        <f t="shared" si="8"/>
        <v>101</v>
      </c>
      <c r="B108">
        <v>78.16568165681656</v>
      </c>
      <c r="C108">
        <v>1.0000100001000009E-3</v>
      </c>
      <c r="D108">
        <v>21.833318333183328</v>
      </c>
      <c r="E108" s="46" t="str">
        <f t="shared" si="9"/>
        <v/>
      </c>
      <c r="K108" s="9"/>
      <c r="L108" s="44"/>
      <c r="M108" s="77"/>
      <c r="N108" s="41"/>
      <c r="O108" s="41"/>
      <c r="P108" s="41"/>
      <c r="Q108" s="41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8"/>
      <c r="AP108" s="65"/>
    </row>
    <row r="109" spans="1:42" x14ac:dyDescent="0.2">
      <c r="A109" s="39">
        <f t="shared" si="8"/>
        <v>102</v>
      </c>
      <c r="B109">
        <v>86.397563975639756</v>
      </c>
      <c r="C109">
        <v>1.0000100001000009E-3</v>
      </c>
      <c r="D109">
        <v>13.601436014360143</v>
      </c>
      <c r="E109" s="46" t="str">
        <f t="shared" si="9"/>
        <v/>
      </c>
      <c r="K109" s="9"/>
      <c r="L109" s="44"/>
      <c r="M109" s="77"/>
      <c r="N109" s="41"/>
      <c r="O109" s="41"/>
      <c r="P109" s="41"/>
      <c r="Q109" s="41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8"/>
      <c r="AP109" s="65"/>
    </row>
    <row r="110" spans="1:42" x14ac:dyDescent="0.2">
      <c r="A110" s="39">
        <f t="shared" si="8"/>
        <v>103</v>
      </c>
      <c r="B110">
        <v>22.593025930259302</v>
      </c>
      <c r="C110">
        <v>18.825888258882589</v>
      </c>
      <c r="D110">
        <v>58.580985809858099</v>
      </c>
      <c r="E110" s="46" t="str">
        <f t="shared" si="9"/>
        <v>must sum to 100</v>
      </c>
      <c r="K110" s="9"/>
      <c r="L110" s="44"/>
      <c r="M110" s="77"/>
      <c r="N110" s="41"/>
      <c r="O110" s="41"/>
      <c r="P110" s="41"/>
      <c r="Q110" s="41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8"/>
      <c r="AP110" s="65"/>
    </row>
    <row r="111" spans="1:42" x14ac:dyDescent="0.2">
      <c r="A111" s="39">
        <f t="shared" si="8"/>
        <v>104</v>
      </c>
      <c r="B111">
        <v>43.679536795367952</v>
      </c>
      <c r="C111">
        <v>24.833548335483353</v>
      </c>
      <c r="D111">
        <v>31.486914869148684</v>
      </c>
      <c r="E111" s="46" t="str">
        <f t="shared" si="9"/>
        <v/>
      </c>
      <c r="K111" s="9"/>
      <c r="L111" s="44"/>
      <c r="M111" s="77"/>
      <c r="N111" s="41"/>
      <c r="O111" s="41"/>
      <c r="P111" s="41"/>
      <c r="Q111" s="41"/>
      <c r="AO111" s="14"/>
    </row>
    <row r="112" spans="1:42" x14ac:dyDescent="0.2">
      <c r="A112" s="39">
        <f t="shared" si="8"/>
        <v>105</v>
      </c>
      <c r="B112">
        <v>50.658206582065823</v>
      </c>
      <c r="C112">
        <v>6.9602696026960258</v>
      </c>
      <c r="D112">
        <v>42.381523815238147</v>
      </c>
      <c r="E112" s="46" t="str">
        <f t="shared" si="9"/>
        <v/>
      </c>
      <c r="K112" s="9"/>
      <c r="L112" s="44"/>
      <c r="M112" s="77"/>
      <c r="N112" s="41"/>
      <c r="O112" s="41"/>
      <c r="P112" s="41"/>
      <c r="Q112" s="41"/>
      <c r="AO112" s="14"/>
    </row>
    <row r="113" spans="1:41" x14ac:dyDescent="0.2">
      <c r="A113" s="39">
        <f t="shared" si="8"/>
        <v>106</v>
      </c>
      <c r="B113">
        <v>58.725787257872575</v>
      </c>
      <c r="C113">
        <v>12.155321553215531</v>
      </c>
      <c r="D113">
        <v>29.118791187911881</v>
      </c>
      <c r="E113" s="46" t="str">
        <f t="shared" si="9"/>
        <v>must sum to 100</v>
      </c>
      <c r="K113" s="9"/>
      <c r="L113" s="44"/>
      <c r="M113" s="77"/>
      <c r="N113" s="41"/>
      <c r="O113" s="41"/>
      <c r="P113" s="41"/>
      <c r="Q113" s="41"/>
      <c r="AO113" s="14"/>
    </row>
    <row r="114" spans="1:41" x14ac:dyDescent="0.2">
      <c r="A114" s="39">
        <f t="shared" si="8"/>
        <v>107</v>
      </c>
      <c r="B114">
        <v>42.493524935249347</v>
      </c>
      <c r="C114">
        <v>2.9744297442974426</v>
      </c>
      <c r="D114">
        <v>54.531945319453193</v>
      </c>
      <c r="E114" s="46" t="str">
        <f t="shared" si="9"/>
        <v>must sum to 100</v>
      </c>
      <c r="K114" s="9"/>
      <c r="L114" s="44"/>
      <c r="M114" s="77"/>
      <c r="N114" s="41"/>
      <c r="O114" s="41"/>
      <c r="P114" s="41"/>
      <c r="Q114" s="41"/>
      <c r="AO114" s="14"/>
    </row>
    <row r="115" spans="1:41" x14ac:dyDescent="0.2">
      <c r="A115" s="39">
        <f t="shared" si="8"/>
        <v>108</v>
      </c>
      <c r="B115">
        <v>51.009910099100999</v>
      </c>
      <c r="C115">
        <v>5.2538525385253854</v>
      </c>
      <c r="D115">
        <v>43.736337363373636</v>
      </c>
      <c r="E115" s="46" t="str">
        <f t="shared" si="9"/>
        <v>must sum to 100</v>
      </c>
      <c r="K115" s="9"/>
      <c r="L115" s="44"/>
      <c r="M115" s="77"/>
      <c r="N115" s="41"/>
      <c r="O115" s="41"/>
      <c r="P115" s="41"/>
      <c r="Q115" s="41"/>
      <c r="AO115" s="14"/>
    </row>
    <row r="116" spans="1:41" x14ac:dyDescent="0.2">
      <c r="A116" s="39">
        <f t="shared" si="8"/>
        <v>109</v>
      </c>
      <c r="B116">
        <v>62.029420294202929</v>
      </c>
      <c r="C116">
        <v>4.104841048410484</v>
      </c>
      <c r="D116">
        <v>33.865738657386572</v>
      </c>
      <c r="E116" s="46" t="str">
        <f t="shared" si="9"/>
        <v/>
      </c>
      <c r="K116" s="9"/>
      <c r="L116" s="44"/>
      <c r="M116" s="77"/>
      <c r="N116" s="41"/>
      <c r="O116" s="41"/>
      <c r="P116" s="41"/>
      <c r="Q116" s="41"/>
      <c r="AO116" s="14"/>
    </row>
    <row r="117" spans="1:41" x14ac:dyDescent="0.2">
      <c r="A117" s="39">
        <f t="shared" si="8"/>
        <v>110</v>
      </c>
      <c r="B117">
        <v>24.981249812498124</v>
      </c>
      <c r="C117">
        <v>20.429404294042939</v>
      </c>
      <c r="D117">
        <v>54.58934589345894</v>
      </c>
      <c r="E117" s="46" t="str">
        <f t="shared" si="9"/>
        <v/>
      </c>
      <c r="K117" s="9"/>
      <c r="L117" s="44"/>
      <c r="M117" s="77"/>
      <c r="N117" s="41"/>
      <c r="O117" s="41"/>
      <c r="P117" s="41"/>
      <c r="Q117" s="41"/>
      <c r="AO117" s="14"/>
    </row>
    <row r="118" spans="1:41" x14ac:dyDescent="0.2">
      <c r="A118" s="39">
        <f t="shared" si="8"/>
        <v>111</v>
      </c>
      <c r="B118">
        <v>45.226652266522663</v>
      </c>
      <c r="C118">
        <v>3.9456394563945638</v>
      </c>
      <c r="D118">
        <v>50.827708277082763</v>
      </c>
      <c r="E118" s="46" t="str">
        <f t="shared" si="9"/>
        <v/>
      </c>
      <c r="K118" s="9"/>
      <c r="L118" s="44"/>
      <c r="M118" s="77"/>
      <c r="N118" s="41"/>
      <c r="O118" s="41"/>
      <c r="P118" s="41"/>
      <c r="Q118" s="41"/>
      <c r="AO118" s="14"/>
    </row>
    <row r="119" spans="1:41" x14ac:dyDescent="0.2">
      <c r="A119" s="39">
        <f t="shared" si="8"/>
        <v>112</v>
      </c>
      <c r="B119">
        <v>60.990909909099088</v>
      </c>
      <c r="C119">
        <v>1.0000100001000009E-3</v>
      </c>
      <c r="D119">
        <v>39.008090080900807</v>
      </c>
      <c r="E119" s="46" t="str">
        <f t="shared" si="9"/>
        <v/>
      </c>
      <c r="K119" s="9"/>
      <c r="L119" s="44"/>
      <c r="M119" s="77"/>
      <c r="N119" s="41"/>
      <c r="O119" s="41"/>
      <c r="P119" s="41"/>
      <c r="Q119" s="41"/>
      <c r="AO119" s="14"/>
    </row>
    <row r="120" spans="1:41" x14ac:dyDescent="0.2">
      <c r="A120" s="39">
        <f t="shared" si="8"/>
        <v>113</v>
      </c>
      <c r="B120">
        <v>54.524145241452416</v>
      </c>
      <c r="C120">
        <v>8.5608856088560898</v>
      </c>
      <c r="D120">
        <v>36.914869148691487</v>
      </c>
      <c r="E120" s="46" t="str">
        <f t="shared" si="9"/>
        <v>must sum to 100</v>
      </c>
      <c r="K120" s="9"/>
      <c r="L120" s="44"/>
      <c r="M120" s="77"/>
      <c r="N120" s="41"/>
      <c r="O120" s="41"/>
      <c r="P120" s="41"/>
      <c r="Q120" s="41"/>
      <c r="AO120" s="14"/>
    </row>
    <row r="121" spans="1:41" x14ac:dyDescent="0.2">
      <c r="A121" s="39">
        <f t="shared" si="8"/>
        <v>114</v>
      </c>
      <c r="B121">
        <v>85.886158861588612</v>
      </c>
      <c r="C121">
        <v>0.68370683706837065</v>
      </c>
      <c r="D121">
        <v>13.430134301343013</v>
      </c>
      <c r="E121" s="46" t="str">
        <f t="shared" si="9"/>
        <v/>
      </c>
      <c r="K121" s="9"/>
      <c r="L121" s="44"/>
      <c r="M121" s="77"/>
      <c r="N121" s="41"/>
      <c r="O121" s="41"/>
      <c r="P121" s="41"/>
      <c r="Q121" s="41"/>
      <c r="AO121" s="14"/>
    </row>
    <row r="122" spans="1:41" x14ac:dyDescent="0.2">
      <c r="A122" s="39">
        <f t="shared" si="8"/>
        <v>115</v>
      </c>
      <c r="B122">
        <v>7.3818738187381872</v>
      </c>
      <c r="C122">
        <v>23.038630386303861</v>
      </c>
      <c r="D122">
        <v>69.57949579495795</v>
      </c>
      <c r="E122" s="46" t="str">
        <f t="shared" si="9"/>
        <v/>
      </c>
      <c r="K122" s="9"/>
      <c r="L122" s="44"/>
      <c r="M122" s="77"/>
      <c r="N122" s="41"/>
      <c r="O122" s="41"/>
      <c r="P122" s="41"/>
      <c r="Q122" s="41"/>
      <c r="AO122" s="14"/>
    </row>
    <row r="123" spans="1:41" x14ac:dyDescent="0.2">
      <c r="A123" s="39">
        <f t="shared" si="8"/>
        <v>116</v>
      </c>
      <c r="B123">
        <v>32.375623756237566</v>
      </c>
      <c r="C123">
        <v>15.255752557525573</v>
      </c>
      <c r="D123">
        <v>52.368623686236859</v>
      </c>
      <c r="E123" s="46" t="str">
        <f t="shared" si="9"/>
        <v/>
      </c>
      <c r="K123" s="9"/>
      <c r="L123" s="44"/>
      <c r="M123" s="77"/>
      <c r="N123" s="41"/>
      <c r="O123" s="41"/>
      <c r="P123" s="41"/>
      <c r="Q123" s="41"/>
      <c r="AO123" s="14"/>
    </row>
    <row r="124" spans="1:41" x14ac:dyDescent="0.2">
      <c r="A124" s="39">
        <f t="shared" si="8"/>
        <v>117</v>
      </c>
      <c r="B124">
        <v>74.619646196461957</v>
      </c>
      <c r="C124">
        <v>4.9356493564935642</v>
      </c>
      <c r="D124">
        <v>20.444704447044469</v>
      </c>
      <c r="E124" s="46" t="str">
        <f t="shared" si="9"/>
        <v/>
      </c>
      <c r="K124" s="9"/>
      <c r="L124" s="44"/>
      <c r="M124" s="77"/>
      <c r="N124" s="41"/>
      <c r="O124" s="41"/>
      <c r="P124" s="41"/>
      <c r="Q124" s="41"/>
      <c r="AO124" s="14"/>
    </row>
    <row r="125" spans="1:41" x14ac:dyDescent="0.2">
      <c r="A125" s="39">
        <f t="shared" si="8"/>
        <v>118</v>
      </c>
      <c r="B125">
        <v>73.153431534315345</v>
      </c>
      <c r="C125">
        <v>3.3992339923399237</v>
      </c>
      <c r="D125">
        <v>23.447334473344732</v>
      </c>
      <c r="E125" s="46" t="str">
        <f t="shared" si="9"/>
        <v/>
      </c>
      <c r="K125" s="9"/>
      <c r="L125" s="44"/>
      <c r="M125" s="77"/>
      <c r="N125" s="41"/>
      <c r="O125" s="41"/>
      <c r="P125" s="41"/>
      <c r="Q125" s="41"/>
      <c r="AO125" s="14"/>
    </row>
    <row r="126" spans="1:41" x14ac:dyDescent="0.2">
      <c r="A126" s="39">
        <f t="shared" si="8"/>
        <v>119</v>
      </c>
      <c r="B126">
        <v>89.154191541915424</v>
      </c>
      <c r="C126">
        <v>1.0000100001000009E-3</v>
      </c>
      <c r="D126">
        <v>10.84480844808448</v>
      </c>
      <c r="E126" s="46" t="str">
        <f t="shared" si="9"/>
        <v/>
      </c>
      <c r="K126" s="9"/>
      <c r="L126" s="44"/>
      <c r="M126" s="77"/>
      <c r="N126" s="41"/>
      <c r="O126" s="41"/>
      <c r="P126" s="41"/>
      <c r="Q126" s="41"/>
      <c r="AO126" s="14"/>
    </row>
    <row r="127" spans="1:41" x14ac:dyDescent="0.2">
      <c r="A127" s="39">
        <f t="shared" si="8"/>
        <v>120</v>
      </c>
      <c r="B127">
        <v>63.542335423354231</v>
      </c>
      <c r="C127">
        <v>5.5611556115561154</v>
      </c>
      <c r="D127">
        <v>30.896508965089652</v>
      </c>
      <c r="E127" s="46" t="str">
        <f t="shared" si="9"/>
        <v/>
      </c>
      <c r="K127" s="9"/>
      <c r="L127" s="44"/>
      <c r="M127" s="77"/>
      <c r="N127" s="41"/>
      <c r="O127" s="41"/>
      <c r="P127" s="41"/>
      <c r="Q127" s="41"/>
      <c r="AO127" s="14"/>
    </row>
    <row r="128" spans="1:41" x14ac:dyDescent="0.2">
      <c r="A128" s="39">
        <f t="shared" si="8"/>
        <v>121</v>
      </c>
      <c r="B128">
        <v>71.897518975189755</v>
      </c>
      <c r="C128">
        <v>9.1391913919139185</v>
      </c>
      <c r="D128">
        <v>18.963289632896327</v>
      </c>
      <c r="E128" s="46" t="str">
        <f t="shared" si="9"/>
        <v/>
      </c>
      <c r="K128" s="9"/>
      <c r="L128" s="44"/>
      <c r="M128" s="77"/>
      <c r="N128" s="41"/>
      <c r="O128" s="41"/>
      <c r="P128" s="41"/>
      <c r="Q128" s="41"/>
      <c r="AO128" s="14"/>
    </row>
    <row r="129" spans="1:41" x14ac:dyDescent="0.2">
      <c r="A129" s="39">
        <f t="shared" si="8"/>
        <v>122</v>
      </c>
      <c r="B129">
        <v>69.465994659946588</v>
      </c>
      <c r="C129">
        <v>3.9250392503925036</v>
      </c>
      <c r="D129">
        <v>26.609066090660903</v>
      </c>
      <c r="E129" s="46" t="str">
        <f t="shared" si="9"/>
        <v>must sum to 100</v>
      </c>
      <c r="K129" s="9"/>
      <c r="L129" s="44"/>
      <c r="M129" s="77"/>
      <c r="N129" s="41"/>
      <c r="O129" s="41"/>
      <c r="P129" s="41"/>
      <c r="Q129" s="41"/>
      <c r="AO129" s="14"/>
    </row>
    <row r="130" spans="1:41" x14ac:dyDescent="0.2">
      <c r="A130" s="39">
        <f t="shared" si="8"/>
        <v>123</v>
      </c>
      <c r="B130">
        <v>57.652876528765283</v>
      </c>
      <c r="C130">
        <v>8.6977869778697787</v>
      </c>
      <c r="D130">
        <v>33.649436494364942</v>
      </c>
      <c r="E130" s="46" t="str">
        <f t="shared" si="9"/>
        <v>must sum to 100</v>
      </c>
      <c r="K130" s="9"/>
      <c r="L130" s="44"/>
      <c r="M130" s="77"/>
      <c r="N130" s="41"/>
      <c r="O130" s="41"/>
      <c r="P130" s="41"/>
      <c r="Q130" s="41"/>
      <c r="AO130" s="14"/>
    </row>
    <row r="131" spans="1:41" x14ac:dyDescent="0.2">
      <c r="A131" s="39">
        <f t="shared" si="8"/>
        <v>124</v>
      </c>
      <c r="B131">
        <v>72.230722307223076</v>
      </c>
      <c r="C131">
        <v>2.5898258982589826</v>
      </c>
      <c r="D131">
        <v>25.179351793517935</v>
      </c>
      <c r="E131" s="46" t="str">
        <f t="shared" si="9"/>
        <v>must sum to 100</v>
      </c>
      <c r="K131" s="9"/>
      <c r="L131" s="44"/>
      <c r="M131" s="77"/>
      <c r="N131" s="41"/>
      <c r="O131" s="41"/>
      <c r="P131" s="41"/>
      <c r="Q131" s="41"/>
      <c r="AO131" s="14"/>
    </row>
    <row r="132" spans="1:41" x14ac:dyDescent="0.2">
      <c r="A132" s="39">
        <f t="shared" si="8"/>
        <v>125</v>
      </c>
      <c r="B132">
        <v>66.631366313663136</v>
      </c>
      <c r="C132">
        <v>16.758167581675817</v>
      </c>
      <c r="D132">
        <v>16.610466104661047</v>
      </c>
      <c r="E132" s="46" t="str">
        <f t="shared" si="9"/>
        <v/>
      </c>
      <c r="K132" s="9"/>
      <c r="L132" s="44"/>
      <c r="M132" s="77"/>
      <c r="N132" s="41"/>
      <c r="O132" s="41"/>
      <c r="P132" s="41"/>
      <c r="Q132" s="41"/>
      <c r="AO132" s="14"/>
    </row>
    <row r="133" spans="1:41" x14ac:dyDescent="0.2">
      <c r="A133" s="39">
        <f t="shared" si="8"/>
        <v>126</v>
      </c>
      <c r="B133">
        <v>47.993379933799332</v>
      </c>
      <c r="C133">
        <v>14.690846908469085</v>
      </c>
      <c r="D133">
        <v>37.315773157731577</v>
      </c>
      <c r="E133" s="46" t="str">
        <f t="shared" si="9"/>
        <v/>
      </c>
      <c r="K133" s="9"/>
      <c r="L133" s="44"/>
      <c r="M133" s="77"/>
      <c r="N133" s="41"/>
      <c r="O133" s="41"/>
      <c r="P133" s="41"/>
      <c r="Q133" s="41"/>
      <c r="AO133" s="14"/>
    </row>
    <row r="134" spans="1:41" x14ac:dyDescent="0.2">
      <c r="A134" s="39">
        <f t="shared" si="8"/>
        <v>127</v>
      </c>
      <c r="B134">
        <v>75.961759617596172</v>
      </c>
      <c r="C134">
        <v>1.8137181371813718</v>
      </c>
      <c r="D134">
        <v>22.224522245222449</v>
      </c>
      <c r="E134" s="46" t="str">
        <f t="shared" si="9"/>
        <v/>
      </c>
      <c r="K134" s="9"/>
      <c r="L134" s="44"/>
      <c r="M134" s="77"/>
      <c r="N134" s="41"/>
      <c r="O134" s="41"/>
      <c r="P134" s="41"/>
      <c r="Q134" s="41"/>
      <c r="AO134" s="14"/>
    </row>
    <row r="135" spans="1:41" x14ac:dyDescent="0.2">
      <c r="A135" s="39">
        <f t="shared" si="8"/>
        <v>128</v>
      </c>
      <c r="B135">
        <v>58.835988359883608</v>
      </c>
      <c r="C135">
        <v>11.183911839118393</v>
      </c>
      <c r="D135">
        <v>29.980099800998012</v>
      </c>
      <c r="E135" s="46" t="str">
        <f t="shared" si="9"/>
        <v/>
      </c>
      <c r="K135" s="9"/>
      <c r="L135" s="44"/>
      <c r="M135" s="77"/>
      <c r="N135" s="41"/>
      <c r="O135" s="41"/>
      <c r="P135" s="41"/>
      <c r="Q135" s="41"/>
      <c r="AO135" s="14"/>
    </row>
    <row r="136" spans="1:41" x14ac:dyDescent="0.2">
      <c r="A136" s="39">
        <f t="shared" si="8"/>
        <v>129</v>
      </c>
      <c r="B136">
        <v>63.434134341343409</v>
      </c>
      <c r="C136">
        <v>5.7588575885758857</v>
      </c>
      <c r="D136">
        <v>30.806908069080691</v>
      </c>
      <c r="E136" s="46" t="str">
        <f t="shared" si="9"/>
        <v>must sum to 100</v>
      </c>
      <c r="K136" s="9"/>
      <c r="L136" s="44"/>
      <c r="M136" s="77"/>
      <c r="N136" s="41"/>
      <c r="O136" s="41"/>
      <c r="P136" s="41"/>
      <c r="Q136" s="41"/>
      <c r="AO136" s="14"/>
    </row>
    <row r="137" spans="1:41" x14ac:dyDescent="0.2">
      <c r="A137" s="39">
        <f t="shared" ref="A137:A200" si="10">A136+1</f>
        <v>130</v>
      </c>
      <c r="B137">
        <v>75.643956439564391</v>
      </c>
      <c r="C137">
        <v>2.9260292602926028</v>
      </c>
      <c r="D137">
        <v>21.430014300143</v>
      </c>
      <c r="E137" s="46" t="str">
        <f t="shared" ref="E137:E200" si="11">IF(B137+C137+D137=0, "", IF(B137+C137+D137&lt;&gt;100,"must sum to 100",""))</f>
        <v/>
      </c>
      <c r="K137" s="9"/>
      <c r="L137" s="44"/>
      <c r="M137" s="77"/>
      <c r="N137" s="41"/>
      <c r="O137" s="41"/>
      <c r="P137" s="41"/>
      <c r="Q137" s="41"/>
      <c r="AO137" s="14"/>
    </row>
    <row r="138" spans="1:41" x14ac:dyDescent="0.2">
      <c r="A138" s="39">
        <f t="shared" si="10"/>
        <v>131</v>
      </c>
      <c r="B138">
        <v>13.146231462314622</v>
      </c>
      <c r="C138">
        <v>33.792937929379292</v>
      </c>
      <c r="D138">
        <v>53.060830608306084</v>
      </c>
      <c r="E138" s="46" t="str">
        <f t="shared" si="11"/>
        <v/>
      </c>
      <c r="K138" s="9"/>
      <c r="L138" s="44"/>
      <c r="M138" s="77"/>
      <c r="N138" s="41"/>
      <c r="O138" s="41"/>
      <c r="P138" s="41"/>
      <c r="Q138" s="41"/>
      <c r="AO138" s="14"/>
    </row>
    <row r="139" spans="1:41" x14ac:dyDescent="0.2">
      <c r="A139" s="39">
        <f t="shared" si="10"/>
        <v>132</v>
      </c>
      <c r="B139">
        <v>62.991229912299119</v>
      </c>
      <c r="C139">
        <v>6.5675656756567555</v>
      </c>
      <c r="D139">
        <v>30.441304413044129</v>
      </c>
      <c r="E139" s="46" t="str">
        <f t="shared" si="11"/>
        <v>must sum to 100</v>
      </c>
      <c r="K139" s="9"/>
      <c r="L139" s="44"/>
      <c r="M139" s="77"/>
      <c r="N139" s="41"/>
      <c r="O139" s="41"/>
      <c r="P139" s="41"/>
      <c r="Q139" s="41"/>
      <c r="AO139" s="14"/>
    </row>
    <row r="140" spans="1:41" x14ac:dyDescent="0.2">
      <c r="A140" s="39">
        <f t="shared" si="10"/>
        <v>133</v>
      </c>
      <c r="B140">
        <v>72.488424884248843</v>
      </c>
      <c r="C140">
        <v>9.14929149291493</v>
      </c>
      <c r="D140">
        <v>18.362183621836216</v>
      </c>
      <c r="E140" s="46" t="str">
        <f t="shared" si="11"/>
        <v>must sum to 100</v>
      </c>
      <c r="K140" s="9"/>
      <c r="L140" s="44"/>
      <c r="M140" s="77"/>
      <c r="N140" s="41"/>
      <c r="O140" s="41"/>
      <c r="P140" s="41"/>
      <c r="Q140" s="41"/>
      <c r="AO140" s="14"/>
    </row>
    <row r="141" spans="1:41" x14ac:dyDescent="0.2">
      <c r="A141" s="39">
        <f t="shared" si="10"/>
        <v>134</v>
      </c>
      <c r="B141">
        <v>72.63772637726376</v>
      </c>
      <c r="C141">
        <v>8.3346833468334687</v>
      </c>
      <c r="D141">
        <v>19.02759027590276</v>
      </c>
      <c r="E141" s="46" t="str">
        <f t="shared" si="11"/>
        <v/>
      </c>
      <c r="K141" s="9"/>
      <c r="L141" s="44"/>
      <c r="M141" s="77"/>
      <c r="N141" s="41"/>
      <c r="O141" s="41"/>
      <c r="P141" s="41"/>
      <c r="Q141" s="41"/>
      <c r="AO141" s="14"/>
    </row>
    <row r="142" spans="1:41" x14ac:dyDescent="0.2">
      <c r="A142" s="39">
        <f t="shared" si="10"/>
        <v>135</v>
      </c>
      <c r="B142">
        <v>44.57754577545775</v>
      </c>
      <c r="C142">
        <v>7.2414724147241483</v>
      </c>
      <c r="D142">
        <v>48.1809818098181</v>
      </c>
      <c r="E142" s="46" t="str">
        <f t="shared" si="11"/>
        <v/>
      </c>
      <c r="K142" s="9"/>
      <c r="L142" s="44"/>
      <c r="M142" s="77"/>
      <c r="N142" s="41"/>
      <c r="O142" s="41"/>
      <c r="P142" s="41"/>
      <c r="Q142" s="41"/>
      <c r="AO142" s="14"/>
    </row>
    <row r="143" spans="1:41" x14ac:dyDescent="0.2">
      <c r="A143" s="39">
        <f t="shared" si="10"/>
        <v>136</v>
      </c>
      <c r="B143">
        <v>35.799757997579974</v>
      </c>
      <c r="C143">
        <v>11.54971549715497</v>
      </c>
      <c r="D143">
        <v>52.650426504265049</v>
      </c>
      <c r="E143" s="46" t="str">
        <f t="shared" si="11"/>
        <v>must sum to 100</v>
      </c>
      <c r="K143" s="9"/>
      <c r="L143" s="44"/>
      <c r="M143" s="77"/>
      <c r="N143" s="41"/>
      <c r="O143" s="41"/>
      <c r="P143" s="41"/>
      <c r="Q143" s="41"/>
      <c r="AO143" s="14"/>
    </row>
    <row r="144" spans="1:41" x14ac:dyDescent="0.2">
      <c r="A144" s="39">
        <f t="shared" si="10"/>
        <v>137</v>
      </c>
      <c r="B144">
        <v>69.63549635496355</v>
      </c>
      <c r="C144">
        <v>7.8904789047890471</v>
      </c>
      <c r="D144">
        <v>22.474024740247401</v>
      </c>
      <c r="E144" s="46" t="str">
        <f t="shared" si="11"/>
        <v/>
      </c>
      <c r="K144" s="9"/>
      <c r="L144" s="44"/>
      <c r="M144" s="77"/>
      <c r="N144" s="41"/>
      <c r="O144" s="41"/>
      <c r="P144" s="41"/>
      <c r="Q144" s="41"/>
      <c r="AO144" s="14"/>
    </row>
    <row r="145" spans="1:41" x14ac:dyDescent="0.2">
      <c r="A145" s="39">
        <f t="shared" si="10"/>
        <v>138</v>
      </c>
      <c r="B145">
        <v>76.364463644636444</v>
      </c>
      <c r="C145">
        <v>4.2551425514255143</v>
      </c>
      <c r="D145">
        <v>19.380393803938041</v>
      </c>
      <c r="E145" s="46" t="str">
        <f t="shared" si="11"/>
        <v/>
      </c>
      <c r="K145" s="9"/>
      <c r="L145" s="44"/>
      <c r="M145" s="77"/>
      <c r="N145" s="41"/>
      <c r="O145" s="41"/>
      <c r="P145" s="41"/>
      <c r="Q145" s="41"/>
      <c r="AO145" s="14"/>
    </row>
    <row r="146" spans="1:41" x14ac:dyDescent="0.2">
      <c r="A146" s="39">
        <f t="shared" si="10"/>
        <v>139</v>
      </c>
      <c r="B146">
        <v>42.94332943329433</v>
      </c>
      <c r="C146">
        <v>25.988259882598825</v>
      </c>
      <c r="D146">
        <v>31.068410684106841</v>
      </c>
      <c r="E146" s="46" t="str">
        <f t="shared" si="11"/>
        <v/>
      </c>
      <c r="K146" s="9"/>
      <c r="L146" s="44"/>
      <c r="M146" s="77"/>
      <c r="N146" s="41"/>
      <c r="O146" s="41"/>
      <c r="P146" s="41"/>
      <c r="Q146" s="41"/>
      <c r="AO146" s="14"/>
    </row>
    <row r="147" spans="1:41" x14ac:dyDescent="0.2">
      <c r="A147" s="39">
        <f t="shared" si="10"/>
        <v>140</v>
      </c>
      <c r="B147">
        <v>77.624876248762476</v>
      </c>
      <c r="C147">
        <v>2.9664296642966428</v>
      </c>
      <c r="D147">
        <v>19.408694086940869</v>
      </c>
      <c r="E147" s="46" t="str">
        <f t="shared" si="11"/>
        <v/>
      </c>
      <c r="K147" s="9"/>
      <c r="L147" s="44"/>
      <c r="M147" s="77"/>
      <c r="N147" s="41"/>
      <c r="O147" s="41"/>
      <c r="P147" s="41"/>
      <c r="Q147" s="41"/>
      <c r="AO147" s="14"/>
    </row>
    <row r="148" spans="1:41" x14ac:dyDescent="0.2">
      <c r="A148" s="39">
        <f t="shared" si="10"/>
        <v>141</v>
      </c>
      <c r="B148">
        <v>41.190411904119038</v>
      </c>
      <c r="C148">
        <v>10.369503695036949</v>
      </c>
      <c r="D148">
        <v>48.440084400844007</v>
      </c>
      <c r="E148" s="46" t="str">
        <f t="shared" si="11"/>
        <v/>
      </c>
      <c r="K148" s="9"/>
      <c r="L148" s="44"/>
      <c r="M148" s="77"/>
      <c r="N148" s="41"/>
      <c r="O148" s="41"/>
      <c r="P148" s="41"/>
      <c r="Q148" s="41"/>
      <c r="AO148" s="14"/>
    </row>
    <row r="149" spans="1:41" x14ac:dyDescent="0.2">
      <c r="A149" s="39">
        <f t="shared" si="10"/>
        <v>142</v>
      </c>
      <c r="B149">
        <v>44.697146971469714</v>
      </c>
      <c r="C149">
        <v>12.269422694226941</v>
      </c>
      <c r="D149">
        <v>43.03343033430334</v>
      </c>
      <c r="E149" s="46" t="str">
        <f t="shared" si="11"/>
        <v/>
      </c>
      <c r="K149" s="9"/>
      <c r="L149" s="44"/>
      <c r="M149" s="77"/>
      <c r="N149" s="41"/>
      <c r="O149" s="41"/>
      <c r="P149" s="41"/>
      <c r="Q149" s="41"/>
      <c r="AO149" s="14"/>
    </row>
    <row r="150" spans="1:41" x14ac:dyDescent="0.2">
      <c r="A150" s="39">
        <f t="shared" si="10"/>
        <v>143</v>
      </c>
      <c r="B150">
        <v>66.243562435624355</v>
      </c>
      <c r="C150">
        <v>6.1192611926119262</v>
      </c>
      <c r="D150">
        <v>27.637176371763715</v>
      </c>
      <c r="E150" s="46" t="str">
        <f t="shared" si="11"/>
        <v/>
      </c>
      <c r="K150" s="9"/>
      <c r="L150" s="44"/>
      <c r="M150" s="77"/>
      <c r="N150" s="41"/>
      <c r="O150" s="41"/>
      <c r="P150" s="41"/>
      <c r="Q150" s="41"/>
      <c r="AO150" s="14"/>
    </row>
    <row r="151" spans="1:41" x14ac:dyDescent="0.2">
      <c r="A151" s="39">
        <f t="shared" si="10"/>
        <v>144</v>
      </c>
      <c r="B151">
        <v>42.786627866278664</v>
      </c>
      <c r="C151">
        <v>10.780907809078091</v>
      </c>
      <c r="D151">
        <v>46.432364323643235</v>
      </c>
      <c r="E151" s="46" t="str">
        <f t="shared" si="11"/>
        <v>must sum to 100</v>
      </c>
      <c r="K151" s="9"/>
      <c r="L151" s="44"/>
      <c r="M151" s="77"/>
      <c r="N151" s="41"/>
      <c r="O151" s="41"/>
      <c r="P151" s="41"/>
      <c r="Q151" s="41"/>
      <c r="AO151" s="14"/>
    </row>
    <row r="152" spans="1:41" x14ac:dyDescent="0.2">
      <c r="A152" s="39">
        <f t="shared" si="10"/>
        <v>145</v>
      </c>
      <c r="B152">
        <v>57.204872048720482</v>
      </c>
      <c r="C152">
        <v>4.4921449214492153</v>
      </c>
      <c r="D152">
        <v>38.302983029830294</v>
      </c>
      <c r="E152" s="46" t="str">
        <f t="shared" si="11"/>
        <v/>
      </c>
      <c r="K152" s="9"/>
      <c r="L152" s="44"/>
      <c r="M152" s="77"/>
      <c r="N152" s="41"/>
      <c r="O152" s="41"/>
      <c r="P152" s="41"/>
      <c r="Q152" s="41"/>
      <c r="AO152" s="14"/>
    </row>
    <row r="153" spans="1:41" x14ac:dyDescent="0.2">
      <c r="A153" s="39">
        <f t="shared" si="10"/>
        <v>146</v>
      </c>
      <c r="B153">
        <v>62.376323763237629</v>
      </c>
      <c r="C153">
        <v>3.3105331053310532</v>
      </c>
      <c r="D153">
        <v>34.31314313143131</v>
      </c>
      <c r="E153" s="46" t="str">
        <f t="shared" si="11"/>
        <v/>
      </c>
      <c r="K153" s="9"/>
      <c r="L153" s="44"/>
      <c r="M153" s="77"/>
      <c r="N153" s="41"/>
      <c r="O153" s="41"/>
      <c r="P153" s="41"/>
      <c r="Q153" s="41"/>
      <c r="AO153" s="14"/>
    </row>
    <row r="154" spans="1:41" x14ac:dyDescent="0.2">
      <c r="A154" s="39">
        <f t="shared" si="10"/>
        <v>147</v>
      </c>
      <c r="B154">
        <v>60.004400044000441</v>
      </c>
      <c r="C154">
        <v>12.662826628266281</v>
      </c>
      <c r="D154">
        <v>27.332773327733271</v>
      </c>
      <c r="E154" s="46" t="str">
        <f t="shared" si="11"/>
        <v/>
      </c>
      <c r="K154" s="9"/>
      <c r="L154" s="44"/>
      <c r="M154" s="77"/>
      <c r="N154" s="41"/>
      <c r="O154" s="41"/>
      <c r="P154" s="41"/>
      <c r="Q154" s="41"/>
      <c r="AO154" s="14"/>
    </row>
    <row r="155" spans="1:41" x14ac:dyDescent="0.2">
      <c r="A155" s="39">
        <f t="shared" si="10"/>
        <v>148</v>
      </c>
      <c r="B155">
        <v>40.619306193061931</v>
      </c>
      <c r="C155">
        <v>2.053020530205302</v>
      </c>
      <c r="D155">
        <v>57.32767327673276</v>
      </c>
      <c r="E155" s="46" t="str">
        <f t="shared" si="11"/>
        <v/>
      </c>
      <c r="K155" s="9"/>
      <c r="L155" s="44"/>
      <c r="M155" s="77"/>
      <c r="N155" s="41"/>
      <c r="O155" s="41"/>
      <c r="P155" s="41"/>
      <c r="Q155" s="41"/>
      <c r="AO155" s="14"/>
    </row>
    <row r="156" spans="1:41" x14ac:dyDescent="0.2">
      <c r="A156" s="39">
        <f t="shared" si="10"/>
        <v>149</v>
      </c>
      <c r="B156">
        <v>35.755057550575501</v>
      </c>
      <c r="C156">
        <v>5.7344573445734452</v>
      </c>
      <c r="D156">
        <v>58.51048510485105</v>
      </c>
      <c r="E156" s="46" t="str">
        <f t="shared" si="11"/>
        <v/>
      </c>
      <c r="K156" s="9"/>
      <c r="L156" s="44"/>
      <c r="M156" s="77"/>
      <c r="N156" s="41"/>
      <c r="O156" s="41"/>
      <c r="P156" s="41"/>
      <c r="Q156" s="41"/>
      <c r="AO156" s="14"/>
    </row>
    <row r="157" spans="1:41" x14ac:dyDescent="0.2">
      <c r="A157" s="39">
        <f t="shared" si="10"/>
        <v>150</v>
      </c>
      <c r="B157">
        <v>81.200012000119997</v>
      </c>
      <c r="C157">
        <v>4.2555425554255546</v>
      </c>
      <c r="D157">
        <v>14.544445444454443</v>
      </c>
      <c r="E157" s="46" t="str">
        <f t="shared" si="11"/>
        <v/>
      </c>
      <c r="K157" s="9"/>
      <c r="L157" s="44"/>
      <c r="M157" s="77"/>
      <c r="N157" s="41"/>
      <c r="O157" s="41"/>
      <c r="P157" s="41"/>
      <c r="Q157" s="41"/>
      <c r="AO157" s="14"/>
    </row>
    <row r="158" spans="1:41" x14ac:dyDescent="0.2">
      <c r="A158" s="39">
        <f t="shared" si="10"/>
        <v>151</v>
      </c>
      <c r="B158">
        <v>59.962099620996213</v>
      </c>
      <c r="C158">
        <v>10.66540665406654</v>
      </c>
      <c r="D158">
        <v>29.372593725937257</v>
      </c>
      <c r="E158" s="46" t="str">
        <f t="shared" si="11"/>
        <v>must sum to 100</v>
      </c>
      <c r="K158" s="9"/>
      <c r="L158" s="44"/>
      <c r="M158" s="77"/>
      <c r="N158" s="41"/>
      <c r="O158" s="41"/>
      <c r="P158" s="41"/>
      <c r="Q158" s="41"/>
      <c r="AO158" s="14"/>
    </row>
    <row r="159" spans="1:41" x14ac:dyDescent="0.2">
      <c r="A159" s="39">
        <f t="shared" si="10"/>
        <v>152</v>
      </c>
      <c r="B159">
        <v>43.077130771307715</v>
      </c>
      <c r="C159">
        <v>8.4311843118431185</v>
      </c>
      <c r="D159">
        <v>48.49158491584916</v>
      </c>
      <c r="E159" s="46" t="str">
        <f t="shared" si="11"/>
        <v>must sum to 100</v>
      </c>
      <c r="K159" s="9"/>
      <c r="L159" s="44"/>
      <c r="M159" s="77"/>
      <c r="N159" s="41"/>
      <c r="O159" s="41"/>
      <c r="P159" s="41"/>
      <c r="Q159" s="41"/>
      <c r="AO159" s="14"/>
    </row>
    <row r="160" spans="1:41" x14ac:dyDescent="0.2">
      <c r="A160" s="39">
        <f t="shared" si="10"/>
        <v>153</v>
      </c>
      <c r="B160">
        <v>77.34937349373493</v>
      </c>
      <c r="C160">
        <v>3.4103341033410333</v>
      </c>
      <c r="D160">
        <v>19.240292402924027</v>
      </c>
      <c r="E160" s="46" t="str">
        <f t="shared" si="11"/>
        <v/>
      </c>
      <c r="K160" s="9"/>
      <c r="L160" s="44"/>
      <c r="M160" s="77"/>
      <c r="N160" s="41"/>
      <c r="O160" s="41"/>
      <c r="P160" s="41"/>
      <c r="Q160" s="41"/>
      <c r="AO160" s="14"/>
    </row>
    <row r="161" spans="1:41" x14ac:dyDescent="0.2">
      <c r="A161" s="39">
        <f t="shared" si="10"/>
        <v>154</v>
      </c>
      <c r="B161">
        <v>39.444794447944481</v>
      </c>
      <c r="C161">
        <v>10.487204872048721</v>
      </c>
      <c r="D161">
        <v>50.068000680006797</v>
      </c>
      <c r="E161" s="46" t="str">
        <f t="shared" si="11"/>
        <v/>
      </c>
      <c r="K161" s="9"/>
      <c r="L161" s="44"/>
      <c r="M161" s="77"/>
      <c r="N161" s="41"/>
      <c r="O161" s="41"/>
      <c r="P161" s="41"/>
      <c r="Q161" s="41"/>
      <c r="AO161" s="14"/>
    </row>
    <row r="162" spans="1:41" x14ac:dyDescent="0.2">
      <c r="A162" s="39">
        <f t="shared" si="10"/>
        <v>155</v>
      </c>
      <c r="B162">
        <v>63.323633236332356</v>
      </c>
      <c r="C162">
        <v>10.819508195081951</v>
      </c>
      <c r="D162">
        <v>25.85685856858569</v>
      </c>
      <c r="E162" s="46" t="str">
        <f t="shared" si="11"/>
        <v/>
      </c>
      <c r="K162" s="9"/>
      <c r="L162" s="44"/>
      <c r="M162" s="77"/>
      <c r="N162" s="41"/>
      <c r="O162" s="41"/>
      <c r="P162" s="41"/>
      <c r="Q162" s="41"/>
      <c r="AO162" s="14"/>
    </row>
    <row r="163" spans="1:41" x14ac:dyDescent="0.2">
      <c r="A163" s="39">
        <f t="shared" si="10"/>
        <v>156</v>
      </c>
      <c r="B163">
        <v>62.798327983279833</v>
      </c>
      <c r="C163">
        <v>8.8033880338803385</v>
      </c>
      <c r="D163">
        <v>28.398183981839814</v>
      </c>
      <c r="E163" s="46" t="str">
        <f t="shared" si="11"/>
        <v>must sum to 100</v>
      </c>
      <c r="K163" s="9"/>
      <c r="L163" s="44"/>
      <c r="M163" s="77"/>
      <c r="N163" s="41"/>
      <c r="O163" s="41"/>
      <c r="P163" s="41"/>
      <c r="Q163" s="41"/>
      <c r="AO163" s="14"/>
    </row>
    <row r="164" spans="1:41" x14ac:dyDescent="0.2">
      <c r="A164" s="39">
        <f t="shared" si="10"/>
        <v>157</v>
      </c>
      <c r="B164">
        <v>83.689936899369002</v>
      </c>
      <c r="C164">
        <v>1.0000100001000009E-3</v>
      </c>
      <c r="D164">
        <v>16.309063090630907</v>
      </c>
      <c r="E164" s="46" t="str">
        <f t="shared" si="11"/>
        <v/>
      </c>
      <c r="K164" s="9"/>
      <c r="L164" s="44"/>
      <c r="M164" s="77"/>
      <c r="N164" s="41"/>
      <c r="O164" s="41"/>
      <c r="P164" s="41"/>
      <c r="Q164" s="41"/>
      <c r="AO164" s="14"/>
    </row>
    <row r="165" spans="1:41" x14ac:dyDescent="0.2">
      <c r="A165" s="39">
        <f t="shared" si="10"/>
        <v>158</v>
      </c>
      <c r="B165">
        <v>82.843128431284313</v>
      </c>
      <c r="C165">
        <v>1.0000100001000009E-3</v>
      </c>
      <c r="D165">
        <v>17.155871558715585</v>
      </c>
      <c r="E165" s="46" t="str">
        <f t="shared" si="11"/>
        <v/>
      </c>
      <c r="K165" s="9"/>
      <c r="L165" s="44"/>
      <c r="M165" s="77"/>
      <c r="N165" s="41"/>
      <c r="O165" s="41"/>
      <c r="P165" s="41"/>
      <c r="Q165" s="41"/>
      <c r="AO165" s="14"/>
    </row>
    <row r="166" spans="1:41" x14ac:dyDescent="0.2">
      <c r="A166" s="39">
        <f t="shared" si="10"/>
        <v>159</v>
      </c>
      <c r="B166">
        <v>70.024200242002422</v>
      </c>
      <c r="C166">
        <v>5.2549525495254947</v>
      </c>
      <c r="D166">
        <v>24.720847208472087</v>
      </c>
      <c r="E166" s="46" t="str">
        <f t="shared" si="11"/>
        <v/>
      </c>
      <c r="K166" s="9"/>
      <c r="L166" s="44"/>
      <c r="M166" s="77"/>
      <c r="N166" s="41"/>
      <c r="O166" s="41"/>
      <c r="P166" s="41"/>
      <c r="Q166" s="41"/>
      <c r="AO166" s="14"/>
    </row>
    <row r="167" spans="1:41" x14ac:dyDescent="0.2">
      <c r="A167" s="39">
        <f t="shared" si="10"/>
        <v>160</v>
      </c>
      <c r="B167">
        <v>40.849008490084898</v>
      </c>
      <c r="C167">
        <v>8.5792857928579274</v>
      </c>
      <c r="D167">
        <v>50.571705717057171</v>
      </c>
      <c r="E167" s="46" t="str">
        <f t="shared" si="11"/>
        <v/>
      </c>
      <c r="K167" s="9"/>
      <c r="L167" s="44"/>
      <c r="M167" s="77"/>
      <c r="N167" s="41"/>
      <c r="O167" s="41"/>
      <c r="P167" s="41"/>
      <c r="Q167" s="41"/>
      <c r="AO167" s="14"/>
    </row>
    <row r="168" spans="1:41" x14ac:dyDescent="0.2">
      <c r="A168" s="39">
        <f t="shared" si="10"/>
        <v>161</v>
      </c>
      <c r="B168">
        <v>70.599205992059908</v>
      </c>
      <c r="C168">
        <v>2.1152211522115221</v>
      </c>
      <c r="D168">
        <v>27.285572855728557</v>
      </c>
      <c r="E168" s="46" t="str">
        <f t="shared" si="11"/>
        <v/>
      </c>
      <c r="K168" s="9"/>
      <c r="L168" s="44"/>
      <c r="M168" s="77"/>
      <c r="N168" s="41"/>
      <c r="O168" s="41"/>
      <c r="P168" s="41"/>
      <c r="Q168" s="41"/>
      <c r="AO168" s="14"/>
    </row>
    <row r="169" spans="1:41" x14ac:dyDescent="0.2">
      <c r="A169" s="39">
        <f t="shared" si="10"/>
        <v>162</v>
      </c>
      <c r="B169">
        <v>71.6859168591686</v>
      </c>
      <c r="C169">
        <v>3.8435384353843536</v>
      </c>
      <c r="D169">
        <v>24.470544705447054</v>
      </c>
      <c r="E169" s="46" t="str">
        <f t="shared" si="11"/>
        <v/>
      </c>
      <c r="K169" s="9"/>
      <c r="L169" s="44"/>
      <c r="M169" s="77"/>
      <c r="N169" s="41"/>
      <c r="O169" s="41"/>
      <c r="P169" s="41"/>
      <c r="Q169" s="41"/>
      <c r="AO169" s="14"/>
    </row>
    <row r="170" spans="1:41" x14ac:dyDescent="0.2">
      <c r="A170" s="39">
        <f t="shared" si="10"/>
        <v>163</v>
      </c>
      <c r="B170">
        <v>73.038730387303872</v>
      </c>
      <c r="C170">
        <v>5.6495564955649549</v>
      </c>
      <c r="D170">
        <v>21.31171311713117</v>
      </c>
      <c r="E170" s="46" t="str">
        <f t="shared" si="11"/>
        <v/>
      </c>
      <c r="K170" s="9"/>
      <c r="L170" s="44"/>
      <c r="M170" s="77"/>
      <c r="N170" s="41"/>
      <c r="O170" s="41"/>
      <c r="P170" s="41"/>
      <c r="Q170" s="41"/>
      <c r="AO170" s="14"/>
    </row>
    <row r="171" spans="1:41" x14ac:dyDescent="0.2">
      <c r="A171" s="39">
        <f t="shared" si="10"/>
        <v>164</v>
      </c>
      <c r="B171">
        <v>46.069060690606904</v>
      </c>
      <c r="C171">
        <v>10.60170601706017</v>
      </c>
      <c r="D171">
        <v>43.329233292332923</v>
      </c>
      <c r="E171" s="46" t="str">
        <f t="shared" si="11"/>
        <v/>
      </c>
      <c r="K171" s="9"/>
      <c r="L171" s="44"/>
      <c r="M171" s="77"/>
      <c r="N171" s="41"/>
      <c r="O171" s="41"/>
      <c r="P171" s="41"/>
      <c r="Q171" s="41"/>
      <c r="AO171" s="14"/>
    </row>
    <row r="172" spans="1:41" x14ac:dyDescent="0.2">
      <c r="A172" s="39">
        <f t="shared" si="10"/>
        <v>165</v>
      </c>
      <c r="B172">
        <v>35.529855298552988</v>
      </c>
      <c r="C172">
        <v>11.35481354813548</v>
      </c>
      <c r="D172">
        <v>53.11533115331153</v>
      </c>
      <c r="E172" s="46" t="str">
        <f t="shared" si="11"/>
        <v/>
      </c>
      <c r="K172" s="9"/>
      <c r="L172" s="44"/>
      <c r="M172" s="77"/>
      <c r="N172" s="41"/>
      <c r="O172" s="41"/>
      <c r="P172" s="41"/>
      <c r="Q172" s="41"/>
      <c r="AO172" s="14"/>
    </row>
    <row r="173" spans="1:41" x14ac:dyDescent="0.2">
      <c r="A173" s="39">
        <f t="shared" si="10"/>
        <v>166</v>
      </c>
      <c r="B173">
        <v>86.989369893698935</v>
      </c>
      <c r="C173">
        <v>0.83590835908359074</v>
      </c>
      <c r="D173">
        <v>12.17472174721747</v>
      </c>
      <c r="E173" s="46" t="str">
        <f t="shared" si="11"/>
        <v/>
      </c>
      <c r="K173" s="9"/>
      <c r="L173" s="44"/>
      <c r="M173" s="77"/>
      <c r="N173" s="41"/>
      <c r="O173" s="41"/>
      <c r="P173" s="41"/>
      <c r="Q173" s="41"/>
      <c r="AO173" s="14"/>
    </row>
    <row r="174" spans="1:41" x14ac:dyDescent="0.2">
      <c r="A174" s="39">
        <f t="shared" si="10"/>
        <v>167</v>
      </c>
      <c r="B174">
        <v>67.638676386763862</v>
      </c>
      <c r="C174">
        <v>6.1476614766147666</v>
      </c>
      <c r="D174">
        <v>26.213662136621362</v>
      </c>
      <c r="E174" s="46" t="str">
        <f t="shared" si="11"/>
        <v/>
      </c>
      <c r="K174" s="9"/>
      <c r="L174" s="44"/>
      <c r="M174" s="77"/>
      <c r="N174" s="41"/>
      <c r="O174" s="41"/>
      <c r="P174" s="41"/>
      <c r="Q174" s="41"/>
      <c r="AO174" s="14"/>
    </row>
    <row r="175" spans="1:41" x14ac:dyDescent="0.2">
      <c r="A175" s="39">
        <f t="shared" si="10"/>
        <v>168</v>
      </c>
      <c r="B175">
        <v>20.48070480704807</v>
      </c>
      <c r="C175">
        <v>38.392783927839275</v>
      </c>
      <c r="D175">
        <v>41.126511265112647</v>
      </c>
      <c r="E175" s="46" t="str">
        <f t="shared" si="11"/>
        <v/>
      </c>
      <c r="K175" s="9"/>
      <c r="L175" s="44"/>
      <c r="M175" s="77"/>
      <c r="N175" s="41"/>
      <c r="O175" s="41"/>
      <c r="P175" s="41"/>
      <c r="Q175" s="41"/>
      <c r="AO175" s="14"/>
    </row>
    <row r="176" spans="1:41" x14ac:dyDescent="0.2">
      <c r="A176" s="39">
        <f t="shared" si="10"/>
        <v>169</v>
      </c>
      <c r="B176">
        <v>74.636646366463665</v>
      </c>
      <c r="C176">
        <v>4.5736457364573644</v>
      </c>
      <c r="D176">
        <v>20.789707897078969</v>
      </c>
      <c r="E176" s="46" t="str">
        <f t="shared" si="11"/>
        <v/>
      </c>
      <c r="K176" s="9"/>
      <c r="L176" s="44"/>
      <c r="M176" s="77"/>
      <c r="N176" s="41"/>
      <c r="O176" s="41"/>
      <c r="P176" s="41"/>
      <c r="Q176" s="41"/>
      <c r="AO176" s="14"/>
    </row>
    <row r="177" spans="1:41" x14ac:dyDescent="0.2">
      <c r="A177" s="39">
        <f t="shared" si="10"/>
        <v>170</v>
      </c>
      <c r="B177">
        <v>26.530365303653035</v>
      </c>
      <c r="C177">
        <v>15.007950079500793</v>
      </c>
      <c r="D177">
        <v>58.461684616846163</v>
      </c>
      <c r="E177" s="46" t="str">
        <f t="shared" si="11"/>
        <v/>
      </c>
      <c r="K177" s="9"/>
      <c r="L177" s="44"/>
      <c r="M177" s="77"/>
      <c r="N177" s="41"/>
      <c r="O177" s="41"/>
      <c r="P177" s="41"/>
      <c r="Q177" s="41"/>
      <c r="AO177" s="14"/>
    </row>
    <row r="178" spans="1:41" x14ac:dyDescent="0.2">
      <c r="A178" s="39">
        <f t="shared" si="10"/>
        <v>171</v>
      </c>
      <c r="B178">
        <v>30.675506755067548</v>
      </c>
      <c r="C178">
        <v>8.5311853118531182</v>
      </c>
      <c r="D178">
        <v>60.793307933079333</v>
      </c>
      <c r="E178" s="46" t="str">
        <f t="shared" si="11"/>
        <v/>
      </c>
      <c r="K178" s="9"/>
      <c r="L178" s="44"/>
      <c r="M178" s="77"/>
      <c r="N178" s="41"/>
      <c r="O178" s="41"/>
      <c r="P178" s="41"/>
      <c r="Q178" s="41"/>
      <c r="AO178" s="14"/>
    </row>
    <row r="179" spans="1:41" x14ac:dyDescent="0.2">
      <c r="A179" s="39">
        <f t="shared" si="10"/>
        <v>172</v>
      </c>
      <c r="B179">
        <v>72.758227582275808</v>
      </c>
      <c r="C179">
        <v>4.8626486264862647</v>
      </c>
      <c r="D179">
        <v>22.379123791237909</v>
      </c>
      <c r="E179" s="46" t="str">
        <f t="shared" si="11"/>
        <v/>
      </c>
      <c r="K179" s="9"/>
      <c r="L179" s="44"/>
      <c r="M179" s="77"/>
      <c r="N179" s="41"/>
      <c r="O179" s="41"/>
      <c r="P179" s="41"/>
      <c r="Q179" s="41"/>
      <c r="AO179" s="14"/>
    </row>
    <row r="180" spans="1:41" x14ac:dyDescent="0.2">
      <c r="A180" s="39">
        <f t="shared" si="10"/>
        <v>173</v>
      </c>
      <c r="B180">
        <v>77.751977519775195</v>
      </c>
      <c r="C180">
        <v>3.3907339073390732</v>
      </c>
      <c r="D180">
        <v>18.857188571885715</v>
      </c>
      <c r="E180" s="46" t="str">
        <f>IF(B180+C180+D180=0, "", IF(B180+C180+D180&lt;&gt;100,"must sum to 100",""))</f>
        <v>must sum to 100</v>
      </c>
      <c r="K180" s="9"/>
      <c r="L180" s="44"/>
      <c r="M180" s="77"/>
      <c r="N180" s="41"/>
      <c r="O180" s="41"/>
      <c r="P180" s="41"/>
      <c r="Q180" s="41"/>
      <c r="AO180" s="14"/>
    </row>
    <row r="181" spans="1:41" x14ac:dyDescent="0.2">
      <c r="A181" s="39">
        <f t="shared" si="10"/>
        <v>174</v>
      </c>
      <c r="B181">
        <v>82.962804031845735</v>
      </c>
      <c r="C181">
        <v>3.477421298663355</v>
      </c>
      <c r="D181">
        <v>13.559888795559127</v>
      </c>
      <c r="E181" s="46" t="str">
        <f t="shared" si="11"/>
        <v>must sum to 100</v>
      </c>
      <c r="K181" s="9"/>
      <c r="L181" s="44"/>
      <c r="M181" s="77"/>
      <c r="N181" s="41"/>
      <c r="O181" s="41"/>
      <c r="P181" s="41"/>
      <c r="Q181" s="41"/>
      <c r="AO181" s="14"/>
    </row>
    <row r="182" spans="1:41" x14ac:dyDescent="0.2">
      <c r="A182" s="39">
        <f t="shared" si="10"/>
        <v>175</v>
      </c>
      <c r="B182">
        <v>80.86632934136432</v>
      </c>
      <c r="C182">
        <v>3.774130203683395</v>
      </c>
      <c r="D182">
        <v>15.359540454952283</v>
      </c>
      <c r="E182" s="46" t="str">
        <f t="shared" si="11"/>
        <v/>
      </c>
      <c r="K182" s="9"/>
      <c r="L182" s="44"/>
      <c r="M182" s="77"/>
      <c r="N182" s="41"/>
      <c r="O182" s="41"/>
      <c r="P182" s="41"/>
      <c r="Q182" s="41"/>
      <c r="AO182" s="14"/>
    </row>
    <row r="183" spans="1:41" x14ac:dyDescent="0.2">
      <c r="A183" s="39">
        <f t="shared" si="10"/>
        <v>176</v>
      </c>
      <c r="B183">
        <v>71.312557293018358</v>
      </c>
      <c r="C183">
        <v>6.1340147048831746</v>
      </c>
      <c r="D183">
        <v>22.553316618344681</v>
      </c>
      <c r="E183" s="46" t="str">
        <f t="shared" si="11"/>
        <v>must sum to 100</v>
      </c>
      <c r="K183" s="9"/>
      <c r="L183" s="44"/>
      <c r="M183" s="77"/>
      <c r="N183" s="41"/>
      <c r="O183" s="41"/>
      <c r="P183" s="41"/>
      <c r="Q183" s="41"/>
      <c r="AO183" s="14"/>
    </row>
    <row r="184" spans="1:41" x14ac:dyDescent="0.2">
      <c r="A184" s="39">
        <f t="shared" si="10"/>
        <v>177</v>
      </c>
      <c r="B184">
        <v>65.930164260458852</v>
      </c>
      <c r="C184">
        <v>2.0750576551363422</v>
      </c>
      <c r="D184">
        <v>31.994883535042824</v>
      </c>
      <c r="E184" s="46" t="str">
        <f t="shared" si="11"/>
        <v>must sum to 100</v>
      </c>
      <c r="K184" s="9"/>
      <c r="L184" s="44"/>
      <c r="M184" s="77"/>
      <c r="N184" s="41"/>
      <c r="O184" s="41"/>
      <c r="P184" s="41"/>
      <c r="Q184" s="41"/>
      <c r="AO184" s="14"/>
    </row>
    <row r="185" spans="1:41" x14ac:dyDescent="0.2">
      <c r="A185" s="39">
        <f t="shared" si="10"/>
        <v>178</v>
      </c>
      <c r="B185">
        <v>89.399808562683901</v>
      </c>
      <c r="C185">
        <v>3.2062205310612955</v>
      </c>
      <c r="D185">
        <v>7.3939709062548014</v>
      </c>
      <c r="E185" s="46" t="str">
        <f t="shared" si="11"/>
        <v/>
      </c>
      <c r="K185" s="9"/>
      <c r="L185" s="44"/>
      <c r="M185" s="77"/>
      <c r="N185" s="41"/>
      <c r="O185" s="41"/>
      <c r="P185" s="41"/>
      <c r="Q185" s="41"/>
      <c r="AO185" s="14"/>
    </row>
    <row r="186" spans="1:41" x14ac:dyDescent="0.2">
      <c r="A186" s="39">
        <f t="shared" si="10"/>
        <v>179</v>
      </c>
      <c r="B186">
        <v>66.370957587289411</v>
      </c>
      <c r="C186">
        <v>1.4245909561021073</v>
      </c>
      <c r="D186">
        <v>32.204559078498328</v>
      </c>
      <c r="E186" s="46" t="str">
        <f t="shared" si="11"/>
        <v>must sum to 100</v>
      </c>
      <c r="K186" s="9"/>
      <c r="L186" s="44"/>
      <c r="M186" s="77"/>
      <c r="N186" s="41"/>
      <c r="O186" s="41"/>
      <c r="P186" s="41"/>
      <c r="Q186" s="41"/>
      <c r="AO186" s="14"/>
    </row>
    <row r="187" spans="1:41" x14ac:dyDescent="0.2">
      <c r="A187" s="39">
        <f t="shared" si="10"/>
        <v>180</v>
      </c>
      <c r="B187">
        <v>52.216044633170334</v>
      </c>
      <c r="C187">
        <v>13.714462319031876</v>
      </c>
      <c r="D187">
        <v>34.069493047797799</v>
      </c>
      <c r="E187" s="46" t="str">
        <f t="shared" si="11"/>
        <v/>
      </c>
      <c r="K187" s="9"/>
      <c r="L187" s="44"/>
      <c r="M187" s="77"/>
      <c r="N187" s="41"/>
      <c r="O187" s="41"/>
      <c r="P187" s="41"/>
      <c r="Q187" s="41"/>
      <c r="AO187" s="14"/>
    </row>
    <row r="188" spans="1:41" x14ac:dyDescent="0.2">
      <c r="A188" s="39">
        <f t="shared" si="10"/>
        <v>181</v>
      </c>
      <c r="B188">
        <v>69.038118576872236</v>
      </c>
      <c r="C188">
        <v>1.7624442420121198</v>
      </c>
      <c r="D188">
        <v>29.199544099596697</v>
      </c>
      <c r="E188" s="46" t="str">
        <f t="shared" si="11"/>
        <v>must sum to 100</v>
      </c>
      <c r="K188" s="9"/>
      <c r="L188" s="44"/>
      <c r="M188" s="77"/>
      <c r="N188" s="41"/>
      <c r="O188" s="41"/>
      <c r="P188" s="41"/>
      <c r="Q188" s="41"/>
      <c r="AO188" s="14"/>
    </row>
    <row r="189" spans="1:41" x14ac:dyDescent="0.2">
      <c r="A189" s="39">
        <f t="shared" si="10"/>
        <v>182</v>
      </c>
      <c r="B189">
        <v>42.034128435222655</v>
      </c>
      <c r="C189">
        <v>7.627931566900104</v>
      </c>
      <c r="D189">
        <v>50.337839867507498</v>
      </c>
      <c r="E189" s="46" t="str">
        <f t="shared" si="11"/>
        <v>must sum to 100</v>
      </c>
      <c r="K189" s="9"/>
      <c r="L189" s="44"/>
      <c r="M189" s="77"/>
      <c r="N189" s="41"/>
      <c r="O189" s="41"/>
      <c r="P189" s="41"/>
      <c r="Q189" s="41"/>
      <c r="AO189" s="14"/>
    </row>
    <row r="190" spans="1:41" x14ac:dyDescent="0.2">
      <c r="A190" s="39">
        <f t="shared" si="10"/>
        <v>183</v>
      </c>
      <c r="B190">
        <v>53.681481682236367</v>
      </c>
      <c r="C190">
        <v>16.49484751006419</v>
      </c>
      <c r="D190">
        <v>29.823670807699443</v>
      </c>
      <c r="E190" s="46" t="str">
        <f t="shared" si="11"/>
        <v/>
      </c>
      <c r="K190" s="9"/>
      <c r="L190" s="44"/>
      <c r="M190" s="77"/>
      <c r="N190" s="41"/>
      <c r="O190" s="41"/>
      <c r="P190" s="41"/>
      <c r="Q190" s="41"/>
      <c r="AO190" s="14"/>
    </row>
    <row r="191" spans="1:41" x14ac:dyDescent="0.2">
      <c r="A191" s="39">
        <f t="shared" si="10"/>
        <v>184</v>
      </c>
      <c r="B191">
        <v>77.480974809748091</v>
      </c>
      <c r="C191">
        <v>4.2509425094250934</v>
      </c>
      <c r="D191">
        <v>18.268082680826808</v>
      </c>
      <c r="E191" s="46" t="str">
        <f t="shared" si="11"/>
        <v/>
      </c>
      <c r="K191" s="9"/>
      <c r="L191" s="44"/>
      <c r="M191" s="77"/>
      <c r="N191" s="41"/>
      <c r="O191" s="41"/>
      <c r="P191" s="41"/>
      <c r="Q191" s="41"/>
      <c r="AO191" s="14"/>
    </row>
    <row r="192" spans="1:41" x14ac:dyDescent="0.2">
      <c r="A192" s="39">
        <f t="shared" si="10"/>
        <v>185</v>
      </c>
      <c r="B192">
        <v>13.696936969369695</v>
      </c>
      <c r="C192">
        <v>10.859708597085971</v>
      </c>
      <c r="D192">
        <v>75.443354433544343</v>
      </c>
      <c r="E192" s="46" t="str">
        <f t="shared" si="11"/>
        <v/>
      </c>
      <c r="K192" s="9"/>
      <c r="L192" s="44"/>
      <c r="M192" s="77"/>
      <c r="N192" s="41"/>
      <c r="O192" s="41"/>
      <c r="P192" s="41"/>
      <c r="Q192" s="41"/>
      <c r="AO192" s="14"/>
    </row>
    <row r="193" spans="1:41" x14ac:dyDescent="0.2">
      <c r="A193" s="39">
        <f t="shared" si="10"/>
        <v>186</v>
      </c>
      <c r="B193">
        <v>33.70255353743454</v>
      </c>
      <c r="C193">
        <v>10.102858527865722</v>
      </c>
      <c r="D193">
        <v>56.194587934699733</v>
      </c>
      <c r="E193" s="46" t="str">
        <f t="shared" si="11"/>
        <v/>
      </c>
      <c r="K193" s="9"/>
      <c r="L193" s="44"/>
      <c r="M193" s="77"/>
      <c r="N193" s="41"/>
      <c r="O193" s="41"/>
      <c r="P193" s="41"/>
      <c r="Q193" s="41"/>
      <c r="AO193" s="14"/>
    </row>
    <row r="194" spans="1:41" x14ac:dyDescent="0.2">
      <c r="A194" s="39">
        <f t="shared" si="10"/>
        <v>187</v>
      </c>
      <c r="B194">
        <v>66.437264372643725</v>
      </c>
      <c r="C194">
        <v>4.6403464034640347</v>
      </c>
      <c r="D194">
        <v>28.922389223892235</v>
      </c>
      <c r="E194" s="46" t="str">
        <f t="shared" si="11"/>
        <v/>
      </c>
      <c r="K194" s="9"/>
      <c r="L194" s="44"/>
      <c r="M194" s="77"/>
      <c r="N194" s="41"/>
      <c r="O194" s="41"/>
      <c r="P194" s="41"/>
      <c r="Q194" s="41"/>
      <c r="AO194" s="14"/>
    </row>
    <row r="195" spans="1:41" x14ac:dyDescent="0.2">
      <c r="A195" s="39">
        <f t="shared" si="10"/>
        <v>188</v>
      </c>
      <c r="B195">
        <v>55.368653686536859</v>
      </c>
      <c r="C195">
        <v>7.7825778257782581</v>
      </c>
      <c r="D195">
        <v>36.848768487684872</v>
      </c>
      <c r="E195" s="46" t="str">
        <f t="shared" si="11"/>
        <v/>
      </c>
      <c r="K195" s="9"/>
      <c r="L195" s="44"/>
      <c r="M195" s="77"/>
      <c r="N195" s="41"/>
      <c r="O195" s="41"/>
      <c r="P195" s="41"/>
      <c r="Q195" s="41"/>
      <c r="AO195" s="14"/>
    </row>
    <row r="196" spans="1:41" x14ac:dyDescent="0.2">
      <c r="A196" s="39">
        <f t="shared" si="10"/>
        <v>189</v>
      </c>
      <c r="B196" s="74"/>
      <c r="C196" s="75"/>
      <c r="D196" s="75"/>
      <c r="E196" s="46" t="str">
        <f t="shared" si="11"/>
        <v/>
      </c>
      <c r="K196" s="9"/>
      <c r="M196" s="77"/>
      <c r="N196" s="41"/>
      <c r="O196" s="41"/>
      <c r="P196" s="41"/>
      <c r="AO196" s="14"/>
    </row>
    <row r="197" spans="1:41" x14ac:dyDescent="0.2">
      <c r="A197" s="39">
        <f t="shared" si="10"/>
        <v>190</v>
      </c>
      <c r="B197" s="74"/>
      <c r="C197" s="75"/>
      <c r="D197" s="75"/>
      <c r="E197" s="46" t="str">
        <f t="shared" si="11"/>
        <v/>
      </c>
      <c r="K197" s="9"/>
      <c r="M197" s="77"/>
      <c r="N197" s="41"/>
      <c r="O197" s="41"/>
      <c r="P197" s="41"/>
      <c r="AO197" s="14"/>
    </row>
    <row r="198" spans="1:41" x14ac:dyDescent="0.2">
      <c r="A198" s="39">
        <f t="shared" si="10"/>
        <v>191</v>
      </c>
      <c r="B198" s="74"/>
      <c r="C198" s="75"/>
      <c r="D198" s="75"/>
      <c r="E198" s="46" t="str">
        <f t="shared" si="11"/>
        <v/>
      </c>
      <c r="K198" s="9"/>
      <c r="M198" s="77"/>
      <c r="N198" s="41"/>
      <c r="O198" s="41"/>
      <c r="P198" s="41"/>
      <c r="AO198" s="14"/>
    </row>
    <row r="199" spans="1:41" x14ac:dyDescent="0.2">
      <c r="A199" s="39">
        <f t="shared" si="10"/>
        <v>192</v>
      </c>
      <c r="B199" s="74"/>
      <c r="C199" s="75"/>
      <c r="D199" s="75"/>
      <c r="E199" s="46" t="str">
        <f t="shared" si="11"/>
        <v/>
      </c>
      <c r="K199" s="9"/>
      <c r="M199" s="77"/>
      <c r="N199" s="41"/>
      <c r="O199" s="41"/>
      <c r="P199" s="41"/>
      <c r="S199" s="55"/>
      <c r="T199" s="13"/>
      <c r="U199" s="13"/>
      <c r="AO199" s="14"/>
    </row>
    <row r="200" spans="1:41" x14ac:dyDescent="0.2">
      <c r="A200" s="39">
        <f t="shared" si="10"/>
        <v>193</v>
      </c>
      <c r="B200" s="74"/>
      <c r="C200" s="75"/>
      <c r="D200" s="75"/>
      <c r="E200" s="46" t="str">
        <f t="shared" si="11"/>
        <v/>
      </c>
      <c r="K200" s="9"/>
      <c r="M200" s="77"/>
      <c r="N200" s="41"/>
      <c r="O200" s="41"/>
      <c r="P200" s="41"/>
      <c r="S200" s="55"/>
      <c r="T200" s="13"/>
      <c r="U200" s="13"/>
      <c r="AO200" s="14"/>
    </row>
    <row r="201" spans="1:41" x14ac:dyDescent="0.2">
      <c r="A201" s="39">
        <f t="shared" ref="A201:A257" si="12">A200+1</f>
        <v>194</v>
      </c>
      <c r="B201" s="74"/>
      <c r="C201" s="75"/>
      <c r="D201" s="75"/>
      <c r="E201" s="46" t="str">
        <f t="shared" ref="E201:E257" si="13">IF(B201+C201+D201=0, "", IF(B201+C201+D201&lt;&gt;100,"must sum to 100",""))</f>
        <v/>
      </c>
      <c r="K201" s="9"/>
      <c r="M201" s="77"/>
      <c r="N201" s="41"/>
      <c r="O201" s="41"/>
      <c r="P201" s="41"/>
      <c r="S201" s="55"/>
      <c r="T201" s="13"/>
      <c r="U201" s="13"/>
      <c r="AO201" s="14"/>
    </row>
    <row r="202" spans="1:41" x14ac:dyDescent="0.2">
      <c r="A202" s="39">
        <f t="shared" si="12"/>
        <v>195</v>
      </c>
      <c r="B202" s="74"/>
      <c r="C202" s="75"/>
      <c r="D202" s="75"/>
      <c r="E202" s="46" t="str">
        <f t="shared" si="13"/>
        <v/>
      </c>
      <c r="K202" s="9"/>
      <c r="M202" s="77"/>
      <c r="N202" s="41"/>
      <c r="O202" s="41"/>
      <c r="P202" s="41"/>
      <c r="S202" s="55"/>
      <c r="T202" s="13"/>
      <c r="U202" s="13"/>
      <c r="AO202" s="14"/>
    </row>
    <row r="203" spans="1:41" x14ac:dyDescent="0.2">
      <c r="A203" s="39">
        <f t="shared" si="12"/>
        <v>196</v>
      </c>
      <c r="B203" s="74"/>
      <c r="C203" s="75"/>
      <c r="D203" s="75"/>
      <c r="E203" s="46" t="str">
        <f t="shared" si="13"/>
        <v/>
      </c>
      <c r="K203" s="9"/>
      <c r="M203" s="77"/>
      <c r="N203" s="41"/>
      <c r="O203" s="41"/>
      <c r="P203" s="41"/>
      <c r="S203" s="55"/>
      <c r="T203" s="13"/>
      <c r="U203" s="13"/>
      <c r="AO203" s="14"/>
    </row>
    <row r="204" spans="1:41" x14ac:dyDescent="0.2">
      <c r="A204" s="39">
        <f t="shared" si="12"/>
        <v>197</v>
      </c>
      <c r="B204" s="74"/>
      <c r="C204" s="75"/>
      <c r="D204" s="75"/>
      <c r="E204" s="46" t="str">
        <f t="shared" si="13"/>
        <v/>
      </c>
      <c r="K204" s="9"/>
      <c r="M204" s="77"/>
      <c r="N204" s="41"/>
      <c r="O204" s="41"/>
      <c r="P204" s="41"/>
      <c r="S204" s="55"/>
      <c r="T204" s="13"/>
      <c r="U204" s="13"/>
      <c r="AO204" s="14"/>
    </row>
    <row r="205" spans="1:41" x14ac:dyDescent="0.2">
      <c r="A205" s="39">
        <f t="shared" si="12"/>
        <v>198</v>
      </c>
      <c r="B205" s="74"/>
      <c r="C205" s="75"/>
      <c r="D205" s="75"/>
      <c r="E205" s="46" t="str">
        <f t="shared" si="13"/>
        <v/>
      </c>
      <c r="K205" s="9"/>
      <c r="M205" s="77"/>
      <c r="N205" s="41"/>
      <c r="O205" s="41"/>
      <c r="P205" s="41"/>
      <c r="S205" s="55"/>
      <c r="T205" s="13"/>
      <c r="U205" s="13"/>
      <c r="AO205" s="14"/>
    </row>
    <row r="206" spans="1:41" x14ac:dyDescent="0.2">
      <c r="A206" s="39">
        <f t="shared" si="12"/>
        <v>199</v>
      </c>
      <c r="B206" s="74"/>
      <c r="C206" s="75"/>
      <c r="D206" s="75"/>
      <c r="E206" s="46" t="str">
        <f t="shared" si="13"/>
        <v/>
      </c>
      <c r="K206" s="9"/>
      <c r="M206" s="77"/>
      <c r="N206" s="41"/>
      <c r="O206" s="41"/>
      <c r="P206" s="41"/>
      <c r="S206" s="55"/>
      <c r="T206" s="13"/>
      <c r="U206" s="13"/>
      <c r="AO206" s="14"/>
    </row>
    <row r="207" spans="1:41" x14ac:dyDescent="0.2">
      <c r="A207" s="39">
        <f t="shared" si="12"/>
        <v>200</v>
      </c>
      <c r="B207" s="74"/>
      <c r="C207" s="75"/>
      <c r="D207" s="75"/>
      <c r="E207" s="46" t="str">
        <f t="shared" si="13"/>
        <v/>
      </c>
      <c r="K207" s="9"/>
      <c r="M207" s="77"/>
      <c r="N207" s="41"/>
      <c r="O207" s="41"/>
      <c r="P207" s="41"/>
      <c r="S207" s="55"/>
      <c r="T207" s="13"/>
      <c r="U207" s="13"/>
      <c r="AO207" s="14"/>
    </row>
    <row r="208" spans="1:41" x14ac:dyDescent="0.2">
      <c r="A208" s="39">
        <f t="shared" si="12"/>
        <v>201</v>
      </c>
      <c r="B208" s="74"/>
      <c r="C208" s="75"/>
      <c r="D208" s="75"/>
      <c r="E208" s="46" t="str">
        <f t="shared" si="13"/>
        <v/>
      </c>
      <c r="K208" s="9"/>
      <c r="M208" s="77"/>
      <c r="N208" s="41"/>
      <c r="O208" s="41"/>
      <c r="P208" s="41"/>
      <c r="S208" s="55"/>
      <c r="T208" s="13"/>
      <c r="U208" s="13"/>
      <c r="AO208" s="14"/>
    </row>
    <row r="209" spans="1:41" x14ac:dyDescent="0.2">
      <c r="A209" s="39">
        <f t="shared" si="12"/>
        <v>202</v>
      </c>
      <c r="B209" s="74"/>
      <c r="C209" s="75"/>
      <c r="D209" s="75"/>
      <c r="E209" s="46" t="str">
        <f t="shared" si="13"/>
        <v/>
      </c>
      <c r="K209" s="9"/>
      <c r="M209" s="77"/>
      <c r="N209" s="41"/>
      <c r="O209" s="41"/>
      <c r="P209" s="41"/>
      <c r="S209" s="55"/>
      <c r="T209" s="13"/>
      <c r="U209" s="13"/>
      <c r="AO209" s="14"/>
    </row>
    <row r="210" spans="1:41" x14ac:dyDescent="0.2">
      <c r="A210" s="39">
        <f t="shared" si="12"/>
        <v>203</v>
      </c>
      <c r="B210" s="74"/>
      <c r="C210" s="75"/>
      <c r="D210" s="75"/>
      <c r="E210" s="46" t="str">
        <f t="shared" si="13"/>
        <v/>
      </c>
      <c r="K210" s="9"/>
      <c r="M210" s="77"/>
      <c r="N210" s="41"/>
      <c r="O210" s="41"/>
      <c r="P210" s="41"/>
      <c r="S210" s="55"/>
      <c r="T210" s="13"/>
      <c r="U210" s="13"/>
      <c r="AO210" s="14"/>
    </row>
    <row r="211" spans="1:41" x14ac:dyDescent="0.2">
      <c r="A211" s="39">
        <f t="shared" si="12"/>
        <v>204</v>
      </c>
      <c r="B211" s="74"/>
      <c r="C211" s="75"/>
      <c r="D211" s="75"/>
      <c r="E211" s="46" t="str">
        <f t="shared" si="13"/>
        <v/>
      </c>
      <c r="K211" s="9"/>
      <c r="M211" s="77"/>
      <c r="N211" s="41"/>
      <c r="O211" s="41"/>
      <c r="P211" s="41"/>
      <c r="S211" s="55"/>
      <c r="T211" s="13"/>
      <c r="U211" s="13"/>
      <c r="AO211" s="14"/>
    </row>
    <row r="212" spans="1:41" x14ac:dyDescent="0.2">
      <c r="A212" s="39">
        <f t="shared" si="12"/>
        <v>205</v>
      </c>
      <c r="B212" s="74"/>
      <c r="C212" s="75"/>
      <c r="D212" s="75"/>
      <c r="E212" s="46" t="str">
        <f t="shared" si="13"/>
        <v/>
      </c>
      <c r="K212" s="9"/>
      <c r="M212" s="77"/>
      <c r="N212" s="41"/>
      <c r="O212" s="41"/>
      <c r="P212" s="41"/>
      <c r="S212" s="55"/>
      <c r="T212" s="13"/>
      <c r="U212" s="13"/>
      <c r="AO212" s="14"/>
    </row>
    <row r="213" spans="1:41" x14ac:dyDescent="0.2">
      <c r="A213" s="39">
        <f t="shared" si="12"/>
        <v>206</v>
      </c>
      <c r="B213" s="74"/>
      <c r="C213" s="75"/>
      <c r="D213" s="75"/>
      <c r="E213" s="46" t="str">
        <f t="shared" si="13"/>
        <v/>
      </c>
      <c r="K213" s="9"/>
      <c r="M213" s="77"/>
      <c r="N213" s="41"/>
      <c r="O213" s="41"/>
      <c r="P213" s="41"/>
      <c r="S213" s="55"/>
      <c r="T213" s="13"/>
      <c r="U213" s="13"/>
      <c r="AO213" s="14"/>
    </row>
    <row r="214" spans="1:41" x14ac:dyDescent="0.2">
      <c r="A214" s="39">
        <f t="shared" si="12"/>
        <v>207</v>
      </c>
      <c r="B214" s="74"/>
      <c r="C214" s="75"/>
      <c r="D214" s="75"/>
      <c r="E214" s="46" t="str">
        <f t="shared" si="13"/>
        <v/>
      </c>
      <c r="K214" s="9"/>
      <c r="M214" s="77"/>
      <c r="N214" s="41"/>
      <c r="O214" s="41"/>
      <c r="P214" s="41"/>
      <c r="S214" s="55"/>
      <c r="T214" s="13"/>
      <c r="U214" s="13"/>
      <c r="AO214" s="14"/>
    </row>
    <row r="215" spans="1:41" x14ac:dyDescent="0.2">
      <c r="A215" s="39">
        <f t="shared" si="12"/>
        <v>208</v>
      </c>
      <c r="B215" s="74"/>
      <c r="C215" s="75"/>
      <c r="D215" s="75"/>
      <c r="E215" s="46" t="str">
        <f t="shared" si="13"/>
        <v/>
      </c>
      <c r="K215" s="9"/>
      <c r="M215" s="77"/>
      <c r="N215" s="41"/>
      <c r="O215" s="41"/>
      <c r="P215" s="41"/>
      <c r="S215" s="55"/>
      <c r="T215" s="13"/>
      <c r="U215" s="13"/>
      <c r="AO215" s="14"/>
    </row>
    <row r="216" spans="1:41" x14ac:dyDescent="0.2">
      <c r="A216" s="39">
        <f t="shared" si="12"/>
        <v>209</v>
      </c>
      <c r="B216" s="74"/>
      <c r="C216" s="75"/>
      <c r="D216" s="75"/>
      <c r="E216" s="46" t="str">
        <f t="shared" si="13"/>
        <v/>
      </c>
      <c r="K216" s="9"/>
      <c r="M216" s="77"/>
      <c r="N216" s="41"/>
      <c r="O216" s="41"/>
      <c r="P216" s="41"/>
      <c r="S216" s="55"/>
      <c r="T216" s="13"/>
      <c r="U216" s="13"/>
      <c r="AO216" s="14"/>
    </row>
    <row r="217" spans="1:41" x14ac:dyDescent="0.2">
      <c r="A217" s="39">
        <f t="shared" si="12"/>
        <v>210</v>
      </c>
      <c r="B217" s="74"/>
      <c r="C217" s="75"/>
      <c r="D217" s="75"/>
      <c r="E217" s="46" t="str">
        <f t="shared" si="13"/>
        <v/>
      </c>
      <c r="K217" s="9"/>
      <c r="M217" s="77"/>
      <c r="N217" s="41"/>
      <c r="O217" s="41"/>
      <c r="P217" s="41"/>
      <c r="S217" s="55"/>
      <c r="T217" s="13"/>
      <c r="U217" s="13"/>
      <c r="AO217" s="14"/>
    </row>
    <row r="218" spans="1:41" x14ac:dyDescent="0.2">
      <c r="A218" s="39">
        <f t="shared" si="12"/>
        <v>211</v>
      </c>
      <c r="B218" s="74"/>
      <c r="C218" s="75"/>
      <c r="D218" s="75"/>
      <c r="E218" s="46" t="str">
        <f t="shared" si="13"/>
        <v/>
      </c>
      <c r="K218" s="9"/>
      <c r="M218" s="77"/>
      <c r="N218" s="41"/>
      <c r="O218" s="41"/>
      <c r="P218" s="41"/>
      <c r="S218" s="55"/>
      <c r="T218" s="13"/>
      <c r="U218" s="13"/>
      <c r="AO218" s="14"/>
    </row>
    <row r="219" spans="1:41" x14ac:dyDescent="0.2">
      <c r="A219" s="39">
        <f t="shared" si="12"/>
        <v>212</v>
      </c>
      <c r="B219" s="74"/>
      <c r="C219" s="75"/>
      <c r="D219" s="75"/>
      <c r="E219" s="46" t="str">
        <f t="shared" si="13"/>
        <v/>
      </c>
      <c r="K219" s="9"/>
      <c r="M219" s="77"/>
      <c r="N219" s="41"/>
      <c r="O219" s="41"/>
      <c r="P219" s="41"/>
      <c r="S219" s="55"/>
      <c r="T219" s="13"/>
      <c r="U219" s="13"/>
      <c r="AO219" s="14"/>
    </row>
    <row r="220" spans="1:41" x14ac:dyDescent="0.2">
      <c r="A220" s="39">
        <f t="shared" si="12"/>
        <v>213</v>
      </c>
      <c r="B220" s="74"/>
      <c r="C220" s="75"/>
      <c r="D220" s="75"/>
      <c r="E220" s="46" t="str">
        <f t="shared" si="13"/>
        <v/>
      </c>
      <c r="K220" s="9"/>
      <c r="M220" s="77"/>
      <c r="N220" s="41"/>
      <c r="O220" s="41"/>
      <c r="P220" s="41"/>
      <c r="S220" s="55"/>
      <c r="T220" s="13"/>
      <c r="U220" s="13"/>
      <c r="AO220" s="14"/>
    </row>
    <row r="221" spans="1:41" x14ac:dyDescent="0.2">
      <c r="A221" s="39">
        <f t="shared" si="12"/>
        <v>214</v>
      </c>
      <c r="B221" s="74"/>
      <c r="C221" s="75"/>
      <c r="D221" s="75"/>
      <c r="E221" s="46" t="str">
        <f t="shared" si="13"/>
        <v/>
      </c>
      <c r="K221" s="9"/>
      <c r="M221" s="77"/>
      <c r="N221" s="41"/>
      <c r="O221" s="41"/>
      <c r="P221" s="41"/>
      <c r="S221" s="55"/>
      <c r="T221" s="13"/>
      <c r="U221" s="13"/>
      <c r="AO221" s="14"/>
    </row>
    <row r="222" spans="1:41" x14ac:dyDescent="0.2">
      <c r="A222" s="39">
        <f t="shared" si="12"/>
        <v>215</v>
      </c>
      <c r="B222" s="74"/>
      <c r="C222" s="75"/>
      <c r="D222" s="75"/>
      <c r="E222" s="46" t="str">
        <f t="shared" si="13"/>
        <v/>
      </c>
      <c r="K222" s="9"/>
      <c r="M222" s="77"/>
      <c r="N222" s="41"/>
      <c r="O222" s="41"/>
      <c r="P222" s="41"/>
      <c r="S222" s="55"/>
      <c r="T222" s="13"/>
      <c r="U222" s="13"/>
      <c r="AO222" s="14"/>
    </row>
    <row r="223" spans="1:41" x14ac:dyDescent="0.2">
      <c r="A223" s="39">
        <f t="shared" si="12"/>
        <v>216</v>
      </c>
      <c r="B223" s="74"/>
      <c r="C223" s="75"/>
      <c r="D223" s="75"/>
      <c r="E223" s="46" t="str">
        <f t="shared" si="13"/>
        <v/>
      </c>
      <c r="K223" s="9"/>
      <c r="M223" s="77"/>
      <c r="N223" s="41"/>
      <c r="O223" s="41"/>
      <c r="P223" s="41"/>
      <c r="S223" s="55"/>
      <c r="T223" s="13"/>
      <c r="U223" s="13"/>
      <c r="AO223" s="14"/>
    </row>
    <row r="224" spans="1:41" x14ac:dyDescent="0.2">
      <c r="A224" s="39">
        <f t="shared" si="12"/>
        <v>217</v>
      </c>
      <c r="B224" s="74"/>
      <c r="C224" s="75"/>
      <c r="D224" s="75"/>
      <c r="E224" s="46" t="str">
        <f t="shared" si="13"/>
        <v/>
      </c>
      <c r="K224" s="9"/>
      <c r="M224" s="77"/>
      <c r="N224" s="41"/>
      <c r="O224" s="41"/>
      <c r="P224" s="41"/>
      <c r="S224" s="55"/>
      <c r="T224" s="13"/>
      <c r="U224" s="13"/>
      <c r="AO224" s="14"/>
    </row>
    <row r="225" spans="1:41" x14ac:dyDescent="0.2">
      <c r="A225" s="39">
        <f t="shared" si="12"/>
        <v>218</v>
      </c>
      <c r="B225" s="74"/>
      <c r="C225" s="75"/>
      <c r="D225" s="75"/>
      <c r="E225" s="46" t="str">
        <f t="shared" si="13"/>
        <v/>
      </c>
      <c r="K225" s="9"/>
      <c r="M225" s="77"/>
      <c r="N225" s="41"/>
      <c r="O225" s="41"/>
      <c r="P225" s="41"/>
      <c r="S225" s="55"/>
      <c r="T225" s="13"/>
      <c r="U225" s="13"/>
      <c r="AO225" s="14"/>
    </row>
    <row r="226" spans="1:41" x14ac:dyDescent="0.2">
      <c r="A226" s="39">
        <f t="shared" si="12"/>
        <v>219</v>
      </c>
      <c r="B226" s="74"/>
      <c r="C226" s="75"/>
      <c r="D226" s="75"/>
      <c r="E226" s="46" t="str">
        <f t="shared" si="13"/>
        <v/>
      </c>
      <c r="K226" s="9"/>
      <c r="M226" s="77"/>
      <c r="N226" s="41"/>
      <c r="O226" s="41"/>
      <c r="P226" s="41"/>
      <c r="S226" s="55"/>
      <c r="T226" s="13"/>
      <c r="U226" s="13"/>
      <c r="AO226" s="14"/>
    </row>
    <row r="227" spans="1:41" x14ac:dyDescent="0.2">
      <c r="A227" s="39">
        <f t="shared" si="12"/>
        <v>220</v>
      </c>
      <c r="B227" s="74"/>
      <c r="C227" s="75"/>
      <c r="D227" s="75"/>
      <c r="E227" s="46" t="str">
        <f t="shared" si="13"/>
        <v/>
      </c>
      <c r="K227" s="9"/>
      <c r="M227" s="77"/>
      <c r="N227" s="41"/>
      <c r="O227" s="41"/>
      <c r="P227" s="41"/>
      <c r="S227" s="55"/>
      <c r="T227" s="13"/>
      <c r="U227" s="13"/>
      <c r="AO227" s="14"/>
    </row>
    <row r="228" spans="1:41" x14ac:dyDescent="0.2">
      <c r="A228" s="39">
        <f t="shared" si="12"/>
        <v>221</v>
      </c>
      <c r="B228" s="74"/>
      <c r="C228" s="75"/>
      <c r="D228" s="75"/>
      <c r="E228" s="46" t="str">
        <f t="shared" si="13"/>
        <v/>
      </c>
      <c r="K228" s="9"/>
      <c r="M228" s="77"/>
      <c r="N228" s="41"/>
      <c r="O228" s="41"/>
      <c r="P228" s="41"/>
      <c r="S228" s="55"/>
      <c r="T228" s="13"/>
      <c r="U228" s="13"/>
      <c r="AO228" s="14"/>
    </row>
    <row r="229" spans="1:41" x14ac:dyDescent="0.2">
      <c r="A229" s="39">
        <f t="shared" si="12"/>
        <v>222</v>
      </c>
      <c r="B229" s="74"/>
      <c r="C229" s="75"/>
      <c r="D229" s="75"/>
      <c r="E229" s="46" t="str">
        <f t="shared" si="13"/>
        <v/>
      </c>
      <c r="K229" s="9"/>
      <c r="M229" s="77"/>
      <c r="N229" s="41"/>
      <c r="O229" s="41"/>
      <c r="P229" s="41"/>
      <c r="S229" s="55"/>
      <c r="T229" s="13"/>
      <c r="U229" s="13"/>
      <c r="AO229" s="14"/>
    </row>
    <row r="230" spans="1:41" x14ac:dyDescent="0.2">
      <c r="A230" s="39">
        <f t="shared" si="12"/>
        <v>223</v>
      </c>
      <c r="B230" s="74"/>
      <c r="C230" s="75"/>
      <c r="D230" s="75"/>
      <c r="E230" s="46" t="str">
        <f t="shared" si="13"/>
        <v/>
      </c>
      <c r="K230" s="9"/>
      <c r="M230" s="77"/>
      <c r="N230" s="41"/>
      <c r="O230" s="41"/>
      <c r="P230" s="41"/>
      <c r="S230" s="55"/>
      <c r="T230" s="13"/>
      <c r="U230" s="13"/>
      <c r="AO230" s="14"/>
    </row>
    <row r="231" spans="1:41" x14ac:dyDescent="0.2">
      <c r="A231" s="39">
        <f t="shared" si="12"/>
        <v>224</v>
      </c>
      <c r="B231" s="74"/>
      <c r="C231" s="75"/>
      <c r="D231" s="75"/>
      <c r="E231" s="46" t="str">
        <f t="shared" si="13"/>
        <v/>
      </c>
      <c r="K231" s="9"/>
      <c r="M231" s="77"/>
      <c r="N231" s="41"/>
      <c r="O231" s="41"/>
      <c r="P231" s="41"/>
      <c r="S231" s="55"/>
      <c r="T231" s="13"/>
      <c r="U231" s="13"/>
      <c r="AO231" s="14"/>
    </row>
    <row r="232" spans="1:41" x14ac:dyDescent="0.2">
      <c r="A232" s="39">
        <f t="shared" si="12"/>
        <v>225</v>
      </c>
      <c r="B232" s="74"/>
      <c r="C232" s="75"/>
      <c r="D232" s="75"/>
      <c r="E232" s="46" t="str">
        <f t="shared" si="13"/>
        <v/>
      </c>
      <c r="K232" s="9"/>
      <c r="M232" s="77"/>
      <c r="N232" s="41"/>
      <c r="O232" s="41"/>
      <c r="P232" s="41"/>
      <c r="S232" s="55"/>
      <c r="T232" s="13"/>
      <c r="U232" s="13"/>
      <c r="AO232" s="14"/>
    </row>
    <row r="233" spans="1:41" x14ac:dyDescent="0.2">
      <c r="A233" s="39">
        <f t="shared" si="12"/>
        <v>226</v>
      </c>
      <c r="B233" s="74"/>
      <c r="C233" s="75"/>
      <c r="D233" s="75"/>
      <c r="E233" s="46" t="str">
        <f t="shared" si="13"/>
        <v/>
      </c>
      <c r="K233" s="9"/>
      <c r="L233" s="44">
        <f t="shared" ref="L233:L257" si="14">IF(C233&lt;&gt;0, ((C233+(0.5*B233))/100), -1)</f>
        <v>-1</v>
      </c>
      <c r="M233" s="77">
        <f t="shared" ref="M233:M257" si="15">IF(B233&lt;&gt;"",(((B233*0.866)*$T$7)/100), -1)</f>
        <v>-1</v>
      </c>
      <c r="N233" s="41"/>
      <c r="O233" s="41"/>
      <c r="P233" s="41"/>
      <c r="Q233" s="41"/>
      <c r="S233" s="55"/>
      <c r="T233" s="13"/>
      <c r="U233" s="13"/>
      <c r="AO233" s="14"/>
    </row>
    <row r="234" spans="1:41" x14ac:dyDescent="0.2">
      <c r="A234" s="39">
        <f t="shared" si="12"/>
        <v>227</v>
      </c>
      <c r="B234" s="74"/>
      <c r="C234" s="75"/>
      <c r="D234" s="75"/>
      <c r="E234" s="46" t="str">
        <f t="shared" si="13"/>
        <v/>
      </c>
      <c r="K234" s="9"/>
      <c r="L234" s="44">
        <f t="shared" si="14"/>
        <v>-1</v>
      </c>
      <c r="M234" s="77">
        <f t="shared" si="15"/>
        <v>-1</v>
      </c>
      <c r="N234" s="41"/>
      <c r="O234" s="41"/>
      <c r="P234" s="41"/>
      <c r="Q234" s="41"/>
      <c r="S234" s="55"/>
      <c r="T234" s="13"/>
      <c r="U234" s="13"/>
      <c r="AO234" s="14"/>
    </row>
    <row r="235" spans="1:41" x14ac:dyDescent="0.2">
      <c r="A235" s="39">
        <f t="shared" si="12"/>
        <v>228</v>
      </c>
      <c r="B235" s="74"/>
      <c r="C235" s="75"/>
      <c r="D235" s="75"/>
      <c r="E235" s="46" t="str">
        <f t="shared" si="13"/>
        <v/>
      </c>
      <c r="K235" s="9"/>
      <c r="L235" s="44">
        <f t="shared" si="14"/>
        <v>-1</v>
      </c>
      <c r="M235" s="77">
        <f t="shared" si="15"/>
        <v>-1</v>
      </c>
      <c r="N235" s="41"/>
      <c r="O235" s="41"/>
      <c r="P235" s="41"/>
      <c r="Q235" s="41"/>
      <c r="S235" s="55"/>
      <c r="T235" s="13"/>
      <c r="U235" s="13"/>
      <c r="AO235" s="14"/>
    </row>
    <row r="236" spans="1:41" x14ac:dyDescent="0.2">
      <c r="A236" s="39">
        <f t="shared" si="12"/>
        <v>229</v>
      </c>
      <c r="B236" s="74"/>
      <c r="C236" s="75"/>
      <c r="D236" s="75"/>
      <c r="E236" s="46" t="str">
        <f t="shared" si="13"/>
        <v/>
      </c>
      <c r="K236" s="9"/>
      <c r="L236" s="44">
        <f t="shared" si="14"/>
        <v>-1</v>
      </c>
      <c r="M236" s="77">
        <f t="shared" si="15"/>
        <v>-1</v>
      </c>
      <c r="N236" s="41"/>
      <c r="O236" s="41"/>
      <c r="P236" s="41"/>
      <c r="Q236" s="41"/>
      <c r="S236" s="55"/>
      <c r="T236" s="13"/>
      <c r="U236" s="13"/>
      <c r="AO236" s="14"/>
    </row>
    <row r="237" spans="1:41" x14ac:dyDescent="0.2">
      <c r="A237" s="39">
        <f t="shared" si="12"/>
        <v>230</v>
      </c>
      <c r="B237" s="74"/>
      <c r="C237" s="75"/>
      <c r="D237" s="75"/>
      <c r="E237" s="46" t="str">
        <f t="shared" si="13"/>
        <v/>
      </c>
      <c r="K237" s="9"/>
      <c r="L237" s="44">
        <f t="shared" si="14"/>
        <v>-1</v>
      </c>
      <c r="M237" s="77">
        <f t="shared" si="15"/>
        <v>-1</v>
      </c>
      <c r="N237" s="41"/>
      <c r="O237" s="41"/>
      <c r="P237" s="41"/>
      <c r="Q237" s="41"/>
      <c r="S237" s="55"/>
      <c r="T237" s="13"/>
      <c r="U237" s="13"/>
      <c r="AO237" s="14"/>
    </row>
    <row r="238" spans="1:41" x14ac:dyDescent="0.2">
      <c r="A238" s="39">
        <f t="shared" si="12"/>
        <v>231</v>
      </c>
      <c r="B238" s="74"/>
      <c r="C238" s="75"/>
      <c r="D238" s="75"/>
      <c r="E238" s="46" t="str">
        <f t="shared" si="13"/>
        <v/>
      </c>
      <c r="K238" s="9"/>
      <c r="L238" s="44">
        <f t="shared" si="14"/>
        <v>-1</v>
      </c>
      <c r="M238" s="77">
        <f t="shared" si="15"/>
        <v>-1</v>
      </c>
      <c r="N238" s="41"/>
      <c r="O238" s="41"/>
      <c r="P238" s="41"/>
      <c r="Q238" s="41"/>
      <c r="S238" s="55"/>
      <c r="T238" s="13"/>
      <c r="U238" s="13"/>
      <c r="AO238" s="14"/>
    </row>
    <row r="239" spans="1:41" x14ac:dyDescent="0.2">
      <c r="A239" s="39">
        <f t="shared" si="12"/>
        <v>232</v>
      </c>
      <c r="B239" s="74"/>
      <c r="C239" s="75"/>
      <c r="D239" s="75"/>
      <c r="E239" s="46" t="str">
        <f t="shared" si="13"/>
        <v/>
      </c>
      <c r="K239" s="9"/>
      <c r="L239" s="44">
        <f t="shared" si="14"/>
        <v>-1</v>
      </c>
      <c r="M239" s="77">
        <f t="shared" si="15"/>
        <v>-1</v>
      </c>
      <c r="N239" s="41"/>
      <c r="O239" s="41"/>
      <c r="P239" s="41"/>
      <c r="Q239" s="41"/>
      <c r="S239" s="55"/>
      <c r="T239" s="13"/>
      <c r="U239" s="13"/>
      <c r="AO239" s="14"/>
    </row>
    <row r="240" spans="1:41" x14ac:dyDescent="0.2">
      <c r="A240" s="39">
        <f t="shared" si="12"/>
        <v>233</v>
      </c>
      <c r="B240" s="74"/>
      <c r="C240" s="75"/>
      <c r="D240" s="75"/>
      <c r="E240" s="46" t="str">
        <f t="shared" si="13"/>
        <v/>
      </c>
      <c r="K240" s="9"/>
      <c r="L240" s="44">
        <f t="shared" si="14"/>
        <v>-1</v>
      </c>
      <c r="M240" s="77">
        <f t="shared" si="15"/>
        <v>-1</v>
      </c>
      <c r="N240" s="41"/>
      <c r="O240" s="41"/>
      <c r="P240" s="41"/>
      <c r="Q240" s="41"/>
      <c r="S240" s="55"/>
      <c r="T240" s="13"/>
      <c r="U240" s="13"/>
      <c r="AO240" s="14"/>
    </row>
    <row r="241" spans="1:41" x14ac:dyDescent="0.2">
      <c r="A241" s="39">
        <f t="shared" si="12"/>
        <v>234</v>
      </c>
      <c r="B241" s="74"/>
      <c r="C241" s="75"/>
      <c r="D241" s="75"/>
      <c r="E241" s="46" t="str">
        <f t="shared" si="13"/>
        <v/>
      </c>
      <c r="K241" s="9"/>
      <c r="L241" s="44">
        <f t="shared" si="14"/>
        <v>-1</v>
      </c>
      <c r="M241" s="77">
        <f t="shared" si="15"/>
        <v>-1</v>
      </c>
      <c r="N241" s="41"/>
      <c r="O241" s="41"/>
      <c r="P241" s="41"/>
      <c r="Q241" s="41"/>
      <c r="S241" s="55"/>
      <c r="T241" s="13"/>
      <c r="U241" s="13"/>
      <c r="AO241" s="14"/>
    </row>
    <row r="242" spans="1:41" x14ac:dyDescent="0.2">
      <c r="A242" s="39">
        <f t="shared" si="12"/>
        <v>235</v>
      </c>
      <c r="B242" s="74"/>
      <c r="C242" s="75"/>
      <c r="D242" s="75"/>
      <c r="E242" s="46" t="str">
        <f t="shared" si="13"/>
        <v/>
      </c>
      <c r="K242" s="9"/>
      <c r="L242" s="44">
        <f t="shared" si="14"/>
        <v>-1</v>
      </c>
      <c r="M242" s="77">
        <f t="shared" si="15"/>
        <v>-1</v>
      </c>
      <c r="N242" s="41"/>
      <c r="O242" s="41"/>
      <c r="P242" s="41"/>
      <c r="Q242" s="41"/>
      <c r="S242" s="55"/>
      <c r="T242" s="13"/>
      <c r="U242" s="13"/>
      <c r="AO242" s="14"/>
    </row>
    <row r="243" spans="1:41" x14ac:dyDescent="0.2">
      <c r="A243" s="39">
        <f t="shared" si="12"/>
        <v>236</v>
      </c>
      <c r="B243" s="74"/>
      <c r="C243" s="75"/>
      <c r="D243" s="75"/>
      <c r="E243" s="46" t="str">
        <f t="shared" si="13"/>
        <v/>
      </c>
      <c r="K243" s="9"/>
      <c r="L243" s="44">
        <f t="shared" si="14"/>
        <v>-1</v>
      </c>
      <c r="M243" s="77">
        <f t="shared" si="15"/>
        <v>-1</v>
      </c>
      <c r="N243" s="41"/>
      <c r="O243" s="41"/>
      <c r="P243" s="41"/>
      <c r="Q243" s="41"/>
      <c r="S243" s="55"/>
      <c r="T243" s="13"/>
      <c r="U243" s="13"/>
      <c r="AO243" s="14"/>
    </row>
    <row r="244" spans="1:41" x14ac:dyDescent="0.2">
      <c r="A244" s="39">
        <f t="shared" si="12"/>
        <v>237</v>
      </c>
      <c r="B244" s="74"/>
      <c r="C244" s="75"/>
      <c r="D244" s="75"/>
      <c r="E244" s="46" t="str">
        <f t="shared" si="13"/>
        <v/>
      </c>
      <c r="K244" s="9"/>
      <c r="L244" s="44">
        <f t="shared" si="14"/>
        <v>-1</v>
      </c>
      <c r="M244" s="77">
        <f t="shared" si="15"/>
        <v>-1</v>
      </c>
      <c r="N244" s="41"/>
      <c r="O244" s="41"/>
      <c r="P244" s="41"/>
      <c r="Q244" s="41"/>
      <c r="S244" s="55"/>
      <c r="T244" s="13"/>
      <c r="U244" s="13"/>
      <c r="AO244" s="14"/>
    </row>
    <row r="245" spans="1:41" x14ac:dyDescent="0.2">
      <c r="A245" s="39">
        <f t="shared" si="12"/>
        <v>238</v>
      </c>
      <c r="B245" s="74"/>
      <c r="C245" s="75"/>
      <c r="D245" s="75"/>
      <c r="E245" s="46" t="str">
        <f t="shared" si="13"/>
        <v/>
      </c>
      <c r="K245" s="9"/>
      <c r="L245" s="44">
        <f t="shared" si="14"/>
        <v>-1</v>
      </c>
      <c r="M245" s="77">
        <f t="shared" si="15"/>
        <v>-1</v>
      </c>
      <c r="N245" s="41"/>
      <c r="O245" s="41"/>
      <c r="P245" s="41"/>
      <c r="Q245" s="41"/>
      <c r="S245" s="55"/>
      <c r="T245" s="13"/>
      <c r="U245" s="13"/>
      <c r="AO245" s="14"/>
    </row>
    <row r="246" spans="1:41" x14ac:dyDescent="0.2">
      <c r="A246" s="39">
        <f t="shared" si="12"/>
        <v>239</v>
      </c>
      <c r="B246" s="74"/>
      <c r="C246" s="75"/>
      <c r="D246" s="75"/>
      <c r="E246" s="46" t="str">
        <f t="shared" si="13"/>
        <v/>
      </c>
      <c r="K246" s="9"/>
      <c r="L246" s="44">
        <f t="shared" si="14"/>
        <v>-1</v>
      </c>
      <c r="M246" s="77">
        <f t="shared" si="15"/>
        <v>-1</v>
      </c>
      <c r="N246" s="41"/>
      <c r="O246" s="41"/>
      <c r="P246" s="41"/>
      <c r="Q246" s="41"/>
      <c r="S246" s="55"/>
      <c r="T246" s="13"/>
      <c r="U246" s="13"/>
      <c r="AO246" s="14"/>
    </row>
    <row r="247" spans="1:41" x14ac:dyDescent="0.2">
      <c r="A247" s="39">
        <f t="shared" si="12"/>
        <v>240</v>
      </c>
      <c r="B247" s="74"/>
      <c r="C247" s="75"/>
      <c r="D247" s="75"/>
      <c r="E247" s="46" t="str">
        <f t="shared" si="13"/>
        <v/>
      </c>
      <c r="K247" s="9"/>
      <c r="L247" s="44">
        <f t="shared" si="14"/>
        <v>-1</v>
      </c>
      <c r="M247" s="77">
        <f t="shared" si="15"/>
        <v>-1</v>
      </c>
      <c r="N247" s="41"/>
      <c r="O247" s="41"/>
      <c r="P247" s="41"/>
      <c r="Q247" s="41"/>
      <c r="S247" s="55"/>
      <c r="T247" s="13"/>
      <c r="U247" s="13"/>
      <c r="AO247" s="14"/>
    </row>
    <row r="248" spans="1:41" x14ac:dyDescent="0.2">
      <c r="A248" s="39">
        <f t="shared" si="12"/>
        <v>241</v>
      </c>
      <c r="B248" s="74"/>
      <c r="C248" s="75"/>
      <c r="D248" s="75"/>
      <c r="E248" s="46" t="str">
        <f t="shared" si="13"/>
        <v/>
      </c>
      <c r="K248" s="9"/>
      <c r="L248" s="44">
        <f t="shared" si="14"/>
        <v>-1</v>
      </c>
      <c r="M248" s="77">
        <f t="shared" si="15"/>
        <v>-1</v>
      </c>
      <c r="N248" s="41"/>
      <c r="O248" s="41"/>
      <c r="P248" s="41"/>
      <c r="Q248" s="41"/>
      <c r="S248" s="55"/>
      <c r="T248" s="13"/>
      <c r="U248" s="13"/>
      <c r="AO248" s="14"/>
    </row>
    <row r="249" spans="1:41" x14ac:dyDescent="0.2">
      <c r="A249" s="39">
        <f t="shared" si="12"/>
        <v>242</v>
      </c>
      <c r="B249" s="74"/>
      <c r="C249" s="75"/>
      <c r="D249" s="75"/>
      <c r="E249" s="46" t="str">
        <f t="shared" si="13"/>
        <v/>
      </c>
      <c r="K249" s="9"/>
      <c r="L249" s="44">
        <f t="shared" si="14"/>
        <v>-1</v>
      </c>
      <c r="M249" s="77">
        <f t="shared" si="15"/>
        <v>-1</v>
      </c>
      <c r="N249" s="41"/>
      <c r="O249" s="41"/>
      <c r="P249" s="41"/>
      <c r="Q249" s="41"/>
      <c r="S249" s="55"/>
      <c r="T249" s="13"/>
      <c r="U249" s="13"/>
      <c r="AO249" s="14"/>
    </row>
    <row r="250" spans="1:41" x14ac:dyDescent="0.2">
      <c r="A250" s="39">
        <f t="shared" si="12"/>
        <v>243</v>
      </c>
      <c r="B250" s="74"/>
      <c r="C250" s="75"/>
      <c r="D250" s="75"/>
      <c r="E250" s="46" t="str">
        <f t="shared" si="13"/>
        <v/>
      </c>
      <c r="K250" s="9"/>
      <c r="L250" s="44">
        <f t="shared" si="14"/>
        <v>-1</v>
      </c>
      <c r="M250" s="77">
        <f t="shared" si="15"/>
        <v>-1</v>
      </c>
      <c r="N250" s="41"/>
      <c r="O250" s="41"/>
      <c r="P250" s="41"/>
      <c r="Q250" s="41"/>
      <c r="S250" s="55"/>
      <c r="T250" s="13"/>
      <c r="U250" s="13"/>
      <c r="AO250" s="14"/>
    </row>
    <row r="251" spans="1:41" x14ac:dyDescent="0.2">
      <c r="A251" s="39">
        <f t="shared" si="12"/>
        <v>244</v>
      </c>
      <c r="B251" s="74"/>
      <c r="C251" s="75"/>
      <c r="D251" s="75"/>
      <c r="E251" s="46" t="str">
        <f t="shared" si="13"/>
        <v/>
      </c>
      <c r="K251" s="9"/>
      <c r="L251" s="44">
        <f t="shared" si="14"/>
        <v>-1</v>
      </c>
      <c r="M251" s="77">
        <f t="shared" si="15"/>
        <v>-1</v>
      </c>
      <c r="N251" s="41"/>
      <c r="O251" s="41"/>
      <c r="P251" s="41"/>
      <c r="Q251" s="41"/>
      <c r="S251" s="55"/>
      <c r="T251" s="13"/>
      <c r="U251" s="13"/>
      <c r="AO251" s="14"/>
    </row>
    <row r="252" spans="1:41" x14ac:dyDescent="0.2">
      <c r="A252" s="39">
        <f t="shared" si="12"/>
        <v>245</v>
      </c>
      <c r="B252" s="74"/>
      <c r="C252" s="75"/>
      <c r="D252" s="75"/>
      <c r="E252" s="46" t="str">
        <f t="shared" si="13"/>
        <v/>
      </c>
      <c r="K252" s="9"/>
      <c r="L252" s="44">
        <f t="shared" si="14"/>
        <v>-1</v>
      </c>
      <c r="M252" s="77">
        <f t="shared" si="15"/>
        <v>-1</v>
      </c>
      <c r="N252" s="41"/>
      <c r="O252" s="41"/>
      <c r="P252" s="41"/>
      <c r="Q252" s="41"/>
      <c r="S252" s="55"/>
      <c r="T252" s="13"/>
      <c r="U252" s="13"/>
      <c r="AO252" s="14"/>
    </row>
    <row r="253" spans="1:41" x14ac:dyDescent="0.2">
      <c r="A253" s="39">
        <f t="shared" si="12"/>
        <v>246</v>
      </c>
      <c r="B253" s="74"/>
      <c r="C253" s="75"/>
      <c r="D253" s="75"/>
      <c r="E253" s="46" t="str">
        <f t="shared" si="13"/>
        <v/>
      </c>
      <c r="K253" s="9"/>
      <c r="L253" s="44">
        <f t="shared" si="14"/>
        <v>-1</v>
      </c>
      <c r="M253" s="77">
        <f t="shared" si="15"/>
        <v>-1</v>
      </c>
      <c r="N253" s="41"/>
      <c r="O253" s="41"/>
      <c r="P253" s="41"/>
      <c r="Q253" s="41"/>
      <c r="S253" s="55"/>
      <c r="T253" s="13"/>
      <c r="U253" s="13"/>
      <c r="AO253" s="14"/>
    </row>
    <row r="254" spans="1:41" x14ac:dyDescent="0.2">
      <c r="A254" s="39">
        <f t="shared" si="12"/>
        <v>247</v>
      </c>
      <c r="B254" s="74"/>
      <c r="C254" s="75"/>
      <c r="D254" s="75"/>
      <c r="E254" s="46" t="str">
        <f t="shared" si="13"/>
        <v/>
      </c>
      <c r="K254" s="9"/>
      <c r="L254" s="44">
        <f t="shared" si="14"/>
        <v>-1</v>
      </c>
      <c r="M254" s="77">
        <f t="shared" si="15"/>
        <v>-1</v>
      </c>
      <c r="N254" s="41"/>
      <c r="O254" s="41"/>
      <c r="P254" s="41"/>
      <c r="Q254" s="41"/>
      <c r="S254" s="55"/>
      <c r="T254" s="13"/>
      <c r="U254" s="13"/>
      <c r="AO254" s="14"/>
    </row>
    <row r="255" spans="1:41" x14ac:dyDescent="0.2">
      <c r="A255" s="39">
        <f t="shared" si="12"/>
        <v>248</v>
      </c>
      <c r="B255" s="74"/>
      <c r="C255" s="75"/>
      <c r="D255" s="75"/>
      <c r="E255" s="46" t="str">
        <f t="shared" si="13"/>
        <v/>
      </c>
      <c r="K255" s="9"/>
      <c r="L255" s="44">
        <f t="shared" si="14"/>
        <v>-1</v>
      </c>
      <c r="M255" s="77">
        <f t="shared" si="15"/>
        <v>-1</v>
      </c>
      <c r="N255" s="41"/>
      <c r="O255" s="41"/>
      <c r="P255" s="41"/>
      <c r="Q255" s="41"/>
      <c r="S255" s="55"/>
      <c r="T255" s="13"/>
      <c r="U255" s="13"/>
      <c r="AO255" s="14"/>
    </row>
    <row r="256" spans="1:41" x14ac:dyDescent="0.2">
      <c r="A256" s="39">
        <f t="shared" si="12"/>
        <v>249</v>
      </c>
      <c r="B256" s="74"/>
      <c r="C256" s="75"/>
      <c r="D256" s="75"/>
      <c r="E256" s="46" t="str">
        <f t="shared" si="13"/>
        <v/>
      </c>
      <c r="K256" s="9"/>
      <c r="L256" s="44">
        <f t="shared" si="14"/>
        <v>-1</v>
      </c>
      <c r="M256" s="77">
        <f t="shared" si="15"/>
        <v>-1</v>
      </c>
      <c r="N256" s="41"/>
      <c r="O256" s="41"/>
      <c r="P256" s="41"/>
      <c r="Q256" s="41"/>
      <c r="S256" s="55"/>
      <c r="T256" s="13"/>
      <c r="U256" s="13"/>
      <c r="AO256" s="14"/>
    </row>
    <row r="257" spans="1:41" x14ac:dyDescent="0.2">
      <c r="A257" s="76">
        <f t="shared" si="12"/>
        <v>250</v>
      </c>
      <c r="B257" s="74"/>
      <c r="C257" s="75"/>
      <c r="D257" s="75"/>
      <c r="E257" s="46" t="str">
        <f t="shared" si="13"/>
        <v/>
      </c>
      <c r="K257" s="9"/>
      <c r="L257" s="44">
        <f t="shared" si="14"/>
        <v>-1</v>
      </c>
      <c r="M257" s="77">
        <f t="shared" si="15"/>
        <v>-1</v>
      </c>
      <c r="N257" s="41"/>
      <c r="O257" s="41"/>
      <c r="P257" s="41"/>
      <c r="Q257" s="41"/>
      <c r="S257" s="55"/>
      <c r="T257" s="13"/>
      <c r="U257" s="13"/>
      <c r="AO257" s="14"/>
    </row>
    <row r="258" spans="1:41" x14ac:dyDescent="0.2">
      <c r="A258" s="11"/>
      <c r="B258" s="75"/>
      <c r="C258" s="75"/>
      <c r="D258" s="75"/>
      <c r="E258" s="55"/>
      <c r="L258" s="11" t="s">
        <v>39</v>
      </c>
      <c r="S258" s="55"/>
      <c r="T258" s="13"/>
      <c r="U258" s="13"/>
    </row>
  </sheetData>
  <mergeCells count="3">
    <mergeCell ref="A1:I1"/>
    <mergeCell ref="B6:D6"/>
    <mergeCell ref="E6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9C68-CFBD-B74A-BF7B-05FAA128EF85}">
  <dimension ref="A1:AF1399"/>
  <sheetViews>
    <sheetView tabSelected="1" workbookViewId="0">
      <selection activeCell="I59" sqref="I59"/>
    </sheetView>
  </sheetViews>
  <sheetFormatPr baseColWidth="10" defaultRowHeight="16" x14ac:dyDescent="0.2"/>
  <sheetData>
    <row r="1" spans="1:20" s="78" customFormat="1" x14ac:dyDescent="0.2">
      <c r="A1" s="86" t="s">
        <v>165</v>
      </c>
      <c r="B1" s="86" t="s">
        <v>166</v>
      </c>
      <c r="C1" s="86" t="s">
        <v>38</v>
      </c>
      <c r="D1" s="86" t="s">
        <v>43</v>
      </c>
      <c r="E1" s="86" t="s">
        <v>46</v>
      </c>
      <c r="F1" s="86" t="s">
        <v>167</v>
      </c>
      <c r="G1" s="86" t="s">
        <v>44</v>
      </c>
      <c r="H1" s="86" t="s">
        <v>45</v>
      </c>
      <c r="I1" s="86" t="s">
        <v>168</v>
      </c>
      <c r="J1" s="86" t="s">
        <v>169</v>
      </c>
      <c r="K1" s="86" t="s">
        <v>38</v>
      </c>
      <c r="L1" s="86" t="s">
        <v>43</v>
      </c>
      <c r="M1" s="86" t="s">
        <v>46</v>
      </c>
      <c r="N1" s="86" t="s">
        <v>167</v>
      </c>
      <c r="O1" s="86" t="s">
        <v>44</v>
      </c>
      <c r="P1" s="86" t="s">
        <v>45</v>
      </c>
      <c r="Q1" s="86" t="s">
        <v>168</v>
      </c>
      <c r="R1" s="86" t="s">
        <v>169</v>
      </c>
      <c r="S1" s="89" t="s">
        <v>170</v>
      </c>
      <c r="T1" s="78" t="s">
        <v>171</v>
      </c>
    </row>
    <row r="2" spans="1:20" x14ac:dyDescent="0.2">
      <c r="A2" t="s">
        <v>172</v>
      </c>
      <c r="B2">
        <v>5.1700000000000003E-2</v>
      </c>
      <c r="C2">
        <v>-8.1699999999999995E-2</v>
      </c>
      <c r="D2">
        <v>-8.1699999999999995E-2</v>
      </c>
      <c r="K2">
        <v>-0.01</v>
      </c>
      <c r="L2">
        <v>-0.01</v>
      </c>
      <c r="S2" t="s">
        <v>173</v>
      </c>
      <c r="T2" t="s">
        <v>43</v>
      </c>
    </row>
    <row r="3" spans="1:20" x14ac:dyDescent="0.2">
      <c r="A3" t="s">
        <v>174</v>
      </c>
      <c r="B3">
        <v>5.1499999999999997E-2</v>
      </c>
      <c r="C3">
        <v>-8.2799999999999999E-2</v>
      </c>
      <c r="D3">
        <v>-8.2799999999999999E-2</v>
      </c>
      <c r="K3">
        <v>-8.9999999999999993E-3</v>
      </c>
      <c r="L3">
        <v>-8.9999999999999993E-3</v>
      </c>
      <c r="S3" t="s">
        <v>173</v>
      </c>
      <c r="T3" t="s">
        <v>43</v>
      </c>
    </row>
    <row r="4" spans="1:20" x14ac:dyDescent="0.2">
      <c r="A4" t="s">
        <v>175</v>
      </c>
      <c r="B4">
        <v>5.1400000000000001E-2</v>
      </c>
      <c r="C4">
        <v>-8.2400000000000001E-2</v>
      </c>
      <c r="D4">
        <v>-8.2400000000000001E-2</v>
      </c>
      <c r="K4">
        <v>-7.9000000000000008E-3</v>
      </c>
      <c r="L4">
        <v>-7.9000000000000008E-3</v>
      </c>
      <c r="S4" t="s">
        <v>173</v>
      </c>
      <c r="T4" t="s">
        <v>43</v>
      </c>
    </row>
    <row r="5" spans="1:20" x14ac:dyDescent="0.2">
      <c r="A5" t="s">
        <v>176</v>
      </c>
      <c r="B5">
        <v>5.1200000000000002E-2</v>
      </c>
      <c r="C5">
        <v>-8.2299999999999998E-2</v>
      </c>
      <c r="D5">
        <v>-8.2299999999999998E-2</v>
      </c>
      <c r="K5">
        <v>-8.2000000000000007E-3</v>
      </c>
      <c r="L5">
        <v>-8.2000000000000007E-3</v>
      </c>
      <c r="S5" t="s">
        <v>173</v>
      </c>
      <c r="T5" t="s">
        <v>43</v>
      </c>
    </row>
    <row r="6" spans="1:20" x14ac:dyDescent="0.2">
      <c r="A6" t="s">
        <v>177</v>
      </c>
      <c r="B6">
        <v>5.1499999999999997E-2</v>
      </c>
      <c r="C6">
        <v>-8.14E-2</v>
      </c>
      <c r="D6">
        <v>-8.14E-2</v>
      </c>
      <c r="K6">
        <v>-8.8999999999999999E-3</v>
      </c>
      <c r="L6">
        <v>-8.8999999999999999E-3</v>
      </c>
      <c r="S6" t="s">
        <v>173</v>
      </c>
      <c r="T6" t="s">
        <v>43</v>
      </c>
    </row>
    <row r="7" spans="1:20" x14ac:dyDescent="0.2">
      <c r="A7" t="s">
        <v>178</v>
      </c>
      <c r="B7">
        <v>5.0799999999999998E-2</v>
      </c>
      <c r="C7">
        <v>-8.1799999999999998E-2</v>
      </c>
      <c r="D7">
        <v>-8.1799999999999998E-2</v>
      </c>
      <c r="K7">
        <v>-8.3999999999999995E-3</v>
      </c>
      <c r="L7">
        <v>-8.3999999999999995E-3</v>
      </c>
      <c r="S7" t="s">
        <v>173</v>
      </c>
      <c r="T7" t="s">
        <v>43</v>
      </c>
    </row>
    <row r="8" spans="1:20" x14ac:dyDescent="0.2">
      <c r="A8" t="s">
        <v>179</v>
      </c>
      <c r="B8">
        <v>5.16E-2</v>
      </c>
      <c r="C8">
        <v>-8.2900000000000001E-2</v>
      </c>
      <c r="D8">
        <v>-8.2900000000000001E-2</v>
      </c>
      <c r="K8">
        <v>-9.7999999999999997E-3</v>
      </c>
      <c r="L8">
        <v>-9.7999999999999997E-3</v>
      </c>
      <c r="S8" t="s">
        <v>173</v>
      </c>
      <c r="T8" t="s">
        <v>43</v>
      </c>
    </row>
    <row r="9" spans="1:20" x14ac:dyDescent="0.2">
      <c r="A9" t="s">
        <v>180</v>
      </c>
      <c r="B9">
        <v>5.1299999999999998E-2</v>
      </c>
      <c r="C9">
        <v>-8.2400000000000001E-2</v>
      </c>
      <c r="D9">
        <v>-8.2400000000000001E-2</v>
      </c>
      <c r="K9">
        <v>-9.4000000000000004E-3</v>
      </c>
      <c r="L9">
        <v>-9.4000000000000004E-3</v>
      </c>
      <c r="S9" t="s">
        <v>173</v>
      </c>
      <c r="T9" t="s">
        <v>43</v>
      </c>
    </row>
    <row r="10" spans="1:20" x14ac:dyDescent="0.2">
      <c r="A10" t="s">
        <v>181</v>
      </c>
      <c r="B10">
        <v>5.1900000000000002E-2</v>
      </c>
      <c r="C10">
        <v>-8.3099999999999993E-2</v>
      </c>
      <c r="D10">
        <v>-8.3099999999999993E-2</v>
      </c>
      <c r="K10">
        <v>-8.6E-3</v>
      </c>
      <c r="L10">
        <v>-8.6E-3</v>
      </c>
      <c r="S10" t="s">
        <v>173</v>
      </c>
      <c r="T10" t="s">
        <v>43</v>
      </c>
    </row>
    <row r="11" spans="1:20" x14ac:dyDescent="0.2">
      <c r="A11" t="s">
        <v>182</v>
      </c>
      <c r="B11">
        <v>5.0999999999999997E-2</v>
      </c>
      <c r="C11">
        <v>-8.2600000000000007E-2</v>
      </c>
      <c r="D11">
        <v>-8.2600000000000007E-2</v>
      </c>
      <c r="K11">
        <v>-8.6E-3</v>
      </c>
      <c r="L11">
        <v>-8.6E-3</v>
      </c>
      <c r="S11" t="s">
        <v>173</v>
      </c>
      <c r="T11" t="s">
        <v>43</v>
      </c>
    </row>
    <row r="12" spans="1:20" x14ac:dyDescent="0.2">
      <c r="A12" t="s">
        <v>183</v>
      </c>
      <c r="B12">
        <v>5.1799999999999999E-2</v>
      </c>
      <c r="C12">
        <v>-8.1600000000000006E-2</v>
      </c>
      <c r="D12">
        <v>-8.1600000000000006E-2</v>
      </c>
      <c r="K12">
        <v>-8.6999999999999994E-3</v>
      </c>
      <c r="L12">
        <v>-8.6999999999999994E-3</v>
      </c>
      <c r="S12" t="s">
        <v>173</v>
      </c>
      <c r="T12" t="s">
        <v>43</v>
      </c>
    </row>
    <row r="13" spans="1:20" x14ac:dyDescent="0.2">
      <c r="A13" t="s">
        <v>184</v>
      </c>
      <c r="B13">
        <v>5.11E-2</v>
      </c>
      <c r="C13">
        <v>-8.3099999999999993E-2</v>
      </c>
      <c r="D13">
        <v>-8.3099999999999993E-2</v>
      </c>
      <c r="K13">
        <v>-8.6E-3</v>
      </c>
      <c r="L13">
        <v>-8.6E-3</v>
      </c>
      <c r="S13" t="s">
        <v>173</v>
      </c>
      <c r="T13" t="s">
        <v>43</v>
      </c>
    </row>
    <row r="14" spans="1:20" x14ac:dyDescent="0.2">
      <c r="A14" t="s">
        <v>185</v>
      </c>
      <c r="B14">
        <v>5.1400000000000001E-2</v>
      </c>
      <c r="C14">
        <v>-8.1799999999999998E-2</v>
      </c>
      <c r="D14">
        <v>-8.1799999999999998E-2</v>
      </c>
      <c r="K14">
        <v>-8.0000000000000002E-3</v>
      </c>
      <c r="L14">
        <v>-8.0000000000000002E-3</v>
      </c>
      <c r="S14" t="s">
        <v>173</v>
      </c>
      <c r="T14" t="s">
        <v>43</v>
      </c>
    </row>
    <row r="15" spans="1:20" x14ac:dyDescent="0.2">
      <c r="A15" t="s">
        <v>186</v>
      </c>
      <c r="B15">
        <v>5.0999999999999997E-2</v>
      </c>
      <c r="C15">
        <v>-8.2699999999999996E-2</v>
      </c>
      <c r="D15">
        <v>-8.2699999999999996E-2</v>
      </c>
      <c r="K15">
        <v>-8.8000000000000005E-3</v>
      </c>
      <c r="L15">
        <v>-8.8000000000000005E-3</v>
      </c>
      <c r="S15" t="s">
        <v>173</v>
      </c>
      <c r="T15" t="s">
        <v>43</v>
      </c>
    </row>
    <row r="16" spans="1:20" x14ac:dyDescent="0.2">
      <c r="A16" t="s">
        <v>187</v>
      </c>
      <c r="B16">
        <v>5.1499999999999997E-2</v>
      </c>
      <c r="C16">
        <v>-8.2400000000000001E-2</v>
      </c>
      <c r="D16">
        <v>-8.2400000000000001E-2</v>
      </c>
      <c r="K16">
        <v>-8.8999999999999999E-3</v>
      </c>
      <c r="L16">
        <v>-8.8999999999999999E-3</v>
      </c>
      <c r="S16" t="s">
        <v>173</v>
      </c>
      <c r="T16" t="s">
        <v>43</v>
      </c>
    </row>
    <row r="17" spans="1:20" x14ac:dyDescent="0.2">
      <c r="A17" t="s">
        <v>188</v>
      </c>
      <c r="B17">
        <v>5.1400000000000001E-2</v>
      </c>
      <c r="C17">
        <v>-8.1900000000000001E-2</v>
      </c>
      <c r="D17">
        <v>-8.1900000000000001E-2</v>
      </c>
      <c r="K17">
        <v>-8.5000000000000006E-3</v>
      </c>
      <c r="L17">
        <v>-8.5000000000000006E-3</v>
      </c>
      <c r="S17" t="s">
        <v>173</v>
      </c>
      <c r="T17" t="s">
        <v>43</v>
      </c>
    </row>
    <row r="18" spans="1:20" x14ac:dyDescent="0.2">
      <c r="A18" t="s">
        <v>189</v>
      </c>
      <c r="B18">
        <v>5.1999999999999998E-2</v>
      </c>
      <c r="C18">
        <v>-8.2799999999999999E-2</v>
      </c>
      <c r="D18">
        <v>-8.2799999999999999E-2</v>
      </c>
      <c r="K18">
        <v>-8.5000000000000006E-3</v>
      </c>
      <c r="L18">
        <v>-8.5000000000000006E-3</v>
      </c>
      <c r="S18" t="s">
        <v>173</v>
      </c>
      <c r="T18" t="s">
        <v>43</v>
      </c>
    </row>
    <row r="19" spans="1:20" x14ac:dyDescent="0.2">
      <c r="A19" t="s">
        <v>190</v>
      </c>
      <c r="B19">
        <v>5.16E-2</v>
      </c>
      <c r="C19">
        <v>-8.2100000000000006E-2</v>
      </c>
      <c r="D19">
        <v>-8.2100000000000006E-2</v>
      </c>
      <c r="K19">
        <v>-8.0000000000000002E-3</v>
      </c>
      <c r="L19">
        <v>-8.0000000000000002E-3</v>
      </c>
      <c r="S19" t="s">
        <v>173</v>
      </c>
      <c r="T19" t="s">
        <v>43</v>
      </c>
    </row>
    <row r="20" spans="1:20" x14ac:dyDescent="0.2">
      <c r="A20" t="s">
        <v>191</v>
      </c>
      <c r="B20">
        <v>5.1200000000000002E-2</v>
      </c>
      <c r="C20">
        <v>-8.14E-2</v>
      </c>
      <c r="D20">
        <v>-8.14E-2</v>
      </c>
      <c r="K20">
        <v>-6.7999999999999996E-3</v>
      </c>
      <c r="L20">
        <v>-6.7999999999999996E-3</v>
      </c>
      <c r="S20" t="s">
        <v>173</v>
      </c>
      <c r="T20" t="s">
        <v>43</v>
      </c>
    </row>
    <row r="21" spans="1:20" x14ac:dyDescent="0.2">
      <c r="A21" t="s">
        <v>192</v>
      </c>
      <c r="B21">
        <v>5.1299999999999998E-2</v>
      </c>
      <c r="C21">
        <v>-8.2100000000000006E-2</v>
      </c>
      <c r="D21">
        <v>-8.2100000000000006E-2</v>
      </c>
      <c r="K21">
        <v>-8.3000000000000001E-3</v>
      </c>
      <c r="L21">
        <v>-8.3000000000000001E-3</v>
      </c>
      <c r="S21" t="s">
        <v>173</v>
      </c>
      <c r="T21" t="s">
        <v>43</v>
      </c>
    </row>
    <row r="22" spans="1:20" x14ac:dyDescent="0.2">
      <c r="A22" t="s">
        <v>193</v>
      </c>
      <c r="B22">
        <v>5.16E-2</v>
      </c>
      <c r="C22">
        <v>-8.14E-2</v>
      </c>
      <c r="D22">
        <v>-8.14E-2</v>
      </c>
      <c r="K22">
        <v>-8.3000000000000001E-3</v>
      </c>
      <c r="L22">
        <v>-8.3000000000000001E-3</v>
      </c>
      <c r="S22" t="s">
        <v>173</v>
      </c>
      <c r="T22" t="s">
        <v>43</v>
      </c>
    </row>
    <row r="23" spans="1:20" x14ac:dyDescent="0.2">
      <c r="A23" t="s">
        <v>194</v>
      </c>
      <c r="B23">
        <v>4.7899999999999998E-2</v>
      </c>
      <c r="C23">
        <v>-7.2300000000000003E-2</v>
      </c>
      <c r="D23">
        <v>-7.2300000000000003E-2</v>
      </c>
      <c r="K23">
        <v>-6.4000000000000003E-3</v>
      </c>
      <c r="L23">
        <v>-6.4000000000000003E-3</v>
      </c>
      <c r="S23" t="s">
        <v>195</v>
      </c>
      <c r="T23" t="s">
        <v>43</v>
      </c>
    </row>
    <row r="24" spans="1:20" x14ac:dyDescent="0.2">
      <c r="A24" t="s">
        <v>196</v>
      </c>
      <c r="B24">
        <v>4.7300000000000002E-2</v>
      </c>
      <c r="C24">
        <v>-7.1099999999999997E-2</v>
      </c>
      <c r="D24">
        <v>-7.1099999999999997E-2</v>
      </c>
      <c r="K24">
        <v>-6.8999999999999999E-3</v>
      </c>
      <c r="L24">
        <v>-6.8999999999999999E-3</v>
      </c>
      <c r="S24" t="s">
        <v>195</v>
      </c>
      <c r="T24" t="s">
        <v>43</v>
      </c>
    </row>
    <row r="25" spans="1:20" x14ac:dyDescent="0.2">
      <c r="A25" t="s">
        <v>197</v>
      </c>
      <c r="B25">
        <v>4.6899999999999997E-2</v>
      </c>
      <c r="C25">
        <v>-7.0499999999999993E-2</v>
      </c>
      <c r="D25">
        <v>-7.0499999999999993E-2</v>
      </c>
      <c r="K25">
        <v>-6.7999999999999996E-3</v>
      </c>
      <c r="L25">
        <v>-6.7999999999999996E-3</v>
      </c>
      <c r="S25" t="s">
        <v>195</v>
      </c>
      <c r="T25" t="s">
        <v>43</v>
      </c>
    </row>
    <row r="26" spans="1:20" x14ac:dyDescent="0.2">
      <c r="A26" t="s">
        <v>198</v>
      </c>
      <c r="B26">
        <v>4.5100000000000001E-2</v>
      </c>
      <c r="C26">
        <v>-6.6699999999999995E-2</v>
      </c>
      <c r="D26">
        <v>-6.6699999999999995E-2</v>
      </c>
      <c r="K26">
        <v>-4.7000000000000002E-3</v>
      </c>
      <c r="L26">
        <v>-4.7000000000000002E-3</v>
      </c>
      <c r="S26" t="s">
        <v>195</v>
      </c>
      <c r="T26" t="s">
        <v>43</v>
      </c>
    </row>
    <row r="27" spans="1:20" x14ac:dyDescent="0.2">
      <c r="A27" t="s">
        <v>199</v>
      </c>
      <c r="B27">
        <v>4.7100000000000003E-2</v>
      </c>
      <c r="C27">
        <v>-7.2099999999999997E-2</v>
      </c>
      <c r="D27">
        <v>-7.2099999999999997E-2</v>
      </c>
      <c r="K27">
        <v>-6.1000000000000004E-3</v>
      </c>
      <c r="L27">
        <v>-6.1000000000000004E-3</v>
      </c>
      <c r="S27" t="s">
        <v>195</v>
      </c>
      <c r="T27" t="s">
        <v>43</v>
      </c>
    </row>
    <row r="28" spans="1:20" x14ac:dyDescent="0.2">
      <c r="A28" t="s">
        <v>200</v>
      </c>
      <c r="B28">
        <v>4.6899999999999997E-2</v>
      </c>
      <c r="C28">
        <v>-7.1599999999999997E-2</v>
      </c>
      <c r="D28">
        <v>-7.1599999999999997E-2</v>
      </c>
      <c r="K28">
        <v>-5.4999999999999997E-3</v>
      </c>
      <c r="L28">
        <v>-5.4999999999999997E-3</v>
      </c>
      <c r="S28" t="s">
        <v>195</v>
      </c>
      <c r="T28" t="s">
        <v>43</v>
      </c>
    </row>
    <row r="29" spans="1:20" x14ac:dyDescent="0.2">
      <c r="A29" t="s">
        <v>201</v>
      </c>
      <c r="B29">
        <v>4.3799999999999999E-2</v>
      </c>
      <c r="C29">
        <v>-6.2E-2</v>
      </c>
      <c r="D29">
        <v>-6.2E-2</v>
      </c>
      <c r="K29">
        <v>-3.8E-3</v>
      </c>
      <c r="L29">
        <v>-3.8E-3</v>
      </c>
      <c r="S29" t="s">
        <v>195</v>
      </c>
      <c r="T29" t="s">
        <v>43</v>
      </c>
    </row>
    <row r="30" spans="1:20" x14ac:dyDescent="0.2">
      <c r="A30" t="s">
        <v>202</v>
      </c>
      <c r="B30">
        <v>4.5100000000000001E-2</v>
      </c>
      <c r="C30">
        <v>-6.1600000000000002E-2</v>
      </c>
      <c r="D30">
        <v>-6.1600000000000002E-2</v>
      </c>
      <c r="K30">
        <v>-2.3999999999999998E-3</v>
      </c>
      <c r="L30">
        <v>-2.3999999999999998E-3</v>
      </c>
      <c r="S30" t="s">
        <v>195</v>
      </c>
      <c r="T30" t="s">
        <v>43</v>
      </c>
    </row>
    <row r="31" spans="1:20" x14ac:dyDescent="0.2">
      <c r="A31" t="s">
        <v>203</v>
      </c>
      <c r="B31">
        <v>4.6699999999999998E-2</v>
      </c>
      <c r="C31">
        <v>-7.0800000000000002E-2</v>
      </c>
      <c r="D31">
        <v>-7.0800000000000002E-2</v>
      </c>
      <c r="K31">
        <v>-5.7000000000000002E-3</v>
      </c>
      <c r="L31">
        <v>-5.7000000000000002E-3</v>
      </c>
      <c r="S31" t="s">
        <v>195</v>
      </c>
      <c r="T31" t="s">
        <v>43</v>
      </c>
    </row>
    <row r="32" spans="1:20" x14ac:dyDescent="0.2">
      <c r="A32" t="s">
        <v>204</v>
      </c>
      <c r="B32">
        <v>4.7500000000000001E-2</v>
      </c>
      <c r="C32">
        <v>-7.1900000000000006E-2</v>
      </c>
      <c r="D32">
        <v>-7.1900000000000006E-2</v>
      </c>
      <c r="K32">
        <v>-5.1000000000000004E-3</v>
      </c>
      <c r="L32">
        <v>-5.1000000000000004E-3</v>
      </c>
      <c r="S32" t="s">
        <v>195</v>
      </c>
      <c r="T32" t="s">
        <v>43</v>
      </c>
    </row>
    <row r="33" spans="1:32" x14ac:dyDescent="0.2">
      <c r="A33" t="s">
        <v>205</v>
      </c>
      <c r="B33">
        <v>4.7500000000000001E-2</v>
      </c>
      <c r="C33">
        <v>-7.1499999999999994E-2</v>
      </c>
      <c r="D33">
        <v>-7.1499999999999994E-2</v>
      </c>
      <c r="K33">
        <v>-5.7000000000000002E-3</v>
      </c>
      <c r="L33">
        <v>-5.7000000000000002E-3</v>
      </c>
      <c r="S33" t="s">
        <v>195</v>
      </c>
      <c r="T33" t="s">
        <v>43</v>
      </c>
    </row>
    <row r="34" spans="1:32" x14ac:dyDescent="0.2">
      <c r="A34" t="s">
        <v>206</v>
      </c>
      <c r="B34">
        <v>4.82E-2</v>
      </c>
      <c r="C34">
        <v>-7.3300000000000004E-2</v>
      </c>
      <c r="D34">
        <v>-7.3300000000000004E-2</v>
      </c>
      <c r="K34">
        <v>-6.1999999999999998E-3</v>
      </c>
      <c r="L34">
        <v>-6.1999999999999998E-3</v>
      </c>
      <c r="S34" t="s">
        <v>207</v>
      </c>
      <c r="T34" t="s">
        <v>43</v>
      </c>
    </row>
    <row r="35" spans="1:32" x14ac:dyDescent="0.2">
      <c r="A35" t="s">
        <v>208</v>
      </c>
      <c r="B35">
        <v>4.8099999999999997E-2</v>
      </c>
      <c r="C35">
        <v>-7.1999999999999995E-2</v>
      </c>
      <c r="D35">
        <v>-7.1999999999999995E-2</v>
      </c>
      <c r="K35">
        <v>-6.1999999999999998E-3</v>
      </c>
      <c r="L35">
        <v>-6.1999999999999998E-3</v>
      </c>
      <c r="S35" t="s">
        <v>207</v>
      </c>
      <c r="T35" t="s">
        <v>43</v>
      </c>
      <c r="AF35" t="s">
        <v>209</v>
      </c>
    </row>
    <row r="36" spans="1:32" x14ac:dyDescent="0.2">
      <c r="A36" t="s">
        <v>210</v>
      </c>
      <c r="B36">
        <v>4.7800000000000002E-2</v>
      </c>
      <c r="C36">
        <v>-7.17E-2</v>
      </c>
      <c r="D36">
        <v>-7.17E-2</v>
      </c>
      <c r="K36">
        <v>-6.4999999999999997E-3</v>
      </c>
      <c r="L36">
        <v>-6.4999999999999997E-3</v>
      </c>
      <c r="S36" t="s">
        <v>207</v>
      </c>
      <c r="T36" t="s">
        <v>43</v>
      </c>
    </row>
    <row r="37" spans="1:32" x14ac:dyDescent="0.2">
      <c r="A37" t="s">
        <v>211</v>
      </c>
      <c r="B37">
        <v>4.8599999999999997E-2</v>
      </c>
      <c r="C37">
        <v>-7.2900000000000006E-2</v>
      </c>
      <c r="D37">
        <v>-7.2900000000000006E-2</v>
      </c>
      <c r="K37">
        <v>-6.0000000000000001E-3</v>
      </c>
      <c r="L37">
        <v>-6.0000000000000001E-3</v>
      </c>
      <c r="S37" t="s">
        <v>207</v>
      </c>
      <c r="T37" t="s">
        <v>43</v>
      </c>
    </row>
    <row r="38" spans="1:32" x14ac:dyDescent="0.2">
      <c r="A38" t="s">
        <v>212</v>
      </c>
      <c r="B38">
        <v>4.8599999999999997E-2</v>
      </c>
      <c r="C38">
        <v>-7.3300000000000004E-2</v>
      </c>
      <c r="D38">
        <v>-7.3300000000000004E-2</v>
      </c>
      <c r="K38">
        <v>-5.4999999999999997E-3</v>
      </c>
      <c r="L38">
        <v>-5.4999999999999997E-3</v>
      </c>
      <c r="S38" t="s">
        <v>207</v>
      </c>
      <c r="T38" t="s">
        <v>43</v>
      </c>
    </row>
    <row r="39" spans="1:32" x14ac:dyDescent="0.2">
      <c r="A39" t="s">
        <v>213</v>
      </c>
      <c r="B39">
        <v>4.8599999999999997E-2</v>
      </c>
      <c r="C39">
        <v>-7.3099999999999998E-2</v>
      </c>
      <c r="D39">
        <v>-7.3099999999999998E-2</v>
      </c>
      <c r="K39">
        <v>-6.1999999999999998E-3</v>
      </c>
      <c r="L39">
        <v>-6.1999999999999998E-3</v>
      </c>
      <c r="S39" t="s">
        <v>207</v>
      </c>
      <c r="T39" t="s">
        <v>43</v>
      </c>
    </row>
    <row r="40" spans="1:32" x14ac:dyDescent="0.2">
      <c r="A40" t="s">
        <v>214</v>
      </c>
      <c r="B40">
        <v>4.8000000000000001E-2</v>
      </c>
      <c r="C40">
        <v>-7.2300000000000003E-2</v>
      </c>
      <c r="D40">
        <v>-7.2300000000000003E-2</v>
      </c>
      <c r="K40">
        <v>-6.4000000000000003E-3</v>
      </c>
      <c r="L40">
        <v>-6.4000000000000003E-3</v>
      </c>
      <c r="S40" t="s">
        <v>207</v>
      </c>
      <c r="T40" t="s">
        <v>43</v>
      </c>
    </row>
    <row r="41" spans="1:32" x14ac:dyDescent="0.2">
      <c r="A41" t="s">
        <v>215</v>
      </c>
      <c r="B41">
        <v>4.7899999999999998E-2</v>
      </c>
      <c r="C41">
        <v>-7.1300000000000002E-2</v>
      </c>
      <c r="D41">
        <v>-7.1300000000000002E-2</v>
      </c>
      <c r="K41">
        <v>-5.5999999999999999E-3</v>
      </c>
      <c r="L41">
        <v>-5.5999999999999999E-3</v>
      </c>
      <c r="S41" t="s">
        <v>207</v>
      </c>
      <c r="T41" t="s">
        <v>43</v>
      </c>
    </row>
    <row r="42" spans="1:32" x14ac:dyDescent="0.2">
      <c r="A42" t="s">
        <v>216</v>
      </c>
      <c r="B42">
        <v>4.8000000000000001E-2</v>
      </c>
      <c r="C42">
        <v>-7.2900000000000006E-2</v>
      </c>
      <c r="D42">
        <v>-7.2900000000000006E-2</v>
      </c>
      <c r="K42">
        <v>-4.7000000000000002E-3</v>
      </c>
      <c r="L42">
        <v>-4.7000000000000002E-3</v>
      </c>
      <c r="S42" t="s">
        <v>207</v>
      </c>
      <c r="T42" t="s">
        <v>43</v>
      </c>
    </row>
    <row r="43" spans="1:32" x14ac:dyDescent="0.2">
      <c r="A43" t="s">
        <v>217</v>
      </c>
      <c r="B43">
        <v>4.8099999999999997E-2</v>
      </c>
      <c r="C43">
        <v>-7.2999999999999995E-2</v>
      </c>
      <c r="D43">
        <v>-7.2999999999999995E-2</v>
      </c>
      <c r="K43">
        <v>-5.1000000000000004E-3</v>
      </c>
      <c r="L43">
        <v>-5.1000000000000004E-3</v>
      </c>
      <c r="S43" t="s">
        <v>207</v>
      </c>
      <c r="T43" t="s">
        <v>43</v>
      </c>
    </row>
    <row r="44" spans="1:32" x14ac:dyDescent="0.2">
      <c r="A44" t="s">
        <v>218</v>
      </c>
      <c r="B44">
        <v>4.7800000000000002E-2</v>
      </c>
      <c r="C44">
        <v>-7.2099999999999997E-2</v>
      </c>
      <c r="D44">
        <v>-7.2099999999999997E-2</v>
      </c>
      <c r="K44">
        <v>-6.1999999999999998E-3</v>
      </c>
      <c r="L44">
        <v>-6.1999999999999998E-3</v>
      </c>
      <c r="S44" t="s">
        <v>207</v>
      </c>
      <c r="T44" t="s">
        <v>43</v>
      </c>
    </row>
    <row r="45" spans="1:32" x14ac:dyDescent="0.2">
      <c r="A45" t="s">
        <v>219</v>
      </c>
      <c r="B45">
        <v>4.7800000000000002E-2</v>
      </c>
      <c r="C45">
        <v>-7.1099999999999997E-2</v>
      </c>
      <c r="D45">
        <v>-7.1099999999999997E-2</v>
      </c>
      <c r="K45">
        <v>-6.1999999999999998E-3</v>
      </c>
      <c r="L45">
        <v>-6.1999999999999998E-3</v>
      </c>
      <c r="S45" t="s">
        <v>207</v>
      </c>
      <c r="T45" t="s">
        <v>43</v>
      </c>
    </row>
    <row r="46" spans="1:32" x14ac:dyDescent="0.2">
      <c r="A46" t="s">
        <v>220</v>
      </c>
      <c r="B46">
        <v>4.7500000000000001E-2</v>
      </c>
      <c r="C46">
        <v>-7.22E-2</v>
      </c>
      <c r="D46">
        <v>-7.22E-2</v>
      </c>
      <c r="K46">
        <v>-5.1999999999999998E-3</v>
      </c>
      <c r="L46">
        <v>-5.1999999999999998E-3</v>
      </c>
      <c r="S46" t="s">
        <v>207</v>
      </c>
      <c r="T46" t="s">
        <v>43</v>
      </c>
    </row>
    <row r="47" spans="1:32" x14ac:dyDescent="0.2">
      <c r="A47" t="s">
        <v>221</v>
      </c>
      <c r="B47">
        <v>4.7500000000000001E-2</v>
      </c>
      <c r="C47">
        <v>-6.9699999999999998E-2</v>
      </c>
      <c r="D47">
        <v>-6.9699999999999998E-2</v>
      </c>
      <c r="K47">
        <v>-4.1999999999999997E-3</v>
      </c>
      <c r="L47">
        <v>-4.1999999999999997E-3</v>
      </c>
      <c r="S47" t="s">
        <v>207</v>
      </c>
      <c r="T47" t="s">
        <v>43</v>
      </c>
    </row>
    <row r="48" spans="1:32" x14ac:dyDescent="0.2">
      <c r="A48" t="s">
        <v>222</v>
      </c>
      <c r="B48">
        <v>4.7899999999999998E-2</v>
      </c>
      <c r="C48">
        <v>-7.3300000000000004E-2</v>
      </c>
      <c r="D48">
        <v>-7.3300000000000004E-2</v>
      </c>
      <c r="K48">
        <v>-5.7999999999999996E-3</v>
      </c>
      <c r="L48">
        <v>-5.7999999999999996E-3</v>
      </c>
      <c r="S48" t="s">
        <v>207</v>
      </c>
      <c r="T48" t="s">
        <v>43</v>
      </c>
    </row>
    <row r="49" spans="1:20" x14ac:dyDescent="0.2">
      <c r="A49" t="s">
        <v>223</v>
      </c>
      <c r="B49">
        <v>4.8099999999999997E-2</v>
      </c>
      <c r="C49">
        <v>-7.3099999999999998E-2</v>
      </c>
      <c r="D49">
        <v>-7.3099999999999998E-2</v>
      </c>
      <c r="K49">
        <v>-6.7999999999999996E-3</v>
      </c>
      <c r="L49">
        <v>-6.7999999999999996E-3</v>
      </c>
      <c r="S49" t="s">
        <v>207</v>
      </c>
      <c r="T49" t="s">
        <v>43</v>
      </c>
    </row>
    <row r="50" spans="1:20" x14ac:dyDescent="0.2">
      <c r="A50" t="s">
        <v>224</v>
      </c>
      <c r="B50">
        <v>4.8399999999999999E-2</v>
      </c>
      <c r="C50">
        <v>-7.3499999999999996E-2</v>
      </c>
      <c r="D50">
        <v>-7.3499999999999996E-2</v>
      </c>
      <c r="K50">
        <v>-5.4000000000000003E-3</v>
      </c>
      <c r="L50">
        <v>-5.4000000000000003E-3</v>
      </c>
      <c r="S50" t="s">
        <v>207</v>
      </c>
      <c r="T50" t="s">
        <v>43</v>
      </c>
    </row>
    <row r="51" spans="1:20" x14ac:dyDescent="0.2">
      <c r="A51" t="s">
        <v>225</v>
      </c>
      <c r="B51">
        <v>4.8000000000000001E-2</v>
      </c>
      <c r="C51">
        <v>-7.3099999999999998E-2</v>
      </c>
      <c r="D51">
        <v>-7.3099999999999998E-2</v>
      </c>
      <c r="K51">
        <v>-5.4999999999999997E-3</v>
      </c>
      <c r="L51">
        <v>-5.4999999999999997E-3</v>
      </c>
      <c r="S51" t="s">
        <v>207</v>
      </c>
      <c r="T51" t="s">
        <v>43</v>
      </c>
    </row>
    <row r="52" spans="1:20" x14ac:dyDescent="0.2">
      <c r="A52" t="s">
        <v>226</v>
      </c>
      <c r="B52">
        <v>4.8000000000000001E-2</v>
      </c>
      <c r="C52">
        <v>-7.1499999999999994E-2</v>
      </c>
      <c r="D52">
        <v>-7.1499999999999994E-2</v>
      </c>
      <c r="K52">
        <v>-6.4999999999999997E-3</v>
      </c>
      <c r="L52">
        <v>-6.4999999999999997E-3</v>
      </c>
      <c r="S52" t="s">
        <v>207</v>
      </c>
      <c r="T52" t="s">
        <v>43</v>
      </c>
    </row>
    <row r="53" spans="1:20" x14ac:dyDescent="0.2">
      <c r="A53" t="s">
        <v>227</v>
      </c>
      <c r="B53">
        <v>4.8300000000000003E-2</v>
      </c>
      <c r="C53">
        <v>-7.3700000000000002E-2</v>
      </c>
      <c r="D53">
        <v>-7.3700000000000002E-2</v>
      </c>
      <c r="K53">
        <v>-6.4000000000000003E-3</v>
      </c>
      <c r="L53">
        <v>-6.4000000000000003E-3</v>
      </c>
      <c r="S53" t="s">
        <v>207</v>
      </c>
      <c r="T53" t="s">
        <v>43</v>
      </c>
    </row>
    <row r="54" spans="1:20" x14ac:dyDescent="0.2">
      <c r="A54" t="s">
        <v>228</v>
      </c>
      <c r="B54">
        <v>4.8899999999999999E-2</v>
      </c>
      <c r="C54">
        <v>-7.2300000000000003E-2</v>
      </c>
      <c r="D54">
        <v>-7.2300000000000003E-2</v>
      </c>
      <c r="K54">
        <v>-5.7000000000000002E-3</v>
      </c>
      <c r="L54">
        <v>-5.7000000000000002E-3</v>
      </c>
      <c r="S54" t="s">
        <v>207</v>
      </c>
      <c r="T54" t="s">
        <v>43</v>
      </c>
    </row>
    <row r="55" spans="1:20" x14ac:dyDescent="0.2">
      <c r="A55" t="s">
        <v>229</v>
      </c>
      <c r="B55">
        <v>4.8399999999999999E-2</v>
      </c>
      <c r="C55">
        <v>-7.2099999999999997E-2</v>
      </c>
      <c r="D55">
        <v>-7.2099999999999997E-2</v>
      </c>
      <c r="K55">
        <v>-5.5999999999999999E-3</v>
      </c>
      <c r="L55">
        <v>-5.5999999999999999E-3</v>
      </c>
      <c r="S55" t="s">
        <v>207</v>
      </c>
      <c r="T55" t="s">
        <v>43</v>
      </c>
    </row>
    <row r="56" spans="1:20" x14ac:dyDescent="0.2">
      <c r="A56" t="s">
        <v>230</v>
      </c>
      <c r="B56">
        <v>5.21E-2</v>
      </c>
      <c r="C56">
        <v>-8.3500000000000005E-2</v>
      </c>
      <c r="D56">
        <v>-8.3500000000000005E-2</v>
      </c>
      <c r="K56">
        <v>-8.5000000000000006E-3</v>
      </c>
      <c r="L56">
        <v>-8.5000000000000006E-3</v>
      </c>
      <c r="S56" t="s">
        <v>231</v>
      </c>
      <c r="T56" t="s">
        <v>43</v>
      </c>
    </row>
    <row r="57" spans="1:20" x14ac:dyDescent="0.2">
      <c r="A57" t="s">
        <v>232</v>
      </c>
      <c r="B57">
        <v>5.1999999999999998E-2</v>
      </c>
      <c r="C57">
        <v>-8.4199999999999997E-2</v>
      </c>
      <c r="D57">
        <v>-8.4199999999999997E-2</v>
      </c>
      <c r="K57">
        <v>-8.3000000000000001E-3</v>
      </c>
      <c r="L57">
        <v>-8.3000000000000001E-3</v>
      </c>
      <c r="S57" t="s">
        <v>231</v>
      </c>
      <c r="T57" t="s">
        <v>43</v>
      </c>
    </row>
    <row r="58" spans="1:20" x14ac:dyDescent="0.2">
      <c r="A58" t="s">
        <v>233</v>
      </c>
      <c r="B58">
        <v>5.1700000000000003E-2</v>
      </c>
      <c r="C58">
        <v>-8.4400000000000003E-2</v>
      </c>
      <c r="D58">
        <v>-8.4400000000000003E-2</v>
      </c>
      <c r="K58">
        <v>-8.8999999999999999E-3</v>
      </c>
      <c r="L58">
        <v>-8.8999999999999999E-3</v>
      </c>
      <c r="S58" t="s">
        <v>231</v>
      </c>
      <c r="T58" t="s">
        <v>43</v>
      </c>
    </row>
    <row r="59" spans="1:20" x14ac:dyDescent="0.2">
      <c r="A59" t="s">
        <v>234</v>
      </c>
      <c r="B59">
        <v>5.1799999999999999E-2</v>
      </c>
      <c r="C59">
        <v>-8.3400000000000002E-2</v>
      </c>
      <c r="D59">
        <v>-8.3400000000000002E-2</v>
      </c>
      <c r="K59">
        <v>-8.9999999999999993E-3</v>
      </c>
      <c r="L59">
        <v>-8.9999999999999993E-3</v>
      </c>
      <c r="S59" t="s">
        <v>231</v>
      </c>
      <c r="T59" t="s">
        <v>43</v>
      </c>
    </row>
    <row r="60" spans="1:20" x14ac:dyDescent="0.2">
      <c r="A60" t="s">
        <v>235</v>
      </c>
      <c r="B60">
        <v>5.1999999999999998E-2</v>
      </c>
      <c r="C60">
        <v>-8.4400000000000003E-2</v>
      </c>
      <c r="D60">
        <v>-8.4400000000000003E-2</v>
      </c>
      <c r="K60">
        <v>-8.9999999999999993E-3</v>
      </c>
      <c r="L60">
        <v>-8.9999999999999993E-3</v>
      </c>
      <c r="S60" t="s">
        <v>231</v>
      </c>
      <c r="T60" t="s">
        <v>43</v>
      </c>
    </row>
    <row r="61" spans="1:20" x14ac:dyDescent="0.2">
      <c r="A61" t="s">
        <v>236</v>
      </c>
      <c r="B61">
        <v>5.1999999999999998E-2</v>
      </c>
      <c r="C61">
        <v>-8.4199999999999997E-2</v>
      </c>
      <c r="D61">
        <v>-8.4199999999999997E-2</v>
      </c>
      <c r="K61">
        <v>-9.7000000000000003E-3</v>
      </c>
      <c r="L61">
        <v>-9.7000000000000003E-3</v>
      </c>
      <c r="S61" t="s">
        <v>231</v>
      </c>
      <c r="T61" t="s">
        <v>43</v>
      </c>
    </row>
    <row r="62" spans="1:20" x14ac:dyDescent="0.2">
      <c r="A62" t="s">
        <v>237</v>
      </c>
      <c r="B62">
        <v>5.1900000000000002E-2</v>
      </c>
      <c r="C62">
        <v>-8.4500000000000006E-2</v>
      </c>
      <c r="D62">
        <v>-8.4500000000000006E-2</v>
      </c>
      <c r="K62">
        <v>-9.4999999999999998E-3</v>
      </c>
      <c r="L62">
        <v>-9.4999999999999998E-3</v>
      </c>
      <c r="S62" t="s">
        <v>231</v>
      </c>
      <c r="T62" t="s">
        <v>43</v>
      </c>
    </row>
    <row r="63" spans="1:20" x14ac:dyDescent="0.2">
      <c r="A63" t="s">
        <v>238</v>
      </c>
      <c r="B63">
        <v>5.1900000000000002E-2</v>
      </c>
      <c r="C63">
        <v>-8.3799999999999999E-2</v>
      </c>
      <c r="D63">
        <v>-8.3799999999999999E-2</v>
      </c>
      <c r="K63">
        <v>-9.9000000000000008E-3</v>
      </c>
      <c r="L63">
        <v>-9.9000000000000008E-3</v>
      </c>
      <c r="S63" t="s">
        <v>231</v>
      </c>
      <c r="T63" t="s">
        <v>43</v>
      </c>
    </row>
    <row r="64" spans="1:20" x14ac:dyDescent="0.2">
      <c r="A64" t="s">
        <v>239</v>
      </c>
      <c r="B64">
        <v>5.1499999999999997E-2</v>
      </c>
      <c r="C64">
        <v>-8.4699999999999998E-2</v>
      </c>
      <c r="D64">
        <v>-8.4699999999999998E-2</v>
      </c>
      <c r="K64">
        <v>-8.5000000000000006E-3</v>
      </c>
      <c r="L64">
        <v>-8.5000000000000006E-3</v>
      </c>
      <c r="S64" t="s">
        <v>231</v>
      </c>
      <c r="T64" t="s">
        <v>43</v>
      </c>
    </row>
    <row r="65" spans="1:20" x14ac:dyDescent="0.2">
      <c r="A65" t="s">
        <v>240</v>
      </c>
      <c r="B65">
        <v>5.1999999999999998E-2</v>
      </c>
      <c r="C65">
        <v>-8.3599999999999994E-2</v>
      </c>
      <c r="D65">
        <v>-8.3599999999999994E-2</v>
      </c>
      <c r="K65">
        <v>-8.8000000000000005E-3</v>
      </c>
      <c r="L65">
        <v>-8.8000000000000005E-3</v>
      </c>
      <c r="S65" t="s">
        <v>231</v>
      </c>
      <c r="T65" t="s">
        <v>43</v>
      </c>
    </row>
    <row r="66" spans="1:20" x14ac:dyDescent="0.2">
      <c r="A66" t="s">
        <v>241</v>
      </c>
      <c r="B66">
        <v>5.16E-2</v>
      </c>
      <c r="C66">
        <v>-8.43E-2</v>
      </c>
      <c r="D66">
        <v>-8.43E-2</v>
      </c>
      <c r="K66">
        <v>-8.2000000000000007E-3</v>
      </c>
      <c r="L66">
        <v>-8.2000000000000007E-3</v>
      </c>
      <c r="S66" t="s">
        <v>231</v>
      </c>
      <c r="T66" t="s">
        <v>43</v>
      </c>
    </row>
    <row r="67" spans="1:20" x14ac:dyDescent="0.2">
      <c r="A67" t="s">
        <v>242</v>
      </c>
      <c r="B67">
        <v>5.1400000000000001E-2</v>
      </c>
      <c r="C67">
        <v>-8.3799999999999999E-2</v>
      </c>
      <c r="D67">
        <v>-8.3799999999999999E-2</v>
      </c>
      <c r="K67">
        <v>-9.1999999999999998E-3</v>
      </c>
      <c r="L67">
        <v>-9.1999999999999998E-3</v>
      </c>
      <c r="S67" t="s">
        <v>231</v>
      </c>
      <c r="T67" t="s">
        <v>43</v>
      </c>
    </row>
    <row r="68" spans="1:20" x14ac:dyDescent="0.2">
      <c r="A68" t="s">
        <v>243</v>
      </c>
      <c r="B68">
        <v>5.16E-2</v>
      </c>
      <c r="C68">
        <v>-8.3799999999999999E-2</v>
      </c>
      <c r="D68">
        <v>-8.3799999999999999E-2</v>
      </c>
      <c r="K68">
        <v>-8.8999999999999999E-3</v>
      </c>
      <c r="L68">
        <v>-8.8999999999999999E-3</v>
      </c>
      <c r="S68" t="s">
        <v>231</v>
      </c>
      <c r="T68" t="s">
        <v>43</v>
      </c>
    </row>
    <row r="69" spans="1:20" x14ac:dyDescent="0.2">
      <c r="A69" t="s">
        <v>244</v>
      </c>
      <c r="B69">
        <v>4.9099999999999998E-2</v>
      </c>
      <c r="C69">
        <v>-7.6600000000000001E-2</v>
      </c>
      <c r="D69">
        <v>-7.6600000000000001E-2</v>
      </c>
      <c r="K69">
        <v>-7.7999999999999996E-3</v>
      </c>
      <c r="L69">
        <v>-7.7999999999999996E-3</v>
      </c>
      <c r="S69" t="s">
        <v>245</v>
      </c>
      <c r="T69" t="s">
        <v>43</v>
      </c>
    </row>
    <row r="70" spans="1:20" x14ac:dyDescent="0.2">
      <c r="A70" t="s">
        <v>246</v>
      </c>
      <c r="B70">
        <v>4.9099999999999998E-2</v>
      </c>
      <c r="C70">
        <v>-7.6600000000000001E-2</v>
      </c>
      <c r="D70">
        <v>-7.6600000000000001E-2</v>
      </c>
      <c r="K70">
        <v>-5.8999999999999999E-3</v>
      </c>
      <c r="L70">
        <v>-5.8999999999999999E-3</v>
      </c>
      <c r="S70" t="s">
        <v>245</v>
      </c>
      <c r="T70" t="s">
        <v>43</v>
      </c>
    </row>
    <row r="71" spans="1:20" x14ac:dyDescent="0.2">
      <c r="A71" t="s">
        <v>247</v>
      </c>
      <c r="B71">
        <v>4.7899999999999998E-2</v>
      </c>
      <c r="C71">
        <v>-7.46E-2</v>
      </c>
      <c r="D71">
        <v>-7.46E-2</v>
      </c>
      <c r="K71">
        <v>-5.4000000000000003E-3</v>
      </c>
      <c r="L71">
        <v>-5.4000000000000003E-3</v>
      </c>
      <c r="S71" t="s">
        <v>245</v>
      </c>
      <c r="T71" t="s">
        <v>43</v>
      </c>
    </row>
    <row r="72" spans="1:20" x14ac:dyDescent="0.2">
      <c r="A72" t="s">
        <v>248</v>
      </c>
      <c r="B72">
        <v>4.9399999999999999E-2</v>
      </c>
      <c r="C72">
        <v>-7.8200000000000006E-2</v>
      </c>
      <c r="D72">
        <v>-7.8200000000000006E-2</v>
      </c>
      <c r="K72">
        <v>-6.1999999999999998E-3</v>
      </c>
      <c r="L72">
        <v>-6.1999999999999998E-3</v>
      </c>
      <c r="S72" t="s">
        <v>245</v>
      </c>
      <c r="T72" t="s">
        <v>43</v>
      </c>
    </row>
    <row r="73" spans="1:20" x14ac:dyDescent="0.2">
      <c r="A73" t="s">
        <v>249</v>
      </c>
      <c r="B73">
        <v>4.8599999999999997E-2</v>
      </c>
      <c r="C73">
        <v>-7.4999999999999997E-2</v>
      </c>
      <c r="D73">
        <v>-7.4999999999999997E-2</v>
      </c>
      <c r="K73">
        <v>-6.4000000000000003E-3</v>
      </c>
      <c r="L73">
        <v>-6.4000000000000003E-3</v>
      </c>
      <c r="S73" t="s">
        <v>245</v>
      </c>
      <c r="T73" t="s">
        <v>43</v>
      </c>
    </row>
    <row r="74" spans="1:20" x14ac:dyDescent="0.2">
      <c r="A74" t="s">
        <v>250</v>
      </c>
      <c r="B74">
        <v>4.9099999999999998E-2</v>
      </c>
      <c r="C74">
        <v>-7.5700000000000003E-2</v>
      </c>
      <c r="D74">
        <v>-7.5700000000000003E-2</v>
      </c>
      <c r="K74">
        <v>-6.0000000000000001E-3</v>
      </c>
      <c r="L74">
        <v>-6.0000000000000001E-3</v>
      </c>
      <c r="S74" t="s">
        <v>245</v>
      </c>
      <c r="T74" t="s">
        <v>43</v>
      </c>
    </row>
    <row r="75" spans="1:20" x14ac:dyDescent="0.2">
      <c r="A75" t="s">
        <v>251</v>
      </c>
      <c r="B75">
        <v>4.8899999999999999E-2</v>
      </c>
      <c r="C75">
        <v>-7.4999999999999997E-2</v>
      </c>
      <c r="D75">
        <v>-7.4999999999999997E-2</v>
      </c>
      <c r="K75">
        <v>-6.3E-3</v>
      </c>
      <c r="L75">
        <v>-6.3E-3</v>
      </c>
      <c r="S75" t="s">
        <v>245</v>
      </c>
      <c r="T75" t="s">
        <v>43</v>
      </c>
    </row>
    <row r="76" spans="1:20" x14ac:dyDescent="0.2">
      <c r="A76" t="s">
        <v>252</v>
      </c>
      <c r="B76">
        <v>4.9000000000000002E-2</v>
      </c>
      <c r="C76">
        <v>-7.5200000000000003E-2</v>
      </c>
      <c r="D76">
        <v>-7.5200000000000003E-2</v>
      </c>
      <c r="K76">
        <v>-6.6E-3</v>
      </c>
      <c r="L76">
        <v>-6.6E-3</v>
      </c>
      <c r="S76" t="s">
        <v>245</v>
      </c>
      <c r="T76" t="s">
        <v>43</v>
      </c>
    </row>
    <row r="77" spans="1:20" x14ac:dyDescent="0.2">
      <c r="A77" t="s">
        <v>253</v>
      </c>
      <c r="B77">
        <v>5.11E-2</v>
      </c>
      <c r="C77">
        <v>-8.0699999999999994E-2</v>
      </c>
      <c r="D77">
        <v>-8.0699999999999994E-2</v>
      </c>
      <c r="K77">
        <v>-8.0000000000000002E-3</v>
      </c>
      <c r="L77">
        <v>-8.0000000000000002E-3</v>
      </c>
      <c r="S77" t="s">
        <v>254</v>
      </c>
      <c r="T77" t="s">
        <v>43</v>
      </c>
    </row>
    <row r="78" spans="1:20" x14ac:dyDescent="0.2">
      <c r="A78" t="s">
        <v>255</v>
      </c>
      <c r="B78">
        <v>5.0299999999999997E-2</v>
      </c>
      <c r="C78">
        <v>-8.0199999999999994E-2</v>
      </c>
      <c r="D78">
        <v>-8.0199999999999994E-2</v>
      </c>
      <c r="K78">
        <v>-8.3000000000000001E-3</v>
      </c>
      <c r="L78">
        <v>-8.3000000000000001E-3</v>
      </c>
      <c r="S78" t="s">
        <v>254</v>
      </c>
      <c r="T78" t="s">
        <v>43</v>
      </c>
    </row>
    <row r="79" spans="1:20" x14ac:dyDescent="0.2">
      <c r="A79" t="s">
        <v>256</v>
      </c>
      <c r="B79">
        <v>5.0599999999999999E-2</v>
      </c>
      <c r="C79">
        <v>-8.0799999999999997E-2</v>
      </c>
      <c r="D79">
        <v>-8.0799999999999997E-2</v>
      </c>
      <c r="K79">
        <v>-7.7000000000000002E-3</v>
      </c>
      <c r="L79">
        <v>-7.7000000000000002E-3</v>
      </c>
      <c r="S79" t="s">
        <v>254</v>
      </c>
      <c r="T79" t="s">
        <v>43</v>
      </c>
    </row>
    <row r="80" spans="1:20" x14ac:dyDescent="0.2">
      <c r="A80" t="s">
        <v>257</v>
      </c>
      <c r="B80">
        <v>5.0900000000000001E-2</v>
      </c>
      <c r="C80">
        <v>-8.0699999999999994E-2</v>
      </c>
      <c r="D80">
        <v>-8.0699999999999994E-2</v>
      </c>
      <c r="K80">
        <v>-8.0999999999999996E-3</v>
      </c>
      <c r="L80">
        <v>-8.0999999999999996E-3</v>
      </c>
      <c r="S80" t="s">
        <v>254</v>
      </c>
      <c r="T80" t="s">
        <v>43</v>
      </c>
    </row>
    <row r="81" spans="1:20" x14ac:dyDescent="0.2">
      <c r="A81" t="s">
        <v>258</v>
      </c>
      <c r="B81">
        <v>5.0700000000000002E-2</v>
      </c>
      <c r="C81">
        <v>-8.0500000000000002E-2</v>
      </c>
      <c r="D81">
        <v>-8.0500000000000002E-2</v>
      </c>
      <c r="K81">
        <v>-8.6E-3</v>
      </c>
      <c r="L81">
        <v>-8.6E-3</v>
      </c>
      <c r="S81" t="s">
        <v>254</v>
      </c>
      <c r="T81" t="s">
        <v>43</v>
      </c>
    </row>
    <row r="82" spans="1:20" x14ac:dyDescent="0.2">
      <c r="A82" t="s">
        <v>259</v>
      </c>
      <c r="B82">
        <v>4.8800000000000003E-2</v>
      </c>
      <c r="C82">
        <v>-7.51E-2</v>
      </c>
      <c r="D82">
        <v>-7.51E-2</v>
      </c>
      <c r="K82">
        <v>-5.4999999999999997E-3</v>
      </c>
      <c r="L82">
        <v>-5.4999999999999997E-3</v>
      </c>
      <c r="S82" t="s">
        <v>260</v>
      </c>
      <c r="T82" t="s">
        <v>43</v>
      </c>
    </row>
    <row r="83" spans="1:20" x14ac:dyDescent="0.2">
      <c r="A83" t="s">
        <v>261</v>
      </c>
      <c r="B83">
        <v>4.87E-2</v>
      </c>
      <c r="C83">
        <v>-7.4200000000000002E-2</v>
      </c>
      <c r="D83">
        <v>-7.4200000000000002E-2</v>
      </c>
      <c r="K83">
        <v>-5.4000000000000003E-3</v>
      </c>
      <c r="L83">
        <v>-5.4000000000000003E-3</v>
      </c>
      <c r="S83" t="s">
        <v>260</v>
      </c>
      <c r="T83" t="s">
        <v>43</v>
      </c>
    </row>
    <row r="84" spans="1:20" x14ac:dyDescent="0.2">
      <c r="A84" t="s">
        <v>262</v>
      </c>
      <c r="B84">
        <v>4.82E-2</v>
      </c>
      <c r="C84">
        <v>-7.4099999999999999E-2</v>
      </c>
      <c r="D84">
        <v>-7.4099999999999999E-2</v>
      </c>
      <c r="K84">
        <v>-6.4000000000000003E-3</v>
      </c>
      <c r="L84">
        <v>-6.4000000000000003E-3</v>
      </c>
      <c r="S84" t="s">
        <v>260</v>
      </c>
      <c r="T84" t="s">
        <v>43</v>
      </c>
    </row>
    <row r="85" spans="1:20" x14ac:dyDescent="0.2">
      <c r="A85" t="s">
        <v>263</v>
      </c>
      <c r="B85">
        <v>4.9000000000000002E-2</v>
      </c>
      <c r="C85">
        <v>-7.4899999999999994E-2</v>
      </c>
      <c r="D85">
        <v>-7.4899999999999994E-2</v>
      </c>
      <c r="K85">
        <v>-3.2000000000000002E-3</v>
      </c>
      <c r="L85">
        <v>-3.2000000000000002E-3</v>
      </c>
      <c r="S85" t="s">
        <v>260</v>
      </c>
      <c r="T85" t="s">
        <v>43</v>
      </c>
    </row>
    <row r="86" spans="1:20" x14ac:dyDescent="0.2">
      <c r="A86" t="s">
        <v>264</v>
      </c>
      <c r="B86">
        <v>4.8599999999999997E-2</v>
      </c>
      <c r="C86">
        <v>-7.46E-2</v>
      </c>
      <c r="D86">
        <v>-7.46E-2</v>
      </c>
      <c r="K86">
        <v>-6.6E-3</v>
      </c>
      <c r="L86">
        <v>-6.6E-3</v>
      </c>
      <c r="S86" t="s">
        <v>260</v>
      </c>
      <c r="T86" t="s">
        <v>43</v>
      </c>
    </row>
    <row r="87" spans="1:20" x14ac:dyDescent="0.2">
      <c r="A87" t="s">
        <v>265</v>
      </c>
      <c r="B87">
        <v>4.8599999999999997E-2</v>
      </c>
      <c r="C87">
        <v>-7.4399999999999994E-2</v>
      </c>
      <c r="D87">
        <v>-7.4399999999999994E-2</v>
      </c>
      <c r="K87">
        <v>-6.8999999999999999E-3</v>
      </c>
      <c r="L87">
        <v>-6.8999999999999999E-3</v>
      </c>
      <c r="S87" t="s">
        <v>260</v>
      </c>
      <c r="T87" t="s">
        <v>43</v>
      </c>
    </row>
    <row r="88" spans="1:20" x14ac:dyDescent="0.2">
      <c r="A88" t="s">
        <v>266</v>
      </c>
      <c r="B88">
        <v>4.8399999999999999E-2</v>
      </c>
      <c r="C88">
        <v>-7.46E-2</v>
      </c>
      <c r="D88">
        <v>-7.46E-2</v>
      </c>
      <c r="K88">
        <v>-7.1000000000000004E-3</v>
      </c>
      <c r="L88">
        <v>-7.1000000000000004E-3</v>
      </c>
      <c r="S88" t="s">
        <v>260</v>
      </c>
      <c r="T88" t="s">
        <v>43</v>
      </c>
    </row>
    <row r="89" spans="1:20" x14ac:dyDescent="0.2">
      <c r="A89" t="s">
        <v>267</v>
      </c>
      <c r="B89">
        <v>4.8300000000000003E-2</v>
      </c>
      <c r="C89">
        <v>-7.4300000000000005E-2</v>
      </c>
      <c r="D89">
        <v>-7.4300000000000005E-2</v>
      </c>
      <c r="K89">
        <v>-7.3000000000000001E-3</v>
      </c>
      <c r="L89">
        <v>-7.3000000000000001E-3</v>
      </c>
      <c r="S89" t="s">
        <v>260</v>
      </c>
      <c r="T89" t="s">
        <v>43</v>
      </c>
    </row>
    <row r="90" spans="1:20" x14ac:dyDescent="0.2">
      <c r="A90" t="s">
        <v>268</v>
      </c>
      <c r="B90">
        <v>4.8599999999999997E-2</v>
      </c>
      <c r="C90">
        <v>-7.4399999999999994E-2</v>
      </c>
      <c r="D90">
        <v>-7.4399999999999994E-2</v>
      </c>
      <c r="K90">
        <v>-5.7999999999999996E-3</v>
      </c>
      <c r="L90">
        <v>-5.7999999999999996E-3</v>
      </c>
      <c r="S90" t="s">
        <v>260</v>
      </c>
      <c r="T90" t="s">
        <v>43</v>
      </c>
    </row>
    <row r="91" spans="1:20" x14ac:dyDescent="0.2">
      <c r="A91" t="s">
        <v>269</v>
      </c>
      <c r="B91">
        <v>4.8399999999999999E-2</v>
      </c>
      <c r="C91">
        <v>-7.4999999999999997E-2</v>
      </c>
      <c r="D91">
        <v>-7.4999999999999997E-2</v>
      </c>
      <c r="K91">
        <v>-5.1000000000000004E-3</v>
      </c>
      <c r="L91">
        <v>-5.1000000000000004E-3</v>
      </c>
      <c r="S91" t="s">
        <v>260</v>
      </c>
      <c r="T91" t="s">
        <v>43</v>
      </c>
    </row>
    <row r="92" spans="1:20" x14ac:dyDescent="0.2">
      <c r="A92" t="s">
        <v>270</v>
      </c>
      <c r="B92">
        <v>4.8800000000000003E-2</v>
      </c>
      <c r="C92">
        <v>-7.5700000000000003E-2</v>
      </c>
      <c r="D92">
        <v>-7.5700000000000003E-2</v>
      </c>
      <c r="K92">
        <v>-5.5999999999999999E-3</v>
      </c>
      <c r="L92">
        <v>-5.5999999999999999E-3</v>
      </c>
      <c r="S92" t="s">
        <v>260</v>
      </c>
      <c r="T92" t="s">
        <v>43</v>
      </c>
    </row>
    <row r="93" spans="1:20" x14ac:dyDescent="0.2">
      <c r="A93" t="s">
        <v>271</v>
      </c>
      <c r="B93">
        <v>4.8399999999999999E-2</v>
      </c>
      <c r="C93">
        <v>-7.3999999999999996E-2</v>
      </c>
      <c r="D93">
        <v>-7.3999999999999996E-2</v>
      </c>
      <c r="K93">
        <v>-5.5999999999999999E-3</v>
      </c>
      <c r="L93">
        <v>-5.5999999999999999E-3</v>
      </c>
      <c r="S93" t="s">
        <v>260</v>
      </c>
      <c r="T93" t="s">
        <v>43</v>
      </c>
    </row>
    <row r="94" spans="1:20" x14ac:dyDescent="0.2">
      <c r="A94" t="s">
        <v>272</v>
      </c>
      <c r="B94">
        <v>4.9299999999999997E-2</v>
      </c>
      <c r="C94">
        <v>-7.4700000000000003E-2</v>
      </c>
      <c r="D94">
        <v>-7.4700000000000003E-2</v>
      </c>
      <c r="K94">
        <v>-5.7999999999999996E-3</v>
      </c>
      <c r="L94">
        <v>-5.7999999999999996E-3</v>
      </c>
      <c r="S94" t="s">
        <v>260</v>
      </c>
      <c r="T94" t="s">
        <v>43</v>
      </c>
    </row>
    <row r="95" spans="1:20" x14ac:dyDescent="0.2">
      <c r="A95" t="s">
        <v>273</v>
      </c>
      <c r="B95">
        <v>4.8800000000000003E-2</v>
      </c>
      <c r="C95">
        <v>-7.5200000000000003E-2</v>
      </c>
      <c r="D95">
        <v>-7.5200000000000003E-2</v>
      </c>
      <c r="K95">
        <v>-4.7000000000000002E-3</v>
      </c>
      <c r="L95">
        <v>-4.7000000000000002E-3</v>
      </c>
      <c r="S95" t="s">
        <v>260</v>
      </c>
      <c r="T95" t="s">
        <v>43</v>
      </c>
    </row>
    <row r="96" spans="1:20" x14ac:dyDescent="0.2">
      <c r="A96" t="s">
        <v>274</v>
      </c>
      <c r="B96">
        <v>4.8599999999999997E-2</v>
      </c>
      <c r="C96">
        <v>-7.4700000000000003E-2</v>
      </c>
      <c r="D96">
        <v>-7.4700000000000003E-2</v>
      </c>
      <c r="K96">
        <v>-6.1999999999999998E-3</v>
      </c>
      <c r="L96">
        <v>-6.1999999999999998E-3</v>
      </c>
      <c r="S96" t="s">
        <v>260</v>
      </c>
      <c r="T96" t="s">
        <v>43</v>
      </c>
    </row>
    <row r="97" spans="1:20" x14ac:dyDescent="0.2">
      <c r="A97" t="s">
        <v>275</v>
      </c>
      <c r="B97">
        <v>4.87E-2</v>
      </c>
      <c r="C97">
        <v>-7.3800000000000004E-2</v>
      </c>
      <c r="D97">
        <v>-7.3800000000000004E-2</v>
      </c>
      <c r="K97">
        <v>-7.1999999999999998E-3</v>
      </c>
      <c r="L97">
        <v>-7.1999999999999998E-3</v>
      </c>
      <c r="S97" t="s">
        <v>260</v>
      </c>
      <c r="T97" t="s">
        <v>43</v>
      </c>
    </row>
    <row r="98" spans="1:20" x14ac:dyDescent="0.2">
      <c r="A98" t="s">
        <v>276</v>
      </c>
      <c r="B98">
        <v>4.8800000000000003E-2</v>
      </c>
      <c r="C98">
        <v>-7.3899999999999993E-2</v>
      </c>
      <c r="D98">
        <v>-7.3899999999999993E-2</v>
      </c>
      <c r="K98">
        <v>-5.7999999999999996E-3</v>
      </c>
      <c r="L98">
        <v>-5.7999999999999996E-3</v>
      </c>
      <c r="S98" t="s">
        <v>260</v>
      </c>
      <c r="T98" t="s">
        <v>43</v>
      </c>
    </row>
    <row r="99" spans="1:20" x14ac:dyDescent="0.2">
      <c r="A99" t="s">
        <v>277</v>
      </c>
      <c r="B99">
        <v>4.9000000000000002E-2</v>
      </c>
      <c r="C99">
        <v>-7.5499999999999998E-2</v>
      </c>
      <c r="D99">
        <v>-7.5499999999999998E-2</v>
      </c>
      <c r="K99">
        <v>-5.4000000000000003E-3</v>
      </c>
      <c r="L99">
        <v>-5.4000000000000003E-3</v>
      </c>
      <c r="S99" t="s">
        <v>260</v>
      </c>
      <c r="T99" t="s">
        <v>43</v>
      </c>
    </row>
    <row r="100" spans="1:20" x14ac:dyDescent="0.2">
      <c r="A100" t="s">
        <v>278</v>
      </c>
      <c r="B100">
        <v>4.8599999999999997E-2</v>
      </c>
      <c r="C100">
        <v>-7.4800000000000005E-2</v>
      </c>
      <c r="D100">
        <v>-7.4800000000000005E-2</v>
      </c>
      <c r="K100">
        <v>-7.9000000000000008E-3</v>
      </c>
      <c r="L100">
        <v>-7.9000000000000008E-3</v>
      </c>
      <c r="S100" t="s">
        <v>260</v>
      </c>
      <c r="T100" t="s">
        <v>43</v>
      </c>
    </row>
    <row r="101" spans="1:20" x14ac:dyDescent="0.2">
      <c r="A101" t="s">
        <v>279</v>
      </c>
      <c r="B101">
        <v>4.8500000000000001E-2</v>
      </c>
      <c r="C101">
        <v>-7.4899999999999994E-2</v>
      </c>
      <c r="D101">
        <v>-7.4899999999999994E-2</v>
      </c>
      <c r="K101">
        <v>-6.8999999999999999E-3</v>
      </c>
      <c r="L101">
        <v>-6.8999999999999999E-3</v>
      </c>
      <c r="S101" t="s">
        <v>260</v>
      </c>
      <c r="T101" t="s">
        <v>43</v>
      </c>
    </row>
    <row r="102" spans="1:20" x14ac:dyDescent="0.2">
      <c r="A102" t="s">
        <v>280</v>
      </c>
      <c r="B102">
        <v>4.8099999999999997E-2</v>
      </c>
      <c r="C102">
        <v>-7.3999999999999996E-2</v>
      </c>
      <c r="D102">
        <v>-7.3999999999999996E-2</v>
      </c>
      <c r="K102">
        <v>-5.4999999999999997E-3</v>
      </c>
      <c r="L102">
        <v>-5.4999999999999997E-3</v>
      </c>
      <c r="S102" t="s">
        <v>260</v>
      </c>
      <c r="T102" t="s">
        <v>43</v>
      </c>
    </row>
    <row r="103" spans="1:20" x14ac:dyDescent="0.2">
      <c r="A103" t="s">
        <v>281</v>
      </c>
      <c r="B103">
        <v>-4.3700000000000003E-2</v>
      </c>
      <c r="C103">
        <v>-6.1000000000000004E-3</v>
      </c>
      <c r="E103">
        <v>-6.1000000000000004E-3</v>
      </c>
      <c r="K103">
        <v>-0.1128</v>
      </c>
      <c r="M103">
        <v>-0.1128</v>
      </c>
      <c r="S103" t="s">
        <v>282</v>
      </c>
      <c r="T103" t="s">
        <v>123</v>
      </c>
    </row>
    <row r="104" spans="1:20" x14ac:dyDescent="0.2">
      <c r="A104" t="s">
        <v>283</v>
      </c>
      <c r="B104">
        <v>-3.3500000000000002E-2</v>
      </c>
      <c r="C104">
        <v>-5.7999999999999996E-3</v>
      </c>
      <c r="E104">
        <v>-5.7999999999999996E-3</v>
      </c>
      <c r="K104">
        <v>-9.7600000000000006E-2</v>
      </c>
      <c r="M104">
        <v>-9.7600000000000006E-2</v>
      </c>
      <c r="S104" t="s">
        <v>282</v>
      </c>
      <c r="T104" t="s">
        <v>123</v>
      </c>
    </row>
    <row r="105" spans="1:20" x14ac:dyDescent="0.2">
      <c r="A105" t="s">
        <v>284</v>
      </c>
      <c r="B105">
        <v>-4.3499999999999997E-2</v>
      </c>
      <c r="C105">
        <v>-5.7000000000000002E-3</v>
      </c>
      <c r="E105">
        <v>-5.7000000000000002E-3</v>
      </c>
      <c r="K105">
        <v>-0.1104</v>
      </c>
      <c r="M105">
        <v>-0.1104</v>
      </c>
      <c r="S105" t="s">
        <v>282</v>
      </c>
      <c r="T105" t="s">
        <v>123</v>
      </c>
    </row>
    <row r="106" spans="1:20" x14ac:dyDescent="0.2">
      <c r="A106" t="s">
        <v>285</v>
      </c>
      <c r="B106">
        <v>-4.4299999999999999E-2</v>
      </c>
      <c r="C106">
        <v>-6.1000000000000004E-3</v>
      </c>
      <c r="E106">
        <v>-6.1000000000000004E-3</v>
      </c>
      <c r="K106">
        <v>-0.1134</v>
      </c>
      <c r="M106">
        <v>-0.1134</v>
      </c>
      <c r="S106" t="s">
        <v>282</v>
      </c>
      <c r="T106" t="s">
        <v>123</v>
      </c>
    </row>
    <row r="107" spans="1:20" x14ac:dyDescent="0.2">
      <c r="A107" t="s">
        <v>286</v>
      </c>
      <c r="B107">
        <v>-4.3999999999999997E-2</v>
      </c>
      <c r="C107">
        <v>-6.4000000000000003E-3</v>
      </c>
      <c r="E107">
        <v>-6.4000000000000003E-3</v>
      </c>
      <c r="K107">
        <v>-0.1162</v>
      </c>
      <c r="M107">
        <v>-0.1162</v>
      </c>
      <c r="S107" t="s">
        <v>282</v>
      </c>
      <c r="T107" t="s">
        <v>123</v>
      </c>
    </row>
    <row r="108" spans="1:20" x14ac:dyDescent="0.2">
      <c r="A108" t="s">
        <v>287</v>
      </c>
      <c r="B108">
        <v>-4.4200000000000003E-2</v>
      </c>
      <c r="C108">
        <v>-5.4999999999999997E-3</v>
      </c>
      <c r="E108">
        <v>-5.4999999999999997E-3</v>
      </c>
      <c r="K108">
        <v>-0.1142</v>
      </c>
      <c r="M108">
        <v>-0.1142</v>
      </c>
      <c r="S108" t="s">
        <v>282</v>
      </c>
      <c r="T108" t="s">
        <v>123</v>
      </c>
    </row>
    <row r="109" spans="1:20" x14ac:dyDescent="0.2">
      <c r="A109" t="s">
        <v>288</v>
      </c>
      <c r="B109">
        <v>-4.3299999999999998E-2</v>
      </c>
      <c r="C109">
        <v>-5.8999999999999999E-3</v>
      </c>
      <c r="E109">
        <v>-5.8999999999999999E-3</v>
      </c>
      <c r="K109">
        <v>-0.1132</v>
      </c>
      <c r="M109">
        <v>-0.1132</v>
      </c>
      <c r="S109" t="s">
        <v>282</v>
      </c>
      <c r="T109" t="s">
        <v>123</v>
      </c>
    </row>
    <row r="110" spans="1:20" x14ac:dyDescent="0.2">
      <c r="A110" t="s">
        <v>289</v>
      </c>
      <c r="B110">
        <v>-4.6399999999999997E-2</v>
      </c>
      <c r="C110">
        <v>-5.1999999999999998E-3</v>
      </c>
      <c r="E110">
        <v>-5.1999999999999998E-3</v>
      </c>
      <c r="K110">
        <v>-0.13089999999999999</v>
      </c>
      <c r="M110">
        <v>-0.13089999999999999</v>
      </c>
      <c r="S110" t="s">
        <v>290</v>
      </c>
      <c r="T110" t="s">
        <v>123</v>
      </c>
    </row>
    <row r="111" spans="1:20" x14ac:dyDescent="0.2">
      <c r="A111" t="s">
        <v>291</v>
      </c>
      <c r="B111">
        <v>-4.5699999999999998E-2</v>
      </c>
      <c r="C111">
        <v>-5.1999999999999998E-3</v>
      </c>
      <c r="E111">
        <v>-5.1999999999999998E-3</v>
      </c>
      <c r="K111">
        <v>-0.1323</v>
      </c>
      <c r="M111">
        <v>-0.1323</v>
      </c>
      <c r="S111" t="s">
        <v>290</v>
      </c>
      <c r="T111" t="s">
        <v>123</v>
      </c>
    </row>
    <row r="112" spans="1:20" x14ac:dyDescent="0.2">
      <c r="A112" t="s">
        <v>292</v>
      </c>
      <c r="B112">
        <v>-4.6199999999999998E-2</v>
      </c>
      <c r="C112">
        <v>-5.5999999999999999E-3</v>
      </c>
      <c r="E112">
        <v>-5.5999999999999999E-3</v>
      </c>
      <c r="K112">
        <v>-0.13320000000000001</v>
      </c>
      <c r="M112">
        <v>-0.13320000000000001</v>
      </c>
      <c r="S112" t="s">
        <v>290</v>
      </c>
      <c r="T112" t="s">
        <v>123</v>
      </c>
    </row>
    <row r="113" spans="1:20" x14ac:dyDescent="0.2">
      <c r="A113" t="s">
        <v>293</v>
      </c>
      <c r="B113">
        <v>-4.5499999999999999E-2</v>
      </c>
      <c r="C113">
        <v>-4.7000000000000002E-3</v>
      </c>
      <c r="E113">
        <v>-4.7000000000000002E-3</v>
      </c>
      <c r="K113">
        <v>-0.13109999999999999</v>
      </c>
      <c r="M113">
        <v>-0.13109999999999999</v>
      </c>
      <c r="S113" t="s">
        <v>290</v>
      </c>
      <c r="T113" t="s">
        <v>123</v>
      </c>
    </row>
    <row r="114" spans="1:20" x14ac:dyDescent="0.2">
      <c r="A114" t="s">
        <v>294</v>
      </c>
      <c r="B114">
        <v>-4.58E-2</v>
      </c>
      <c r="C114">
        <v>-5.5999999999999999E-3</v>
      </c>
      <c r="E114">
        <v>-5.5999999999999999E-3</v>
      </c>
      <c r="K114">
        <v>-0.1278</v>
      </c>
      <c r="M114">
        <v>-0.1278</v>
      </c>
      <c r="S114" t="s">
        <v>290</v>
      </c>
      <c r="T114" t="s">
        <v>123</v>
      </c>
    </row>
    <row r="115" spans="1:20" x14ac:dyDescent="0.2">
      <c r="A115" t="s">
        <v>295</v>
      </c>
      <c r="B115">
        <v>-4.5900000000000003E-2</v>
      </c>
      <c r="C115">
        <v>-4.1999999999999997E-3</v>
      </c>
      <c r="E115">
        <v>-4.1999999999999997E-3</v>
      </c>
      <c r="K115">
        <v>-0.13200000000000001</v>
      </c>
      <c r="M115">
        <v>-0.13200000000000001</v>
      </c>
      <c r="S115" t="s">
        <v>290</v>
      </c>
      <c r="T115" t="s">
        <v>123</v>
      </c>
    </row>
    <row r="116" spans="1:20" x14ac:dyDescent="0.2">
      <c r="A116" t="s">
        <v>296</v>
      </c>
      <c r="B116">
        <v>-4.3999999999999997E-2</v>
      </c>
      <c r="C116">
        <v>-5.8999999999999999E-3</v>
      </c>
      <c r="E116">
        <v>-5.8999999999999999E-3</v>
      </c>
      <c r="K116">
        <v>-0.1132</v>
      </c>
      <c r="M116">
        <v>-0.1132</v>
      </c>
      <c r="S116" t="s">
        <v>290</v>
      </c>
      <c r="T116" t="s">
        <v>123</v>
      </c>
    </row>
    <row r="117" spans="1:20" x14ac:dyDescent="0.2">
      <c r="A117" t="s">
        <v>297</v>
      </c>
      <c r="B117">
        <v>-4.5900000000000003E-2</v>
      </c>
      <c r="C117">
        <v>-5.4000000000000003E-3</v>
      </c>
      <c r="E117">
        <v>-5.4000000000000003E-3</v>
      </c>
      <c r="K117">
        <v>-0.13100000000000001</v>
      </c>
      <c r="M117">
        <v>-0.13100000000000001</v>
      </c>
      <c r="S117" t="s">
        <v>290</v>
      </c>
      <c r="T117" t="s">
        <v>123</v>
      </c>
    </row>
    <row r="118" spans="1:20" x14ac:dyDescent="0.2">
      <c r="A118" t="s">
        <v>298</v>
      </c>
      <c r="B118">
        <v>-4.5100000000000001E-2</v>
      </c>
      <c r="C118">
        <v>-5.1000000000000004E-3</v>
      </c>
      <c r="E118">
        <v>-5.1000000000000004E-3</v>
      </c>
      <c r="K118">
        <v>-0.13400000000000001</v>
      </c>
      <c r="M118">
        <v>-0.13400000000000001</v>
      </c>
      <c r="S118" t="s">
        <v>290</v>
      </c>
      <c r="T118" t="s">
        <v>123</v>
      </c>
    </row>
    <row r="119" spans="1:20" x14ac:dyDescent="0.2">
      <c r="A119" t="s">
        <v>299</v>
      </c>
      <c r="B119">
        <v>-4.5999999999999999E-2</v>
      </c>
      <c r="C119">
        <v>-6.3E-3</v>
      </c>
      <c r="E119">
        <v>-6.3E-3</v>
      </c>
      <c r="K119">
        <v>-0.13170000000000001</v>
      </c>
      <c r="M119">
        <v>-0.13170000000000001</v>
      </c>
      <c r="S119" t="s">
        <v>290</v>
      </c>
      <c r="T119" t="s">
        <v>123</v>
      </c>
    </row>
    <row r="120" spans="1:20" x14ac:dyDescent="0.2">
      <c r="A120" t="s">
        <v>300</v>
      </c>
      <c r="B120">
        <v>-4.53E-2</v>
      </c>
      <c r="C120">
        <v>-5.4999999999999997E-3</v>
      </c>
      <c r="E120">
        <v>-5.4999999999999997E-3</v>
      </c>
      <c r="K120">
        <v>-0.13089999999999999</v>
      </c>
      <c r="M120">
        <v>-0.13089999999999999</v>
      </c>
      <c r="S120" t="s">
        <v>290</v>
      </c>
      <c r="T120" t="s">
        <v>123</v>
      </c>
    </row>
    <row r="121" spans="1:20" x14ac:dyDescent="0.2">
      <c r="A121" t="s">
        <v>301</v>
      </c>
      <c r="B121">
        <v>-4.5699999999999998E-2</v>
      </c>
      <c r="C121">
        <v>-5.1000000000000004E-3</v>
      </c>
      <c r="E121">
        <v>-5.1000000000000004E-3</v>
      </c>
      <c r="K121">
        <v>-0.1328</v>
      </c>
      <c r="M121">
        <v>-0.1328</v>
      </c>
      <c r="S121" t="s">
        <v>290</v>
      </c>
      <c r="T121" t="s">
        <v>123</v>
      </c>
    </row>
    <row r="122" spans="1:20" x14ac:dyDescent="0.2">
      <c r="A122" t="s">
        <v>302</v>
      </c>
      <c r="B122">
        <v>-4.6699999999999998E-2</v>
      </c>
      <c r="C122">
        <v>-5.7999999999999996E-3</v>
      </c>
      <c r="E122">
        <v>-5.7999999999999996E-3</v>
      </c>
      <c r="K122">
        <v>-0.12870000000000001</v>
      </c>
      <c r="M122">
        <v>-0.12870000000000001</v>
      </c>
      <c r="S122" t="s">
        <v>290</v>
      </c>
      <c r="T122" t="s">
        <v>123</v>
      </c>
    </row>
    <row r="123" spans="1:20" x14ac:dyDescent="0.2">
      <c r="A123" t="s">
        <v>303</v>
      </c>
      <c r="B123">
        <v>-4.6600000000000003E-2</v>
      </c>
      <c r="C123">
        <v>-5.4999999999999997E-3</v>
      </c>
      <c r="E123">
        <v>-5.4999999999999997E-3</v>
      </c>
      <c r="K123">
        <v>-0.13450000000000001</v>
      </c>
      <c r="M123">
        <v>-0.13450000000000001</v>
      </c>
      <c r="S123" t="s">
        <v>290</v>
      </c>
      <c r="T123" t="s">
        <v>123</v>
      </c>
    </row>
    <row r="124" spans="1:20" x14ac:dyDescent="0.2">
      <c r="A124" t="s">
        <v>304</v>
      </c>
      <c r="B124">
        <v>-3.6799999999999999E-2</v>
      </c>
      <c r="C124">
        <v>-3.2000000000000002E-3</v>
      </c>
      <c r="E124">
        <v>-3.2000000000000002E-3</v>
      </c>
      <c r="K124">
        <v>-9.8000000000000004E-2</v>
      </c>
      <c r="M124">
        <v>-9.8000000000000004E-2</v>
      </c>
      <c r="S124" t="s">
        <v>305</v>
      </c>
      <c r="T124" t="s">
        <v>123</v>
      </c>
    </row>
    <row r="125" spans="1:20" x14ac:dyDescent="0.2">
      <c r="A125" t="s">
        <v>306</v>
      </c>
      <c r="B125">
        <v>-4.2700000000000002E-2</v>
      </c>
      <c r="C125">
        <v>-4.0000000000000001E-3</v>
      </c>
      <c r="E125">
        <v>-4.0000000000000001E-3</v>
      </c>
      <c r="K125">
        <v>-0.10249999999999999</v>
      </c>
      <c r="M125">
        <v>-0.10249999999999999</v>
      </c>
      <c r="S125" t="s">
        <v>305</v>
      </c>
      <c r="T125" t="s">
        <v>123</v>
      </c>
    </row>
    <row r="126" spans="1:20" x14ac:dyDescent="0.2">
      <c r="A126" t="s">
        <v>307</v>
      </c>
      <c r="B126">
        <v>-4.02E-2</v>
      </c>
      <c r="C126">
        <v>-2.5000000000000001E-3</v>
      </c>
      <c r="E126">
        <v>-2.5000000000000001E-3</v>
      </c>
      <c r="K126">
        <v>-0.10009999999999999</v>
      </c>
      <c r="M126">
        <v>-0.10009999999999999</v>
      </c>
      <c r="S126" t="s">
        <v>305</v>
      </c>
      <c r="T126" t="s">
        <v>123</v>
      </c>
    </row>
    <row r="127" spans="1:20" x14ac:dyDescent="0.2">
      <c r="A127" t="s">
        <v>308</v>
      </c>
      <c r="B127">
        <v>-4.24E-2</v>
      </c>
      <c r="C127">
        <v>-5.0000000000000001E-3</v>
      </c>
      <c r="E127">
        <v>-5.0000000000000001E-3</v>
      </c>
      <c r="K127">
        <v>-0.1062</v>
      </c>
      <c r="M127">
        <v>-0.1062</v>
      </c>
      <c r="S127" t="s">
        <v>305</v>
      </c>
      <c r="T127" t="s">
        <v>123</v>
      </c>
    </row>
    <row r="128" spans="1:20" x14ac:dyDescent="0.2">
      <c r="A128" t="s">
        <v>309</v>
      </c>
      <c r="B128">
        <v>-3.8800000000000001E-2</v>
      </c>
      <c r="C128">
        <v>-2.7000000000000001E-3</v>
      </c>
      <c r="E128">
        <v>-2.7000000000000001E-3</v>
      </c>
      <c r="K128">
        <v>-9.8400000000000001E-2</v>
      </c>
      <c r="M128">
        <v>-9.8400000000000001E-2</v>
      </c>
      <c r="S128" t="s">
        <v>305</v>
      </c>
      <c r="T128" t="s">
        <v>123</v>
      </c>
    </row>
    <row r="129" spans="1:20" x14ac:dyDescent="0.2">
      <c r="A129" t="s">
        <v>310</v>
      </c>
      <c r="B129">
        <v>-3.85E-2</v>
      </c>
      <c r="C129">
        <v>-4.5999999999999999E-3</v>
      </c>
      <c r="E129">
        <v>-4.5999999999999999E-3</v>
      </c>
      <c r="K129">
        <v>-0.1017</v>
      </c>
      <c r="M129">
        <v>-0.1017</v>
      </c>
      <c r="S129" t="s">
        <v>305</v>
      </c>
      <c r="T129" t="s">
        <v>123</v>
      </c>
    </row>
    <row r="130" spans="1:20" x14ac:dyDescent="0.2">
      <c r="A130" t="s">
        <v>311</v>
      </c>
      <c r="B130">
        <v>-2.1000000000000001E-2</v>
      </c>
      <c r="C130">
        <v>3.5000000000000001E-3</v>
      </c>
      <c r="E130">
        <v>3.5000000000000001E-3</v>
      </c>
      <c r="K130">
        <v>-7.1900000000000006E-2</v>
      </c>
      <c r="M130">
        <v>-7.1900000000000006E-2</v>
      </c>
      <c r="S130" t="s">
        <v>305</v>
      </c>
      <c r="T130" t="s">
        <v>123</v>
      </c>
    </row>
    <row r="131" spans="1:20" x14ac:dyDescent="0.2">
      <c r="A131" t="s">
        <v>312</v>
      </c>
      <c r="B131">
        <v>-3.0800000000000001E-2</v>
      </c>
      <c r="C131">
        <v>-2E-3</v>
      </c>
      <c r="E131">
        <v>-2E-3</v>
      </c>
      <c r="K131">
        <v>-8.8200000000000001E-2</v>
      </c>
      <c r="M131">
        <v>-8.8200000000000001E-2</v>
      </c>
      <c r="S131" t="s">
        <v>305</v>
      </c>
      <c r="T131" t="s">
        <v>123</v>
      </c>
    </row>
    <row r="132" spans="1:20" x14ac:dyDescent="0.2">
      <c r="A132" t="s">
        <v>313</v>
      </c>
      <c r="B132">
        <v>-3.7100000000000001E-2</v>
      </c>
      <c r="C132">
        <v>-1.4E-3</v>
      </c>
      <c r="E132">
        <v>-1.4E-3</v>
      </c>
      <c r="K132">
        <v>-9.6000000000000002E-2</v>
      </c>
      <c r="M132">
        <v>-9.6000000000000002E-2</v>
      </c>
      <c r="S132" t="s">
        <v>305</v>
      </c>
      <c r="T132" t="s">
        <v>123</v>
      </c>
    </row>
    <row r="133" spans="1:20" x14ac:dyDescent="0.2">
      <c r="A133" t="s">
        <v>314</v>
      </c>
      <c r="B133">
        <v>-3.5700000000000003E-2</v>
      </c>
      <c r="C133">
        <v>-6.7000000000000002E-3</v>
      </c>
      <c r="E133">
        <v>-6.7000000000000002E-3</v>
      </c>
      <c r="K133">
        <v>-9.8199999999999996E-2</v>
      </c>
      <c r="M133">
        <v>-9.8199999999999996E-2</v>
      </c>
      <c r="S133" t="s">
        <v>305</v>
      </c>
      <c r="T133" t="s">
        <v>123</v>
      </c>
    </row>
    <row r="134" spans="1:20" x14ac:dyDescent="0.2">
      <c r="A134" t="s">
        <v>315</v>
      </c>
      <c r="B134">
        <v>-3.9600000000000003E-2</v>
      </c>
      <c r="C134">
        <v>-3.7000000000000002E-3</v>
      </c>
      <c r="E134">
        <v>-3.7000000000000002E-3</v>
      </c>
      <c r="K134">
        <v>-0.1012</v>
      </c>
      <c r="M134">
        <v>-0.1012</v>
      </c>
      <c r="S134" t="s">
        <v>305</v>
      </c>
      <c r="T134" t="s">
        <v>123</v>
      </c>
    </row>
    <row r="135" spans="1:20" x14ac:dyDescent="0.2">
      <c r="A135" t="s">
        <v>316</v>
      </c>
      <c r="B135">
        <v>-4.0599999999999997E-2</v>
      </c>
      <c r="C135">
        <v>-5.0000000000000001E-3</v>
      </c>
      <c r="E135">
        <v>-5.0000000000000001E-3</v>
      </c>
      <c r="K135">
        <v>-0.1043</v>
      </c>
      <c r="M135">
        <v>-0.1043</v>
      </c>
      <c r="S135" t="s">
        <v>305</v>
      </c>
      <c r="T135" t="s">
        <v>123</v>
      </c>
    </row>
    <row r="136" spans="1:20" x14ac:dyDescent="0.2">
      <c r="A136" t="s">
        <v>317</v>
      </c>
      <c r="B136">
        <v>-3.2599999999999997E-2</v>
      </c>
      <c r="C136">
        <v>-3.7000000000000002E-3</v>
      </c>
      <c r="E136">
        <v>-3.7000000000000002E-3</v>
      </c>
      <c r="K136">
        <v>-9.0899999999999995E-2</v>
      </c>
      <c r="M136">
        <v>-9.0899999999999995E-2</v>
      </c>
      <c r="S136" t="s">
        <v>305</v>
      </c>
      <c r="T136" t="s">
        <v>123</v>
      </c>
    </row>
    <row r="137" spans="1:20" x14ac:dyDescent="0.2">
      <c r="A137" t="s">
        <v>318</v>
      </c>
      <c r="B137">
        <v>-3.1199999999999999E-2</v>
      </c>
      <c r="C137">
        <v>-4.0000000000000002E-4</v>
      </c>
      <c r="E137">
        <v>-4.0000000000000002E-4</v>
      </c>
      <c r="K137">
        <v>-8.8499999999999995E-2</v>
      </c>
      <c r="M137">
        <v>-8.8499999999999995E-2</v>
      </c>
      <c r="S137" t="s">
        <v>305</v>
      </c>
      <c r="T137" t="s">
        <v>123</v>
      </c>
    </row>
    <row r="138" spans="1:20" x14ac:dyDescent="0.2">
      <c r="A138" t="s">
        <v>319</v>
      </c>
      <c r="B138">
        <v>-3.9600000000000003E-2</v>
      </c>
      <c r="C138">
        <v>-3.0999999999999999E-3</v>
      </c>
      <c r="E138">
        <v>-3.0999999999999999E-3</v>
      </c>
      <c r="K138">
        <v>-0.1</v>
      </c>
      <c r="M138">
        <v>-0.1</v>
      </c>
      <c r="S138" t="s">
        <v>305</v>
      </c>
      <c r="T138" t="s">
        <v>123</v>
      </c>
    </row>
    <row r="139" spans="1:20" x14ac:dyDescent="0.2">
      <c r="A139" t="s">
        <v>320</v>
      </c>
      <c r="B139">
        <v>-2.4199999999999999E-2</v>
      </c>
      <c r="C139">
        <v>3.8E-3</v>
      </c>
      <c r="E139">
        <v>3.8E-3</v>
      </c>
      <c r="K139">
        <v>-7.8E-2</v>
      </c>
      <c r="M139">
        <v>-7.8E-2</v>
      </c>
      <c r="S139" t="s">
        <v>305</v>
      </c>
      <c r="T139" t="s">
        <v>123</v>
      </c>
    </row>
    <row r="140" spans="1:20" x14ac:dyDescent="0.2">
      <c r="A140" t="s">
        <v>321</v>
      </c>
      <c r="B140">
        <v>-3.9100000000000003E-2</v>
      </c>
      <c r="C140">
        <v>-3.8E-3</v>
      </c>
      <c r="E140">
        <v>-3.8E-3</v>
      </c>
      <c r="K140">
        <v>-0.1008</v>
      </c>
      <c r="M140">
        <v>-0.1008</v>
      </c>
      <c r="S140" t="s">
        <v>305</v>
      </c>
      <c r="T140" t="s">
        <v>123</v>
      </c>
    </row>
    <row r="141" spans="1:20" x14ac:dyDescent="0.2">
      <c r="A141" t="s">
        <v>322</v>
      </c>
      <c r="B141">
        <v>-4.0300000000000002E-2</v>
      </c>
      <c r="C141">
        <v>-3.5000000000000001E-3</v>
      </c>
      <c r="E141">
        <v>-3.5000000000000001E-3</v>
      </c>
      <c r="K141">
        <v>-0.1065</v>
      </c>
      <c r="M141">
        <v>-0.1065</v>
      </c>
      <c r="S141" t="s">
        <v>305</v>
      </c>
      <c r="T141" t="s">
        <v>123</v>
      </c>
    </row>
    <row r="142" spans="1:20" x14ac:dyDescent="0.2">
      <c r="A142" t="s">
        <v>323</v>
      </c>
      <c r="B142">
        <v>-3.5700000000000003E-2</v>
      </c>
      <c r="C142">
        <v>-5.4000000000000003E-3</v>
      </c>
      <c r="E142">
        <v>-5.4000000000000003E-3</v>
      </c>
      <c r="K142">
        <v>-9.69E-2</v>
      </c>
      <c r="M142">
        <v>-9.69E-2</v>
      </c>
      <c r="S142" t="s">
        <v>305</v>
      </c>
      <c r="T142" t="s">
        <v>123</v>
      </c>
    </row>
    <row r="143" spans="1:20" x14ac:dyDescent="0.2">
      <c r="A143" t="s">
        <v>324</v>
      </c>
      <c r="B143">
        <v>-2.4799999999999999E-2</v>
      </c>
      <c r="C143">
        <v>4.1999999999999997E-3</v>
      </c>
      <c r="E143">
        <v>4.1999999999999997E-3</v>
      </c>
      <c r="K143">
        <v>-7.6700000000000004E-2</v>
      </c>
      <c r="M143">
        <v>-7.6700000000000004E-2</v>
      </c>
      <c r="S143" t="s">
        <v>305</v>
      </c>
      <c r="T143" t="s">
        <v>123</v>
      </c>
    </row>
    <row r="144" spans="1:20" x14ac:dyDescent="0.2">
      <c r="A144" t="s">
        <v>325</v>
      </c>
      <c r="B144">
        <v>-3.5700000000000003E-2</v>
      </c>
      <c r="C144">
        <v>-8.0000000000000004E-4</v>
      </c>
      <c r="E144">
        <v>-8.0000000000000004E-4</v>
      </c>
      <c r="K144">
        <v>-9.3899999999999997E-2</v>
      </c>
      <c r="M144">
        <v>-9.3899999999999997E-2</v>
      </c>
      <c r="S144" t="s">
        <v>305</v>
      </c>
      <c r="T144" t="s">
        <v>123</v>
      </c>
    </row>
    <row r="145" spans="1:20" x14ac:dyDescent="0.2">
      <c r="A145" t="s">
        <v>326</v>
      </c>
      <c r="B145">
        <v>-4.1200000000000001E-2</v>
      </c>
      <c r="C145">
        <v>-4.3E-3</v>
      </c>
      <c r="E145">
        <v>-4.3E-3</v>
      </c>
      <c r="K145">
        <v>-0.104</v>
      </c>
      <c r="M145">
        <v>-0.104</v>
      </c>
      <c r="S145" t="s">
        <v>327</v>
      </c>
      <c r="T145" t="s">
        <v>123</v>
      </c>
    </row>
    <row r="146" spans="1:20" x14ac:dyDescent="0.2">
      <c r="A146" t="s">
        <v>328</v>
      </c>
      <c r="B146">
        <v>-4.2799999999999998E-2</v>
      </c>
      <c r="C146">
        <v>-5.4000000000000003E-3</v>
      </c>
      <c r="E146">
        <v>-5.4000000000000003E-3</v>
      </c>
      <c r="K146">
        <v>-0.1086</v>
      </c>
      <c r="M146">
        <v>-0.1086</v>
      </c>
      <c r="S146" t="s">
        <v>327</v>
      </c>
      <c r="T146" t="s">
        <v>123</v>
      </c>
    </row>
    <row r="147" spans="1:20" x14ac:dyDescent="0.2">
      <c r="A147" t="s">
        <v>329</v>
      </c>
      <c r="B147">
        <v>-4.3900000000000002E-2</v>
      </c>
      <c r="C147">
        <v>-4.8999999999999998E-3</v>
      </c>
      <c r="E147">
        <v>-4.8999999999999998E-3</v>
      </c>
      <c r="K147">
        <v>-0.11020000000000001</v>
      </c>
      <c r="M147">
        <v>-0.11020000000000001</v>
      </c>
      <c r="S147" t="s">
        <v>327</v>
      </c>
      <c r="T147" t="s">
        <v>123</v>
      </c>
    </row>
    <row r="148" spans="1:20" x14ac:dyDescent="0.2">
      <c r="A148" t="s">
        <v>330</v>
      </c>
      <c r="B148">
        <v>-4.3799999999999999E-2</v>
      </c>
      <c r="C148">
        <v>-5.4999999999999997E-3</v>
      </c>
      <c r="E148">
        <v>-5.4999999999999997E-3</v>
      </c>
      <c r="K148">
        <v>-0.1094</v>
      </c>
      <c r="M148">
        <v>-0.1094</v>
      </c>
      <c r="S148" t="s">
        <v>327</v>
      </c>
      <c r="T148" t="s">
        <v>123</v>
      </c>
    </row>
    <row r="149" spans="1:20" x14ac:dyDescent="0.2">
      <c r="A149" t="s">
        <v>331</v>
      </c>
      <c r="B149">
        <v>-4.2999999999999997E-2</v>
      </c>
      <c r="C149">
        <v>-5.7000000000000002E-3</v>
      </c>
      <c r="E149">
        <v>-5.7000000000000002E-3</v>
      </c>
      <c r="K149">
        <v>-0.106</v>
      </c>
      <c r="M149">
        <v>-0.106</v>
      </c>
      <c r="S149" t="s">
        <v>327</v>
      </c>
      <c r="T149" t="s">
        <v>123</v>
      </c>
    </row>
    <row r="150" spans="1:20" x14ac:dyDescent="0.2">
      <c r="A150" t="s">
        <v>332</v>
      </c>
      <c r="B150">
        <v>-4.0500000000000001E-2</v>
      </c>
      <c r="C150">
        <v>-3.3E-3</v>
      </c>
      <c r="E150">
        <v>-3.3E-3</v>
      </c>
      <c r="K150">
        <v>-0.106</v>
      </c>
      <c r="M150">
        <v>-0.106</v>
      </c>
      <c r="S150" t="s">
        <v>327</v>
      </c>
      <c r="T150" t="s">
        <v>123</v>
      </c>
    </row>
    <row r="151" spans="1:20" x14ac:dyDescent="0.2">
      <c r="A151" t="s">
        <v>333</v>
      </c>
      <c r="B151">
        <v>-4.0599999999999997E-2</v>
      </c>
      <c r="C151">
        <v>-4.4000000000000003E-3</v>
      </c>
      <c r="E151">
        <v>-4.4000000000000003E-3</v>
      </c>
      <c r="K151">
        <v>-0.1028</v>
      </c>
      <c r="M151">
        <v>-0.1028</v>
      </c>
      <c r="S151" t="s">
        <v>327</v>
      </c>
      <c r="T151" t="s">
        <v>123</v>
      </c>
    </row>
    <row r="152" spans="1:20" x14ac:dyDescent="0.2">
      <c r="A152" t="s">
        <v>334</v>
      </c>
      <c r="B152">
        <v>-4.3299999999999998E-2</v>
      </c>
      <c r="C152">
        <v>-5.4999999999999997E-3</v>
      </c>
      <c r="E152">
        <v>-5.4999999999999997E-3</v>
      </c>
      <c r="K152">
        <v>-0.108</v>
      </c>
      <c r="M152">
        <v>-0.108</v>
      </c>
      <c r="S152" t="s">
        <v>327</v>
      </c>
      <c r="T152" t="s">
        <v>123</v>
      </c>
    </row>
    <row r="153" spans="1:20" x14ac:dyDescent="0.2">
      <c r="A153" t="s">
        <v>335</v>
      </c>
      <c r="B153">
        <v>-3.9199999999999999E-2</v>
      </c>
      <c r="C153">
        <v>-4.1999999999999997E-3</v>
      </c>
      <c r="E153">
        <v>-4.1999999999999997E-3</v>
      </c>
      <c r="K153">
        <v>-0.10290000000000001</v>
      </c>
      <c r="M153">
        <v>-0.10290000000000001</v>
      </c>
      <c r="S153" t="s">
        <v>327</v>
      </c>
      <c r="T153" t="s">
        <v>123</v>
      </c>
    </row>
    <row r="154" spans="1:20" x14ac:dyDescent="0.2">
      <c r="A154" t="s">
        <v>336</v>
      </c>
      <c r="B154">
        <v>-4.3400000000000001E-2</v>
      </c>
      <c r="C154">
        <v>-6.3E-3</v>
      </c>
      <c r="E154">
        <v>-6.3E-3</v>
      </c>
      <c r="K154">
        <v>-0.1125</v>
      </c>
      <c r="M154">
        <v>-0.1125</v>
      </c>
      <c r="S154" t="s">
        <v>327</v>
      </c>
      <c r="T154" t="s">
        <v>123</v>
      </c>
    </row>
    <row r="155" spans="1:20" x14ac:dyDescent="0.2">
      <c r="A155" t="s">
        <v>337</v>
      </c>
      <c r="B155">
        <v>-4.2500000000000003E-2</v>
      </c>
      <c r="C155">
        <v>-5.4999999999999997E-3</v>
      </c>
      <c r="E155">
        <v>-5.4999999999999997E-3</v>
      </c>
      <c r="K155">
        <v>-0.10630000000000001</v>
      </c>
      <c r="M155">
        <v>-0.10630000000000001</v>
      </c>
      <c r="S155" t="s">
        <v>327</v>
      </c>
      <c r="T155" t="s">
        <v>123</v>
      </c>
    </row>
    <row r="156" spans="1:20" x14ac:dyDescent="0.2">
      <c r="A156" t="s">
        <v>338</v>
      </c>
      <c r="B156">
        <v>-3.9E-2</v>
      </c>
      <c r="C156">
        <v>-3.3999999999999998E-3</v>
      </c>
      <c r="E156">
        <v>-3.3999999999999998E-3</v>
      </c>
      <c r="K156">
        <v>-0.1017</v>
      </c>
      <c r="M156">
        <v>-0.1017</v>
      </c>
      <c r="S156" t="s">
        <v>327</v>
      </c>
      <c r="T156" t="s">
        <v>123</v>
      </c>
    </row>
    <row r="157" spans="1:20" x14ac:dyDescent="0.2">
      <c r="A157" t="s">
        <v>339</v>
      </c>
      <c r="B157">
        <v>-4.1200000000000001E-2</v>
      </c>
      <c r="C157">
        <v>-4.1000000000000003E-3</v>
      </c>
      <c r="E157">
        <v>-4.1000000000000003E-3</v>
      </c>
      <c r="K157">
        <v>-0.1028</v>
      </c>
      <c r="M157">
        <v>-0.1028</v>
      </c>
      <c r="S157" t="s">
        <v>327</v>
      </c>
      <c r="T157" t="s">
        <v>123</v>
      </c>
    </row>
    <row r="158" spans="1:20" x14ac:dyDescent="0.2">
      <c r="A158" t="s">
        <v>340</v>
      </c>
      <c r="B158">
        <v>-4.02E-2</v>
      </c>
      <c r="C158">
        <v>-4.0000000000000001E-3</v>
      </c>
      <c r="E158">
        <v>-4.0000000000000001E-3</v>
      </c>
      <c r="K158">
        <v>-0.1022</v>
      </c>
      <c r="M158">
        <v>-0.1022</v>
      </c>
      <c r="S158" t="s">
        <v>327</v>
      </c>
      <c r="T158" t="s">
        <v>123</v>
      </c>
    </row>
    <row r="159" spans="1:20" x14ac:dyDescent="0.2">
      <c r="A159" t="s">
        <v>341</v>
      </c>
      <c r="B159">
        <v>-4.5699999999999998E-2</v>
      </c>
      <c r="C159">
        <v>-5.4999999999999997E-3</v>
      </c>
      <c r="E159">
        <v>-5.4999999999999997E-3</v>
      </c>
      <c r="K159">
        <v>-0.13009999999999999</v>
      </c>
      <c r="M159">
        <v>-0.13009999999999999</v>
      </c>
      <c r="S159" t="s">
        <v>342</v>
      </c>
      <c r="T159" t="s">
        <v>123</v>
      </c>
    </row>
    <row r="160" spans="1:20" x14ac:dyDescent="0.2">
      <c r="A160" t="s">
        <v>343</v>
      </c>
      <c r="B160">
        <v>-4.58E-2</v>
      </c>
      <c r="C160">
        <v>-5.0000000000000001E-3</v>
      </c>
      <c r="E160">
        <v>-5.0000000000000001E-3</v>
      </c>
      <c r="K160">
        <v>-0.12859999999999999</v>
      </c>
      <c r="M160">
        <v>-0.12859999999999999</v>
      </c>
      <c r="S160" t="s">
        <v>342</v>
      </c>
      <c r="T160" t="s">
        <v>123</v>
      </c>
    </row>
    <row r="161" spans="1:20" x14ac:dyDescent="0.2">
      <c r="A161" t="s">
        <v>344</v>
      </c>
      <c r="B161">
        <v>-4.6100000000000002E-2</v>
      </c>
      <c r="C161">
        <v>-5.4999999999999997E-3</v>
      </c>
      <c r="E161">
        <v>-5.4999999999999997E-3</v>
      </c>
      <c r="K161">
        <v>-0.1265</v>
      </c>
      <c r="M161">
        <v>-0.1265</v>
      </c>
      <c r="S161" t="s">
        <v>342</v>
      </c>
      <c r="T161" t="s">
        <v>123</v>
      </c>
    </row>
    <row r="162" spans="1:20" x14ac:dyDescent="0.2">
      <c r="A162" t="s">
        <v>345</v>
      </c>
      <c r="B162">
        <v>-4.5100000000000001E-2</v>
      </c>
      <c r="C162">
        <v>-5.1999999999999998E-3</v>
      </c>
      <c r="E162">
        <v>-5.1999999999999998E-3</v>
      </c>
      <c r="K162">
        <v>-0.13070000000000001</v>
      </c>
      <c r="M162">
        <v>-0.13070000000000001</v>
      </c>
      <c r="S162" t="s">
        <v>342</v>
      </c>
      <c r="T162" t="s">
        <v>123</v>
      </c>
    </row>
    <row r="163" spans="1:20" x14ac:dyDescent="0.2">
      <c r="A163" t="s">
        <v>346</v>
      </c>
      <c r="B163">
        <v>-4.6100000000000002E-2</v>
      </c>
      <c r="C163">
        <v>-5.1999999999999998E-3</v>
      </c>
      <c r="E163">
        <v>-5.1999999999999998E-3</v>
      </c>
      <c r="K163">
        <v>-0.12470000000000001</v>
      </c>
      <c r="M163">
        <v>-0.12470000000000001</v>
      </c>
      <c r="S163" t="s">
        <v>342</v>
      </c>
      <c r="T163" t="s">
        <v>123</v>
      </c>
    </row>
    <row r="164" spans="1:20" x14ac:dyDescent="0.2">
      <c r="A164" t="s">
        <v>347</v>
      </c>
      <c r="B164">
        <v>-4.6600000000000003E-2</v>
      </c>
      <c r="C164">
        <v>-6.0000000000000001E-3</v>
      </c>
      <c r="E164">
        <v>-6.0000000000000001E-3</v>
      </c>
      <c r="K164">
        <v>-0.1244</v>
      </c>
      <c r="M164">
        <v>-0.1244</v>
      </c>
      <c r="S164" t="s">
        <v>342</v>
      </c>
      <c r="T164" t="s">
        <v>123</v>
      </c>
    </row>
    <row r="165" spans="1:20" x14ac:dyDescent="0.2">
      <c r="A165" t="s">
        <v>348</v>
      </c>
      <c r="B165">
        <v>-4.5699999999999998E-2</v>
      </c>
      <c r="C165">
        <v>-5.1000000000000004E-3</v>
      </c>
      <c r="E165">
        <v>-5.1000000000000004E-3</v>
      </c>
      <c r="K165">
        <v>-0.13100000000000001</v>
      </c>
      <c r="M165">
        <v>-0.13100000000000001</v>
      </c>
      <c r="S165" t="s">
        <v>342</v>
      </c>
      <c r="T165" t="s">
        <v>123</v>
      </c>
    </row>
    <row r="166" spans="1:20" x14ac:dyDescent="0.2">
      <c r="A166" t="s">
        <v>349</v>
      </c>
      <c r="B166">
        <v>-4.5999999999999999E-2</v>
      </c>
      <c r="C166">
        <v>-5.3E-3</v>
      </c>
      <c r="E166">
        <v>-5.3E-3</v>
      </c>
      <c r="K166">
        <v>-0.12939999999999999</v>
      </c>
      <c r="M166">
        <v>-0.12939999999999999</v>
      </c>
      <c r="S166" t="s">
        <v>342</v>
      </c>
      <c r="T166" t="s">
        <v>123</v>
      </c>
    </row>
    <row r="167" spans="1:20" x14ac:dyDescent="0.2">
      <c r="A167" t="s">
        <v>350</v>
      </c>
      <c r="B167">
        <v>1.2800000000000001E-2</v>
      </c>
      <c r="C167">
        <v>2.35E-2</v>
      </c>
      <c r="F167">
        <v>2.35E-2</v>
      </c>
      <c r="K167">
        <v>1.6000000000000001E-3</v>
      </c>
      <c r="N167">
        <v>1.6000000000000001E-3</v>
      </c>
      <c r="S167" t="s">
        <v>351</v>
      </c>
      <c r="T167" t="s">
        <v>167</v>
      </c>
    </row>
    <row r="168" spans="1:20" x14ac:dyDescent="0.2">
      <c r="A168" t="s">
        <v>352</v>
      </c>
      <c r="B168">
        <v>1.38E-2</v>
      </c>
      <c r="C168">
        <v>2.5399999999999999E-2</v>
      </c>
      <c r="F168">
        <v>2.5399999999999999E-2</v>
      </c>
      <c r="K168">
        <v>1.6999999999999999E-3</v>
      </c>
      <c r="N168">
        <v>1.6999999999999999E-3</v>
      </c>
      <c r="S168" t="s">
        <v>351</v>
      </c>
      <c r="T168" t="s">
        <v>167</v>
      </c>
    </row>
    <row r="169" spans="1:20" x14ac:dyDescent="0.2">
      <c r="A169" t="s">
        <v>353</v>
      </c>
      <c r="B169">
        <v>8.3999999999999995E-3</v>
      </c>
      <c r="C169">
        <v>2.01E-2</v>
      </c>
      <c r="F169">
        <v>2.01E-2</v>
      </c>
      <c r="K169">
        <v>3.8E-3</v>
      </c>
      <c r="N169">
        <v>3.8E-3</v>
      </c>
      <c r="S169" t="s">
        <v>351</v>
      </c>
      <c r="T169" t="s">
        <v>167</v>
      </c>
    </row>
    <row r="170" spans="1:20" x14ac:dyDescent="0.2">
      <c r="A170" t="s">
        <v>354</v>
      </c>
      <c r="B170">
        <v>1.8499999999999999E-2</v>
      </c>
      <c r="C170">
        <v>8.6E-3</v>
      </c>
      <c r="F170">
        <v>8.6E-3</v>
      </c>
      <c r="K170">
        <v>-1.6000000000000001E-3</v>
      </c>
      <c r="N170">
        <v>-1.6000000000000001E-3</v>
      </c>
      <c r="S170" t="s">
        <v>351</v>
      </c>
      <c r="T170" t="s">
        <v>167</v>
      </c>
    </row>
    <row r="171" spans="1:20" x14ac:dyDescent="0.2">
      <c r="A171" t="s">
        <v>355</v>
      </c>
      <c r="B171">
        <v>1.09E-2</v>
      </c>
      <c r="C171">
        <v>2.23E-2</v>
      </c>
      <c r="F171">
        <v>2.23E-2</v>
      </c>
      <c r="K171">
        <v>2.3999999999999998E-3</v>
      </c>
      <c r="N171">
        <v>2.3999999999999998E-3</v>
      </c>
      <c r="S171" t="s">
        <v>351</v>
      </c>
      <c r="T171" t="s">
        <v>167</v>
      </c>
    </row>
    <row r="172" spans="1:20" x14ac:dyDescent="0.2">
      <c r="A172" t="s">
        <v>356</v>
      </c>
      <c r="B172">
        <v>1.7500000000000002E-2</v>
      </c>
      <c r="C172">
        <v>1.1299999999999999E-2</v>
      </c>
      <c r="F172">
        <v>1.1299999999999999E-2</v>
      </c>
      <c r="K172">
        <v>1.6000000000000001E-3</v>
      </c>
      <c r="N172">
        <v>1.6000000000000001E-3</v>
      </c>
      <c r="S172" t="s">
        <v>351</v>
      </c>
      <c r="T172" t="s">
        <v>167</v>
      </c>
    </row>
    <row r="173" spans="1:20" x14ac:dyDescent="0.2">
      <c r="A173" t="s">
        <v>357</v>
      </c>
      <c r="B173">
        <v>1.3899999999999999E-2</v>
      </c>
      <c r="C173">
        <v>2.2700000000000001E-2</v>
      </c>
      <c r="F173">
        <v>2.2700000000000001E-2</v>
      </c>
      <c r="K173">
        <v>2.3E-3</v>
      </c>
      <c r="N173">
        <v>2.3E-3</v>
      </c>
      <c r="S173" t="s">
        <v>351</v>
      </c>
      <c r="T173" t="s">
        <v>167</v>
      </c>
    </row>
    <row r="174" spans="1:20" x14ac:dyDescent="0.2">
      <c r="A174" t="s">
        <v>358</v>
      </c>
      <c r="B174">
        <v>1.37E-2</v>
      </c>
      <c r="C174">
        <v>2.4E-2</v>
      </c>
      <c r="F174">
        <v>2.4E-2</v>
      </c>
      <c r="K174">
        <v>1E-3</v>
      </c>
      <c r="N174">
        <v>1E-3</v>
      </c>
      <c r="S174" t="s">
        <v>351</v>
      </c>
      <c r="T174" t="s">
        <v>167</v>
      </c>
    </row>
    <row r="175" spans="1:20" x14ac:dyDescent="0.2">
      <c r="A175" t="s">
        <v>359</v>
      </c>
      <c r="B175">
        <v>1.2800000000000001E-2</v>
      </c>
      <c r="C175">
        <v>2.3599999999999999E-2</v>
      </c>
      <c r="F175">
        <v>2.3599999999999999E-2</v>
      </c>
      <c r="K175">
        <v>6.9999999999999999E-4</v>
      </c>
      <c r="N175">
        <v>6.9999999999999999E-4</v>
      </c>
      <c r="S175" t="s">
        <v>351</v>
      </c>
      <c r="T175" t="s">
        <v>167</v>
      </c>
    </row>
    <row r="176" spans="1:20" x14ac:dyDescent="0.2">
      <c r="A176" t="s">
        <v>360</v>
      </c>
      <c r="B176">
        <v>8.9999999999999993E-3</v>
      </c>
      <c r="C176">
        <v>2.1499999999999998E-2</v>
      </c>
      <c r="F176">
        <v>2.1499999999999998E-2</v>
      </c>
      <c r="K176">
        <v>3.3999999999999998E-3</v>
      </c>
      <c r="N176">
        <v>3.3999999999999998E-3</v>
      </c>
      <c r="S176" t="s">
        <v>351</v>
      </c>
      <c r="T176" t="s">
        <v>167</v>
      </c>
    </row>
    <row r="177" spans="1:20" x14ac:dyDescent="0.2">
      <c r="A177" t="s">
        <v>361</v>
      </c>
      <c r="B177">
        <v>2.0999999999999999E-3</v>
      </c>
      <c r="C177">
        <v>1.4500000000000001E-2</v>
      </c>
      <c r="F177">
        <v>1.4500000000000001E-2</v>
      </c>
      <c r="K177">
        <v>5.1000000000000004E-3</v>
      </c>
      <c r="N177">
        <v>5.1000000000000004E-3</v>
      </c>
      <c r="S177" t="s">
        <v>351</v>
      </c>
      <c r="T177" t="s">
        <v>167</v>
      </c>
    </row>
    <row r="178" spans="1:20" x14ac:dyDescent="0.2">
      <c r="A178" t="s">
        <v>362</v>
      </c>
      <c r="B178">
        <v>1.2999999999999999E-2</v>
      </c>
      <c r="C178">
        <v>2.23E-2</v>
      </c>
      <c r="F178">
        <v>2.23E-2</v>
      </c>
      <c r="K178">
        <v>2.0000000000000001E-4</v>
      </c>
      <c r="N178">
        <v>2.0000000000000001E-4</v>
      </c>
      <c r="S178" t="s">
        <v>351</v>
      </c>
      <c r="T178" t="s">
        <v>167</v>
      </c>
    </row>
    <row r="179" spans="1:20" x14ac:dyDescent="0.2">
      <c r="A179" t="s">
        <v>363</v>
      </c>
      <c r="B179">
        <v>1.2800000000000001E-2</v>
      </c>
      <c r="C179">
        <v>2.3900000000000001E-2</v>
      </c>
      <c r="F179">
        <v>2.3900000000000001E-2</v>
      </c>
      <c r="K179">
        <v>4.4999999999999997E-3</v>
      </c>
      <c r="N179">
        <v>4.4999999999999997E-3</v>
      </c>
      <c r="S179" t="s">
        <v>351</v>
      </c>
      <c r="T179" t="s">
        <v>167</v>
      </c>
    </row>
    <row r="180" spans="1:20" x14ac:dyDescent="0.2">
      <c r="A180" t="s">
        <v>364</v>
      </c>
      <c r="B180">
        <v>1.6400000000000001E-2</v>
      </c>
      <c r="C180">
        <v>1.49E-2</v>
      </c>
      <c r="F180">
        <v>1.49E-2</v>
      </c>
      <c r="K180">
        <v>2.5999999999999999E-3</v>
      </c>
      <c r="N180">
        <v>2.5999999999999999E-3</v>
      </c>
      <c r="S180" t="s">
        <v>351</v>
      </c>
      <c r="T180" t="s">
        <v>167</v>
      </c>
    </row>
    <row r="181" spans="1:20" x14ac:dyDescent="0.2">
      <c r="A181" t="s">
        <v>365</v>
      </c>
      <c r="B181">
        <v>1.49E-2</v>
      </c>
      <c r="C181">
        <v>2.0299999999999999E-2</v>
      </c>
      <c r="F181">
        <v>2.0299999999999999E-2</v>
      </c>
      <c r="K181">
        <v>1.8E-3</v>
      </c>
      <c r="N181">
        <v>1.8E-3</v>
      </c>
      <c r="S181" t="s">
        <v>351</v>
      </c>
      <c r="T181" t="s">
        <v>167</v>
      </c>
    </row>
    <row r="182" spans="1:20" x14ac:dyDescent="0.2">
      <c r="A182" t="s">
        <v>366</v>
      </c>
      <c r="B182">
        <v>1.38E-2</v>
      </c>
      <c r="C182">
        <v>2.2700000000000001E-2</v>
      </c>
      <c r="F182">
        <v>2.2700000000000001E-2</v>
      </c>
      <c r="K182">
        <v>1.6000000000000001E-3</v>
      </c>
      <c r="N182">
        <v>1.6000000000000001E-3</v>
      </c>
      <c r="S182" t="s">
        <v>351</v>
      </c>
      <c r="T182" t="s">
        <v>167</v>
      </c>
    </row>
    <row r="183" spans="1:20" x14ac:dyDescent="0.2">
      <c r="A183" t="s">
        <v>367</v>
      </c>
      <c r="B183">
        <v>1.1599999999999999E-2</v>
      </c>
      <c r="C183">
        <v>2.3800000000000002E-2</v>
      </c>
      <c r="F183">
        <v>2.3800000000000002E-2</v>
      </c>
      <c r="K183">
        <v>5.0000000000000001E-4</v>
      </c>
      <c r="N183">
        <v>5.0000000000000001E-4</v>
      </c>
      <c r="S183" t="s">
        <v>351</v>
      </c>
      <c r="T183" t="s">
        <v>167</v>
      </c>
    </row>
    <row r="184" spans="1:20" x14ac:dyDescent="0.2">
      <c r="A184" t="s">
        <v>368</v>
      </c>
      <c r="B184">
        <v>1.35E-2</v>
      </c>
      <c r="C184">
        <v>2.41E-2</v>
      </c>
      <c r="F184">
        <v>2.41E-2</v>
      </c>
      <c r="K184">
        <v>1.4E-3</v>
      </c>
      <c r="N184">
        <v>1.4E-3</v>
      </c>
      <c r="S184" t="s">
        <v>351</v>
      </c>
      <c r="T184" t="s">
        <v>167</v>
      </c>
    </row>
    <row r="185" spans="1:20" x14ac:dyDescent="0.2">
      <c r="A185" t="s">
        <v>369</v>
      </c>
      <c r="B185">
        <v>1.2699999999999999E-2</v>
      </c>
      <c r="C185">
        <v>2.3E-2</v>
      </c>
      <c r="F185">
        <v>2.3E-2</v>
      </c>
      <c r="K185">
        <v>6.9999999999999999E-4</v>
      </c>
      <c r="N185">
        <v>6.9999999999999999E-4</v>
      </c>
      <c r="S185" t="s">
        <v>351</v>
      </c>
      <c r="T185" t="s">
        <v>167</v>
      </c>
    </row>
    <row r="186" spans="1:20" x14ac:dyDescent="0.2">
      <c r="A186" t="s">
        <v>370</v>
      </c>
      <c r="B186">
        <v>1.14E-2</v>
      </c>
      <c r="C186">
        <v>1.95E-2</v>
      </c>
      <c r="F186">
        <v>1.95E-2</v>
      </c>
      <c r="K186">
        <v>3.3E-3</v>
      </c>
      <c r="N186">
        <v>3.3E-3</v>
      </c>
      <c r="S186" t="s">
        <v>351</v>
      </c>
      <c r="T186" t="s">
        <v>167</v>
      </c>
    </row>
    <row r="187" spans="1:20" x14ac:dyDescent="0.2">
      <c r="A187" t="s">
        <v>371</v>
      </c>
      <c r="B187">
        <v>1.0999999999999999E-2</v>
      </c>
      <c r="C187">
        <v>2.0899999999999998E-2</v>
      </c>
      <c r="F187">
        <v>2.0899999999999998E-2</v>
      </c>
      <c r="K187">
        <v>2.8E-3</v>
      </c>
      <c r="N187">
        <v>2.8E-3</v>
      </c>
      <c r="S187" t="s">
        <v>351</v>
      </c>
      <c r="T187" t="s">
        <v>167</v>
      </c>
    </row>
    <row r="188" spans="1:20" x14ac:dyDescent="0.2">
      <c r="A188" t="s">
        <v>372</v>
      </c>
      <c r="B188">
        <v>1.17E-2</v>
      </c>
      <c r="C188">
        <v>2.1499999999999998E-2</v>
      </c>
      <c r="F188">
        <v>2.1499999999999998E-2</v>
      </c>
      <c r="K188">
        <v>1.9E-3</v>
      </c>
      <c r="N188">
        <v>1.9E-3</v>
      </c>
      <c r="S188" t="s">
        <v>351</v>
      </c>
      <c r="T188" t="s">
        <v>167</v>
      </c>
    </row>
    <row r="189" spans="1:20" x14ac:dyDescent="0.2">
      <c r="A189" t="s">
        <v>373</v>
      </c>
      <c r="B189">
        <v>1.23E-2</v>
      </c>
      <c r="C189">
        <v>2.12E-2</v>
      </c>
      <c r="F189">
        <v>2.12E-2</v>
      </c>
      <c r="K189">
        <v>2.8999999999999998E-3</v>
      </c>
      <c r="N189">
        <v>2.8999999999999998E-3</v>
      </c>
      <c r="S189" t="s">
        <v>351</v>
      </c>
      <c r="T189" t="s">
        <v>167</v>
      </c>
    </row>
    <row r="190" spans="1:20" x14ac:dyDescent="0.2">
      <c r="A190" t="s">
        <v>374</v>
      </c>
      <c r="B190">
        <v>1.2999999999999999E-2</v>
      </c>
      <c r="C190">
        <v>1.9800000000000002E-2</v>
      </c>
      <c r="F190">
        <v>1.9800000000000002E-2</v>
      </c>
      <c r="K190">
        <v>3.3999999999999998E-3</v>
      </c>
      <c r="N190">
        <v>3.3999999999999998E-3</v>
      </c>
      <c r="S190" t="s">
        <v>351</v>
      </c>
      <c r="T190" t="s">
        <v>167</v>
      </c>
    </row>
    <row r="191" spans="1:20" x14ac:dyDescent="0.2">
      <c r="A191" t="s">
        <v>375</v>
      </c>
      <c r="B191">
        <v>1.3100000000000001E-2</v>
      </c>
      <c r="C191">
        <v>2.1399999999999999E-2</v>
      </c>
      <c r="F191">
        <v>2.1399999999999999E-2</v>
      </c>
      <c r="K191">
        <v>1.4E-3</v>
      </c>
      <c r="N191">
        <v>1.4E-3</v>
      </c>
      <c r="S191" t="s">
        <v>376</v>
      </c>
      <c r="T191" t="s">
        <v>167</v>
      </c>
    </row>
    <row r="192" spans="1:20" x14ac:dyDescent="0.2">
      <c r="A192" t="s">
        <v>377</v>
      </c>
      <c r="B192">
        <v>1.2999999999999999E-2</v>
      </c>
      <c r="C192">
        <v>2.23E-2</v>
      </c>
      <c r="F192">
        <v>2.23E-2</v>
      </c>
      <c r="K192">
        <v>2.8999999999999998E-3</v>
      </c>
      <c r="N192">
        <v>2.8999999999999998E-3</v>
      </c>
      <c r="S192" t="s">
        <v>376</v>
      </c>
      <c r="T192" t="s">
        <v>167</v>
      </c>
    </row>
    <row r="193" spans="1:20" x14ac:dyDescent="0.2">
      <c r="A193" t="s">
        <v>378</v>
      </c>
      <c r="B193">
        <v>1.18E-2</v>
      </c>
      <c r="C193">
        <v>2.2200000000000001E-2</v>
      </c>
      <c r="F193">
        <v>2.2200000000000001E-2</v>
      </c>
      <c r="K193">
        <v>1.5E-3</v>
      </c>
      <c r="N193">
        <v>1.5E-3</v>
      </c>
      <c r="S193" t="s">
        <v>376</v>
      </c>
      <c r="T193" t="s">
        <v>167</v>
      </c>
    </row>
    <row r="194" spans="1:20" x14ac:dyDescent="0.2">
      <c r="A194" t="s">
        <v>379</v>
      </c>
      <c r="B194">
        <v>1.32E-2</v>
      </c>
      <c r="C194">
        <v>2.3099999999999999E-2</v>
      </c>
      <c r="F194">
        <v>2.3099999999999999E-2</v>
      </c>
      <c r="K194">
        <v>2.7000000000000001E-3</v>
      </c>
      <c r="N194">
        <v>2.7000000000000001E-3</v>
      </c>
      <c r="S194" t="s">
        <v>376</v>
      </c>
      <c r="T194" t="s">
        <v>167</v>
      </c>
    </row>
    <row r="195" spans="1:20" x14ac:dyDescent="0.2">
      <c r="A195" t="s">
        <v>380</v>
      </c>
      <c r="B195">
        <v>1.35E-2</v>
      </c>
      <c r="C195">
        <v>2.35E-2</v>
      </c>
      <c r="F195">
        <v>2.35E-2</v>
      </c>
      <c r="K195">
        <v>2.7000000000000001E-3</v>
      </c>
      <c r="N195">
        <v>2.7000000000000001E-3</v>
      </c>
      <c r="S195" t="s">
        <v>376</v>
      </c>
      <c r="T195" t="s">
        <v>167</v>
      </c>
    </row>
    <row r="196" spans="1:20" x14ac:dyDescent="0.2">
      <c r="A196" t="s">
        <v>381</v>
      </c>
      <c r="B196">
        <v>1.2200000000000001E-2</v>
      </c>
      <c r="C196">
        <v>2.3199999999999998E-2</v>
      </c>
      <c r="F196">
        <v>2.3199999999999998E-2</v>
      </c>
      <c r="K196">
        <v>2.5000000000000001E-3</v>
      </c>
      <c r="N196">
        <v>2.5000000000000001E-3</v>
      </c>
      <c r="S196" t="s">
        <v>376</v>
      </c>
      <c r="T196" t="s">
        <v>167</v>
      </c>
    </row>
    <row r="197" spans="1:20" x14ac:dyDescent="0.2">
      <c r="A197" t="s">
        <v>382</v>
      </c>
      <c r="B197">
        <v>2.2200000000000001E-2</v>
      </c>
      <c r="C197">
        <v>-1.6999999999999999E-3</v>
      </c>
      <c r="F197">
        <v>-1.6999999999999999E-3</v>
      </c>
      <c r="K197">
        <v>2.5000000000000001E-3</v>
      </c>
      <c r="N197">
        <v>2.5000000000000001E-3</v>
      </c>
      <c r="S197" t="s">
        <v>376</v>
      </c>
      <c r="T197" t="s">
        <v>167</v>
      </c>
    </row>
    <row r="198" spans="1:20" x14ac:dyDescent="0.2">
      <c r="A198" t="s">
        <v>383</v>
      </c>
      <c r="B198">
        <v>1.3599999999999999E-2</v>
      </c>
      <c r="C198">
        <v>2.3800000000000002E-2</v>
      </c>
      <c r="F198">
        <v>2.3800000000000002E-2</v>
      </c>
      <c r="K198">
        <v>4.0000000000000001E-3</v>
      </c>
      <c r="N198">
        <v>4.0000000000000001E-3</v>
      </c>
      <c r="S198" t="s">
        <v>376</v>
      </c>
      <c r="T198" t="s">
        <v>167</v>
      </c>
    </row>
    <row r="199" spans="1:20" x14ac:dyDescent="0.2">
      <c r="A199" t="s">
        <v>384</v>
      </c>
      <c r="B199">
        <v>1.2999999999999999E-2</v>
      </c>
      <c r="C199">
        <v>2.3E-2</v>
      </c>
      <c r="F199">
        <v>2.3E-2</v>
      </c>
      <c r="K199">
        <v>1.5E-3</v>
      </c>
      <c r="N199">
        <v>1.5E-3</v>
      </c>
      <c r="S199" t="s">
        <v>376</v>
      </c>
      <c r="T199" t="s">
        <v>167</v>
      </c>
    </row>
    <row r="200" spans="1:20" x14ac:dyDescent="0.2">
      <c r="A200" t="s">
        <v>385</v>
      </c>
      <c r="B200">
        <v>1.1299999999999999E-2</v>
      </c>
      <c r="C200">
        <v>2.18E-2</v>
      </c>
      <c r="F200">
        <v>2.18E-2</v>
      </c>
      <c r="K200">
        <v>5.9999999999999995E-4</v>
      </c>
      <c r="N200">
        <v>5.9999999999999995E-4</v>
      </c>
      <c r="S200" t="s">
        <v>376</v>
      </c>
      <c r="T200" t="s">
        <v>167</v>
      </c>
    </row>
    <row r="201" spans="1:20" x14ac:dyDescent="0.2">
      <c r="A201" t="s">
        <v>386</v>
      </c>
      <c r="B201">
        <v>1.49E-2</v>
      </c>
      <c r="C201">
        <v>2.07E-2</v>
      </c>
      <c r="F201">
        <v>2.07E-2</v>
      </c>
      <c r="K201">
        <v>2.3999999999999998E-3</v>
      </c>
      <c r="N201">
        <v>2.3999999999999998E-3</v>
      </c>
      <c r="S201" t="s">
        <v>376</v>
      </c>
      <c r="T201" t="s">
        <v>167</v>
      </c>
    </row>
    <row r="202" spans="1:20" x14ac:dyDescent="0.2">
      <c r="A202" t="s">
        <v>387</v>
      </c>
      <c r="B202">
        <v>1.3100000000000001E-2</v>
      </c>
      <c r="C202">
        <v>2.3300000000000001E-2</v>
      </c>
      <c r="F202">
        <v>2.3300000000000001E-2</v>
      </c>
      <c r="K202">
        <v>1.1000000000000001E-3</v>
      </c>
      <c r="N202">
        <v>1.1000000000000001E-3</v>
      </c>
      <c r="S202" t="s">
        <v>376</v>
      </c>
      <c r="T202" t="s">
        <v>167</v>
      </c>
    </row>
    <row r="203" spans="1:20" x14ac:dyDescent="0.2">
      <c r="A203" t="s">
        <v>388</v>
      </c>
      <c r="B203">
        <v>1.2699999999999999E-2</v>
      </c>
      <c r="C203">
        <v>2.3699999999999999E-2</v>
      </c>
      <c r="F203">
        <v>2.3699999999999999E-2</v>
      </c>
      <c r="K203">
        <v>1E-3</v>
      </c>
      <c r="N203">
        <v>1E-3</v>
      </c>
      <c r="S203" t="s">
        <v>376</v>
      </c>
      <c r="T203" t="s">
        <v>167</v>
      </c>
    </row>
    <row r="204" spans="1:20" x14ac:dyDescent="0.2">
      <c r="A204" t="s">
        <v>389</v>
      </c>
      <c r="B204">
        <v>1.3299999999999999E-2</v>
      </c>
      <c r="C204">
        <v>2.0799999999999999E-2</v>
      </c>
      <c r="F204">
        <v>2.0799999999999999E-2</v>
      </c>
      <c r="K204">
        <v>2.9999999999999997E-4</v>
      </c>
      <c r="N204">
        <v>2.9999999999999997E-4</v>
      </c>
      <c r="S204" t="s">
        <v>376</v>
      </c>
      <c r="T204" t="s">
        <v>167</v>
      </c>
    </row>
    <row r="205" spans="1:20" x14ac:dyDescent="0.2">
      <c r="A205" t="s">
        <v>390</v>
      </c>
      <c r="B205">
        <v>1.6199999999999999E-2</v>
      </c>
      <c r="C205">
        <v>9.1000000000000004E-3</v>
      </c>
      <c r="F205">
        <v>9.1000000000000004E-3</v>
      </c>
      <c r="K205">
        <v>1E-3</v>
      </c>
      <c r="N205">
        <v>1E-3</v>
      </c>
      <c r="S205" t="s">
        <v>376</v>
      </c>
      <c r="T205" t="s">
        <v>167</v>
      </c>
    </row>
    <row r="206" spans="1:20" x14ac:dyDescent="0.2">
      <c r="A206" t="s">
        <v>391</v>
      </c>
      <c r="B206">
        <v>1.21E-2</v>
      </c>
      <c r="C206">
        <v>2.23E-2</v>
      </c>
      <c r="F206">
        <v>2.23E-2</v>
      </c>
      <c r="K206">
        <v>1.4E-3</v>
      </c>
      <c r="N206">
        <v>1.4E-3</v>
      </c>
      <c r="S206" t="s">
        <v>376</v>
      </c>
      <c r="T206" t="s">
        <v>167</v>
      </c>
    </row>
    <row r="207" spans="1:20" x14ac:dyDescent="0.2">
      <c r="A207" t="s">
        <v>392</v>
      </c>
      <c r="B207">
        <v>1.24E-2</v>
      </c>
      <c r="C207">
        <v>2.3400000000000001E-2</v>
      </c>
      <c r="F207">
        <v>2.3400000000000001E-2</v>
      </c>
      <c r="K207">
        <v>1.6999999999999999E-3</v>
      </c>
      <c r="N207">
        <v>1.6999999999999999E-3</v>
      </c>
      <c r="S207" t="s">
        <v>376</v>
      </c>
      <c r="T207" t="s">
        <v>167</v>
      </c>
    </row>
    <row r="208" spans="1:20" x14ac:dyDescent="0.2">
      <c r="A208" t="s">
        <v>393</v>
      </c>
      <c r="B208">
        <v>1.24E-2</v>
      </c>
      <c r="C208">
        <v>2.0899999999999998E-2</v>
      </c>
      <c r="F208">
        <v>2.0899999999999998E-2</v>
      </c>
      <c r="K208">
        <v>1.8E-3</v>
      </c>
      <c r="N208">
        <v>1.8E-3</v>
      </c>
      <c r="S208" t="s">
        <v>376</v>
      </c>
      <c r="T208" t="s">
        <v>167</v>
      </c>
    </row>
    <row r="209" spans="1:20" x14ac:dyDescent="0.2">
      <c r="A209" t="s">
        <v>394</v>
      </c>
      <c r="B209">
        <v>1.2500000000000001E-2</v>
      </c>
      <c r="C209">
        <v>2.3599999999999999E-2</v>
      </c>
      <c r="F209">
        <v>2.3599999999999999E-2</v>
      </c>
      <c r="K209">
        <v>2E-3</v>
      </c>
      <c r="N209">
        <v>2E-3</v>
      </c>
      <c r="S209" t="s">
        <v>376</v>
      </c>
      <c r="T209" t="s">
        <v>167</v>
      </c>
    </row>
    <row r="210" spans="1:20" x14ac:dyDescent="0.2">
      <c r="A210" t="s">
        <v>395</v>
      </c>
      <c r="B210">
        <v>1.15E-2</v>
      </c>
      <c r="C210">
        <v>1.83E-2</v>
      </c>
      <c r="F210">
        <v>1.83E-2</v>
      </c>
      <c r="K210">
        <v>2.3999999999999998E-3</v>
      </c>
      <c r="N210">
        <v>2.3999999999999998E-3</v>
      </c>
      <c r="S210" t="s">
        <v>376</v>
      </c>
      <c r="T210" t="s">
        <v>167</v>
      </c>
    </row>
    <row r="211" spans="1:20" x14ac:dyDescent="0.2">
      <c r="A211" t="s">
        <v>396</v>
      </c>
      <c r="B211">
        <v>1.2E-2</v>
      </c>
      <c r="C211">
        <v>2.3900000000000001E-2</v>
      </c>
      <c r="F211">
        <v>2.3900000000000001E-2</v>
      </c>
      <c r="K211">
        <v>2.7000000000000001E-3</v>
      </c>
      <c r="N211">
        <v>2.7000000000000001E-3</v>
      </c>
      <c r="S211" t="s">
        <v>376</v>
      </c>
      <c r="T211" t="s">
        <v>167</v>
      </c>
    </row>
    <row r="212" spans="1:20" x14ac:dyDescent="0.2">
      <c r="A212" t="s">
        <v>397</v>
      </c>
      <c r="B212">
        <v>1.3899999999999999E-2</v>
      </c>
      <c r="C212">
        <v>2.0400000000000001E-2</v>
      </c>
      <c r="F212">
        <v>2.0400000000000001E-2</v>
      </c>
      <c r="K212">
        <v>1.1999999999999999E-3</v>
      </c>
      <c r="N212">
        <v>1.1999999999999999E-3</v>
      </c>
      <c r="S212" t="s">
        <v>376</v>
      </c>
      <c r="T212" t="s">
        <v>167</v>
      </c>
    </row>
    <row r="213" spans="1:20" x14ac:dyDescent="0.2">
      <c r="A213" t="s">
        <v>398</v>
      </c>
      <c r="B213">
        <v>1.2800000000000001E-2</v>
      </c>
      <c r="C213">
        <v>2.3699999999999999E-2</v>
      </c>
      <c r="F213">
        <v>2.3699999999999999E-2</v>
      </c>
      <c r="K213">
        <v>2.2000000000000001E-3</v>
      </c>
      <c r="N213">
        <v>2.2000000000000001E-3</v>
      </c>
      <c r="S213" t="s">
        <v>376</v>
      </c>
      <c r="T213" t="s">
        <v>167</v>
      </c>
    </row>
    <row r="214" spans="1:20" x14ac:dyDescent="0.2">
      <c r="A214" t="s">
        <v>399</v>
      </c>
      <c r="B214">
        <v>1.49E-2</v>
      </c>
      <c r="C214">
        <v>1.9199999999999998E-2</v>
      </c>
      <c r="F214">
        <v>1.9199999999999998E-2</v>
      </c>
      <c r="K214">
        <v>1.1999999999999999E-3</v>
      </c>
      <c r="N214">
        <v>1.1999999999999999E-3</v>
      </c>
      <c r="S214" t="s">
        <v>376</v>
      </c>
      <c r="T214" t="s">
        <v>167</v>
      </c>
    </row>
    <row r="215" spans="1:20" x14ac:dyDescent="0.2">
      <c r="A215" t="s">
        <v>400</v>
      </c>
      <c r="B215">
        <v>1.34E-2</v>
      </c>
      <c r="C215">
        <v>2.2599999999999999E-2</v>
      </c>
      <c r="F215">
        <v>2.2599999999999999E-2</v>
      </c>
      <c r="K215">
        <v>1.8E-3</v>
      </c>
      <c r="N215">
        <v>1.8E-3</v>
      </c>
      <c r="S215" t="s">
        <v>376</v>
      </c>
      <c r="T215" t="s">
        <v>167</v>
      </c>
    </row>
    <row r="216" spans="1:20" x14ac:dyDescent="0.2">
      <c r="A216" t="s">
        <v>401</v>
      </c>
      <c r="B216">
        <v>8.0000000000000004E-4</v>
      </c>
      <c r="C216">
        <v>1.5299999999999999E-2</v>
      </c>
      <c r="F216">
        <v>1.5299999999999999E-2</v>
      </c>
      <c r="K216">
        <v>3.5000000000000001E-3</v>
      </c>
      <c r="N216">
        <v>3.5000000000000001E-3</v>
      </c>
      <c r="S216" t="s">
        <v>402</v>
      </c>
      <c r="T216" t="s">
        <v>167</v>
      </c>
    </row>
    <row r="217" spans="1:20" x14ac:dyDescent="0.2">
      <c r="A217" t="s">
        <v>403</v>
      </c>
      <c r="B217">
        <v>2.5000000000000001E-3</v>
      </c>
      <c r="C217">
        <v>1.6299999999999999E-2</v>
      </c>
      <c r="F217">
        <v>1.6299999999999999E-2</v>
      </c>
      <c r="K217">
        <v>3.5999999999999999E-3</v>
      </c>
      <c r="N217">
        <v>3.5999999999999999E-3</v>
      </c>
      <c r="S217" t="s">
        <v>402</v>
      </c>
      <c r="T217" t="s">
        <v>167</v>
      </c>
    </row>
    <row r="218" spans="1:20" x14ac:dyDescent="0.2">
      <c r="A218" t="s">
        <v>404</v>
      </c>
      <c r="B218">
        <v>1.6999999999999999E-3</v>
      </c>
      <c r="C218">
        <v>1.7100000000000001E-2</v>
      </c>
      <c r="F218">
        <v>1.7100000000000001E-2</v>
      </c>
      <c r="K218">
        <v>2.5000000000000001E-3</v>
      </c>
      <c r="N218">
        <v>2.5000000000000001E-3</v>
      </c>
      <c r="S218" t="s">
        <v>402</v>
      </c>
      <c r="T218" t="s">
        <v>167</v>
      </c>
    </row>
    <row r="219" spans="1:20" x14ac:dyDescent="0.2">
      <c r="A219" t="s">
        <v>405</v>
      </c>
      <c r="B219">
        <v>1.6999999999999999E-3</v>
      </c>
      <c r="C219">
        <v>1.7299999999999999E-2</v>
      </c>
      <c r="F219">
        <v>1.7299999999999999E-2</v>
      </c>
      <c r="K219">
        <v>4.5999999999999999E-3</v>
      </c>
      <c r="N219">
        <v>4.5999999999999999E-3</v>
      </c>
      <c r="S219" t="s">
        <v>402</v>
      </c>
      <c r="T219" t="s">
        <v>167</v>
      </c>
    </row>
    <row r="220" spans="1:20" x14ac:dyDescent="0.2">
      <c r="A220" t="s">
        <v>406</v>
      </c>
      <c r="B220">
        <v>2.0999999999999999E-3</v>
      </c>
      <c r="C220">
        <v>1.67E-2</v>
      </c>
      <c r="F220">
        <v>1.67E-2</v>
      </c>
      <c r="K220">
        <v>3.0999999999999999E-3</v>
      </c>
      <c r="N220">
        <v>3.0999999999999999E-3</v>
      </c>
      <c r="S220" t="s">
        <v>402</v>
      </c>
      <c r="T220" t="s">
        <v>167</v>
      </c>
    </row>
    <row r="221" spans="1:20" x14ac:dyDescent="0.2">
      <c r="A221" t="s">
        <v>407</v>
      </c>
      <c r="B221">
        <v>2E-3</v>
      </c>
      <c r="C221">
        <v>1.72E-2</v>
      </c>
      <c r="F221">
        <v>1.72E-2</v>
      </c>
      <c r="K221">
        <v>4.1999999999999997E-3</v>
      </c>
      <c r="N221">
        <v>4.1999999999999997E-3</v>
      </c>
      <c r="S221" t="s">
        <v>402</v>
      </c>
      <c r="T221" t="s">
        <v>167</v>
      </c>
    </row>
    <row r="222" spans="1:20" x14ac:dyDescent="0.2">
      <c r="A222" t="s">
        <v>408</v>
      </c>
      <c r="B222">
        <v>2.3E-3</v>
      </c>
      <c r="C222">
        <v>1.7000000000000001E-2</v>
      </c>
      <c r="F222">
        <v>1.7000000000000001E-2</v>
      </c>
      <c r="K222">
        <v>3.2000000000000002E-3</v>
      </c>
      <c r="N222">
        <v>3.2000000000000002E-3</v>
      </c>
      <c r="S222" t="s">
        <v>402</v>
      </c>
      <c r="T222" t="s">
        <v>167</v>
      </c>
    </row>
    <row r="223" spans="1:20" x14ac:dyDescent="0.2">
      <c r="A223" t="s">
        <v>409</v>
      </c>
      <c r="B223">
        <v>3.5000000000000001E-3</v>
      </c>
      <c r="C223">
        <v>1.77E-2</v>
      </c>
      <c r="F223">
        <v>1.77E-2</v>
      </c>
      <c r="K223">
        <v>4.3E-3</v>
      </c>
      <c r="N223">
        <v>4.3E-3</v>
      </c>
      <c r="S223" t="s">
        <v>402</v>
      </c>
      <c r="T223" t="s">
        <v>167</v>
      </c>
    </row>
    <row r="224" spans="1:20" x14ac:dyDescent="0.2">
      <c r="A224" t="s">
        <v>410</v>
      </c>
      <c r="B224">
        <v>1.4E-3</v>
      </c>
      <c r="C224">
        <v>1.55E-2</v>
      </c>
      <c r="F224">
        <v>1.55E-2</v>
      </c>
      <c r="K224">
        <v>3.0000000000000001E-3</v>
      </c>
      <c r="N224">
        <v>3.0000000000000001E-3</v>
      </c>
      <c r="S224" t="s">
        <v>402</v>
      </c>
      <c r="T224" t="s">
        <v>167</v>
      </c>
    </row>
    <row r="225" spans="1:20" x14ac:dyDescent="0.2">
      <c r="A225" t="s">
        <v>411</v>
      </c>
      <c r="B225">
        <v>1.1999999999999999E-3</v>
      </c>
      <c r="C225">
        <v>1.66E-2</v>
      </c>
      <c r="F225">
        <v>1.66E-2</v>
      </c>
      <c r="K225">
        <v>4.0000000000000001E-3</v>
      </c>
      <c r="N225">
        <v>4.0000000000000001E-3</v>
      </c>
      <c r="S225" t="s">
        <v>402</v>
      </c>
      <c r="T225" t="s">
        <v>167</v>
      </c>
    </row>
    <row r="226" spans="1:20" x14ac:dyDescent="0.2">
      <c r="A226" t="s">
        <v>412</v>
      </c>
      <c r="B226">
        <v>1E-4</v>
      </c>
      <c r="C226">
        <v>1.4500000000000001E-2</v>
      </c>
      <c r="F226">
        <v>1.4500000000000001E-2</v>
      </c>
      <c r="K226">
        <v>4.4999999999999997E-3</v>
      </c>
      <c r="N226">
        <v>4.4999999999999997E-3</v>
      </c>
      <c r="S226" t="s">
        <v>402</v>
      </c>
      <c r="T226" t="s">
        <v>167</v>
      </c>
    </row>
    <row r="227" spans="1:20" x14ac:dyDescent="0.2">
      <c r="A227" t="s">
        <v>413</v>
      </c>
      <c r="B227">
        <v>1.1999999999999999E-3</v>
      </c>
      <c r="C227">
        <v>1.6799999999999999E-2</v>
      </c>
      <c r="F227">
        <v>1.6799999999999999E-2</v>
      </c>
      <c r="K227">
        <v>2.3999999999999998E-3</v>
      </c>
      <c r="N227">
        <v>2.3999999999999998E-3</v>
      </c>
      <c r="S227" t="s">
        <v>402</v>
      </c>
      <c r="T227" t="s">
        <v>167</v>
      </c>
    </row>
    <row r="228" spans="1:20" x14ac:dyDescent="0.2">
      <c r="A228" t="s">
        <v>414</v>
      </c>
      <c r="B228">
        <v>2.5999999999999999E-3</v>
      </c>
      <c r="C228">
        <v>1.6899999999999998E-2</v>
      </c>
      <c r="F228">
        <v>1.6899999999999998E-2</v>
      </c>
      <c r="K228">
        <v>3.7000000000000002E-3</v>
      </c>
      <c r="N228">
        <v>3.7000000000000002E-3</v>
      </c>
      <c r="S228" t="s">
        <v>402</v>
      </c>
      <c r="T228" t="s">
        <v>167</v>
      </c>
    </row>
    <row r="229" spans="1:20" x14ac:dyDescent="0.2">
      <c r="A229" t="s">
        <v>415</v>
      </c>
      <c r="B229">
        <v>1.4E-3</v>
      </c>
      <c r="C229">
        <v>1.7500000000000002E-2</v>
      </c>
      <c r="F229">
        <v>1.7500000000000002E-2</v>
      </c>
      <c r="K229">
        <v>2.3999999999999998E-3</v>
      </c>
      <c r="N229">
        <v>2.3999999999999998E-3</v>
      </c>
      <c r="S229" t="s">
        <v>402</v>
      </c>
      <c r="T229" t="s">
        <v>167</v>
      </c>
    </row>
    <row r="230" spans="1:20" x14ac:dyDescent="0.2">
      <c r="A230" t="s">
        <v>416</v>
      </c>
      <c r="B230">
        <v>2E-3</v>
      </c>
      <c r="C230">
        <v>1.6299999999999999E-2</v>
      </c>
      <c r="F230">
        <v>1.6299999999999999E-2</v>
      </c>
      <c r="K230">
        <v>3.5999999999999999E-3</v>
      </c>
      <c r="N230">
        <v>3.5999999999999999E-3</v>
      </c>
      <c r="S230" t="s">
        <v>402</v>
      </c>
      <c r="T230" t="s">
        <v>167</v>
      </c>
    </row>
    <row r="231" spans="1:20" x14ac:dyDescent="0.2">
      <c r="A231" t="s">
        <v>417</v>
      </c>
      <c r="B231">
        <v>2.3999999999999998E-3</v>
      </c>
      <c r="C231">
        <v>1.7000000000000001E-2</v>
      </c>
      <c r="F231">
        <v>1.7000000000000001E-2</v>
      </c>
      <c r="K231">
        <v>2.5999999999999999E-3</v>
      </c>
      <c r="N231">
        <v>2.5999999999999999E-3</v>
      </c>
      <c r="S231" t="s">
        <v>402</v>
      </c>
      <c r="T231" t="s">
        <v>167</v>
      </c>
    </row>
    <row r="232" spans="1:20" x14ac:dyDescent="0.2">
      <c r="A232" t="s">
        <v>418</v>
      </c>
      <c r="B232">
        <v>5.9999999999999995E-4</v>
      </c>
      <c r="C232">
        <v>1.6500000000000001E-2</v>
      </c>
      <c r="F232">
        <v>1.6500000000000001E-2</v>
      </c>
      <c r="K232">
        <v>4.1000000000000003E-3</v>
      </c>
      <c r="N232">
        <v>4.1000000000000003E-3</v>
      </c>
      <c r="S232" t="s">
        <v>402</v>
      </c>
      <c r="T232" t="s">
        <v>167</v>
      </c>
    </row>
    <row r="233" spans="1:20" x14ac:dyDescent="0.2">
      <c r="A233" t="s">
        <v>419</v>
      </c>
      <c r="B233">
        <v>2.2000000000000001E-3</v>
      </c>
      <c r="C233">
        <v>1.7500000000000002E-2</v>
      </c>
      <c r="F233">
        <v>1.7500000000000002E-2</v>
      </c>
      <c r="K233">
        <v>2.8E-3</v>
      </c>
      <c r="N233">
        <v>2.8E-3</v>
      </c>
      <c r="S233" t="s">
        <v>402</v>
      </c>
      <c r="T233" t="s">
        <v>167</v>
      </c>
    </row>
    <row r="234" spans="1:20" x14ac:dyDescent="0.2">
      <c r="A234" t="s">
        <v>420</v>
      </c>
      <c r="B234">
        <v>2.5000000000000001E-3</v>
      </c>
      <c r="C234">
        <v>1.6500000000000001E-2</v>
      </c>
      <c r="F234">
        <v>1.6500000000000001E-2</v>
      </c>
      <c r="K234">
        <v>1.5E-3</v>
      </c>
      <c r="N234">
        <v>1.5E-3</v>
      </c>
      <c r="S234" t="s">
        <v>402</v>
      </c>
      <c r="T234" t="s">
        <v>167</v>
      </c>
    </row>
    <row r="235" spans="1:20" x14ac:dyDescent="0.2">
      <c r="A235" t="s">
        <v>421</v>
      </c>
      <c r="B235">
        <v>2.7000000000000001E-3</v>
      </c>
      <c r="C235">
        <v>1.6799999999999999E-2</v>
      </c>
      <c r="F235">
        <v>1.6799999999999999E-2</v>
      </c>
      <c r="K235">
        <v>3.5999999999999999E-3</v>
      </c>
      <c r="N235">
        <v>3.5999999999999999E-3</v>
      </c>
      <c r="S235" t="s">
        <v>402</v>
      </c>
      <c r="T235" t="s">
        <v>167</v>
      </c>
    </row>
    <row r="236" spans="1:20" x14ac:dyDescent="0.2">
      <c r="A236" t="s">
        <v>422</v>
      </c>
      <c r="B236">
        <v>3.3999999999999998E-3</v>
      </c>
      <c r="C236">
        <v>1.7899999999999999E-2</v>
      </c>
      <c r="F236">
        <v>1.7899999999999999E-2</v>
      </c>
      <c r="K236">
        <v>4.3E-3</v>
      </c>
      <c r="N236">
        <v>4.3E-3</v>
      </c>
      <c r="S236" t="s">
        <v>402</v>
      </c>
      <c r="T236" t="s">
        <v>167</v>
      </c>
    </row>
    <row r="237" spans="1:20" x14ac:dyDescent="0.2">
      <c r="A237" t="s">
        <v>423</v>
      </c>
      <c r="B237">
        <v>4.1000000000000003E-3</v>
      </c>
      <c r="C237">
        <v>1.8100000000000002E-2</v>
      </c>
      <c r="F237">
        <v>1.8100000000000002E-2</v>
      </c>
      <c r="K237">
        <v>2.3999999999999998E-3</v>
      </c>
      <c r="N237">
        <v>2.3999999999999998E-3</v>
      </c>
      <c r="S237" t="s">
        <v>402</v>
      </c>
      <c r="T237" t="s">
        <v>167</v>
      </c>
    </row>
    <row r="238" spans="1:20" x14ac:dyDescent="0.2">
      <c r="A238" t="s">
        <v>424</v>
      </c>
      <c r="B238">
        <v>2.3999999999999998E-3</v>
      </c>
      <c r="C238">
        <v>1.8499999999999999E-2</v>
      </c>
      <c r="F238">
        <v>1.8499999999999999E-2</v>
      </c>
      <c r="K238">
        <v>3.0999999999999999E-3</v>
      </c>
      <c r="N238">
        <v>3.0999999999999999E-3</v>
      </c>
      <c r="S238" t="s">
        <v>402</v>
      </c>
      <c r="T238" t="s">
        <v>167</v>
      </c>
    </row>
    <row r="239" spans="1:20" x14ac:dyDescent="0.2">
      <c r="A239" t="s">
        <v>425</v>
      </c>
      <c r="B239">
        <v>2.7000000000000001E-3</v>
      </c>
      <c r="C239">
        <v>1.7100000000000001E-2</v>
      </c>
      <c r="F239">
        <v>1.7100000000000001E-2</v>
      </c>
      <c r="K239">
        <v>1.9E-3</v>
      </c>
      <c r="N239">
        <v>1.9E-3</v>
      </c>
      <c r="S239" t="s">
        <v>402</v>
      </c>
      <c r="T239" t="s">
        <v>167</v>
      </c>
    </row>
    <row r="240" spans="1:20" x14ac:dyDescent="0.2">
      <c r="A240" t="s">
        <v>426</v>
      </c>
      <c r="B240">
        <v>1.6999999999999999E-3</v>
      </c>
      <c r="C240">
        <v>1.6899999999999998E-2</v>
      </c>
      <c r="F240">
        <v>1.6899999999999998E-2</v>
      </c>
      <c r="K240">
        <v>2.8E-3</v>
      </c>
      <c r="N240">
        <v>2.8E-3</v>
      </c>
      <c r="S240" t="s">
        <v>402</v>
      </c>
      <c r="T240" t="s">
        <v>167</v>
      </c>
    </row>
    <row r="241" spans="1:20" x14ac:dyDescent="0.2">
      <c r="A241" t="s">
        <v>427</v>
      </c>
      <c r="B241">
        <v>-1.6799999999999999E-2</v>
      </c>
      <c r="C241">
        <v>5.1999999999999998E-3</v>
      </c>
      <c r="F241">
        <v>5.1999999999999998E-3</v>
      </c>
      <c r="K241">
        <v>8.3000000000000001E-3</v>
      </c>
      <c r="N241">
        <v>8.3000000000000001E-3</v>
      </c>
      <c r="S241" t="s">
        <v>428</v>
      </c>
      <c r="T241" t="s">
        <v>167</v>
      </c>
    </row>
    <row r="242" spans="1:20" x14ac:dyDescent="0.2">
      <c r="A242" t="s">
        <v>429</v>
      </c>
      <c r="B242">
        <v>-9.7999999999999997E-3</v>
      </c>
      <c r="C242">
        <v>1.04E-2</v>
      </c>
      <c r="F242">
        <v>1.04E-2</v>
      </c>
      <c r="K242">
        <v>8.8000000000000005E-3</v>
      </c>
      <c r="N242">
        <v>8.8000000000000005E-3</v>
      </c>
      <c r="S242" t="s">
        <v>428</v>
      </c>
      <c r="T242" t="s">
        <v>167</v>
      </c>
    </row>
    <row r="243" spans="1:20" x14ac:dyDescent="0.2">
      <c r="A243" t="s">
        <v>430</v>
      </c>
      <c r="B243">
        <v>-1.54E-2</v>
      </c>
      <c r="C243">
        <v>5.5999999999999999E-3</v>
      </c>
      <c r="F243">
        <v>5.5999999999999999E-3</v>
      </c>
      <c r="K243">
        <v>1.17E-2</v>
      </c>
      <c r="N243">
        <v>1.17E-2</v>
      </c>
      <c r="S243" t="s">
        <v>428</v>
      </c>
      <c r="T243" t="s">
        <v>167</v>
      </c>
    </row>
    <row r="244" spans="1:20" x14ac:dyDescent="0.2">
      <c r="A244" t="s">
        <v>431</v>
      </c>
      <c r="B244">
        <v>-1.7100000000000001E-2</v>
      </c>
      <c r="C244">
        <v>4.4000000000000003E-3</v>
      </c>
      <c r="F244">
        <v>4.4000000000000003E-3</v>
      </c>
      <c r="K244">
        <v>9.1999999999999998E-3</v>
      </c>
      <c r="N244">
        <v>9.1999999999999998E-3</v>
      </c>
      <c r="S244" t="s">
        <v>428</v>
      </c>
      <c r="T244" t="s">
        <v>167</v>
      </c>
    </row>
    <row r="245" spans="1:20" x14ac:dyDescent="0.2">
      <c r="A245" t="s">
        <v>432</v>
      </c>
      <c r="B245">
        <v>-8.2000000000000007E-3</v>
      </c>
      <c r="C245">
        <v>1.0800000000000001E-2</v>
      </c>
      <c r="F245">
        <v>1.0800000000000001E-2</v>
      </c>
      <c r="K245">
        <v>6.1999999999999998E-3</v>
      </c>
      <c r="N245">
        <v>6.1999999999999998E-3</v>
      </c>
      <c r="S245" t="s">
        <v>428</v>
      </c>
      <c r="T245" t="s">
        <v>167</v>
      </c>
    </row>
    <row r="246" spans="1:20" x14ac:dyDescent="0.2">
      <c r="A246" t="s">
        <v>433</v>
      </c>
      <c r="B246">
        <v>-1.6199999999999999E-2</v>
      </c>
      <c r="C246">
        <v>4.7000000000000002E-3</v>
      </c>
      <c r="F246">
        <v>4.7000000000000002E-3</v>
      </c>
      <c r="K246">
        <v>1.0500000000000001E-2</v>
      </c>
      <c r="N246">
        <v>1.0500000000000001E-2</v>
      </c>
      <c r="S246" t="s">
        <v>428</v>
      </c>
      <c r="T246" t="s">
        <v>167</v>
      </c>
    </row>
    <row r="247" spans="1:20" x14ac:dyDescent="0.2">
      <c r="A247" t="s">
        <v>434</v>
      </c>
      <c r="B247">
        <v>-1.35E-2</v>
      </c>
      <c r="C247">
        <v>6.7000000000000002E-3</v>
      </c>
      <c r="F247">
        <v>6.7000000000000002E-3</v>
      </c>
      <c r="K247">
        <v>1.09E-2</v>
      </c>
      <c r="N247">
        <v>1.09E-2</v>
      </c>
      <c r="S247" t="s">
        <v>428</v>
      </c>
      <c r="T247" t="s">
        <v>167</v>
      </c>
    </row>
    <row r="248" spans="1:20" x14ac:dyDescent="0.2">
      <c r="A248" t="s">
        <v>435</v>
      </c>
      <c r="B248">
        <v>-1.55E-2</v>
      </c>
      <c r="C248">
        <v>5.5999999999999999E-3</v>
      </c>
      <c r="F248">
        <v>5.5999999999999999E-3</v>
      </c>
      <c r="K248">
        <v>1.2E-2</v>
      </c>
      <c r="N248">
        <v>1.2E-2</v>
      </c>
      <c r="S248" t="s">
        <v>428</v>
      </c>
      <c r="T248" t="s">
        <v>167</v>
      </c>
    </row>
    <row r="249" spans="1:20" x14ac:dyDescent="0.2">
      <c r="A249" t="s">
        <v>436</v>
      </c>
      <c r="B249">
        <v>-1.55E-2</v>
      </c>
      <c r="C249">
        <v>6.1000000000000004E-3</v>
      </c>
      <c r="F249">
        <v>6.1000000000000004E-3</v>
      </c>
      <c r="K249">
        <v>9.2999999999999992E-3</v>
      </c>
      <c r="N249">
        <v>9.2999999999999992E-3</v>
      </c>
      <c r="S249" t="s">
        <v>428</v>
      </c>
      <c r="T249" t="s">
        <v>167</v>
      </c>
    </row>
    <row r="250" spans="1:20" x14ac:dyDescent="0.2">
      <c r="A250" t="s">
        <v>437</v>
      </c>
      <c r="B250">
        <v>-1.35E-2</v>
      </c>
      <c r="C250">
        <v>6.6E-3</v>
      </c>
      <c r="F250">
        <v>6.6E-3</v>
      </c>
      <c r="K250">
        <v>9.9000000000000008E-3</v>
      </c>
      <c r="N250">
        <v>9.9000000000000008E-3</v>
      </c>
      <c r="S250" t="s">
        <v>428</v>
      </c>
      <c r="T250" t="s">
        <v>167</v>
      </c>
    </row>
    <row r="251" spans="1:20" x14ac:dyDescent="0.2">
      <c r="A251" t="s">
        <v>438</v>
      </c>
      <c r="B251">
        <v>-1.8800000000000001E-2</v>
      </c>
      <c r="C251">
        <v>3.3E-3</v>
      </c>
      <c r="F251">
        <v>3.3E-3</v>
      </c>
      <c r="K251">
        <v>1.0999999999999999E-2</v>
      </c>
      <c r="N251">
        <v>1.0999999999999999E-2</v>
      </c>
      <c r="S251" t="s">
        <v>428</v>
      </c>
      <c r="T251" t="s">
        <v>167</v>
      </c>
    </row>
    <row r="252" spans="1:20" x14ac:dyDescent="0.2">
      <c r="A252" t="s">
        <v>439</v>
      </c>
      <c r="B252">
        <v>-1.72E-2</v>
      </c>
      <c r="C252">
        <v>4.8999999999999998E-3</v>
      </c>
      <c r="F252">
        <v>4.8999999999999998E-3</v>
      </c>
      <c r="K252">
        <v>9.7000000000000003E-3</v>
      </c>
      <c r="N252">
        <v>9.7000000000000003E-3</v>
      </c>
      <c r="S252" t="s">
        <v>428</v>
      </c>
      <c r="T252" t="s">
        <v>167</v>
      </c>
    </row>
    <row r="253" spans="1:20" x14ac:dyDescent="0.2">
      <c r="A253" t="s">
        <v>440</v>
      </c>
      <c r="B253">
        <v>-1.6500000000000001E-2</v>
      </c>
      <c r="C253">
        <v>4.7999999999999996E-3</v>
      </c>
      <c r="F253">
        <v>4.7999999999999996E-3</v>
      </c>
      <c r="K253">
        <v>9.5999999999999992E-3</v>
      </c>
      <c r="N253">
        <v>9.5999999999999992E-3</v>
      </c>
      <c r="S253" t="s">
        <v>428</v>
      </c>
      <c r="T253" t="s">
        <v>167</v>
      </c>
    </row>
    <row r="254" spans="1:20" x14ac:dyDescent="0.2">
      <c r="A254" t="s">
        <v>441</v>
      </c>
      <c r="B254">
        <v>-1.38E-2</v>
      </c>
      <c r="C254">
        <v>5.8999999999999999E-3</v>
      </c>
      <c r="F254">
        <v>5.8999999999999999E-3</v>
      </c>
      <c r="K254">
        <v>1.11E-2</v>
      </c>
      <c r="N254">
        <v>1.11E-2</v>
      </c>
      <c r="S254" t="s">
        <v>428</v>
      </c>
      <c r="T254" t="s">
        <v>167</v>
      </c>
    </row>
    <row r="255" spans="1:20" x14ac:dyDescent="0.2">
      <c r="A255" t="s">
        <v>442</v>
      </c>
      <c r="B255">
        <v>-1.1900000000000001E-2</v>
      </c>
      <c r="C255">
        <v>8.8999999999999999E-3</v>
      </c>
      <c r="F255">
        <v>8.8999999999999999E-3</v>
      </c>
      <c r="K255">
        <v>9.4999999999999998E-3</v>
      </c>
      <c r="N255">
        <v>9.4999999999999998E-3</v>
      </c>
      <c r="S255" t="s">
        <v>428</v>
      </c>
      <c r="T255" t="s">
        <v>167</v>
      </c>
    </row>
    <row r="256" spans="1:20" x14ac:dyDescent="0.2">
      <c r="A256" t="s">
        <v>443</v>
      </c>
      <c r="B256">
        <v>-1.4200000000000001E-2</v>
      </c>
      <c r="C256">
        <v>6.7999999999999996E-3</v>
      </c>
      <c r="F256">
        <v>6.7999999999999996E-3</v>
      </c>
      <c r="K256">
        <v>1.11E-2</v>
      </c>
      <c r="N256">
        <v>1.11E-2</v>
      </c>
      <c r="S256" t="s">
        <v>428</v>
      </c>
      <c r="T256" t="s">
        <v>167</v>
      </c>
    </row>
    <row r="257" spans="1:20" x14ac:dyDescent="0.2">
      <c r="A257" t="s">
        <v>444</v>
      </c>
      <c r="B257">
        <v>-1.6E-2</v>
      </c>
      <c r="C257">
        <v>5.1999999999999998E-3</v>
      </c>
      <c r="F257">
        <v>5.1999999999999998E-3</v>
      </c>
      <c r="K257">
        <v>1.37E-2</v>
      </c>
      <c r="N257">
        <v>1.37E-2</v>
      </c>
      <c r="S257" t="s">
        <v>428</v>
      </c>
      <c r="T257" t="s">
        <v>167</v>
      </c>
    </row>
    <row r="258" spans="1:20" x14ac:dyDescent="0.2">
      <c r="A258" t="s">
        <v>445</v>
      </c>
      <c r="B258">
        <v>-1.66E-2</v>
      </c>
      <c r="C258">
        <v>5.7000000000000002E-3</v>
      </c>
      <c r="F258">
        <v>5.7000000000000002E-3</v>
      </c>
      <c r="K258">
        <v>1.26E-2</v>
      </c>
      <c r="N258">
        <v>1.26E-2</v>
      </c>
      <c r="S258" t="s">
        <v>428</v>
      </c>
      <c r="T258" t="s">
        <v>167</v>
      </c>
    </row>
    <row r="259" spans="1:20" x14ac:dyDescent="0.2">
      <c r="A259" t="s">
        <v>446</v>
      </c>
      <c r="B259">
        <v>-1.4E-2</v>
      </c>
      <c r="C259">
        <v>6.8999999999999999E-3</v>
      </c>
      <c r="F259">
        <v>6.8999999999999999E-3</v>
      </c>
      <c r="K259">
        <v>8.3999999999999995E-3</v>
      </c>
      <c r="N259">
        <v>8.3999999999999995E-3</v>
      </c>
      <c r="S259" t="s">
        <v>428</v>
      </c>
      <c r="T259" t="s">
        <v>167</v>
      </c>
    </row>
    <row r="260" spans="1:20" x14ac:dyDescent="0.2">
      <c r="A260" t="s">
        <v>447</v>
      </c>
      <c r="B260">
        <v>-1.54E-2</v>
      </c>
      <c r="C260">
        <v>4.7000000000000002E-3</v>
      </c>
      <c r="F260">
        <v>4.7000000000000002E-3</v>
      </c>
      <c r="K260">
        <v>1.14E-2</v>
      </c>
      <c r="N260">
        <v>1.14E-2</v>
      </c>
      <c r="S260" t="s">
        <v>428</v>
      </c>
      <c r="T260" t="s">
        <v>167</v>
      </c>
    </row>
    <row r="261" spans="1:20" x14ac:dyDescent="0.2">
      <c r="A261" t="s">
        <v>448</v>
      </c>
      <c r="B261">
        <v>-1.6E-2</v>
      </c>
      <c r="C261">
        <v>5.5999999999999999E-3</v>
      </c>
      <c r="F261">
        <v>5.5999999999999999E-3</v>
      </c>
      <c r="K261">
        <v>0.01</v>
      </c>
      <c r="N261">
        <v>0.01</v>
      </c>
      <c r="S261" t="s">
        <v>428</v>
      </c>
      <c r="T261" t="s">
        <v>167</v>
      </c>
    </row>
    <row r="262" spans="1:20" x14ac:dyDescent="0.2">
      <c r="A262" t="s">
        <v>449</v>
      </c>
      <c r="B262">
        <v>-1.4E-3</v>
      </c>
      <c r="C262">
        <v>1.6299999999999999E-2</v>
      </c>
      <c r="F262">
        <v>1.6299999999999999E-2</v>
      </c>
      <c r="K262">
        <v>5.7999999999999996E-3</v>
      </c>
      <c r="N262">
        <v>5.7999999999999996E-3</v>
      </c>
      <c r="S262" t="s">
        <v>428</v>
      </c>
      <c r="T262" t="s">
        <v>167</v>
      </c>
    </row>
    <row r="263" spans="1:20" x14ac:dyDescent="0.2">
      <c r="A263" t="s">
        <v>450</v>
      </c>
      <c r="B263">
        <v>9.9000000000000008E-3</v>
      </c>
      <c r="C263">
        <v>2.3300000000000001E-2</v>
      </c>
      <c r="F263">
        <v>2.3300000000000001E-2</v>
      </c>
      <c r="K263">
        <v>1.1999999999999999E-3</v>
      </c>
      <c r="N263">
        <v>1.1999999999999999E-3</v>
      </c>
      <c r="S263" t="s">
        <v>451</v>
      </c>
      <c r="T263" t="s">
        <v>167</v>
      </c>
    </row>
    <row r="264" spans="1:20" x14ac:dyDescent="0.2">
      <c r="A264" t="s">
        <v>452</v>
      </c>
      <c r="B264">
        <v>9.1999999999999998E-3</v>
      </c>
      <c r="C264">
        <v>2.3699999999999999E-2</v>
      </c>
      <c r="F264">
        <v>2.3699999999999999E-2</v>
      </c>
      <c r="K264">
        <v>2.9999999999999997E-4</v>
      </c>
      <c r="N264">
        <v>2.9999999999999997E-4</v>
      </c>
      <c r="S264" t="s">
        <v>451</v>
      </c>
      <c r="T264" t="s">
        <v>167</v>
      </c>
    </row>
    <row r="265" spans="1:20" x14ac:dyDescent="0.2">
      <c r="A265" t="s">
        <v>453</v>
      </c>
      <c r="B265">
        <v>9.4999999999999998E-3</v>
      </c>
      <c r="C265">
        <v>2.3300000000000001E-2</v>
      </c>
      <c r="F265">
        <v>2.3300000000000001E-2</v>
      </c>
      <c r="K265">
        <v>-1E-3</v>
      </c>
      <c r="N265">
        <v>-1E-3</v>
      </c>
      <c r="S265" t="s">
        <v>451</v>
      </c>
      <c r="T265" t="s">
        <v>167</v>
      </c>
    </row>
    <row r="266" spans="1:20" x14ac:dyDescent="0.2">
      <c r="A266" t="s">
        <v>454</v>
      </c>
      <c r="B266">
        <v>8.3000000000000001E-3</v>
      </c>
      <c r="C266">
        <v>2.2700000000000001E-2</v>
      </c>
      <c r="F266">
        <v>2.2700000000000001E-2</v>
      </c>
      <c r="K266">
        <v>-5.9999999999999995E-4</v>
      </c>
      <c r="N266">
        <v>-5.9999999999999995E-4</v>
      </c>
      <c r="S266" t="s">
        <v>451</v>
      </c>
      <c r="T266" t="s">
        <v>167</v>
      </c>
    </row>
    <row r="267" spans="1:20" x14ac:dyDescent="0.2">
      <c r="A267" t="s">
        <v>455</v>
      </c>
      <c r="B267">
        <v>8.9999999999999993E-3</v>
      </c>
      <c r="C267">
        <v>2.3699999999999999E-2</v>
      </c>
      <c r="F267">
        <v>2.3699999999999999E-2</v>
      </c>
      <c r="K267">
        <v>8.9999999999999998E-4</v>
      </c>
      <c r="N267">
        <v>8.9999999999999998E-4</v>
      </c>
      <c r="S267" t="s">
        <v>451</v>
      </c>
      <c r="T267" t="s">
        <v>167</v>
      </c>
    </row>
    <row r="268" spans="1:20" x14ac:dyDescent="0.2">
      <c r="A268" t="s">
        <v>456</v>
      </c>
      <c r="B268">
        <v>0.01</v>
      </c>
      <c r="C268">
        <v>2.4E-2</v>
      </c>
      <c r="F268">
        <v>2.4E-2</v>
      </c>
      <c r="K268">
        <v>1.1000000000000001E-3</v>
      </c>
      <c r="N268">
        <v>1.1000000000000001E-3</v>
      </c>
      <c r="S268" t="s">
        <v>451</v>
      </c>
      <c r="T268" t="s">
        <v>167</v>
      </c>
    </row>
    <row r="269" spans="1:20" x14ac:dyDescent="0.2">
      <c r="A269" t="s">
        <v>457</v>
      </c>
      <c r="B269">
        <v>9.7000000000000003E-3</v>
      </c>
      <c r="C269">
        <v>2.3199999999999998E-2</v>
      </c>
      <c r="F269">
        <v>2.3199999999999998E-2</v>
      </c>
      <c r="K269">
        <v>-2.0000000000000001E-4</v>
      </c>
      <c r="N269">
        <v>-2.0000000000000001E-4</v>
      </c>
      <c r="S269" t="s">
        <v>451</v>
      </c>
      <c r="T269" t="s">
        <v>167</v>
      </c>
    </row>
    <row r="270" spans="1:20" x14ac:dyDescent="0.2">
      <c r="A270" t="s">
        <v>458</v>
      </c>
      <c r="B270">
        <v>9.4999999999999998E-3</v>
      </c>
      <c r="C270">
        <v>2.3300000000000001E-2</v>
      </c>
      <c r="F270">
        <v>2.3300000000000001E-2</v>
      </c>
      <c r="K270">
        <v>6.9999999999999999E-4</v>
      </c>
      <c r="N270">
        <v>6.9999999999999999E-4</v>
      </c>
      <c r="S270" t="s">
        <v>451</v>
      </c>
      <c r="T270" t="s">
        <v>167</v>
      </c>
    </row>
    <row r="271" spans="1:20" x14ac:dyDescent="0.2">
      <c r="A271" t="s">
        <v>459</v>
      </c>
      <c r="B271">
        <v>8.8000000000000005E-3</v>
      </c>
      <c r="C271">
        <v>2.3E-2</v>
      </c>
      <c r="F271">
        <v>2.3E-2</v>
      </c>
      <c r="K271">
        <v>-6.9999999999999999E-4</v>
      </c>
      <c r="N271">
        <v>-6.9999999999999999E-4</v>
      </c>
      <c r="S271" t="s">
        <v>451</v>
      </c>
      <c r="T271" t="s">
        <v>167</v>
      </c>
    </row>
    <row r="272" spans="1:20" x14ac:dyDescent="0.2">
      <c r="A272" t="s">
        <v>460</v>
      </c>
      <c r="B272">
        <v>9.1999999999999998E-3</v>
      </c>
      <c r="C272">
        <v>2.29E-2</v>
      </c>
      <c r="F272">
        <v>2.29E-2</v>
      </c>
      <c r="K272">
        <v>8.0000000000000004E-4</v>
      </c>
      <c r="N272">
        <v>8.0000000000000004E-4</v>
      </c>
      <c r="S272" t="s">
        <v>451</v>
      </c>
      <c r="T272" t="s">
        <v>167</v>
      </c>
    </row>
    <row r="273" spans="1:20" x14ac:dyDescent="0.2">
      <c r="A273" t="s">
        <v>461</v>
      </c>
      <c r="B273">
        <v>8.8000000000000005E-3</v>
      </c>
      <c r="C273">
        <v>2.3199999999999998E-2</v>
      </c>
      <c r="F273">
        <v>2.3199999999999998E-2</v>
      </c>
      <c r="K273">
        <v>5.0000000000000001E-4</v>
      </c>
      <c r="N273">
        <v>5.0000000000000001E-4</v>
      </c>
      <c r="S273" t="s">
        <v>451</v>
      </c>
      <c r="T273" t="s">
        <v>167</v>
      </c>
    </row>
    <row r="274" spans="1:20" x14ac:dyDescent="0.2">
      <c r="A274" t="s">
        <v>462</v>
      </c>
      <c r="B274">
        <v>9.1999999999999998E-3</v>
      </c>
      <c r="C274">
        <v>2.3699999999999999E-2</v>
      </c>
      <c r="F274">
        <v>2.3699999999999999E-2</v>
      </c>
      <c r="K274">
        <v>1E-4</v>
      </c>
      <c r="N274">
        <v>1E-4</v>
      </c>
      <c r="S274" t="s">
        <v>451</v>
      </c>
      <c r="T274" t="s">
        <v>167</v>
      </c>
    </row>
    <row r="275" spans="1:20" x14ac:dyDescent="0.2">
      <c r="A275" t="s">
        <v>463</v>
      </c>
      <c r="B275">
        <v>9.1000000000000004E-3</v>
      </c>
      <c r="C275">
        <v>2.35E-2</v>
      </c>
      <c r="F275">
        <v>2.35E-2</v>
      </c>
      <c r="K275">
        <v>-1.1999999999999999E-3</v>
      </c>
      <c r="N275">
        <v>-1.1999999999999999E-3</v>
      </c>
      <c r="S275" t="s">
        <v>451</v>
      </c>
      <c r="T275" t="s">
        <v>167</v>
      </c>
    </row>
    <row r="276" spans="1:20" x14ac:dyDescent="0.2">
      <c r="A276" t="s">
        <v>464</v>
      </c>
      <c r="B276">
        <v>8.9999999999999993E-3</v>
      </c>
      <c r="C276">
        <v>2.3099999999999999E-2</v>
      </c>
      <c r="F276">
        <v>2.3099999999999999E-2</v>
      </c>
      <c r="K276">
        <v>0</v>
      </c>
      <c r="N276">
        <v>0</v>
      </c>
      <c r="S276" t="s">
        <v>451</v>
      </c>
      <c r="T276" t="s">
        <v>167</v>
      </c>
    </row>
    <row r="277" spans="1:20" x14ac:dyDescent="0.2">
      <c r="A277" t="s">
        <v>465</v>
      </c>
      <c r="B277">
        <v>8.6999999999999994E-3</v>
      </c>
      <c r="C277">
        <v>2.3099999999999999E-2</v>
      </c>
      <c r="F277">
        <v>2.3099999999999999E-2</v>
      </c>
      <c r="K277">
        <v>8.0000000000000004E-4</v>
      </c>
      <c r="N277">
        <v>8.0000000000000004E-4</v>
      </c>
      <c r="S277" t="s">
        <v>451</v>
      </c>
      <c r="T277" t="s">
        <v>167</v>
      </c>
    </row>
    <row r="278" spans="1:20" x14ac:dyDescent="0.2">
      <c r="A278" t="s">
        <v>466</v>
      </c>
      <c r="B278">
        <v>9.1999999999999998E-3</v>
      </c>
      <c r="C278">
        <v>2.3099999999999999E-2</v>
      </c>
      <c r="F278">
        <v>2.3099999999999999E-2</v>
      </c>
      <c r="K278">
        <v>4.0000000000000002E-4</v>
      </c>
      <c r="N278">
        <v>4.0000000000000002E-4</v>
      </c>
      <c r="S278" t="s">
        <v>451</v>
      </c>
      <c r="T278" t="s">
        <v>167</v>
      </c>
    </row>
    <row r="279" spans="1:20" x14ac:dyDescent="0.2">
      <c r="A279" t="s">
        <v>467</v>
      </c>
      <c r="B279">
        <v>8.8999999999999999E-3</v>
      </c>
      <c r="C279">
        <v>2.4E-2</v>
      </c>
      <c r="F279">
        <v>2.4E-2</v>
      </c>
      <c r="K279">
        <v>1.9E-3</v>
      </c>
      <c r="N279">
        <v>1.9E-3</v>
      </c>
      <c r="S279" t="s">
        <v>451</v>
      </c>
      <c r="T279" t="s">
        <v>167</v>
      </c>
    </row>
    <row r="280" spans="1:20" x14ac:dyDescent="0.2">
      <c r="A280" t="s">
        <v>468</v>
      </c>
      <c r="B280">
        <v>9.4999999999999998E-3</v>
      </c>
      <c r="C280">
        <v>2.3599999999999999E-2</v>
      </c>
      <c r="F280">
        <v>2.3599999999999999E-2</v>
      </c>
      <c r="K280">
        <v>8.0000000000000004E-4</v>
      </c>
      <c r="N280">
        <v>8.0000000000000004E-4</v>
      </c>
      <c r="S280" t="s">
        <v>451</v>
      </c>
      <c r="T280" t="s">
        <v>167</v>
      </c>
    </row>
    <row r="281" spans="1:20" x14ac:dyDescent="0.2">
      <c r="A281" t="s">
        <v>469</v>
      </c>
      <c r="B281">
        <v>1.0200000000000001E-2</v>
      </c>
      <c r="C281">
        <v>2.4500000000000001E-2</v>
      </c>
      <c r="F281">
        <v>2.4500000000000001E-2</v>
      </c>
      <c r="K281">
        <v>-4.0000000000000002E-4</v>
      </c>
      <c r="N281">
        <v>-4.0000000000000002E-4</v>
      </c>
      <c r="S281" t="s">
        <v>451</v>
      </c>
      <c r="T281" t="s">
        <v>167</v>
      </c>
    </row>
    <row r="282" spans="1:20" x14ac:dyDescent="0.2">
      <c r="A282" t="s">
        <v>470</v>
      </c>
      <c r="B282">
        <v>8.9999999999999993E-3</v>
      </c>
      <c r="C282">
        <v>2.3699999999999999E-2</v>
      </c>
      <c r="F282">
        <v>2.3699999999999999E-2</v>
      </c>
      <c r="K282">
        <v>1.2999999999999999E-3</v>
      </c>
      <c r="N282">
        <v>1.2999999999999999E-3</v>
      </c>
      <c r="S282" t="s">
        <v>451</v>
      </c>
      <c r="T282" t="s">
        <v>167</v>
      </c>
    </row>
    <row r="283" spans="1:20" x14ac:dyDescent="0.2">
      <c r="A283" t="s">
        <v>471</v>
      </c>
      <c r="B283">
        <v>9.1000000000000004E-3</v>
      </c>
      <c r="C283">
        <v>2.3699999999999999E-2</v>
      </c>
      <c r="F283">
        <v>2.3699999999999999E-2</v>
      </c>
      <c r="K283">
        <v>-1.4E-3</v>
      </c>
      <c r="N283">
        <v>-1.4E-3</v>
      </c>
      <c r="S283" t="s">
        <v>451</v>
      </c>
      <c r="T283" t="s">
        <v>167</v>
      </c>
    </row>
    <row r="284" spans="1:20" x14ac:dyDescent="0.2">
      <c r="A284" t="s">
        <v>472</v>
      </c>
      <c r="B284">
        <v>9.4999999999999998E-3</v>
      </c>
      <c r="C284">
        <v>2.3599999999999999E-2</v>
      </c>
      <c r="F284">
        <v>2.3599999999999999E-2</v>
      </c>
      <c r="K284">
        <v>2.9999999999999997E-4</v>
      </c>
      <c r="N284">
        <v>2.9999999999999997E-4</v>
      </c>
      <c r="S284" t="s">
        <v>451</v>
      </c>
      <c r="T284" t="s">
        <v>167</v>
      </c>
    </row>
    <row r="285" spans="1:20" x14ac:dyDescent="0.2">
      <c r="A285" t="s">
        <v>473</v>
      </c>
      <c r="B285">
        <v>1.01E-2</v>
      </c>
      <c r="C285">
        <v>2.3900000000000001E-2</v>
      </c>
      <c r="F285">
        <v>2.3900000000000001E-2</v>
      </c>
      <c r="K285">
        <v>2.0000000000000001E-4</v>
      </c>
      <c r="N285">
        <v>2.0000000000000001E-4</v>
      </c>
      <c r="S285" t="s">
        <v>451</v>
      </c>
      <c r="T285" t="s">
        <v>167</v>
      </c>
    </row>
    <row r="286" spans="1:20" x14ac:dyDescent="0.2">
      <c r="A286" t="s">
        <v>474</v>
      </c>
      <c r="B286">
        <v>2.5499999999999998E-2</v>
      </c>
      <c r="C286">
        <v>-1.6500000000000001E-2</v>
      </c>
      <c r="F286">
        <v>-1.6500000000000001E-2</v>
      </c>
      <c r="K286">
        <v>-2.5000000000000001E-3</v>
      </c>
      <c r="N286">
        <v>-2.5000000000000001E-3</v>
      </c>
      <c r="S286" t="s">
        <v>475</v>
      </c>
      <c r="T286" t="s">
        <v>167</v>
      </c>
    </row>
    <row r="287" spans="1:20" x14ac:dyDescent="0.2">
      <c r="A287" t="s">
        <v>476</v>
      </c>
      <c r="B287">
        <v>1.5100000000000001E-2</v>
      </c>
      <c r="C287">
        <v>2.2599999999999999E-2</v>
      </c>
      <c r="F287">
        <v>2.2599999999999999E-2</v>
      </c>
      <c r="K287">
        <v>1.1999999999999999E-3</v>
      </c>
      <c r="N287">
        <v>1.1999999999999999E-3</v>
      </c>
      <c r="S287" t="s">
        <v>475</v>
      </c>
      <c r="T287" t="s">
        <v>167</v>
      </c>
    </row>
    <row r="288" spans="1:20" x14ac:dyDescent="0.2">
      <c r="A288" t="s">
        <v>477</v>
      </c>
      <c r="B288">
        <v>1.4200000000000001E-2</v>
      </c>
      <c r="C288">
        <v>2.3E-2</v>
      </c>
      <c r="F288">
        <v>2.3E-2</v>
      </c>
      <c r="K288">
        <v>2.3999999999999998E-3</v>
      </c>
      <c r="N288">
        <v>2.3999999999999998E-3</v>
      </c>
      <c r="S288" t="s">
        <v>475</v>
      </c>
      <c r="T288" t="s">
        <v>167</v>
      </c>
    </row>
    <row r="289" spans="1:20" x14ac:dyDescent="0.2">
      <c r="A289" t="s">
        <v>478</v>
      </c>
      <c r="B289">
        <v>1.6400000000000001E-2</v>
      </c>
      <c r="C289">
        <v>1.8200000000000001E-2</v>
      </c>
      <c r="F289">
        <v>1.8200000000000001E-2</v>
      </c>
      <c r="K289">
        <v>2.8E-3</v>
      </c>
      <c r="N289">
        <v>2.8E-3</v>
      </c>
      <c r="S289" t="s">
        <v>475</v>
      </c>
      <c r="T289" t="s">
        <v>167</v>
      </c>
    </row>
    <row r="290" spans="1:20" x14ac:dyDescent="0.2">
      <c r="A290" t="s">
        <v>479</v>
      </c>
      <c r="B290">
        <v>1.41E-2</v>
      </c>
      <c r="C290">
        <v>2.4299999999999999E-2</v>
      </c>
      <c r="F290">
        <v>2.4299999999999999E-2</v>
      </c>
      <c r="K290">
        <v>1.6999999999999999E-3</v>
      </c>
      <c r="N290">
        <v>1.6999999999999999E-3</v>
      </c>
      <c r="S290" t="s">
        <v>475</v>
      </c>
      <c r="T290" t="s">
        <v>167</v>
      </c>
    </row>
    <row r="291" spans="1:20" x14ac:dyDescent="0.2">
      <c r="A291" t="s">
        <v>480</v>
      </c>
      <c r="B291">
        <v>1.44E-2</v>
      </c>
      <c r="C291">
        <v>1.9699999999999999E-2</v>
      </c>
      <c r="F291">
        <v>1.9699999999999999E-2</v>
      </c>
      <c r="K291">
        <v>1.9E-3</v>
      </c>
      <c r="N291">
        <v>1.9E-3</v>
      </c>
      <c r="S291" t="s">
        <v>475</v>
      </c>
      <c r="T291" t="s">
        <v>167</v>
      </c>
    </row>
    <row r="292" spans="1:20" x14ac:dyDescent="0.2">
      <c r="A292" t="s">
        <v>481</v>
      </c>
      <c r="B292">
        <v>1.4500000000000001E-2</v>
      </c>
      <c r="C292">
        <v>2.23E-2</v>
      </c>
      <c r="F292">
        <v>2.23E-2</v>
      </c>
      <c r="K292">
        <v>2.0999999999999999E-3</v>
      </c>
      <c r="N292">
        <v>2.0999999999999999E-3</v>
      </c>
      <c r="S292" t="s">
        <v>475</v>
      </c>
      <c r="T292" t="s">
        <v>167</v>
      </c>
    </row>
    <row r="293" spans="1:20" x14ac:dyDescent="0.2">
      <c r="A293" t="s">
        <v>482</v>
      </c>
      <c r="B293">
        <v>1.8800000000000001E-2</v>
      </c>
      <c r="C293">
        <v>1.2200000000000001E-2</v>
      </c>
      <c r="F293">
        <v>1.2200000000000001E-2</v>
      </c>
      <c r="K293">
        <v>1E-4</v>
      </c>
      <c r="N293">
        <v>1E-4</v>
      </c>
      <c r="S293" t="s">
        <v>475</v>
      </c>
      <c r="T293" t="s">
        <v>167</v>
      </c>
    </row>
    <row r="294" spans="1:20" x14ac:dyDescent="0.2">
      <c r="A294" t="s">
        <v>483</v>
      </c>
      <c r="B294">
        <v>1.44E-2</v>
      </c>
      <c r="C294">
        <v>1.83E-2</v>
      </c>
      <c r="F294">
        <v>1.83E-2</v>
      </c>
      <c r="K294">
        <v>1.8E-3</v>
      </c>
      <c r="N294">
        <v>1.8E-3</v>
      </c>
      <c r="S294" t="s">
        <v>475</v>
      </c>
      <c r="T294" t="s">
        <v>167</v>
      </c>
    </row>
    <row r="295" spans="1:20" x14ac:dyDescent="0.2">
      <c r="A295" t="s">
        <v>484</v>
      </c>
      <c r="B295">
        <v>1.52E-2</v>
      </c>
      <c r="C295">
        <v>1.9400000000000001E-2</v>
      </c>
      <c r="F295">
        <v>1.9400000000000001E-2</v>
      </c>
      <c r="K295">
        <v>2.0999999999999999E-3</v>
      </c>
      <c r="N295">
        <v>2.0999999999999999E-3</v>
      </c>
      <c r="S295" t="s">
        <v>475</v>
      </c>
      <c r="T295" t="s">
        <v>167</v>
      </c>
    </row>
    <row r="296" spans="1:20" x14ac:dyDescent="0.2">
      <c r="A296" t="s">
        <v>485</v>
      </c>
      <c r="B296">
        <v>0.01</v>
      </c>
      <c r="C296">
        <v>1.6E-2</v>
      </c>
      <c r="F296">
        <v>1.6E-2</v>
      </c>
      <c r="K296">
        <v>1.6999999999999999E-3</v>
      </c>
      <c r="N296">
        <v>1.6999999999999999E-3</v>
      </c>
      <c r="S296" t="s">
        <v>475</v>
      </c>
      <c r="T296" t="s">
        <v>167</v>
      </c>
    </row>
    <row r="297" spans="1:20" x14ac:dyDescent="0.2">
      <c r="A297" t="s">
        <v>486</v>
      </c>
      <c r="B297">
        <v>1.5299999999999999E-2</v>
      </c>
      <c r="C297">
        <v>2.1499999999999998E-2</v>
      </c>
      <c r="F297">
        <v>2.1499999999999998E-2</v>
      </c>
      <c r="K297">
        <v>3.0999999999999999E-3</v>
      </c>
      <c r="N297">
        <v>3.0999999999999999E-3</v>
      </c>
      <c r="S297" t="s">
        <v>475</v>
      </c>
      <c r="T297" t="s">
        <v>167</v>
      </c>
    </row>
    <row r="298" spans="1:20" x14ac:dyDescent="0.2">
      <c r="A298" t="s">
        <v>487</v>
      </c>
      <c r="B298">
        <v>1.52E-2</v>
      </c>
      <c r="C298">
        <v>1.9400000000000001E-2</v>
      </c>
      <c r="F298">
        <v>1.9400000000000001E-2</v>
      </c>
      <c r="K298">
        <v>1.1999999999999999E-3</v>
      </c>
      <c r="N298">
        <v>1.1999999999999999E-3</v>
      </c>
      <c r="S298" t="s">
        <v>475</v>
      </c>
      <c r="T298" t="s">
        <v>167</v>
      </c>
    </row>
    <row r="299" spans="1:20" x14ac:dyDescent="0.2">
      <c r="A299" t="s">
        <v>488</v>
      </c>
      <c r="B299">
        <v>1.6199999999999999E-2</v>
      </c>
      <c r="C299">
        <v>2.3199999999999998E-2</v>
      </c>
      <c r="F299">
        <v>2.3199999999999998E-2</v>
      </c>
      <c r="K299">
        <v>1.1000000000000001E-3</v>
      </c>
      <c r="N299">
        <v>1.1000000000000001E-3</v>
      </c>
      <c r="S299" t="s">
        <v>475</v>
      </c>
      <c r="T299" t="s">
        <v>167</v>
      </c>
    </row>
    <row r="300" spans="1:20" x14ac:dyDescent="0.2">
      <c r="A300" t="s">
        <v>489</v>
      </c>
      <c r="B300">
        <v>1.47E-2</v>
      </c>
      <c r="C300">
        <v>2.0799999999999999E-2</v>
      </c>
      <c r="F300">
        <v>2.0799999999999999E-2</v>
      </c>
      <c r="K300">
        <v>1E-3</v>
      </c>
      <c r="N300">
        <v>1E-3</v>
      </c>
      <c r="S300" t="s">
        <v>475</v>
      </c>
      <c r="T300" t="s">
        <v>167</v>
      </c>
    </row>
    <row r="301" spans="1:20" x14ac:dyDescent="0.2">
      <c r="A301" t="s">
        <v>490</v>
      </c>
      <c r="B301">
        <v>1.14E-2</v>
      </c>
      <c r="C301">
        <v>1.3100000000000001E-2</v>
      </c>
      <c r="F301">
        <v>1.3100000000000001E-2</v>
      </c>
      <c r="K301">
        <v>3.8E-3</v>
      </c>
      <c r="N301">
        <v>3.8E-3</v>
      </c>
      <c r="S301" t="s">
        <v>475</v>
      </c>
      <c r="T301" t="s">
        <v>167</v>
      </c>
    </row>
    <row r="302" spans="1:20" x14ac:dyDescent="0.2">
      <c r="A302" t="s">
        <v>491</v>
      </c>
      <c r="B302">
        <v>1.9900000000000001E-2</v>
      </c>
      <c r="C302">
        <v>3.5000000000000001E-3</v>
      </c>
      <c r="F302">
        <v>3.5000000000000001E-3</v>
      </c>
      <c r="K302">
        <v>1.2999999999999999E-3</v>
      </c>
      <c r="N302">
        <v>1.2999999999999999E-3</v>
      </c>
      <c r="S302" t="s">
        <v>475</v>
      </c>
      <c r="T302" t="s">
        <v>167</v>
      </c>
    </row>
    <row r="303" spans="1:20" x14ac:dyDescent="0.2">
      <c r="A303" t="s">
        <v>492</v>
      </c>
      <c r="B303">
        <v>1.5299999999999999E-2</v>
      </c>
      <c r="C303">
        <v>1.9099999999999999E-2</v>
      </c>
      <c r="F303">
        <v>1.9099999999999999E-2</v>
      </c>
      <c r="K303">
        <v>1.5E-3</v>
      </c>
      <c r="N303">
        <v>1.5E-3</v>
      </c>
      <c r="S303" t="s">
        <v>475</v>
      </c>
      <c r="T303" t="s">
        <v>167</v>
      </c>
    </row>
    <row r="304" spans="1:20" x14ac:dyDescent="0.2">
      <c r="A304" t="s">
        <v>493</v>
      </c>
      <c r="B304">
        <v>1.7000000000000001E-2</v>
      </c>
      <c r="C304">
        <v>1.77E-2</v>
      </c>
      <c r="F304">
        <v>1.77E-2</v>
      </c>
      <c r="K304">
        <v>3.7000000000000002E-3</v>
      </c>
      <c r="N304">
        <v>3.7000000000000002E-3</v>
      </c>
      <c r="S304" t="s">
        <v>475</v>
      </c>
      <c r="T304" t="s">
        <v>167</v>
      </c>
    </row>
    <row r="305" spans="1:20" x14ac:dyDescent="0.2">
      <c r="A305" t="s">
        <v>494</v>
      </c>
      <c r="B305">
        <v>1.5599999999999999E-2</v>
      </c>
      <c r="C305">
        <v>2.2100000000000002E-2</v>
      </c>
      <c r="F305">
        <v>2.2100000000000002E-2</v>
      </c>
      <c r="K305">
        <v>4.0000000000000002E-4</v>
      </c>
      <c r="N305">
        <v>4.0000000000000002E-4</v>
      </c>
      <c r="S305" t="s">
        <v>475</v>
      </c>
      <c r="T305" t="s">
        <v>167</v>
      </c>
    </row>
    <row r="306" spans="1:20" x14ac:dyDescent="0.2">
      <c r="A306" t="s">
        <v>495</v>
      </c>
      <c r="B306">
        <v>1.5100000000000001E-2</v>
      </c>
      <c r="C306">
        <v>2.3699999999999999E-2</v>
      </c>
      <c r="F306">
        <v>2.3699999999999999E-2</v>
      </c>
      <c r="K306">
        <v>1.4E-3</v>
      </c>
      <c r="N306">
        <v>1.4E-3</v>
      </c>
      <c r="S306" t="s">
        <v>475</v>
      </c>
      <c r="T306" t="s">
        <v>167</v>
      </c>
    </row>
    <row r="307" spans="1:20" x14ac:dyDescent="0.2">
      <c r="A307" t="s">
        <v>496</v>
      </c>
      <c r="B307">
        <v>1.5800000000000002E-2</v>
      </c>
      <c r="C307">
        <v>2.1100000000000001E-2</v>
      </c>
      <c r="F307">
        <v>2.1100000000000001E-2</v>
      </c>
      <c r="K307">
        <v>2.5999999999999999E-3</v>
      </c>
      <c r="N307">
        <v>2.5999999999999999E-3</v>
      </c>
      <c r="S307" t="s">
        <v>475</v>
      </c>
      <c r="T307" t="s">
        <v>167</v>
      </c>
    </row>
    <row r="308" spans="1:20" x14ac:dyDescent="0.2">
      <c r="A308" t="s">
        <v>497</v>
      </c>
      <c r="B308">
        <v>1.3299999999999999E-2</v>
      </c>
      <c r="C308">
        <v>2.29E-2</v>
      </c>
      <c r="F308">
        <v>2.29E-2</v>
      </c>
      <c r="K308">
        <v>0</v>
      </c>
      <c r="N308">
        <v>0</v>
      </c>
      <c r="S308" t="s">
        <v>475</v>
      </c>
      <c r="T308" t="s">
        <v>167</v>
      </c>
    </row>
    <row r="309" spans="1:20" x14ac:dyDescent="0.2">
      <c r="A309" t="s">
        <v>498</v>
      </c>
      <c r="B309">
        <v>1.4E-2</v>
      </c>
      <c r="C309">
        <v>2.2200000000000001E-2</v>
      </c>
      <c r="F309">
        <v>2.2200000000000001E-2</v>
      </c>
      <c r="K309">
        <v>2.7000000000000001E-3</v>
      </c>
      <c r="N309">
        <v>2.7000000000000001E-3</v>
      </c>
      <c r="S309" t="s">
        <v>475</v>
      </c>
      <c r="T309" t="s">
        <v>167</v>
      </c>
    </row>
    <row r="310" spans="1:20" x14ac:dyDescent="0.2">
      <c r="A310" t="s">
        <v>499</v>
      </c>
      <c r="B310">
        <v>1.55E-2</v>
      </c>
      <c r="C310">
        <v>2.0299999999999999E-2</v>
      </c>
      <c r="F310">
        <v>2.0299999999999999E-2</v>
      </c>
      <c r="K310">
        <v>1.6000000000000001E-3</v>
      </c>
      <c r="N310">
        <v>1.6000000000000001E-3</v>
      </c>
      <c r="S310" t="s">
        <v>475</v>
      </c>
      <c r="T310" t="s">
        <v>167</v>
      </c>
    </row>
    <row r="311" spans="1:20" x14ac:dyDescent="0.2">
      <c r="A311" t="s">
        <v>500</v>
      </c>
      <c r="B311">
        <v>9.5999999999999992E-3</v>
      </c>
      <c r="C311">
        <v>2.3E-2</v>
      </c>
      <c r="F311">
        <v>2.3E-2</v>
      </c>
      <c r="K311">
        <v>1E-3</v>
      </c>
      <c r="N311">
        <v>1E-3</v>
      </c>
      <c r="S311" t="s">
        <v>501</v>
      </c>
      <c r="T311" t="s">
        <v>167</v>
      </c>
    </row>
    <row r="312" spans="1:20" x14ac:dyDescent="0.2">
      <c r="A312" t="s">
        <v>502</v>
      </c>
      <c r="B312">
        <v>1.01E-2</v>
      </c>
      <c r="C312">
        <v>2.1999999999999999E-2</v>
      </c>
      <c r="F312">
        <v>2.1999999999999999E-2</v>
      </c>
      <c r="K312">
        <v>2E-3</v>
      </c>
      <c r="N312">
        <v>2E-3</v>
      </c>
      <c r="S312" t="s">
        <v>501</v>
      </c>
      <c r="T312" t="s">
        <v>167</v>
      </c>
    </row>
    <row r="313" spans="1:20" x14ac:dyDescent="0.2">
      <c r="A313" t="s">
        <v>503</v>
      </c>
      <c r="B313">
        <v>7.6E-3</v>
      </c>
      <c r="C313">
        <v>2.1399999999999999E-2</v>
      </c>
      <c r="F313">
        <v>2.1399999999999999E-2</v>
      </c>
      <c r="K313">
        <v>1.1999999999999999E-3</v>
      </c>
      <c r="N313">
        <v>1.1999999999999999E-3</v>
      </c>
      <c r="S313" t="s">
        <v>501</v>
      </c>
      <c r="T313" t="s">
        <v>167</v>
      </c>
    </row>
    <row r="314" spans="1:20" x14ac:dyDescent="0.2">
      <c r="A314" t="s">
        <v>504</v>
      </c>
      <c r="B314">
        <v>9.1000000000000004E-3</v>
      </c>
      <c r="C314">
        <v>2.18E-2</v>
      </c>
      <c r="F314">
        <v>2.18E-2</v>
      </c>
      <c r="K314">
        <v>1.2999999999999999E-3</v>
      </c>
      <c r="N314">
        <v>1.2999999999999999E-3</v>
      </c>
      <c r="S314" t="s">
        <v>501</v>
      </c>
      <c r="T314" t="s">
        <v>167</v>
      </c>
    </row>
    <row r="315" spans="1:20" x14ac:dyDescent="0.2">
      <c r="A315" t="s">
        <v>505</v>
      </c>
      <c r="B315">
        <v>8.0000000000000002E-3</v>
      </c>
      <c r="C315">
        <v>2.07E-2</v>
      </c>
      <c r="F315">
        <v>2.07E-2</v>
      </c>
      <c r="K315">
        <v>5.0000000000000001E-4</v>
      </c>
      <c r="N315">
        <v>5.0000000000000001E-4</v>
      </c>
      <c r="S315" t="s">
        <v>501</v>
      </c>
      <c r="T315" t="s">
        <v>167</v>
      </c>
    </row>
    <row r="316" spans="1:20" x14ac:dyDescent="0.2">
      <c r="A316" t="s">
        <v>506</v>
      </c>
      <c r="B316">
        <v>8.3999999999999995E-3</v>
      </c>
      <c r="C316">
        <v>2.2200000000000001E-2</v>
      </c>
      <c r="F316">
        <v>2.2200000000000001E-2</v>
      </c>
      <c r="K316">
        <v>4.0000000000000002E-4</v>
      </c>
      <c r="N316">
        <v>4.0000000000000002E-4</v>
      </c>
      <c r="S316" t="s">
        <v>501</v>
      </c>
      <c r="T316" t="s">
        <v>167</v>
      </c>
    </row>
    <row r="317" spans="1:20" x14ac:dyDescent="0.2">
      <c r="A317" t="s">
        <v>507</v>
      </c>
      <c r="B317">
        <v>8.2000000000000007E-3</v>
      </c>
      <c r="C317">
        <v>2.1499999999999998E-2</v>
      </c>
      <c r="F317">
        <v>2.1499999999999998E-2</v>
      </c>
      <c r="K317">
        <v>1E-3</v>
      </c>
      <c r="N317">
        <v>1E-3</v>
      </c>
      <c r="S317" t="s">
        <v>501</v>
      </c>
      <c r="T317" t="s">
        <v>167</v>
      </c>
    </row>
    <row r="318" spans="1:20" x14ac:dyDescent="0.2">
      <c r="A318" t="s">
        <v>508</v>
      </c>
      <c r="B318">
        <v>7.6E-3</v>
      </c>
      <c r="C318">
        <v>2.0199999999999999E-2</v>
      </c>
      <c r="F318">
        <v>2.0199999999999999E-2</v>
      </c>
      <c r="K318">
        <v>1.6999999999999999E-3</v>
      </c>
      <c r="N318">
        <v>1.6999999999999999E-3</v>
      </c>
      <c r="S318" t="s">
        <v>501</v>
      </c>
      <c r="T318" t="s">
        <v>167</v>
      </c>
    </row>
    <row r="319" spans="1:20" x14ac:dyDescent="0.2">
      <c r="A319" t="s">
        <v>509</v>
      </c>
      <c r="B319">
        <v>7.4999999999999997E-3</v>
      </c>
      <c r="C319">
        <v>2.1000000000000001E-2</v>
      </c>
      <c r="F319">
        <v>2.1000000000000001E-2</v>
      </c>
      <c r="K319">
        <v>8.0000000000000004E-4</v>
      </c>
      <c r="N319">
        <v>8.0000000000000004E-4</v>
      </c>
      <c r="S319" t="s">
        <v>501</v>
      </c>
      <c r="T319" t="s">
        <v>167</v>
      </c>
    </row>
    <row r="320" spans="1:20" x14ac:dyDescent="0.2">
      <c r="A320" t="s">
        <v>510</v>
      </c>
      <c r="B320">
        <v>8.0999999999999996E-3</v>
      </c>
      <c r="C320">
        <v>2.0799999999999999E-2</v>
      </c>
      <c r="F320">
        <v>2.0799999999999999E-2</v>
      </c>
      <c r="K320">
        <v>-1E-4</v>
      </c>
      <c r="N320">
        <v>-1E-4</v>
      </c>
      <c r="S320" t="s">
        <v>501</v>
      </c>
      <c r="T320" t="s">
        <v>167</v>
      </c>
    </row>
    <row r="321" spans="1:20" x14ac:dyDescent="0.2">
      <c r="A321" t="s">
        <v>511</v>
      </c>
      <c r="B321">
        <v>6.7000000000000002E-3</v>
      </c>
      <c r="C321">
        <v>2.1999999999999999E-2</v>
      </c>
      <c r="F321">
        <v>2.1999999999999999E-2</v>
      </c>
      <c r="K321">
        <v>1.4E-3</v>
      </c>
      <c r="N321">
        <v>1.4E-3</v>
      </c>
      <c r="S321" t="s">
        <v>501</v>
      </c>
      <c r="T321" t="s">
        <v>167</v>
      </c>
    </row>
    <row r="322" spans="1:20" x14ac:dyDescent="0.2">
      <c r="A322" t="s">
        <v>512</v>
      </c>
      <c r="B322">
        <v>5.4999999999999997E-3</v>
      </c>
      <c r="C322">
        <v>1.7500000000000002E-2</v>
      </c>
      <c r="F322">
        <v>1.7500000000000002E-2</v>
      </c>
      <c r="K322">
        <v>4.8999999999999998E-3</v>
      </c>
      <c r="N322">
        <v>4.8999999999999998E-3</v>
      </c>
      <c r="S322" t="s">
        <v>501</v>
      </c>
      <c r="T322" t="s">
        <v>167</v>
      </c>
    </row>
    <row r="323" spans="1:20" x14ac:dyDescent="0.2">
      <c r="A323" t="s">
        <v>513</v>
      </c>
      <c r="B323">
        <v>5.1999999999999998E-3</v>
      </c>
      <c r="C323">
        <v>1.7000000000000001E-2</v>
      </c>
      <c r="F323">
        <v>1.7000000000000001E-2</v>
      </c>
      <c r="K323">
        <v>4.1999999999999997E-3</v>
      </c>
      <c r="N323">
        <v>4.1999999999999997E-3</v>
      </c>
      <c r="S323" t="s">
        <v>501</v>
      </c>
      <c r="T323" t="s">
        <v>167</v>
      </c>
    </row>
    <row r="324" spans="1:20" x14ac:dyDescent="0.2">
      <c r="A324" t="s">
        <v>514</v>
      </c>
      <c r="B324">
        <v>9.4000000000000004E-3</v>
      </c>
      <c r="C324">
        <v>2.3E-2</v>
      </c>
      <c r="F324">
        <v>2.3E-2</v>
      </c>
      <c r="K324">
        <v>1.8E-3</v>
      </c>
      <c r="N324">
        <v>1.8E-3</v>
      </c>
      <c r="S324" t="s">
        <v>501</v>
      </c>
      <c r="T324" t="s">
        <v>167</v>
      </c>
    </row>
    <row r="325" spans="1:20" x14ac:dyDescent="0.2">
      <c r="A325" t="s">
        <v>515</v>
      </c>
      <c r="B325">
        <v>1.06E-2</v>
      </c>
      <c r="C325">
        <v>2.3400000000000001E-2</v>
      </c>
      <c r="F325">
        <v>2.3400000000000001E-2</v>
      </c>
      <c r="K325">
        <v>0</v>
      </c>
      <c r="N325">
        <v>0</v>
      </c>
      <c r="S325" t="s">
        <v>501</v>
      </c>
      <c r="T325" t="s">
        <v>167</v>
      </c>
    </row>
    <row r="326" spans="1:20" x14ac:dyDescent="0.2">
      <c r="A326" t="s">
        <v>516</v>
      </c>
      <c r="B326">
        <v>7.7000000000000002E-3</v>
      </c>
      <c r="C326">
        <v>2.0299999999999999E-2</v>
      </c>
      <c r="F326">
        <v>2.0299999999999999E-2</v>
      </c>
      <c r="K326">
        <v>4.0000000000000002E-4</v>
      </c>
      <c r="N326">
        <v>4.0000000000000002E-4</v>
      </c>
      <c r="S326" t="s">
        <v>501</v>
      </c>
      <c r="T326" t="s">
        <v>167</v>
      </c>
    </row>
    <row r="327" spans="1:20" x14ac:dyDescent="0.2">
      <c r="A327" t="s">
        <v>517</v>
      </c>
      <c r="B327">
        <v>8.3999999999999995E-3</v>
      </c>
      <c r="C327">
        <v>1.9900000000000001E-2</v>
      </c>
      <c r="F327">
        <v>1.9900000000000001E-2</v>
      </c>
      <c r="K327">
        <v>2.8E-3</v>
      </c>
      <c r="N327">
        <v>2.8E-3</v>
      </c>
      <c r="S327" t="s">
        <v>501</v>
      </c>
      <c r="T327" t="s">
        <v>167</v>
      </c>
    </row>
    <row r="328" spans="1:20" x14ac:dyDescent="0.2">
      <c r="A328" t="s">
        <v>518</v>
      </c>
      <c r="B328">
        <v>8.9999999999999993E-3</v>
      </c>
      <c r="C328">
        <v>2.18E-2</v>
      </c>
      <c r="F328">
        <v>2.18E-2</v>
      </c>
      <c r="K328">
        <v>1.9E-3</v>
      </c>
      <c r="N328">
        <v>1.9E-3</v>
      </c>
      <c r="S328" t="s">
        <v>501</v>
      </c>
      <c r="T328" t="s">
        <v>167</v>
      </c>
    </row>
    <row r="329" spans="1:20" x14ac:dyDescent="0.2">
      <c r="A329" t="s">
        <v>519</v>
      </c>
      <c r="B329">
        <v>6.3E-3</v>
      </c>
      <c r="C329">
        <v>1.89E-2</v>
      </c>
      <c r="F329">
        <v>1.89E-2</v>
      </c>
      <c r="K329">
        <v>2.7000000000000001E-3</v>
      </c>
      <c r="N329">
        <v>2.7000000000000001E-3</v>
      </c>
      <c r="S329" t="s">
        <v>501</v>
      </c>
      <c r="T329" t="s">
        <v>167</v>
      </c>
    </row>
    <row r="330" spans="1:20" x14ac:dyDescent="0.2">
      <c r="A330" t="s">
        <v>520</v>
      </c>
      <c r="B330">
        <v>9.7000000000000003E-3</v>
      </c>
      <c r="C330">
        <v>2.24E-2</v>
      </c>
      <c r="F330">
        <v>2.24E-2</v>
      </c>
      <c r="K330">
        <v>4.0000000000000002E-4</v>
      </c>
      <c r="N330">
        <v>4.0000000000000002E-4</v>
      </c>
      <c r="S330" t="s">
        <v>501</v>
      </c>
      <c r="T330" t="s">
        <v>167</v>
      </c>
    </row>
    <row r="331" spans="1:20" x14ac:dyDescent="0.2">
      <c r="A331" t="s">
        <v>521</v>
      </c>
      <c r="B331">
        <v>8.8000000000000005E-3</v>
      </c>
      <c r="C331">
        <v>2.1899999999999999E-2</v>
      </c>
      <c r="F331">
        <v>2.1899999999999999E-2</v>
      </c>
      <c r="K331">
        <v>2.8999999999999998E-3</v>
      </c>
      <c r="N331">
        <v>2.8999999999999998E-3</v>
      </c>
      <c r="S331" t="s">
        <v>501</v>
      </c>
      <c r="T331" t="s">
        <v>167</v>
      </c>
    </row>
    <row r="332" spans="1:20" x14ac:dyDescent="0.2">
      <c r="A332" t="s">
        <v>522</v>
      </c>
      <c r="B332">
        <v>7.3000000000000001E-3</v>
      </c>
      <c r="C332">
        <v>0.02</v>
      </c>
      <c r="F332">
        <v>0.02</v>
      </c>
      <c r="K332">
        <v>8.0000000000000004E-4</v>
      </c>
      <c r="N332">
        <v>8.0000000000000004E-4</v>
      </c>
      <c r="S332" t="s">
        <v>501</v>
      </c>
      <c r="T332" t="s">
        <v>167</v>
      </c>
    </row>
    <row r="333" spans="1:20" x14ac:dyDescent="0.2">
      <c r="A333" t="s">
        <v>523</v>
      </c>
      <c r="B333">
        <v>1.0800000000000001E-2</v>
      </c>
      <c r="C333">
        <v>1.52E-2</v>
      </c>
      <c r="F333">
        <v>1.52E-2</v>
      </c>
      <c r="K333">
        <v>2.3E-3</v>
      </c>
      <c r="N333">
        <v>2.3E-3</v>
      </c>
      <c r="S333" t="s">
        <v>524</v>
      </c>
      <c r="T333" t="s">
        <v>167</v>
      </c>
    </row>
    <row r="334" spans="1:20" x14ac:dyDescent="0.2">
      <c r="A334" t="s">
        <v>525</v>
      </c>
      <c r="B334">
        <v>8.6999999999999994E-3</v>
      </c>
      <c r="C334">
        <v>1.55E-2</v>
      </c>
      <c r="F334">
        <v>1.55E-2</v>
      </c>
      <c r="K334">
        <v>3.0999999999999999E-3</v>
      </c>
      <c r="N334">
        <v>3.0999999999999999E-3</v>
      </c>
      <c r="S334" t="s">
        <v>524</v>
      </c>
      <c r="T334" t="s">
        <v>167</v>
      </c>
    </row>
    <row r="335" spans="1:20" x14ac:dyDescent="0.2">
      <c r="A335" t="s">
        <v>526</v>
      </c>
      <c r="B335">
        <v>7.7999999999999996E-3</v>
      </c>
      <c r="C335">
        <v>1.8200000000000001E-2</v>
      </c>
      <c r="F335">
        <v>1.8200000000000001E-2</v>
      </c>
      <c r="K335">
        <v>4.1000000000000003E-3</v>
      </c>
      <c r="N335">
        <v>4.1000000000000003E-3</v>
      </c>
      <c r="S335" t="s">
        <v>524</v>
      </c>
      <c r="T335" t="s">
        <v>167</v>
      </c>
    </row>
    <row r="336" spans="1:20" x14ac:dyDescent="0.2">
      <c r="A336" t="s">
        <v>527</v>
      </c>
      <c r="B336">
        <v>7.0000000000000001E-3</v>
      </c>
      <c r="C336">
        <v>1.8599999999999998E-2</v>
      </c>
      <c r="F336">
        <v>1.8599999999999998E-2</v>
      </c>
      <c r="K336">
        <v>3.0000000000000001E-3</v>
      </c>
      <c r="N336">
        <v>3.0000000000000001E-3</v>
      </c>
      <c r="S336" t="s">
        <v>524</v>
      </c>
      <c r="T336" t="s">
        <v>167</v>
      </c>
    </row>
    <row r="337" spans="1:20" x14ac:dyDescent="0.2">
      <c r="A337" t="s">
        <v>528</v>
      </c>
      <c r="B337">
        <v>7.7999999999999996E-3</v>
      </c>
      <c r="C337">
        <v>2.0199999999999999E-2</v>
      </c>
      <c r="F337">
        <v>2.0199999999999999E-2</v>
      </c>
      <c r="K337">
        <v>1.4E-3</v>
      </c>
      <c r="N337">
        <v>1.4E-3</v>
      </c>
      <c r="S337" t="s">
        <v>524</v>
      </c>
      <c r="T337" t="s">
        <v>167</v>
      </c>
    </row>
    <row r="338" spans="1:20" x14ac:dyDescent="0.2">
      <c r="A338" t="s">
        <v>529</v>
      </c>
      <c r="B338">
        <v>1.3599999999999999E-2</v>
      </c>
      <c r="C338">
        <v>7.3000000000000001E-3</v>
      </c>
      <c r="F338">
        <v>7.3000000000000001E-3</v>
      </c>
      <c r="K338">
        <v>8.9999999999999998E-4</v>
      </c>
      <c r="N338">
        <v>8.9999999999999998E-4</v>
      </c>
      <c r="S338" t="s">
        <v>524</v>
      </c>
      <c r="T338" t="s">
        <v>167</v>
      </c>
    </row>
    <row r="339" spans="1:20" x14ac:dyDescent="0.2">
      <c r="A339" t="s">
        <v>530</v>
      </c>
      <c r="B339">
        <v>2.5100000000000001E-2</v>
      </c>
      <c r="C339">
        <v>-2.0799999999999999E-2</v>
      </c>
      <c r="F339">
        <v>-2.0799999999999999E-2</v>
      </c>
      <c r="K339">
        <v>-1E-3</v>
      </c>
      <c r="N339">
        <v>-1E-3</v>
      </c>
      <c r="S339" t="s">
        <v>524</v>
      </c>
      <c r="T339" t="s">
        <v>167</v>
      </c>
    </row>
    <row r="340" spans="1:20" x14ac:dyDescent="0.2">
      <c r="A340" t="s">
        <v>531</v>
      </c>
      <c r="B340">
        <v>1.11E-2</v>
      </c>
      <c r="C340">
        <v>1.0699999999999999E-2</v>
      </c>
      <c r="F340">
        <v>1.0699999999999999E-2</v>
      </c>
      <c r="K340">
        <v>3.3E-3</v>
      </c>
      <c r="N340">
        <v>3.3E-3</v>
      </c>
      <c r="S340" t="s">
        <v>524</v>
      </c>
      <c r="T340" t="s">
        <v>167</v>
      </c>
    </row>
    <row r="341" spans="1:20" x14ac:dyDescent="0.2">
      <c r="A341" t="s">
        <v>532</v>
      </c>
      <c r="B341">
        <v>8.6999999999999994E-3</v>
      </c>
      <c r="C341">
        <v>1.9099999999999999E-2</v>
      </c>
      <c r="F341">
        <v>1.9099999999999999E-2</v>
      </c>
      <c r="K341">
        <v>1.8E-3</v>
      </c>
      <c r="N341">
        <v>1.8E-3</v>
      </c>
      <c r="S341" t="s">
        <v>524</v>
      </c>
      <c r="T341" t="s">
        <v>167</v>
      </c>
    </row>
    <row r="342" spans="1:20" x14ac:dyDescent="0.2">
      <c r="A342" t="s">
        <v>533</v>
      </c>
      <c r="B342">
        <v>7.1999999999999998E-3</v>
      </c>
      <c r="C342">
        <v>1.9900000000000001E-2</v>
      </c>
      <c r="F342">
        <v>1.9900000000000001E-2</v>
      </c>
      <c r="K342">
        <v>2.8E-3</v>
      </c>
      <c r="N342">
        <v>2.8E-3</v>
      </c>
      <c r="S342" t="s">
        <v>524</v>
      </c>
      <c r="T342" t="s">
        <v>167</v>
      </c>
    </row>
    <row r="343" spans="1:20" x14ac:dyDescent="0.2">
      <c r="A343" t="s">
        <v>534</v>
      </c>
      <c r="B343">
        <v>7.1000000000000004E-3</v>
      </c>
      <c r="C343">
        <v>1.8700000000000001E-2</v>
      </c>
      <c r="F343">
        <v>1.8700000000000001E-2</v>
      </c>
      <c r="K343">
        <v>2.5000000000000001E-3</v>
      </c>
      <c r="N343">
        <v>2.5000000000000001E-3</v>
      </c>
      <c r="S343" t="s">
        <v>524</v>
      </c>
      <c r="T343" t="s">
        <v>167</v>
      </c>
    </row>
    <row r="344" spans="1:20" x14ac:dyDescent="0.2">
      <c r="A344" t="s">
        <v>535</v>
      </c>
      <c r="B344">
        <v>8.5000000000000006E-3</v>
      </c>
      <c r="C344">
        <v>1.9800000000000002E-2</v>
      </c>
      <c r="F344">
        <v>1.9800000000000002E-2</v>
      </c>
      <c r="K344">
        <v>2.3999999999999998E-3</v>
      </c>
      <c r="N344">
        <v>2.3999999999999998E-3</v>
      </c>
      <c r="S344" t="s">
        <v>524</v>
      </c>
      <c r="T344" t="s">
        <v>167</v>
      </c>
    </row>
    <row r="345" spans="1:20" x14ac:dyDescent="0.2">
      <c r="A345" t="s">
        <v>536</v>
      </c>
      <c r="B345">
        <v>7.4000000000000003E-3</v>
      </c>
      <c r="C345">
        <v>1.9699999999999999E-2</v>
      </c>
      <c r="F345">
        <v>1.9699999999999999E-2</v>
      </c>
      <c r="K345">
        <v>3.0000000000000001E-3</v>
      </c>
      <c r="N345">
        <v>3.0000000000000001E-3</v>
      </c>
      <c r="S345" t="s">
        <v>524</v>
      </c>
      <c r="T345" t="s">
        <v>167</v>
      </c>
    </row>
    <row r="346" spans="1:20" x14ac:dyDescent="0.2">
      <c r="A346" t="s">
        <v>537</v>
      </c>
      <c r="B346">
        <v>7.6E-3</v>
      </c>
      <c r="C346">
        <v>2.0199999999999999E-2</v>
      </c>
      <c r="F346">
        <v>2.0199999999999999E-2</v>
      </c>
      <c r="K346">
        <v>2.7000000000000001E-3</v>
      </c>
      <c r="N346">
        <v>2.7000000000000001E-3</v>
      </c>
      <c r="S346" t="s">
        <v>524</v>
      </c>
      <c r="T346" t="s">
        <v>167</v>
      </c>
    </row>
    <row r="347" spans="1:20" x14ac:dyDescent="0.2">
      <c r="A347" t="s">
        <v>538</v>
      </c>
      <c r="B347">
        <v>7.6E-3</v>
      </c>
      <c r="C347">
        <v>2.1000000000000001E-2</v>
      </c>
      <c r="F347">
        <v>2.1000000000000001E-2</v>
      </c>
      <c r="K347">
        <v>2.8999999999999998E-3</v>
      </c>
      <c r="N347">
        <v>2.8999999999999998E-3</v>
      </c>
      <c r="S347" t="s">
        <v>524</v>
      </c>
      <c r="T347" t="s">
        <v>167</v>
      </c>
    </row>
    <row r="348" spans="1:20" x14ac:dyDescent="0.2">
      <c r="A348" t="s">
        <v>539</v>
      </c>
      <c r="B348">
        <v>7.3000000000000001E-3</v>
      </c>
      <c r="C348">
        <v>1.8700000000000001E-2</v>
      </c>
      <c r="F348">
        <v>1.8700000000000001E-2</v>
      </c>
      <c r="K348">
        <v>2.5000000000000001E-3</v>
      </c>
      <c r="N348">
        <v>2.5000000000000001E-3</v>
      </c>
      <c r="S348" t="s">
        <v>524</v>
      </c>
      <c r="T348" t="s">
        <v>167</v>
      </c>
    </row>
    <row r="349" spans="1:20" x14ac:dyDescent="0.2">
      <c r="A349" t="s">
        <v>540</v>
      </c>
      <c r="B349">
        <v>5.8999999999999999E-3</v>
      </c>
      <c r="C349">
        <v>1.7999999999999999E-2</v>
      </c>
      <c r="F349">
        <v>1.7999999999999999E-2</v>
      </c>
      <c r="K349">
        <v>2.5000000000000001E-3</v>
      </c>
      <c r="N349">
        <v>2.5000000000000001E-3</v>
      </c>
      <c r="S349" t="s">
        <v>524</v>
      </c>
      <c r="T349" t="s">
        <v>167</v>
      </c>
    </row>
    <row r="350" spans="1:20" x14ac:dyDescent="0.2">
      <c r="A350" t="s">
        <v>541</v>
      </c>
      <c r="B350">
        <v>6.7999999999999996E-3</v>
      </c>
      <c r="C350">
        <v>2.01E-2</v>
      </c>
      <c r="F350">
        <v>2.01E-2</v>
      </c>
      <c r="K350">
        <v>1.1000000000000001E-3</v>
      </c>
      <c r="N350">
        <v>1.1000000000000001E-3</v>
      </c>
      <c r="S350" t="s">
        <v>524</v>
      </c>
      <c r="T350" t="s">
        <v>167</v>
      </c>
    </row>
    <row r="351" spans="1:20" x14ac:dyDescent="0.2">
      <c r="A351" t="s">
        <v>542</v>
      </c>
      <c r="B351">
        <v>1.2200000000000001E-2</v>
      </c>
      <c r="C351">
        <v>2.2100000000000002E-2</v>
      </c>
      <c r="F351">
        <v>2.2100000000000002E-2</v>
      </c>
      <c r="K351">
        <v>2.2000000000000001E-3</v>
      </c>
      <c r="N351">
        <v>2.2000000000000001E-3</v>
      </c>
      <c r="S351" t="s">
        <v>524</v>
      </c>
      <c r="T351" t="s">
        <v>167</v>
      </c>
    </row>
    <row r="352" spans="1:20" x14ac:dyDescent="0.2">
      <c r="A352" t="s">
        <v>543</v>
      </c>
      <c r="B352">
        <v>8.0000000000000002E-3</v>
      </c>
      <c r="C352">
        <v>1.9400000000000001E-2</v>
      </c>
      <c r="F352">
        <v>1.9400000000000001E-2</v>
      </c>
      <c r="K352">
        <v>1.1000000000000001E-3</v>
      </c>
      <c r="N352">
        <v>1.1000000000000001E-3</v>
      </c>
      <c r="S352" t="s">
        <v>524</v>
      </c>
      <c r="T352" t="s">
        <v>167</v>
      </c>
    </row>
    <row r="353" spans="1:20" x14ac:dyDescent="0.2">
      <c r="A353" t="s">
        <v>544</v>
      </c>
      <c r="B353">
        <v>8.0000000000000002E-3</v>
      </c>
      <c r="C353">
        <v>1.9699999999999999E-2</v>
      </c>
      <c r="F353">
        <v>1.9699999999999999E-2</v>
      </c>
      <c r="K353">
        <v>3.8E-3</v>
      </c>
      <c r="N353">
        <v>3.8E-3</v>
      </c>
      <c r="S353" t="s">
        <v>524</v>
      </c>
      <c r="T353" t="s">
        <v>167</v>
      </c>
    </row>
    <row r="354" spans="1:20" x14ac:dyDescent="0.2">
      <c r="A354" t="s">
        <v>545</v>
      </c>
      <c r="B354">
        <v>5.3E-3</v>
      </c>
      <c r="C354">
        <v>1.78E-2</v>
      </c>
      <c r="F354">
        <v>1.78E-2</v>
      </c>
      <c r="K354">
        <v>3.8999999999999998E-3</v>
      </c>
      <c r="N354">
        <v>3.8999999999999998E-3</v>
      </c>
      <c r="S354" t="s">
        <v>524</v>
      </c>
      <c r="T354" t="s">
        <v>167</v>
      </c>
    </row>
    <row r="355" spans="1:20" x14ac:dyDescent="0.2">
      <c r="A355" t="s">
        <v>546</v>
      </c>
      <c r="B355">
        <v>7.1000000000000004E-3</v>
      </c>
      <c r="C355">
        <v>1.9800000000000002E-2</v>
      </c>
      <c r="F355">
        <v>1.9800000000000002E-2</v>
      </c>
      <c r="K355">
        <v>2.8999999999999998E-3</v>
      </c>
      <c r="N355">
        <v>2.8999999999999998E-3</v>
      </c>
      <c r="S355" t="s">
        <v>524</v>
      </c>
      <c r="T355" t="s">
        <v>167</v>
      </c>
    </row>
    <row r="356" spans="1:20" x14ac:dyDescent="0.2">
      <c r="A356" t="s">
        <v>547</v>
      </c>
      <c r="B356">
        <v>7.3000000000000001E-3</v>
      </c>
      <c r="C356">
        <v>1.8700000000000001E-2</v>
      </c>
      <c r="F356">
        <v>1.8700000000000001E-2</v>
      </c>
      <c r="K356">
        <v>2E-3</v>
      </c>
      <c r="N356">
        <v>2E-3</v>
      </c>
      <c r="S356" t="s">
        <v>524</v>
      </c>
      <c r="T356" t="s">
        <v>167</v>
      </c>
    </row>
    <row r="357" spans="1:20" x14ac:dyDescent="0.2">
      <c r="A357" t="s">
        <v>548</v>
      </c>
      <c r="B357">
        <v>-1.29E-2</v>
      </c>
      <c r="C357">
        <v>7.7000000000000002E-3</v>
      </c>
      <c r="F357">
        <v>7.7000000000000002E-3</v>
      </c>
      <c r="K357">
        <v>8.8000000000000005E-3</v>
      </c>
      <c r="N357">
        <v>8.8000000000000005E-3</v>
      </c>
      <c r="S357" t="s">
        <v>549</v>
      </c>
      <c r="T357" t="s">
        <v>167</v>
      </c>
    </row>
    <row r="358" spans="1:20" x14ac:dyDescent="0.2">
      <c r="A358" t="s">
        <v>550</v>
      </c>
      <c r="B358">
        <v>-1.06E-2</v>
      </c>
      <c r="C358">
        <v>9.4999999999999998E-3</v>
      </c>
      <c r="F358">
        <v>9.4999999999999998E-3</v>
      </c>
      <c r="K358">
        <v>9.7000000000000003E-3</v>
      </c>
      <c r="N358">
        <v>9.7000000000000003E-3</v>
      </c>
      <c r="S358" t="s">
        <v>549</v>
      </c>
      <c r="T358" t="s">
        <v>167</v>
      </c>
    </row>
    <row r="359" spans="1:20" x14ac:dyDescent="0.2">
      <c r="A359" t="s">
        <v>551</v>
      </c>
      <c r="B359">
        <v>-1.5699999999999999E-2</v>
      </c>
      <c r="C359">
        <v>7.4000000000000003E-3</v>
      </c>
      <c r="F359">
        <v>7.4000000000000003E-3</v>
      </c>
      <c r="K359">
        <v>9.5999999999999992E-3</v>
      </c>
      <c r="N359">
        <v>9.5999999999999992E-3</v>
      </c>
      <c r="S359" t="s">
        <v>549</v>
      </c>
      <c r="T359" t="s">
        <v>167</v>
      </c>
    </row>
    <row r="360" spans="1:20" x14ac:dyDescent="0.2">
      <c r="A360" t="s">
        <v>552</v>
      </c>
      <c r="B360">
        <v>-1.34E-2</v>
      </c>
      <c r="C360">
        <v>8.8000000000000005E-3</v>
      </c>
      <c r="F360">
        <v>8.8000000000000005E-3</v>
      </c>
      <c r="K360">
        <v>6.4000000000000003E-3</v>
      </c>
      <c r="N360">
        <v>6.4000000000000003E-3</v>
      </c>
      <c r="S360" t="s">
        <v>549</v>
      </c>
      <c r="T360" t="s">
        <v>167</v>
      </c>
    </row>
    <row r="361" spans="1:20" x14ac:dyDescent="0.2">
      <c r="A361" t="s">
        <v>553</v>
      </c>
      <c r="B361">
        <v>-1.4800000000000001E-2</v>
      </c>
      <c r="C361">
        <v>5.5999999999999999E-3</v>
      </c>
      <c r="F361">
        <v>5.5999999999999999E-3</v>
      </c>
      <c r="K361">
        <v>8.8000000000000005E-3</v>
      </c>
      <c r="N361">
        <v>8.8000000000000005E-3</v>
      </c>
      <c r="S361" t="s">
        <v>549</v>
      </c>
      <c r="T361" t="s">
        <v>167</v>
      </c>
    </row>
    <row r="362" spans="1:20" x14ac:dyDescent="0.2">
      <c r="A362" t="s">
        <v>554</v>
      </c>
      <c r="B362">
        <v>-2.3199999999999998E-2</v>
      </c>
      <c r="C362">
        <v>1.6999999999999999E-3</v>
      </c>
      <c r="F362">
        <v>1.6999999999999999E-3</v>
      </c>
      <c r="K362">
        <v>1.0999999999999999E-2</v>
      </c>
      <c r="N362">
        <v>1.0999999999999999E-2</v>
      </c>
      <c r="S362" t="s">
        <v>549</v>
      </c>
      <c r="T362" t="s">
        <v>167</v>
      </c>
    </row>
    <row r="363" spans="1:20" x14ac:dyDescent="0.2">
      <c r="A363" t="s">
        <v>555</v>
      </c>
      <c r="B363">
        <v>-1.21E-2</v>
      </c>
      <c r="C363">
        <v>8.3999999999999995E-3</v>
      </c>
      <c r="F363">
        <v>8.3999999999999995E-3</v>
      </c>
      <c r="K363">
        <v>9.7999999999999997E-3</v>
      </c>
      <c r="N363">
        <v>9.7999999999999997E-3</v>
      </c>
      <c r="S363" t="s">
        <v>549</v>
      </c>
      <c r="T363" t="s">
        <v>167</v>
      </c>
    </row>
    <row r="364" spans="1:20" x14ac:dyDescent="0.2">
      <c r="A364" t="s">
        <v>556</v>
      </c>
      <c r="B364">
        <v>-1.8800000000000001E-2</v>
      </c>
      <c r="C364">
        <v>3.8999999999999998E-3</v>
      </c>
      <c r="F364">
        <v>3.8999999999999998E-3</v>
      </c>
      <c r="K364">
        <v>1.2200000000000001E-2</v>
      </c>
      <c r="N364">
        <v>1.2200000000000001E-2</v>
      </c>
      <c r="S364" t="s">
        <v>549</v>
      </c>
      <c r="T364" t="s">
        <v>167</v>
      </c>
    </row>
    <row r="365" spans="1:20" x14ac:dyDescent="0.2">
      <c r="A365" t="s">
        <v>557</v>
      </c>
      <c r="B365">
        <v>-1.84E-2</v>
      </c>
      <c r="C365">
        <v>3.5000000000000001E-3</v>
      </c>
      <c r="F365">
        <v>3.5000000000000001E-3</v>
      </c>
      <c r="K365">
        <v>1.03E-2</v>
      </c>
      <c r="N365">
        <v>1.03E-2</v>
      </c>
      <c r="S365" t="s">
        <v>549</v>
      </c>
      <c r="T365" t="s">
        <v>167</v>
      </c>
    </row>
    <row r="366" spans="1:20" x14ac:dyDescent="0.2">
      <c r="A366" t="s">
        <v>558</v>
      </c>
      <c r="B366">
        <v>-1.5900000000000001E-2</v>
      </c>
      <c r="C366">
        <v>5.1999999999999998E-3</v>
      </c>
      <c r="F366">
        <v>5.1999999999999998E-3</v>
      </c>
      <c r="K366">
        <v>9.7000000000000003E-3</v>
      </c>
      <c r="N366">
        <v>9.7000000000000003E-3</v>
      </c>
      <c r="S366" t="s">
        <v>549</v>
      </c>
      <c r="T366" t="s">
        <v>167</v>
      </c>
    </row>
    <row r="367" spans="1:20" x14ac:dyDescent="0.2">
      <c r="A367" t="s">
        <v>559</v>
      </c>
      <c r="B367">
        <v>-3.6499999999999998E-2</v>
      </c>
      <c r="C367">
        <v>-1.4E-2</v>
      </c>
      <c r="G367">
        <v>-1.4E-2</v>
      </c>
      <c r="K367">
        <v>2.7400000000000001E-2</v>
      </c>
      <c r="O367">
        <v>2.7400000000000001E-2</v>
      </c>
      <c r="S367" t="s">
        <v>560</v>
      </c>
      <c r="T367" t="s">
        <v>44</v>
      </c>
    </row>
    <row r="368" spans="1:20" x14ac:dyDescent="0.2">
      <c r="A368" t="s">
        <v>561</v>
      </c>
      <c r="B368">
        <v>-4.3999999999999997E-2</v>
      </c>
      <c r="C368">
        <v>-1.7000000000000001E-2</v>
      </c>
      <c r="G368">
        <v>-1.7000000000000001E-2</v>
      </c>
      <c r="K368">
        <v>3.04E-2</v>
      </c>
      <c r="O368">
        <v>3.04E-2</v>
      </c>
      <c r="S368" t="s">
        <v>560</v>
      </c>
      <c r="T368" t="s">
        <v>44</v>
      </c>
    </row>
    <row r="369" spans="1:20" x14ac:dyDescent="0.2">
      <c r="A369" t="s">
        <v>562</v>
      </c>
      <c r="B369">
        <v>-3.5799999999999998E-2</v>
      </c>
      <c r="C369">
        <v>-1.3299999999999999E-2</v>
      </c>
      <c r="G369">
        <v>-1.3299999999999999E-2</v>
      </c>
      <c r="K369">
        <v>2.86E-2</v>
      </c>
      <c r="O369">
        <v>2.86E-2</v>
      </c>
      <c r="S369" t="s">
        <v>560</v>
      </c>
      <c r="T369" t="s">
        <v>44</v>
      </c>
    </row>
    <row r="370" spans="1:20" x14ac:dyDescent="0.2">
      <c r="A370" t="s">
        <v>563</v>
      </c>
      <c r="B370">
        <v>-3.9600000000000003E-2</v>
      </c>
      <c r="C370">
        <v>-1.4999999999999999E-2</v>
      </c>
      <c r="G370">
        <v>-1.4999999999999999E-2</v>
      </c>
      <c r="K370">
        <v>2.8500000000000001E-2</v>
      </c>
      <c r="O370">
        <v>2.8500000000000001E-2</v>
      </c>
      <c r="S370" t="s">
        <v>560</v>
      </c>
      <c r="T370" t="s">
        <v>44</v>
      </c>
    </row>
    <row r="371" spans="1:20" x14ac:dyDescent="0.2">
      <c r="A371" t="s">
        <v>564</v>
      </c>
      <c r="B371">
        <v>-3.3799999999999997E-2</v>
      </c>
      <c r="C371">
        <v>-1.24E-2</v>
      </c>
      <c r="G371">
        <v>-1.24E-2</v>
      </c>
      <c r="K371">
        <v>2.6100000000000002E-2</v>
      </c>
      <c r="O371">
        <v>2.6100000000000002E-2</v>
      </c>
      <c r="S371" t="s">
        <v>560</v>
      </c>
      <c r="T371" t="s">
        <v>44</v>
      </c>
    </row>
    <row r="372" spans="1:20" x14ac:dyDescent="0.2">
      <c r="A372" t="s">
        <v>565</v>
      </c>
      <c r="B372">
        <v>-4.07E-2</v>
      </c>
      <c r="C372">
        <v>-1.66E-2</v>
      </c>
      <c r="G372">
        <v>-1.66E-2</v>
      </c>
      <c r="K372">
        <v>2.7799999999999998E-2</v>
      </c>
      <c r="O372">
        <v>2.7799999999999998E-2</v>
      </c>
      <c r="S372" t="s">
        <v>560</v>
      </c>
      <c r="T372" t="s">
        <v>44</v>
      </c>
    </row>
    <row r="373" spans="1:20" x14ac:dyDescent="0.2">
      <c r="A373" t="s">
        <v>566</v>
      </c>
      <c r="B373">
        <v>-3.7199999999999997E-2</v>
      </c>
      <c r="C373">
        <v>-1.49E-2</v>
      </c>
      <c r="G373">
        <v>-1.49E-2</v>
      </c>
      <c r="K373">
        <v>2.7300000000000001E-2</v>
      </c>
      <c r="O373">
        <v>2.7300000000000001E-2</v>
      </c>
      <c r="S373" t="s">
        <v>560</v>
      </c>
      <c r="T373" t="s">
        <v>44</v>
      </c>
    </row>
    <row r="374" spans="1:20" x14ac:dyDescent="0.2">
      <c r="A374" t="s">
        <v>567</v>
      </c>
      <c r="B374">
        <v>-3.9199999999999999E-2</v>
      </c>
      <c r="C374">
        <v>-1.5299999999999999E-2</v>
      </c>
      <c r="G374">
        <v>-1.5299999999999999E-2</v>
      </c>
      <c r="K374">
        <v>2.9000000000000001E-2</v>
      </c>
      <c r="O374">
        <v>2.9000000000000001E-2</v>
      </c>
      <c r="S374" t="s">
        <v>560</v>
      </c>
      <c r="T374" t="s">
        <v>44</v>
      </c>
    </row>
    <row r="375" spans="1:20" x14ac:dyDescent="0.2">
      <c r="A375" t="s">
        <v>568</v>
      </c>
      <c r="B375">
        <v>-3.6600000000000001E-2</v>
      </c>
      <c r="C375">
        <v>-1.3299999999999999E-2</v>
      </c>
      <c r="G375">
        <v>-1.3299999999999999E-2</v>
      </c>
      <c r="K375">
        <v>2.7900000000000001E-2</v>
      </c>
      <c r="O375">
        <v>2.7900000000000001E-2</v>
      </c>
      <c r="S375" t="s">
        <v>560</v>
      </c>
      <c r="T375" t="s">
        <v>44</v>
      </c>
    </row>
    <row r="376" spans="1:20" x14ac:dyDescent="0.2">
      <c r="A376" t="s">
        <v>569</v>
      </c>
      <c r="B376">
        <v>-3.5099999999999999E-2</v>
      </c>
      <c r="C376">
        <v>-1.3899999999999999E-2</v>
      </c>
      <c r="G376">
        <v>-1.3899999999999999E-2</v>
      </c>
      <c r="K376">
        <v>2.7E-2</v>
      </c>
      <c r="O376">
        <v>2.7E-2</v>
      </c>
      <c r="S376" t="s">
        <v>560</v>
      </c>
      <c r="T376" t="s">
        <v>44</v>
      </c>
    </row>
    <row r="377" spans="1:20" x14ac:dyDescent="0.2">
      <c r="A377" t="s">
        <v>570</v>
      </c>
      <c r="B377">
        <v>-4.4999999999999998E-2</v>
      </c>
      <c r="C377">
        <v>-1.8100000000000002E-2</v>
      </c>
      <c r="G377">
        <v>-1.8100000000000002E-2</v>
      </c>
      <c r="K377">
        <v>3.1099999999999999E-2</v>
      </c>
      <c r="O377">
        <v>3.1099999999999999E-2</v>
      </c>
      <c r="S377" t="s">
        <v>571</v>
      </c>
      <c r="T377" t="s">
        <v>44</v>
      </c>
    </row>
    <row r="378" spans="1:20" x14ac:dyDescent="0.2">
      <c r="A378" t="s">
        <v>572</v>
      </c>
      <c r="B378">
        <v>-4.3999999999999997E-2</v>
      </c>
      <c r="C378">
        <v>-1.66E-2</v>
      </c>
      <c r="G378">
        <v>-1.66E-2</v>
      </c>
      <c r="K378">
        <v>3.1899999999999998E-2</v>
      </c>
      <c r="O378">
        <v>3.1899999999999998E-2</v>
      </c>
      <c r="S378" t="s">
        <v>571</v>
      </c>
      <c r="T378" t="s">
        <v>44</v>
      </c>
    </row>
    <row r="379" spans="1:20" x14ac:dyDescent="0.2">
      <c r="A379" t="s">
        <v>573</v>
      </c>
      <c r="B379">
        <v>-4.4999999999999998E-2</v>
      </c>
      <c r="C379">
        <v>-1.8200000000000001E-2</v>
      </c>
      <c r="G379">
        <v>-1.8200000000000001E-2</v>
      </c>
      <c r="K379">
        <v>3.1399999999999997E-2</v>
      </c>
      <c r="O379">
        <v>3.1399999999999997E-2</v>
      </c>
      <c r="S379" t="s">
        <v>571</v>
      </c>
      <c r="T379" t="s">
        <v>44</v>
      </c>
    </row>
    <row r="380" spans="1:20" x14ac:dyDescent="0.2">
      <c r="A380" t="s">
        <v>574</v>
      </c>
      <c r="B380">
        <v>-4.3999999999999997E-2</v>
      </c>
      <c r="C380">
        <v>-1.7899999999999999E-2</v>
      </c>
      <c r="G380">
        <v>-1.7899999999999999E-2</v>
      </c>
      <c r="K380">
        <v>3.27E-2</v>
      </c>
      <c r="O380">
        <v>3.27E-2</v>
      </c>
      <c r="S380" t="s">
        <v>571</v>
      </c>
      <c r="T380" t="s">
        <v>44</v>
      </c>
    </row>
    <row r="381" spans="1:20" x14ac:dyDescent="0.2">
      <c r="A381" t="s">
        <v>575</v>
      </c>
      <c r="B381">
        <v>-4.4999999999999998E-2</v>
      </c>
      <c r="C381">
        <v>-1.7999999999999999E-2</v>
      </c>
      <c r="G381">
        <v>-1.7999999999999999E-2</v>
      </c>
      <c r="K381">
        <v>3.2399999999999998E-2</v>
      </c>
      <c r="O381">
        <v>3.2399999999999998E-2</v>
      </c>
      <c r="S381" t="s">
        <v>571</v>
      </c>
      <c r="T381" t="s">
        <v>44</v>
      </c>
    </row>
    <row r="382" spans="1:20" x14ac:dyDescent="0.2">
      <c r="A382" t="s">
        <v>576</v>
      </c>
      <c r="B382">
        <v>-4.4699999999999997E-2</v>
      </c>
      <c r="C382">
        <v>-1.84E-2</v>
      </c>
      <c r="G382">
        <v>-1.84E-2</v>
      </c>
      <c r="K382">
        <v>2.9600000000000001E-2</v>
      </c>
      <c r="O382">
        <v>2.9600000000000001E-2</v>
      </c>
      <c r="S382" t="s">
        <v>571</v>
      </c>
      <c r="T382" t="s">
        <v>44</v>
      </c>
    </row>
    <row r="383" spans="1:20" x14ac:dyDescent="0.2">
      <c r="A383" t="s">
        <v>577</v>
      </c>
      <c r="B383">
        <v>-4.48E-2</v>
      </c>
      <c r="C383">
        <v>-1.7600000000000001E-2</v>
      </c>
      <c r="G383">
        <v>-1.7600000000000001E-2</v>
      </c>
      <c r="K383">
        <v>3.1800000000000002E-2</v>
      </c>
      <c r="O383">
        <v>3.1800000000000002E-2</v>
      </c>
      <c r="S383" t="s">
        <v>571</v>
      </c>
      <c r="T383" t="s">
        <v>44</v>
      </c>
    </row>
    <row r="384" spans="1:20" x14ac:dyDescent="0.2">
      <c r="A384" t="s">
        <v>578</v>
      </c>
      <c r="B384">
        <v>-4.4900000000000002E-2</v>
      </c>
      <c r="C384">
        <v>-1.83E-2</v>
      </c>
      <c r="G384">
        <v>-1.83E-2</v>
      </c>
      <c r="K384">
        <v>3.09E-2</v>
      </c>
      <c r="O384">
        <v>3.09E-2</v>
      </c>
      <c r="S384" t="s">
        <v>571</v>
      </c>
      <c r="T384" t="s">
        <v>44</v>
      </c>
    </row>
    <row r="385" spans="1:20" x14ac:dyDescent="0.2">
      <c r="A385" t="s">
        <v>579</v>
      </c>
      <c r="B385">
        <v>-4.4699999999999997E-2</v>
      </c>
      <c r="C385">
        <v>-1.7899999999999999E-2</v>
      </c>
      <c r="G385">
        <v>-1.7899999999999999E-2</v>
      </c>
      <c r="K385">
        <v>3.1199999999999999E-2</v>
      </c>
      <c r="O385">
        <v>3.1199999999999999E-2</v>
      </c>
      <c r="S385" t="s">
        <v>571</v>
      </c>
      <c r="T385" t="s">
        <v>44</v>
      </c>
    </row>
    <row r="386" spans="1:20" x14ac:dyDescent="0.2">
      <c r="A386" t="s">
        <v>580</v>
      </c>
      <c r="B386">
        <v>-4.4999999999999998E-2</v>
      </c>
      <c r="C386">
        <v>-1.77E-2</v>
      </c>
      <c r="G386">
        <v>-1.77E-2</v>
      </c>
      <c r="K386">
        <v>3.0800000000000001E-2</v>
      </c>
      <c r="O386">
        <v>3.0800000000000001E-2</v>
      </c>
      <c r="S386" t="s">
        <v>571</v>
      </c>
      <c r="T386" t="s">
        <v>44</v>
      </c>
    </row>
    <row r="387" spans="1:20" x14ac:dyDescent="0.2">
      <c r="A387" t="s">
        <v>581</v>
      </c>
      <c r="B387">
        <v>-4.4900000000000002E-2</v>
      </c>
      <c r="C387">
        <v>-1.55E-2</v>
      </c>
      <c r="G387">
        <v>-1.55E-2</v>
      </c>
      <c r="K387">
        <v>2.3E-2</v>
      </c>
      <c r="O387">
        <v>2.3E-2</v>
      </c>
      <c r="S387" t="s">
        <v>582</v>
      </c>
      <c r="T387" t="s">
        <v>44</v>
      </c>
    </row>
    <row r="388" spans="1:20" x14ac:dyDescent="0.2">
      <c r="A388" t="s">
        <v>583</v>
      </c>
      <c r="B388">
        <v>-4.2900000000000001E-2</v>
      </c>
      <c r="C388">
        <v>-1.37E-2</v>
      </c>
      <c r="G388">
        <v>-1.37E-2</v>
      </c>
      <c r="K388">
        <v>2.1399999999999999E-2</v>
      </c>
      <c r="O388">
        <v>2.1399999999999999E-2</v>
      </c>
      <c r="S388" t="s">
        <v>582</v>
      </c>
      <c r="T388" t="s">
        <v>44</v>
      </c>
    </row>
    <row r="389" spans="1:20" x14ac:dyDescent="0.2">
      <c r="A389" t="s">
        <v>584</v>
      </c>
      <c r="B389">
        <v>-4.36E-2</v>
      </c>
      <c r="C389">
        <v>-1.4800000000000001E-2</v>
      </c>
      <c r="G389">
        <v>-1.4800000000000001E-2</v>
      </c>
      <c r="K389">
        <v>2.29E-2</v>
      </c>
      <c r="O389">
        <v>2.29E-2</v>
      </c>
      <c r="S389" t="s">
        <v>582</v>
      </c>
      <c r="T389" t="s">
        <v>44</v>
      </c>
    </row>
    <row r="390" spans="1:20" x14ac:dyDescent="0.2">
      <c r="A390" t="s">
        <v>585</v>
      </c>
      <c r="B390">
        <v>-4.36E-2</v>
      </c>
      <c r="C390">
        <v>-1.46E-2</v>
      </c>
      <c r="G390">
        <v>-1.46E-2</v>
      </c>
      <c r="K390">
        <v>1.9900000000000001E-2</v>
      </c>
      <c r="O390">
        <v>1.9900000000000001E-2</v>
      </c>
      <c r="S390" t="s">
        <v>582</v>
      </c>
      <c r="T390" t="s">
        <v>44</v>
      </c>
    </row>
    <row r="391" spans="1:20" x14ac:dyDescent="0.2">
      <c r="A391" t="s">
        <v>586</v>
      </c>
      <c r="B391">
        <v>-4.3799999999999999E-2</v>
      </c>
      <c r="C391">
        <v>-1.3899999999999999E-2</v>
      </c>
      <c r="G391">
        <v>-1.3899999999999999E-2</v>
      </c>
      <c r="K391">
        <v>2.2599999999999999E-2</v>
      </c>
      <c r="O391">
        <v>2.2599999999999999E-2</v>
      </c>
      <c r="S391" t="s">
        <v>582</v>
      </c>
      <c r="T391" t="s">
        <v>44</v>
      </c>
    </row>
    <row r="392" spans="1:20" x14ac:dyDescent="0.2">
      <c r="A392" t="s">
        <v>587</v>
      </c>
      <c r="B392">
        <v>-4.41E-2</v>
      </c>
      <c r="C392">
        <v>-1.6E-2</v>
      </c>
      <c r="G392">
        <v>-1.6E-2</v>
      </c>
      <c r="K392">
        <v>2.1899999999999999E-2</v>
      </c>
      <c r="O392">
        <v>2.1899999999999999E-2</v>
      </c>
      <c r="S392" t="s">
        <v>582</v>
      </c>
      <c r="T392" t="s">
        <v>44</v>
      </c>
    </row>
    <row r="393" spans="1:20" x14ac:dyDescent="0.2">
      <c r="A393" t="s">
        <v>588</v>
      </c>
      <c r="B393">
        <v>-4.4900000000000002E-2</v>
      </c>
      <c r="C393">
        <v>-1.54E-2</v>
      </c>
      <c r="G393">
        <v>-1.54E-2</v>
      </c>
      <c r="K393">
        <v>2.0299999999999999E-2</v>
      </c>
      <c r="O393">
        <v>2.0299999999999999E-2</v>
      </c>
      <c r="S393" t="s">
        <v>582</v>
      </c>
      <c r="T393" t="s">
        <v>44</v>
      </c>
    </row>
    <row r="394" spans="1:20" x14ac:dyDescent="0.2">
      <c r="A394" t="s">
        <v>589</v>
      </c>
      <c r="B394">
        <v>-4.4499999999999998E-2</v>
      </c>
      <c r="C394">
        <v>-1.52E-2</v>
      </c>
      <c r="G394">
        <v>-1.52E-2</v>
      </c>
      <c r="K394">
        <v>2.1600000000000001E-2</v>
      </c>
      <c r="O394">
        <v>2.1600000000000001E-2</v>
      </c>
      <c r="S394" t="s">
        <v>582</v>
      </c>
      <c r="T394" t="s">
        <v>44</v>
      </c>
    </row>
    <row r="395" spans="1:20" x14ac:dyDescent="0.2">
      <c r="A395" t="s">
        <v>590</v>
      </c>
      <c r="B395">
        <v>-4.4200000000000003E-2</v>
      </c>
      <c r="C395">
        <v>-1.52E-2</v>
      </c>
      <c r="G395">
        <v>-1.52E-2</v>
      </c>
      <c r="K395">
        <v>2.3E-2</v>
      </c>
      <c r="O395">
        <v>2.3E-2</v>
      </c>
      <c r="S395" t="s">
        <v>582</v>
      </c>
      <c r="T395" t="s">
        <v>44</v>
      </c>
    </row>
    <row r="396" spans="1:20" x14ac:dyDescent="0.2">
      <c r="A396" t="s">
        <v>591</v>
      </c>
      <c r="B396">
        <v>-4.8399999999999999E-2</v>
      </c>
      <c r="C396">
        <v>-1.89E-2</v>
      </c>
      <c r="G396">
        <v>-1.89E-2</v>
      </c>
      <c r="K396">
        <v>3.0499999999999999E-2</v>
      </c>
      <c r="O396">
        <v>3.0499999999999999E-2</v>
      </c>
      <c r="S396" t="s">
        <v>592</v>
      </c>
      <c r="T396" t="s">
        <v>44</v>
      </c>
    </row>
    <row r="397" spans="1:20" x14ac:dyDescent="0.2">
      <c r="A397" t="s">
        <v>593</v>
      </c>
      <c r="B397">
        <v>-4.7E-2</v>
      </c>
      <c r="C397">
        <v>-1.84E-2</v>
      </c>
      <c r="G397">
        <v>-1.84E-2</v>
      </c>
      <c r="K397">
        <v>3.15E-2</v>
      </c>
      <c r="O397">
        <v>3.15E-2</v>
      </c>
      <c r="S397" t="s">
        <v>592</v>
      </c>
      <c r="T397" t="s">
        <v>44</v>
      </c>
    </row>
    <row r="398" spans="1:20" x14ac:dyDescent="0.2">
      <c r="A398" t="s">
        <v>594</v>
      </c>
      <c r="B398">
        <v>-4.6800000000000001E-2</v>
      </c>
      <c r="C398">
        <v>-1.83E-2</v>
      </c>
      <c r="G398">
        <v>-1.83E-2</v>
      </c>
      <c r="K398">
        <v>2.8899999999999999E-2</v>
      </c>
      <c r="O398">
        <v>2.8899999999999999E-2</v>
      </c>
      <c r="S398" t="s">
        <v>592</v>
      </c>
      <c r="T398" t="s">
        <v>44</v>
      </c>
    </row>
    <row r="399" spans="1:20" x14ac:dyDescent="0.2">
      <c r="A399" t="s">
        <v>595</v>
      </c>
      <c r="B399">
        <v>-4.58E-2</v>
      </c>
      <c r="C399">
        <v>-1.6400000000000001E-2</v>
      </c>
      <c r="G399">
        <v>-1.6400000000000001E-2</v>
      </c>
      <c r="K399">
        <v>2.7099999999999999E-2</v>
      </c>
      <c r="O399">
        <v>2.7099999999999999E-2</v>
      </c>
      <c r="S399" t="s">
        <v>592</v>
      </c>
      <c r="T399" t="s">
        <v>44</v>
      </c>
    </row>
    <row r="400" spans="1:20" x14ac:dyDescent="0.2">
      <c r="A400" t="s">
        <v>596</v>
      </c>
      <c r="B400">
        <v>-4.6899999999999997E-2</v>
      </c>
      <c r="C400">
        <v>-1.7899999999999999E-2</v>
      </c>
      <c r="G400">
        <v>-1.7899999999999999E-2</v>
      </c>
      <c r="K400">
        <v>2.9100000000000001E-2</v>
      </c>
      <c r="O400">
        <v>2.9100000000000001E-2</v>
      </c>
      <c r="S400" t="s">
        <v>592</v>
      </c>
      <c r="T400" t="s">
        <v>44</v>
      </c>
    </row>
    <row r="401" spans="1:20" x14ac:dyDescent="0.2">
      <c r="A401" t="s">
        <v>597</v>
      </c>
      <c r="B401">
        <v>-4.7199999999999999E-2</v>
      </c>
      <c r="C401">
        <v>-1.8100000000000002E-2</v>
      </c>
      <c r="G401">
        <v>-1.8100000000000002E-2</v>
      </c>
      <c r="K401">
        <v>2.98E-2</v>
      </c>
      <c r="O401">
        <v>2.98E-2</v>
      </c>
      <c r="S401" t="s">
        <v>592</v>
      </c>
      <c r="T401" t="s">
        <v>44</v>
      </c>
    </row>
    <row r="402" spans="1:20" x14ac:dyDescent="0.2">
      <c r="A402" t="s">
        <v>598</v>
      </c>
      <c r="B402">
        <v>-4.5499999999999999E-2</v>
      </c>
      <c r="C402">
        <v>-1.8200000000000001E-2</v>
      </c>
      <c r="G402">
        <v>-1.8200000000000001E-2</v>
      </c>
      <c r="K402">
        <v>2.9600000000000001E-2</v>
      </c>
      <c r="O402">
        <v>2.9600000000000001E-2</v>
      </c>
      <c r="S402" t="s">
        <v>592</v>
      </c>
      <c r="T402" t="s">
        <v>44</v>
      </c>
    </row>
    <row r="403" spans="1:20" x14ac:dyDescent="0.2">
      <c r="A403" t="s">
        <v>599</v>
      </c>
      <c r="B403">
        <v>-4.5900000000000003E-2</v>
      </c>
      <c r="C403">
        <v>-1.9300000000000001E-2</v>
      </c>
      <c r="G403">
        <v>-1.9300000000000001E-2</v>
      </c>
      <c r="K403">
        <v>3.0200000000000001E-2</v>
      </c>
      <c r="O403">
        <v>3.0200000000000001E-2</v>
      </c>
      <c r="S403" t="s">
        <v>592</v>
      </c>
      <c r="T403" t="s">
        <v>44</v>
      </c>
    </row>
    <row r="404" spans="1:20" x14ac:dyDescent="0.2">
      <c r="A404" t="s">
        <v>600</v>
      </c>
      <c r="B404">
        <v>-4.7100000000000003E-2</v>
      </c>
      <c r="C404">
        <v>-1.7999999999999999E-2</v>
      </c>
      <c r="G404">
        <v>-1.7999999999999999E-2</v>
      </c>
      <c r="K404">
        <v>2.8199999999999999E-2</v>
      </c>
      <c r="O404">
        <v>2.8199999999999999E-2</v>
      </c>
      <c r="S404" t="s">
        <v>592</v>
      </c>
      <c r="T404" t="s">
        <v>44</v>
      </c>
    </row>
    <row r="405" spans="1:20" x14ac:dyDescent="0.2">
      <c r="A405" t="s">
        <v>601</v>
      </c>
      <c r="B405">
        <v>-4.7199999999999999E-2</v>
      </c>
      <c r="C405">
        <v>-1.7100000000000001E-2</v>
      </c>
      <c r="G405">
        <v>-1.7100000000000001E-2</v>
      </c>
      <c r="K405">
        <v>2.7699999999999999E-2</v>
      </c>
      <c r="O405">
        <v>2.7699999999999999E-2</v>
      </c>
      <c r="S405" t="s">
        <v>592</v>
      </c>
      <c r="T405" t="s">
        <v>44</v>
      </c>
    </row>
    <row r="406" spans="1:20" x14ac:dyDescent="0.2">
      <c r="A406" t="s">
        <v>602</v>
      </c>
      <c r="B406">
        <v>-4.5400000000000003E-2</v>
      </c>
      <c r="C406">
        <v>-1.72E-2</v>
      </c>
      <c r="G406">
        <v>-1.72E-2</v>
      </c>
      <c r="K406">
        <v>3.0599999999999999E-2</v>
      </c>
      <c r="O406">
        <v>3.0599999999999999E-2</v>
      </c>
      <c r="S406" t="s">
        <v>592</v>
      </c>
      <c r="T406" t="s">
        <v>44</v>
      </c>
    </row>
    <row r="407" spans="1:20" x14ac:dyDescent="0.2">
      <c r="A407" t="s">
        <v>603</v>
      </c>
      <c r="B407">
        <v>-4.7300000000000002E-2</v>
      </c>
      <c r="C407">
        <v>-1.7600000000000001E-2</v>
      </c>
      <c r="G407">
        <v>-1.7600000000000001E-2</v>
      </c>
      <c r="K407">
        <v>3.1600000000000003E-2</v>
      </c>
      <c r="O407">
        <v>3.1600000000000003E-2</v>
      </c>
      <c r="S407" t="s">
        <v>592</v>
      </c>
      <c r="T407" t="s">
        <v>44</v>
      </c>
    </row>
    <row r="408" spans="1:20" x14ac:dyDescent="0.2">
      <c r="A408" t="s">
        <v>604</v>
      </c>
      <c r="B408">
        <v>-4.82E-2</v>
      </c>
      <c r="C408">
        <v>-1.8800000000000001E-2</v>
      </c>
      <c r="G408">
        <v>-1.8800000000000001E-2</v>
      </c>
      <c r="K408">
        <v>2.9399999999999999E-2</v>
      </c>
      <c r="O408">
        <v>2.9399999999999999E-2</v>
      </c>
      <c r="S408" t="s">
        <v>592</v>
      </c>
      <c r="T408" t="s">
        <v>44</v>
      </c>
    </row>
    <row r="409" spans="1:20" x14ac:dyDescent="0.2">
      <c r="A409" t="s">
        <v>605</v>
      </c>
      <c r="B409">
        <v>-4.8099999999999997E-2</v>
      </c>
      <c r="C409">
        <v>-1.89E-2</v>
      </c>
      <c r="G409">
        <v>-1.89E-2</v>
      </c>
      <c r="K409">
        <v>3.2099999999999997E-2</v>
      </c>
      <c r="O409">
        <v>3.2099999999999997E-2</v>
      </c>
      <c r="S409" t="s">
        <v>592</v>
      </c>
      <c r="T409" t="s">
        <v>44</v>
      </c>
    </row>
    <row r="410" spans="1:20" x14ac:dyDescent="0.2">
      <c r="A410" t="s">
        <v>606</v>
      </c>
      <c r="B410">
        <v>-4.5900000000000003E-2</v>
      </c>
      <c r="C410">
        <v>-1.8599999999999998E-2</v>
      </c>
      <c r="G410">
        <v>-1.8599999999999998E-2</v>
      </c>
      <c r="K410">
        <v>3.1600000000000003E-2</v>
      </c>
      <c r="O410">
        <v>3.1600000000000003E-2</v>
      </c>
      <c r="S410" t="s">
        <v>592</v>
      </c>
      <c r="T410" t="s">
        <v>44</v>
      </c>
    </row>
    <row r="411" spans="1:20" x14ac:dyDescent="0.2">
      <c r="A411" t="s">
        <v>607</v>
      </c>
      <c r="B411">
        <v>-4.82E-2</v>
      </c>
      <c r="C411">
        <v>-1.9599999999999999E-2</v>
      </c>
      <c r="G411">
        <v>-1.9599999999999999E-2</v>
      </c>
      <c r="K411">
        <v>2.98E-2</v>
      </c>
      <c r="O411">
        <v>2.98E-2</v>
      </c>
      <c r="S411" t="s">
        <v>592</v>
      </c>
      <c r="T411" t="s">
        <v>44</v>
      </c>
    </row>
    <row r="412" spans="1:20" x14ac:dyDescent="0.2">
      <c r="A412" t="s">
        <v>608</v>
      </c>
      <c r="B412">
        <v>-4.6800000000000001E-2</v>
      </c>
      <c r="C412">
        <v>-1.7999999999999999E-2</v>
      </c>
      <c r="G412">
        <v>-1.7999999999999999E-2</v>
      </c>
      <c r="K412">
        <v>2.9600000000000001E-2</v>
      </c>
      <c r="O412">
        <v>2.9600000000000001E-2</v>
      </c>
      <c r="S412" t="s">
        <v>592</v>
      </c>
      <c r="T412" t="s">
        <v>44</v>
      </c>
    </row>
    <row r="413" spans="1:20" x14ac:dyDescent="0.2">
      <c r="A413" t="s">
        <v>609</v>
      </c>
      <c r="B413">
        <v>-4.7500000000000001E-2</v>
      </c>
      <c r="C413">
        <v>-1.8100000000000002E-2</v>
      </c>
      <c r="G413">
        <v>-1.8100000000000002E-2</v>
      </c>
      <c r="K413">
        <v>3.0300000000000001E-2</v>
      </c>
      <c r="O413">
        <v>3.0300000000000001E-2</v>
      </c>
      <c r="S413" t="s">
        <v>592</v>
      </c>
      <c r="T413" t="s">
        <v>44</v>
      </c>
    </row>
    <row r="414" spans="1:20" x14ac:dyDescent="0.2">
      <c r="A414" t="s">
        <v>610</v>
      </c>
      <c r="B414">
        <v>-4.6600000000000003E-2</v>
      </c>
      <c r="C414">
        <v>-1.8100000000000002E-2</v>
      </c>
      <c r="G414">
        <v>-1.8100000000000002E-2</v>
      </c>
      <c r="K414">
        <v>3.1099999999999999E-2</v>
      </c>
      <c r="O414">
        <v>3.1099999999999999E-2</v>
      </c>
      <c r="S414" t="s">
        <v>592</v>
      </c>
      <c r="T414" t="s">
        <v>44</v>
      </c>
    </row>
    <row r="415" spans="1:20" x14ac:dyDescent="0.2">
      <c r="A415" t="s">
        <v>611</v>
      </c>
      <c r="B415">
        <v>-4.7800000000000002E-2</v>
      </c>
      <c r="C415">
        <v>-1.9199999999999998E-2</v>
      </c>
      <c r="G415">
        <v>-1.9199999999999998E-2</v>
      </c>
      <c r="K415">
        <v>3.2399999999999998E-2</v>
      </c>
      <c r="O415">
        <v>3.2399999999999998E-2</v>
      </c>
      <c r="S415" t="s">
        <v>592</v>
      </c>
      <c r="T415" t="s">
        <v>44</v>
      </c>
    </row>
    <row r="416" spans="1:20" x14ac:dyDescent="0.2">
      <c r="A416" t="s">
        <v>612</v>
      </c>
      <c r="B416">
        <v>-4.7100000000000003E-2</v>
      </c>
      <c r="C416">
        <v>-1.83E-2</v>
      </c>
      <c r="G416">
        <v>-1.83E-2</v>
      </c>
      <c r="K416">
        <v>3.1099999999999999E-2</v>
      </c>
      <c r="O416">
        <v>3.1099999999999999E-2</v>
      </c>
      <c r="S416" t="s">
        <v>592</v>
      </c>
      <c r="T416" t="s">
        <v>44</v>
      </c>
    </row>
    <row r="417" spans="1:20" x14ac:dyDescent="0.2">
      <c r="A417" t="s">
        <v>613</v>
      </c>
      <c r="B417">
        <v>-4.7100000000000003E-2</v>
      </c>
      <c r="C417">
        <v>-1.78E-2</v>
      </c>
      <c r="G417">
        <v>-1.78E-2</v>
      </c>
      <c r="K417">
        <v>3.0200000000000001E-2</v>
      </c>
      <c r="O417">
        <v>3.0200000000000001E-2</v>
      </c>
      <c r="S417" t="s">
        <v>592</v>
      </c>
      <c r="T417" t="s">
        <v>44</v>
      </c>
    </row>
    <row r="418" spans="1:20" x14ac:dyDescent="0.2">
      <c r="A418" t="s">
        <v>614</v>
      </c>
      <c r="B418">
        <v>-4.6600000000000003E-2</v>
      </c>
      <c r="C418">
        <v>-1.84E-2</v>
      </c>
      <c r="G418">
        <v>-1.84E-2</v>
      </c>
      <c r="K418">
        <v>3.0700000000000002E-2</v>
      </c>
      <c r="O418">
        <v>3.0700000000000002E-2</v>
      </c>
      <c r="S418" t="s">
        <v>592</v>
      </c>
      <c r="T418" t="s">
        <v>44</v>
      </c>
    </row>
    <row r="419" spans="1:20" x14ac:dyDescent="0.2">
      <c r="A419" t="s">
        <v>615</v>
      </c>
      <c r="B419">
        <v>-4.7199999999999999E-2</v>
      </c>
      <c r="C419">
        <v>-1.8499999999999999E-2</v>
      </c>
      <c r="G419">
        <v>-1.8499999999999999E-2</v>
      </c>
      <c r="K419">
        <v>3.1300000000000001E-2</v>
      </c>
      <c r="O419">
        <v>3.1300000000000001E-2</v>
      </c>
      <c r="S419" t="s">
        <v>592</v>
      </c>
      <c r="T419" t="s">
        <v>44</v>
      </c>
    </row>
    <row r="420" spans="1:20" x14ac:dyDescent="0.2">
      <c r="A420" t="s">
        <v>616</v>
      </c>
      <c r="B420">
        <v>-4.6600000000000003E-2</v>
      </c>
      <c r="C420">
        <v>-1.7399999999999999E-2</v>
      </c>
      <c r="G420">
        <v>-1.7399999999999999E-2</v>
      </c>
      <c r="K420">
        <v>3.1E-2</v>
      </c>
      <c r="O420">
        <v>3.1E-2</v>
      </c>
      <c r="S420" t="s">
        <v>592</v>
      </c>
      <c r="T420" t="s">
        <v>44</v>
      </c>
    </row>
    <row r="421" spans="1:20" x14ac:dyDescent="0.2">
      <c r="A421" t="s">
        <v>617</v>
      </c>
      <c r="B421">
        <v>-4.8000000000000001E-2</v>
      </c>
      <c r="C421">
        <v>-1.7899999999999999E-2</v>
      </c>
      <c r="G421">
        <v>-1.7899999999999999E-2</v>
      </c>
      <c r="K421">
        <v>2.9899999999999999E-2</v>
      </c>
      <c r="O421">
        <v>2.9899999999999999E-2</v>
      </c>
      <c r="S421" t="s">
        <v>592</v>
      </c>
      <c r="T421" t="s">
        <v>44</v>
      </c>
    </row>
    <row r="422" spans="1:20" x14ac:dyDescent="0.2">
      <c r="A422" t="s">
        <v>618</v>
      </c>
      <c r="B422">
        <v>-4.8099999999999997E-2</v>
      </c>
      <c r="C422">
        <v>-1.8800000000000001E-2</v>
      </c>
      <c r="G422">
        <v>-1.8800000000000001E-2</v>
      </c>
      <c r="K422">
        <v>3.0099999999999998E-2</v>
      </c>
      <c r="O422">
        <v>3.0099999999999998E-2</v>
      </c>
      <c r="S422" t="s">
        <v>592</v>
      </c>
      <c r="T422" t="s">
        <v>44</v>
      </c>
    </row>
    <row r="423" spans="1:20" x14ac:dyDescent="0.2">
      <c r="A423" t="s">
        <v>619</v>
      </c>
      <c r="B423">
        <v>-4.6300000000000001E-2</v>
      </c>
      <c r="C423">
        <v>-1.77E-2</v>
      </c>
      <c r="G423">
        <v>-1.77E-2</v>
      </c>
      <c r="K423">
        <v>2.98E-2</v>
      </c>
      <c r="O423">
        <v>2.98E-2</v>
      </c>
      <c r="S423" t="s">
        <v>592</v>
      </c>
      <c r="T423" t="s">
        <v>44</v>
      </c>
    </row>
    <row r="424" spans="1:20" x14ac:dyDescent="0.2">
      <c r="A424" t="s">
        <v>620</v>
      </c>
      <c r="B424">
        <v>-4.6600000000000003E-2</v>
      </c>
      <c r="C424">
        <v>-1.8599999999999998E-2</v>
      </c>
      <c r="G424">
        <v>-1.8599999999999998E-2</v>
      </c>
      <c r="K424">
        <v>3.1E-2</v>
      </c>
      <c r="O424">
        <v>3.1E-2</v>
      </c>
      <c r="S424" t="s">
        <v>592</v>
      </c>
      <c r="T424" t="s">
        <v>44</v>
      </c>
    </row>
    <row r="425" spans="1:20" x14ac:dyDescent="0.2">
      <c r="A425" t="s">
        <v>621</v>
      </c>
      <c r="B425">
        <v>-4.7399999999999998E-2</v>
      </c>
      <c r="C425">
        <v>-1.7999999999999999E-2</v>
      </c>
      <c r="G425">
        <v>-1.7999999999999999E-2</v>
      </c>
      <c r="K425">
        <v>2.9000000000000001E-2</v>
      </c>
      <c r="O425">
        <v>2.9000000000000001E-2</v>
      </c>
      <c r="S425" t="s">
        <v>592</v>
      </c>
      <c r="T425" t="s">
        <v>44</v>
      </c>
    </row>
    <row r="426" spans="1:20" x14ac:dyDescent="0.2">
      <c r="A426" t="s">
        <v>622</v>
      </c>
      <c r="B426">
        <v>-4.7600000000000003E-2</v>
      </c>
      <c r="C426">
        <v>-1.8499999999999999E-2</v>
      </c>
      <c r="G426">
        <v>-1.8499999999999999E-2</v>
      </c>
      <c r="K426">
        <v>3.0099999999999998E-2</v>
      </c>
      <c r="O426">
        <v>3.0099999999999998E-2</v>
      </c>
      <c r="S426" t="s">
        <v>592</v>
      </c>
      <c r="T426" t="s">
        <v>44</v>
      </c>
    </row>
    <row r="427" spans="1:20" x14ac:dyDescent="0.2">
      <c r="A427" t="s">
        <v>623</v>
      </c>
      <c r="B427">
        <v>-4.7800000000000002E-2</v>
      </c>
      <c r="C427">
        <v>-1.84E-2</v>
      </c>
      <c r="G427">
        <v>-1.84E-2</v>
      </c>
      <c r="K427">
        <v>3.1099999999999999E-2</v>
      </c>
      <c r="O427">
        <v>3.1099999999999999E-2</v>
      </c>
      <c r="S427" t="s">
        <v>592</v>
      </c>
      <c r="T427" t="s">
        <v>44</v>
      </c>
    </row>
    <row r="428" spans="1:20" x14ac:dyDescent="0.2">
      <c r="A428" t="s">
        <v>624</v>
      </c>
      <c r="B428">
        <v>-4.6699999999999998E-2</v>
      </c>
      <c r="C428">
        <v>-1.7600000000000001E-2</v>
      </c>
      <c r="G428">
        <v>-1.7600000000000001E-2</v>
      </c>
      <c r="K428">
        <v>2.92E-2</v>
      </c>
      <c r="O428">
        <v>2.92E-2</v>
      </c>
      <c r="S428" t="s">
        <v>592</v>
      </c>
      <c r="T428" t="s">
        <v>44</v>
      </c>
    </row>
    <row r="429" spans="1:20" x14ac:dyDescent="0.2">
      <c r="A429" t="s">
        <v>625</v>
      </c>
      <c r="B429">
        <v>-4.6100000000000002E-2</v>
      </c>
      <c r="C429">
        <v>-1.6199999999999999E-2</v>
      </c>
      <c r="G429">
        <v>-1.6199999999999999E-2</v>
      </c>
      <c r="K429">
        <v>3.0099999999999998E-2</v>
      </c>
      <c r="O429">
        <v>3.0099999999999998E-2</v>
      </c>
      <c r="S429" t="s">
        <v>592</v>
      </c>
      <c r="T429" t="s">
        <v>44</v>
      </c>
    </row>
    <row r="430" spans="1:20" x14ac:dyDescent="0.2">
      <c r="A430" t="s">
        <v>626</v>
      </c>
      <c r="B430">
        <v>-4.48E-2</v>
      </c>
      <c r="C430">
        <v>-1.5599999999999999E-2</v>
      </c>
      <c r="G430">
        <v>-1.5599999999999999E-2</v>
      </c>
      <c r="K430">
        <v>1.9800000000000002E-2</v>
      </c>
      <c r="O430">
        <v>1.9800000000000002E-2</v>
      </c>
      <c r="S430" t="s">
        <v>627</v>
      </c>
      <c r="T430" t="s">
        <v>44</v>
      </c>
    </row>
    <row r="431" spans="1:20" x14ac:dyDescent="0.2">
      <c r="A431" t="s">
        <v>628</v>
      </c>
      <c r="B431">
        <v>-4.6600000000000003E-2</v>
      </c>
      <c r="C431">
        <v>-1.6899999999999998E-2</v>
      </c>
      <c r="G431">
        <v>-1.6899999999999998E-2</v>
      </c>
      <c r="K431">
        <v>2.2700000000000001E-2</v>
      </c>
      <c r="O431">
        <v>2.2700000000000001E-2</v>
      </c>
      <c r="S431" t="s">
        <v>627</v>
      </c>
      <c r="T431" t="s">
        <v>44</v>
      </c>
    </row>
    <row r="432" spans="1:20" x14ac:dyDescent="0.2">
      <c r="A432" t="s">
        <v>629</v>
      </c>
      <c r="B432">
        <v>-4.53E-2</v>
      </c>
      <c r="C432">
        <v>-1.6E-2</v>
      </c>
      <c r="G432">
        <v>-1.6E-2</v>
      </c>
      <c r="K432">
        <v>1.8599999999999998E-2</v>
      </c>
      <c r="O432">
        <v>1.8599999999999998E-2</v>
      </c>
      <c r="S432" t="s">
        <v>627</v>
      </c>
      <c r="T432" t="s">
        <v>44</v>
      </c>
    </row>
    <row r="433" spans="1:20" x14ac:dyDescent="0.2">
      <c r="A433" t="s">
        <v>630</v>
      </c>
      <c r="B433">
        <v>-4.3999999999999997E-2</v>
      </c>
      <c r="C433">
        <v>-1.49E-2</v>
      </c>
      <c r="G433">
        <v>-1.49E-2</v>
      </c>
      <c r="K433">
        <v>2.3E-2</v>
      </c>
      <c r="O433">
        <v>2.3E-2</v>
      </c>
      <c r="S433" t="s">
        <v>627</v>
      </c>
      <c r="T433" t="s">
        <v>44</v>
      </c>
    </row>
    <row r="434" spans="1:20" x14ac:dyDescent="0.2">
      <c r="A434" t="s">
        <v>631</v>
      </c>
      <c r="B434">
        <v>-4.5100000000000001E-2</v>
      </c>
      <c r="C434">
        <v>-1.5299999999999999E-2</v>
      </c>
      <c r="G434">
        <v>-1.5299999999999999E-2</v>
      </c>
      <c r="K434">
        <v>2.2499999999999999E-2</v>
      </c>
      <c r="O434">
        <v>2.2499999999999999E-2</v>
      </c>
      <c r="S434" t="s">
        <v>627</v>
      </c>
      <c r="T434" t="s">
        <v>44</v>
      </c>
    </row>
    <row r="435" spans="1:20" x14ac:dyDescent="0.2">
      <c r="A435" t="s">
        <v>632</v>
      </c>
      <c r="B435">
        <v>-4.4900000000000002E-2</v>
      </c>
      <c r="C435">
        <v>-1.5299999999999999E-2</v>
      </c>
      <c r="G435">
        <v>-1.5299999999999999E-2</v>
      </c>
      <c r="K435">
        <v>1.8800000000000001E-2</v>
      </c>
      <c r="O435">
        <v>1.8800000000000001E-2</v>
      </c>
      <c r="S435" t="s">
        <v>627</v>
      </c>
      <c r="T435" t="s">
        <v>44</v>
      </c>
    </row>
    <row r="436" spans="1:20" x14ac:dyDescent="0.2">
      <c r="A436" t="s">
        <v>633</v>
      </c>
      <c r="B436">
        <v>-4.5199999999999997E-2</v>
      </c>
      <c r="C436">
        <v>-1.5800000000000002E-2</v>
      </c>
      <c r="G436">
        <v>-1.5800000000000002E-2</v>
      </c>
      <c r="K436">
        <v>2.3300000000000001E-2</v>
      </c>
      <c r="O436">
        <v>2.3300000000000001E-2</v>
      </c>
      <c r="S436" t="s">
        <v>627</v>
      </c>
      <c r="T436" t="s">
        <v>44</v>
      </c>
    </row>
    <row r="437" spans="1:20" x14ac:dyDescent="0.2">
      <c r="A437" t="s">
        <v>634</v>
      </c>
      <c r="B437">
        <v>-4.5499999999999999E-2</v>
      </c>
      <c r="C437">
        <v>-1.61E-2</v>
      </c>
      <c r="G437">
        <v>-1.61E-2</v>
      </c>
      <c r="K437">
        <v>2.12E-2</v>
      </c>
      <c r="O437">
        <v>2.12E-2</v>
      </c>
      <c r="S437" t="s">
        <v>627</v>
      </c>
      <c r="T437" t="s">
        <v>44</v>
      </c>
    </row>
    <row r="438" spans="1:20" x14ac:dyDescent="0.2">
      <c r="A438" t="s">
        <v>635</v>
      </c>
      <c r="B438">
        <v>-4.7100000000000003E-2</v>
      </c>
      <c r="C438">
        <v>-1.7899999999999999E-2</v>
      </c>
      <c r="G438">
        <v>-1.7899999999999999E-2</v>
      </c>
      <c r="K438">
        <v>2.69E-2</v>
      </c>
      <c r="O438">
        <v>2.69E-2</v>
      </c>
      <c r="S438" t="s">
        <v>636</v>
      </c>
      <c r="T438" t="s">
        <v>44</v>
      </c>
    </row>
    <row r="439" spans="1:20" x14ac:dyDescent="0.2">
      <c r="A439" t="s">
        <v>637</v>
      </c>
      <c r="B439">
        <v>-4.7300000000000002E-2</v>
      </c>
      <c r="C439">
        <v>-1.7600000000000001E-2</v>
      </c>
      <c r="G439">
        <v>-1.7600000000000001E-2</v>
      </c>
      <c r="K439">
        <v>2.6100000000000002E-2</v>
      </c>
      <c r="O439">
        <v>2.6100000000000002E-2</v>
      </c>
      <c r="S439" t="s">
        <v>636</v>
      </c>
      <c r="T439" t="s">
        <v>44</v>
      </c>
    </row>
    <row r="440" spans="1:20" x14ac:dyDescent="0.2">
      <c r="A440" t="s">
        <v>638</v>
      </c>
      <c r="B440">
        <v>-4.6600000000000003E-2</v>
      </c>
      <c r="C440">
        <v>-1.7999999999999999E-2</v>
      </c>
      <c r="G440">
        <v>-1.7999999999999999E-2</v>
      </c>
      <c r="K440">
        <v>2.5700000000000001E-2</v>
      </c>
      <c r="O440">
        <v>2.5700000000000001E-2</v>
      </c>
      <c r="S440" t="s">
        <v>636</v>
      </c>
      <c r="T440" t="s">
        <v>44</v>
      </c>
    </row>
    <row r="441" spans="1:20" x14ac:dyDescent="0.2">
      <c r="A441" t="s">
        <v>639</v>
      </c>
      <c r="B441">
        <v>-4.7E-2</v>
      </c>
      <c r="C441">
        <v>-1.7600000000000001E-2</v>
      </c>
      <c r="G441">
        <v>-1.7600000000000001E-2</v>
      </c>
      <c r="K441">
        <v>2.5899999999999999E-2</v>
      </c>
      <c r="O441">
        <v>2.5899999999999999E-2</v>
      </c>
      <c r="S441" t="s">
        <v>636</v>
      </c>
      <c r="T441" t="s">
        <v>44</v>
      </c>
    </row>
    <row r="442" spans="1:20" x14ac:dyDescent="0.2">
      <c r="A442" t="s">
        <v>640</v>
      </c>
      <c r="B442">
        <v>-4.5999999999999999E-2</v>
      </c>
      <c r="C442">
        <v>-1.66E-2</v>
      </c>
      <c r="G442">
        <v>-1.66E-2</v>
      </c>
      <c r="K442">
        <v>2.5899999999999999E-2</v>
      </c>
      <c r="O442">
        <v>2.5899999999999999E-2</v>
      </c>
      <c r="S442" t="s">
        <v>636</v>
      </c>
      <c r="T442" t="s">
        <v>44</v>
      </c>
    </row>
    <row r="443" spans="1:20" x14ac:dyDescent="0.2">
      <c r="A443" t="s">
        <v>641</v>
      </c>
      <c r="B443">
        <v>-4.6699999999999998E-2</v>
      </c>
      <c r="C443">
        <v>-1.7899999999999999E-2</v>
      </c>
      <c r="G443">
        <v>-1.7899999999999999E-2</v>
      </c>
      <c r="K443">
        <v>2.7799999999999998E-2</v>
      </c>
      <c r="O443">
        <v>2.7799999999999998E-2</v>
      </c>
      <c r="S443" t="s">
        <v>636</v>
      </c>
      <c r="T443" t="s">
        <v>44</v>
      </c>
    </row>
    <row r="444" spans="1:20" x14ac:dyDescent="0.2">
      <c r="A444" t="s">
        <v>642</v>
      </c>
      <c r="B444">
        <v>-4.6300000000000001E-2</v>
      </c>
      <c r="C444">
        <v>-1.7899999999999999E-2</v>
      </c>
      <c r="G444">
        <v>-1.7899999999999999E-2</v>
      </c>
      <c r="K444">
        <v>2.6200000000000001E-2</v>
      </c>
      <c r="O444">
        <v>2.6200000000000001E-2</v>
      </c>
      <c r="S444" t="s">
        <v>636</v>
      </c>
      <c r="T444" t="s">
        <v>44</v>
      </c>
    </row>
    <row r="445" spans="1:20" x14ac:dyDescent="0.2">
      <c r="A445" t="s">
        <v>643</v>
      </c>
      <c r="B445">
        <v>-4.7100000000000003E-2</v>
      </c>
      <c r="C445">
        <v>-1.7399999999999999E-2</v>
      </c>
      <c r="G445">
        <v>-1.7399999999999999E-2</v>
      </c>
      <c r="K445">
        <v>2.5600000000000001E-2</v>
      </c>
      <c r="O445">
        <v>2.5600000000000001E-2</v>
      </c>
      <c r="S445" t="s">
        <v>636</v>
      </c>
      <c r="T445" t="s">
        <v>44</v>
      </c>
    </row>
    <row r="446" spans="1:20" x14ac:dyDescent="0.2">
      <c r="A446" t="s">
        <v>644</v>
      </c>
      <c r="B446">
        <v>-4.5699999999999998E-2</v>
      </c>
      <c r="C446">
        <v>-1.7100000000000001E-2</v>
      </c>
      <c r="G446">
        <v>-1.7100000000000001E-2</v>
      </c>
      <c r="K446">
        <v>2.58E-2</v>
      </c>
      <c r="O446">
        <v>2.58E-2</v>
      </c>
      <c r="S446" t="s">
        <v>636</v>
      </c>
      <c r="T446" t="s">
        <v>44</v>
      </c>
    </row>
    <row r="447" spans="1:20" x14ac:dyDescent="0.2">
      <c r="A447" t="s">
        <v>645</v>
      </c>
      <c r="B447">
        <v>-4.5699999999999998E-2</v>
      </c>
      <c r="C447">
        <v>-1.7000000000000001E-2</v>
      </c>
      <c r="G447">
        <v>-1.7000000000000001E-2</v>
      </c>
      <c r="K447">
        <v>2.6499999999999999E-2</v>
      </c>
      <c r="O447">
        <v>2.6499999999999999E-2</v>
      </c>
      <c r="S447" t="s">
        <v>636</v>
      </c>
      <c r="T447" t="s">
        <v>44</v>
      </c>
    </row>
    <row r="448" spans="1:20" x14ac:dyDescent="0.2">
      <c r="A448" t="s">
        <v>646</v>
      </c>
      <c r="B448">
        <v>-4.6899999999999997E-2</v>
      </c>
      <c r="C448">
        <v>-1.6899999999999998E-2</v>
      </c>
      <c r="G448">
        <v>-1.6899999999999998E-2</v>
      </c>
      <c r="K448">
        <v>2.5499999999999998E-2</v>
      </c>
      <c r="O448">
        <v>2.5499999999999998E-2</v>
      </c>
      <c r="S448" t="s">
        <v>636</v>
      </c>
      <c r="T448" t="s">
        <v>44</v>
      </c>
    </row>
    <row r="449" spans="1:20" x14ac:dyDescent="0.2">
      <c r="A449" t="s">
        <v>647</v>
      </c>
      <c r="B449">
        <v>-4.7800000000000002E-2</v>
      </c>
      <c r="C449">
        <v>-1.8700000000000001E-2</v>
      </c>
      <c r="G449">
        <v>-1.8700000000000001E-2</v>
      </c>
      <c r="K449">
        <v>2.6599999999999999E-2</v>
      </c>
      <c r="O449">
        <v>2.6599999999999999E-2</v>
      </c>
      <c r="S449" t="s">
        <v>636</v>
      </c>
      <c r="T449" t="s">
        <v>44</v>
      </c>
    </row>
    <row r="450" spans="1:20" x14ac:dyDescent="0.2">
      <c r="A450" t="s">
        <v>648</v>
      </c>
      <c r="B450">
        <v>-4.7300000000000002E-2</v>
      </c>
      <c r="C450">
        <v>-1.8100000000000002E-2</v>
      </c>
      <c r="G450">
        <v>-1.8100000000000002E-2</v>
      </c>
      <c r="K450">
        <v>2.63E-2</v>
      </c>
      <c r="O450">
        <v>2.63E-2</v>
      </c>
      <c r="S450" t="s">
        <v>636</v>
      </c>
      <c r="T450" t="s">
        <v>44</v>
      </c>
    </row>
    <row r="451" spans="1:20" x14ac:dyDescent="0.2">
      <c r="A451" t="s">
        <v>649</v>
      </c>
      <c r="B451">
        <v>-4.6699999999999998E-2</v>
      </c>
      <c r="C451">
        <v>-1.6899999999999998E-2</v>
      </c>
      <c r="G451">
        <v>-1.6899999999999998E-2</v>
      </c>
      <c r="K451">
        <v>2.7799999999999998E-2</v>
      </c>
      <c r="O451">
        <v>2.7799999999999998E-2</v>
      </c>
      <c r="S451" t="s">
        <v>636</v>
      </c>
      <c r="T451" t="s">
        <v>44</v>
      </c>
    </row>
    <row r="452" spans="1:20" x14ac:dyDescent="0.2">
      <c r="A452" t="s">
        <v>650</v>
      </c>
      <c r="B452">
        <v>-4.6600000000000003E-2</v>
      </c>
      <c r="C452">
        <v>-1.83E-2</v>
      </c>
      <c r="G452">
        <v>-1.83E-2</v>
      </c>
      <c r="K452">
        <v>2.3699999999999999E-2</v>
      </c>
      <c r="O452">
        <v>2.3699999999999999E-2</v>
      </c>
      <c r="S452" t="s">
        <v>636</v>
      </c>
      <c r="T452" t="s">
        <v>44</v>
      </c>
    </row>
    <row r="453" spans="1:20" x14ac:dyDescent="0.2">
      <c r="A453" t="s">
        <v>651</v>
      </c>
      <c r="B453">
        <v>-4.7100000000000003E-2</v>
      </c>
      <c r="C453">
        <v>-1.78E-2</v>
      </c>
      <c r="G453">
        <v>-1.78E-2</v>
      </c>
      <c r="K453">
        <v>2.6800000000000001E-2</v>
      </c>
      <c r="O453">
        <v>2.6800000000000001E-2</v>
      </c>
      <c r="S453" t="s">
        <v>636</v>
      </c>
      <c r="T453" t="s">
        <v>44</v>
      </c>
    </row>
    <row r="454" spans="1:20" x14ac:dyDescent="0.2">
      <c r="A454" t="s">
        <v>652</v>
      </c>
      <c r="B454">
        <v>-4.65E-2</v>
      </c>
      <c r="C454">
        <v>-1.7600000000000001E-2</v>
      </c>
      <c r="G454">
        <v>-1.7600000000000001E-2</v>
      </c>
      <c r="K454">
        <v>2.76E-2</v>
      </c>
      <c r="O454">
        <v>2.76E-2</v>
      </c>
      <c r="S454" t="s">
        <v>636</v>
      </c>
      <c r="T454" t="s">
        <v>44</v>
      </c>
    </row>
    <row r="455" spans="1:20" x14ac:dyDescent="0.2">
      <c r="A455" t="s">
        <v>653</v>
      </c>
      <c r="B455">
        <v>-4.6600000000000003E-2</v>
      </c>
      <c r="C455">
        <v>-1.8100000000000002E-2</v>
      </c>
      <c r="G455">
        <v>-1.8100000000000002E-2</v>
      </c>
      <c r="K455">
        <v>2.5999999999999999E-2</v>
      </c>
      <c r="O455">
        <v>2.5999999999999999E-2</v>
      </c>
      <c r="S455" t="s">
        <v>636</v>
      </c>
      <c r="T455" t="s">
        <v>44</v>
      </c>
    </row>
    <row r="456" spans="1:20" x14ac:dyDescent="0.2">
      <c r="A456" t="s">
        <v>654</v>
      </c>
      <c r="B456">
        <v>-4.6699999999999998E-2</v>
      </c>
      <c r="C456">
        <v>-1.6799999999999999E-2</v>
      </c>
      <c r="G456">
        <v>-1.6799999999999999E-2</v>
      </c>
      <c r="K456">
        <v>2.6499999999999999E-2</v>
      </c>
      <c r="O456">
        <v>2.6499999999999999E-2</v>
      </c>
      <c r="S456" t="s">
        <v>636</v>
      </c>
      <c r="T456" t="s">
        <v>44</v>
      </c>
    </row>
    <row r="457" spans="1:20" x14ac:dyDescent="0.2">
      <c r="A457" t="s">
        <v>655</v>
      </c>
      <c r="B457">
        <v>-4.6399999999999997E-2</v>
      </c>
      <c r="C457">
        <v>-1.7500000000000002E-2</v>
      </c>
      <c r="G457">
        <v>-1.7500000000000002E-2</v>
      </c>
      <c r="K457">
        <v>2.4299999999999999E-2</v>
      </c>
      <c r="O457">
        <v>2.4299999999999999E-2</v>
      </c>
      <c r="S457" t="s">
        <v>636</v>
      </c>
      <c r="T457" t="s">
        <v>44</v>
      </c>
    </row>
    <row r="458" spans="1:20" x14ac:dyDescent="0.2">
      <c r="A458" t="s">
        <v>656</v>
      </c>
      <c r="B458">
        <v>-4.7E-2</v>
      </c>
      <c r="C458">
        <v>-1.83E-2</v>
      </c>
      <c r="G458">
        <v>-1.83E-2</v>
      </c>
      <c r="K458">
        <v>2.6700000000000002E-2</v>
      </c>
      <c r="O458">
        <v>2.6700000000000002E-2</v>
      </c>
      <c r="S458" t="s">
        <v>636</v>
      </c>
      <c r="T458" t="s">
        <v>44</v>
      </c>
    </row>
    <row r="459" spans="1:20" x14ac:dyDescent="0.2">
      <c r="A459" t="s">
        <v>657</v>
      </c>
      <c r="B459">
        <v>-4.7699999999999999E-2</v>
      </c>
      <c r="C459">
        <v>-1.7100000000000001E-2</v>
      </c>
      <c r="G459">
        <v>-1.7100000000000001E-2</v>
      </c>
      <c r="K459">
        <v>2.5899999999999999E-2</v>
      </c>
      <c r="O459">
        <v>2.5899999999999999E-2</v>
      </c>
      <c r="S459" t="s">
        <v>636</v>
      </c>
      <c r="T459" t="s">
        <v>44</v>
      </c>
    </row>
    <row r="460" spans="1:20" x14ac:dyDescent="0.2">
      <c r="A460" t="s">
        <v>658</v>
      </c>
      <c r="B460">
        <v>-4.6800000000000001E-2</v>
      </c>
      <c r="C460">
        <v>-1.7500000000000002E-2</v>
      </c>
      <c r="G460">
        <v>-1.7500000000000002E-2</v>
      </c>
      <c r="K460">
        <v>2.64E-2</v>
      </c>
      <c r="O460">
        <v>2.64E-2</v>
      </c>
      <c r="S460" t="s">
        <v>636</v>
      </c>
      <c r="T460" t="s">
        <v>44</v>
      </c>
    </row>
    <row r="461" spans="1:20" x14ac:dyDescent="0.2">
      <c r="A461" t="s">
        <v>659</v>
      </c>
      <c r="B461">
        <v>-4.6899999999999997E-2</v>
      </c>
      <c r="C461">
        <v>-1.7299999999999999E-2</v>
      </c>
      <c r="G461">
        <v>-1.7299999999999999E-2</v>
      </c>
      <c r="K461">
        <v>2.6499999999999999E-2</v>
      </c>
      <c r="O461">
        <v>2.6499999999999999E-2</v>
      </c>
      <c r="S461" t="s">
        <v>636</v>
      </c>
      <c r="T461" t="s">
        <v>44</v>
      </c>
    </row>
    <row r="462" spans="1:20" x14ac:dyDescent="0.2">
      <c r="A462" t="s">
        <v>660</v>
      </c>
      <c r="B462">
        <v>-4.6100000000000002E-2</v>
      </c>
      <c r="C462">
        <v>-1.7299999999999999E-2</v>
      </c>
      <c r="G462">
        <v>-1.7299999999999999E-2</v>
      </c>
      <c r="K462">
        <v>2.69E-2</v>
      </c>
      <c r="O462">
        <v>2.69E-2</v>
      </c>
      <c r="S462" t="s">
        <v>636</v>
      </c>
      <c r="T462" t="s">
        <v>44</v>
      </c>
    </row>
    <row r="463" spans="1:20" x14ac:dyDescent="0.2">
      <c r="A463" t="s">
        <v>661</v>
      </c>
      <c r="B463">
        <v>-4.65E-2</v>
      </c>
      <c r="C463">
        <v>-1.7500000000000002E-2</v>
      </c>
      <c r="G463">
        <v>-1.7500000000000002E-2</v>
      </c>
      <c r="K463">
        <v>2.6200000000000001E-2</v>
      </c>
      <c r="O463">
        <v>2.6200000000000001E-2</v>
      </c>
      <c r="S463" t="s">
        <v>636</v>
      </c>
      <c r="T463" t="s">
        <v>44</v>
      </c>
    </row>
    <row r="464" spans="1:20" x14ac:dyDescent="0.2">
      <c r="A464" t="s">
        <v>662</v>
      </c>
      <c r="B464">
        <v>-4.58E-2</v>
      </c>
      <c r="C464">
        <v>-1.7500000000000002E-2</v>
      </c>
      <c r="G464">
        <v>-1.7500000000000002E-2</v>
      </c>
      <c r="K464">
        <v>2.5999999999999999E-2</v>
      </c>
      <c r="O464">
        <v>2.5999999999999999E-2</v>
      </c>
      <c r="S464" t="s">
        <v>636</v>
      </c>
      <c r="T464" t="s">
        <v>44</v>
      </c>
    </row>
    <row r="465" spans="1:20" x14ac:dyDescent="0.2">
      <c r="A465" t="s">
        <v>663</v>
      </c>
      <c r="B465">
        <v>-4.5999999999999999E-2</v>
      </c>
      <c r="C465">
        <v>-1.8100000000000002E-2</v>
      </c>
      <c r="G465">
        <v>-1.8100000000000002E-2</v>
      </c>
      <c r="K465">
        <v>2.6599999999999999E-2</v>
      </c>
      <c r="O465">
        <v>2.6599999999999999E-2</v>
      </c>
      <c r="S465" t="s">
        <v>636</v>
      </c>
      <c r="T465" t="s">
        <v>44</v>
      </c>
    </row>
    <row r="466" spans="1:20" x14ac:dyDescent="0.2">
      <c r="A466" t="s">
        <v>664</v>
      </c>
      <c r="B466">
        <v>-4.53E-2</v>
      </c>
      <c r="C466">
        <v>-1.83E-2</v>
      </c>
      <c r="G466">
        <v>-1.83E-2</v>
      </c>
      <c r="K466">
        <v>3.1E-2</v>
      </c>
      <c r="O466">
        <v>3.1E-2</v>
      </c>
      <c r="S466" t="s">
        <v>665</v>
      </c>
      <c r="T466" t="s">
        <v>44</v>
      </c>
    </row>
    <row r="467" spans="1:20" x14ac:dyDescent="0.2">
      <c r="A467" t="s">
        <v>666</v>
      </c>
      <c r="B467">
        <v>-4.4299999999999999E-2</v>
      </c>
      <c r="C467">
        <v>-1.77E-2</v>
      </c>
      <c r="G467">
        <v>-1.77E-2</v>
      </c>
      <c r="K467">
        <v>2.9000000000000001E-2</v>
      </c>
      <c r="O467">
        <v>2.9000000000000001E-2</v>
      </c>
      <c r="S467" t="s">
        <v>665</v>
      </c>
      <c r="T467" t="s">
        <v>44</v>
      </c>
    </row>
    <row r="468" spans="1:20" x14ac:dyDescent="0.2">
      <c r="A468" t="s">
        <v>667</v>
      </c>
      <c r="B468">
        <v>-4.4200000000000003E-2</v>
      </c>
      <c r="C468">
        <v>-1.6500000000000001E-2</v>
      </c>
      <c r="G468">
        <v>-1.6500000000000001E-2</v>
      </c>
      <c r="K468">
        <v>2.9100000000000001E-2</v>
      </c>
      <c r="O468">
        <v>2.9100000000000001E-2</v>
      </c>
      <c r="S468" t="s">
        <v>665</v>
      </c>
      <c r="T468" t="s">
        <v>44</v>
      </c>
    </row>
    <row r="469" spans="1:20" x14ac:dyDescent="0.2">
      <c r="A469" t="s">
        <v>668</v>
      </c>
      <c r="B469">
        <v>-4.3999999999999997E-2</v>
      </c>
      <c r="C469">
        <v>-1.7600000000000001E-2</v>
      </c>
      <c r="G469">
        <v>-1.7600000000000001E-2</v>
      </c>
      <c r="K469">
        <v>3.0700000000000002E-2</v>
      </c>
      <c r="O469">
        <v>3.0700000000000002E-2</v>
      </c>
      <c r="S469" t="s">
        <v>665</v>
      </c>
      <c r="T469" t="s">
        <v>44</v>
      </c>
    </row>
    <row r="470" spans="1:20" x14ac:dyDescent="0.2">
      <c r="A470" t="s">
        <v>669</v>
      </c>
      <c r="B470">
        <v>-4.4299999999999999E-2</v>
      </c>
      <c r="C470">
        <v>-1.7500000000000002E-2</v>
      </c>
      <c r="G470">
        <v>-1.7500000000000002E-2</v>
      </c>
      <c r="K470">
        <v>2.98E-2</v>
      </c>
      <c r="O470">
        <v>2.98E-2</v>
      </c>
      <c r="S470" t="s">
        <v>665</v>
      </c>
      <c r="T470" t="s">
        <v>44</v>
      </c>
    </row>
    <row r="471" spans="1:20" x14ac:dyDescent="0.2">
      <c r="A471" t="s">
        <v>670</v>
      </c>
      <c r="B471">
        <v>-4.3499999999999997E-2</v>
      </c>
      <c r="C471">
        <v>-1.7000000000000001E-2</v>
      </c>
      <c r="G471">
        <v>-1.7000000000000001E-2</v>
      </c>
      <c r="K471">
        <v>3.1699999999999999E-2</v>
      </c>
      <c r="O471">
        <v>3.1699999999999999E-2</v>
      </c>
      <c r="S471" t="s">
        <v>665</v>
      </c>
      <c r="T471" t="s">
        <v>44</v>
      </c>
    </row>
    <row r="472" spans="1:20" x14ac:dyDescent="0.2">
      <c r="A472" t="s">
        <v>671</v>
      </c>
      <c r="B472">
        <v>-4.3700000000000003E-2</v>
      </c>
      <c r="C472">
        <v>-1.78E-2</v>
      </c>
      <c r="G472">
        <v>-1.78E-2</v>
      </c>
      <c r="K472">
        <v>3.1E-2</v>
      </c>
      <c r="O472">
        <v>3.1E-2</v>
      </c>
      <c r="S472" t="s">
        <v>665</v>
      </c>
      <c r="T472" t="s">
        <v>44</v>
      </c>
    </row>
    <row r="473" spans="1:20" x14ac:dyDescent="0.2">
      <c r="A473" t="s">
        <v>672</v>
      </c>
      <c r="B473">
        <v>-4.4999999999999998E-2</v>
      </c>
      <c r="C473">
        <v>-1.7600000000000001E-2</v>
      </c>
      <c r="G473">
        <v>-1.7600000000000001E-2</v>
      </c>
      <c r="K473">
        <v>2.87E-2</v>
      </c>
      <c r="O473">
        <v>2.87E-2</v>
      </c>
      <c r="S473" t="s">
        <v>665</v>
      </c>
      <c r="T473" t="s">
        <v>44</v>
      </c>
    </row>
    <row r="474" spans="1:20" x14ac:dyDescent="0.2">
      <c r="A474" t="s">
        <v>673</v>
      </c>
      <c r="B474">
        <v>-4.5900000000000003E-2</v>
      </c>
      <c r="C474">
        <v>-1.7899999999999999E-2</v>
      </c>
      <c r="G474">
        <v>-1.7899999999999999E-2</v>
      </c>
      <c r="K474">
        <v>3.1199999999999999E-2</v>
      </c>
      <c r="O474">
        <v>3.1199999999999999E-2</v>
      </c>
      <c r="S474" t="s">
        <v>674</v>
      </c>
      <c r="T474" t="s">
        <v>44</v>
      </c>
    </row>
    <row r="475" spans="1:20" x14ac:dyDescent="0.2">
      <c r="A475" t="s">
        <v>675</v>
      </c>
      <c r="B475">
        <v>-4.6100000000000002E-2</v>
      </c>
      <c r="C475">
        <v>-1.8100000000000002E-2</v>
      </c>
      <c r="G475">
        <v>-1.8100000000000002E-2</v>
      </c>
      <c r="K475">
        <v>3.04E-2</v>
      </c>
      <c r="O475">
        <v>3.04E-2</v>
      </c>
      <c r="S475" t="s">
        <v>674</v>
      </c>
      <c r="T475" t="s">
        <v>44</v>
      </c>
    </row>
    <row r="476" spans="1:20" x14ac:dyDescent="0.2">
      <c r="A476" t="s">
        <v>676</v>
      </c>
      <c r="B476">
        <v>-4.7E-2</v>
      </c>
      <c r="C476">
        <v>-1.8100000000000002E-2</v>
      </c>
      <c r="G476">
        <v>-1.8100000000000002E-2</v>
      </c>
      <c r="K476">
        <v>0.03</v>
      </c>
      <c r="O476">
        <v>0.03</v>
      </c>
      <c r="S476" t="s">
        <v>674</v>
      </c>
      <c r="T476" t="s">
        <v>44</v>
      </c>
    </row>
    <row r="477" spans="1:20" x14ac:dyDescent="0.2">
      <c r="A477" t="s">
        <v>677</v>
      </c>
      <c r="B477">
        <v>-4.7300000000000002E-2</v>
      </c>
      <c r="C477">
        <v>-1.8599999999999998E-2</v>
      </c>
      <c r="G477">
        <v>-1.8599999999999998E-2</v>
      </c>
      <c r="K477">
        <v>3.1E-2</v>
      </c>
      <c r="O477">
        <v>3.1E-2</v>
      </c>
      <c r="S477" t="s">
        <v>674</v>
      </c>
      <c r="T477" t="s">
        <v>44</v>
      </c>
    </row>
    <row r="478" spans="1:20" x14ac:dyDescent="0.2">
      <c r="A478" t="s">
        <v>678</v>
      </c>
      <c r="B478">
        <v>-4.6800000000000001E-2</v>
      </c>
      <c r="C478">
        <v>-1.8499999999999999E-2</v>
      </c>
      <c r="G478">
        <v>-1.8499999999999999E-2</v>
      </c>
      <c r="K478">
        <v>3.0599999999999999E-2</v>
      </c>
      <c r="O478">
        <v>3.0599999999999999E-2</v>
      </c>
      <c r="S478" t="s">
        <v>674</v>
      </c>
      <c r="T478" t="s">
        <v>44</v>
      </c>
    </row>
    <row r="479" spans="1:20" x14ac:dyDescent="0.2">
      <c r="A479" t="s">
        <v>679</v>
      </c>
      <c r="B479">
        <v>-4.6199999999999998E-2</v>
      </c>
      <c r="C479">
        <v>-1.7999999999999999E-2</v>
      </c>
      <c r="G479">
        <v>-1.7999999999999999E-2</v>
      </c>
      <c r="K479">
        <v>3.0099999999999998E-2</v>
      </c>
      <c r="O479">
        <v>3.0099999999999998E-2</v>
      </c>
      <c r="S479" t="s">
        <v>674</v>
      </c>
      <c r="T479" t="s">
        <v>44</v>
      </c>
    </row>
    <row r="480" spans="1:20" x14ac:dyDescent="0.2">
      <c r="A480" t="s">
        <v>680</v>
      </c>
      <c r="B480">
        <v>-4.6899999999999997E-2</v>
      </c>
      <c r="C480">
        <v>-1.7399999999999999E-2</v>
      </c>
      <c r="G480">
        <v>-1.7399999999999999E-2</v>
      </c>
      <c r="K480">
        <v>2.87E-2</v>
      </c>
      <c r="O480">
        <v>2.87E-2</v>
      </c>
      <c r="S480" t="s">
        <v>674</v>
      </c>
      <c r="T480" t="s">
        <v>44</v>
      </c>
    </row>
    <row r="481" spans="1:20" x14ac:dyDescent="0.2">
      <c r="A481" t="s">
        <v>681</v>
      </c>
      <c r="B481">
        <v>-4.6899999999999997E-2</v>
      </c>
      <c r="C481">
        <v>-1.8499999999999999E-2</v>
      </c>
      <c r="G481">
        <v>-1.8499999999999999E-2</v>
      </c>
      <c r="K481">
        <v>3.1E-2</v>
      </c>
      <c r="O481">
        <v>3.1E-2</v>
      </c>
      <c r="S481" t="s">
        <v>674</v>
      </c>
      <c r="T481" t="s">
        <v>44</v>
      </c>
    </row>
    <row r="482" spans="1:20" x14ac:dyDescent="0.2">
      <c r="A482" t="s">
        <v>682</v>
      </c>
      <c r="B482">
        <v>-4.6800000000000001E-2</v>
      </c>
      <c r="C482">
        <v>-1.8100000000000002E-2</v>
      </c>
      <c r="G482">
        <v>-1.8100000000000002E-2</v>
      </c>
      <c r="K482">
        <v>3.1399999999999997E-2</v>
      </c>
      <c r="O482">
        <v>3.1399999999999997E-2</v>
      </c>
      <c r="S482" t="s">
        <v>674</v>
      </c>
      <c r="T482" t="s">
        <v>44</v>
      </c>
    </row>
    <row r="483" spans="1:20" x14ac:dyDescent="0.2">
      <c r="A483" t="s">
        <v>683</v>
      </c>
      <c r="B483">
        <v>-4.6699999999999998E-2</v>
      </c>
      <c r="C483">
        <v>-1.77E-2</v>
      </c>
      <c r="G483">
        <v>-1.77E-2</v>
      </c>
      <c r="K483">
        <v>2.9499999999999998E-2</v>
      </c>
      <c r="O483">
        <v>2.9499999999999998E-2</v>
      </c>
      <c r="S483" t="s">
        <v>674</v>
      </c>
      <c r="T483" t="s">
        <v>44</v>
      </c>
    </row>
    <row r="484" spans="1:20" x14ac:dyDescent="0.2">
      <c r="A484" t="s">
        <v>684</v>
      </c>
      <c r="B484">
        <v>-4.3200000000000002E-2</v>
      </c>
      <c r="C484">
        <v>-1.4200000000000001E-2</v>
      </c>
      <c r="G484">
        <v>-1.4200000000000001E-2</v>
      </c>
      <c r="K484">
        <v>2.3E-2</v>
      </c>
      <c r="O484">
        <v>2.3E-2</v>
      </c>
      <c r="S484" t="s">
        <v>685</v>
      </c>
      <c r="T484" t="s">
        <v>44</v>
      </c>
    </row>
    <row r="485" spans="1:20" x14ac:dyDescent="0.2">
      <c r="A485" t="s">
        <v>686</v>
      </c>
      <c r="B485">
        <v>-4.3999999999999997E-2</v>
      </c>
      <c r="C485">
        <v>-1.52E-2</v>
      </c>
      <c r="G485">
        <v>-1.52E-2</v>
      </c>
      <c r="K485">
        <v>2.4400000000000002E-2</v>
      </c>
      <c r="O485">
        <v>2.4400000000000002E-2</v>
      </c>
      <c r="S485" t="s">
        <v>685</v>
      </c>
      <c r="T485" t="s">
        <v>44</v>
      </c>
    </row>
    <row r="486" spans="1:20" x14ac:dyDescent="0.2">
      <c r="A486" t="s">
        <v>687</v>
      </c>
      <c r="B486">
        <v>-4.4600000000000001E-2</v>
      </c>
      <c r="C486">
        <v>-1.5100000000000001E-2</v>
      </c>
      <c r="G486">
        <v>-1.5100000000000001E-2</v>
      </c>
      <c r="K486">
        <v>2.4799999999999999E-2</v>
      </c>
      <c r="O486">
        <v>2.4799999999999999E-2</v>
      </c>
      <c r="S486" t="s">
        <v>685</v>
      </c>
      <c r="T486" t="s">
        <v>44</v>
      </c>
    </row>
    <row r="487" spans="1:20" x14ac:dyDescent="0.2">
      <c r="A487" t="s">
        <v>688</v>
      </c>
      <c r="B487">
        <v>-3.7900000000000003E-2</v>
      </c>
      <c r="C487">
        <v>-9.5999999999999992E-3</v>
      </c>
      <c r="G487">
        <v>-9.5999999999999992E-3</v>
      </c>
      <c r="K487">
        <v>1.6E-2</v>
      </c>
      <c r="O487">
        <v>1.6E-2</v>
      </c>
      <c r="S487" t="s">
        <v>685</v>
      </c>
      <c r="T487" t="s">
        <v>44</v>
      </c>
    </row>
    <row r="488" spans="1:20" x14ac:dyDescent="0.2">
      <c r="A488" t="s">
        <v>689</v>
      </c>
      <c r="B488">
        <v>-4.2599999999999999E-2</v>
      </c>
      <c r="C488">
        <v>-1.37E-2</v>
      </c>
      <c r="G488">
        <v>-1.37E-2</v>
      </c>
      <c r="K488">
        <v>2.4E-2</v>
      </c>
      <c r="O488">
        <v>2.4E-2</v>
      </c>
      <c r="S488" t="s">
        <v>685</v>
      </c>
      <c r="T488" t="s">
        <v>44</v>
      </c>
    </row>
    <row r="489" spans="1:20" x14ac:dyDescent="0.2">
      <c r="A489" t="s">
        <v>690</v>
      </c>
      <c r="B489">
        <v>-4.3700000000000003E-2</v>
      </c>
      <c r="C489">
        <v>-1.4200000000000001E-2</v>
      </c>
      <c r="G489">
        <v>-1.4200000000000001E-2</v>
      </c>
      <c r="K489">
        <v>2.2100000000000002E-2</v>
      </c>
      <c r="O489">
        <v>2.2100000000000002E-2</v>
      </c>
      <c r="S489" t="s">
        <v>685</v>
      </c>
      <c r="T489" t="s">
        <v>44</v>
      </c>
    </row>
    <row r="490" spans="1:20" x14ac:dyDescent="0.2">
      <c r="A490" t="s">
        <v>691</v>
      </c>
      <c r="B490">
        <v>-3.7999999999999999E-2</v>
      </c>
      <c r="C490">
        <v>-9.7999999999999997E-3</v>
      </c>
      <c r="G490">
        <v>-9.7999999999999997E-3</v>
      </c>
      <c r="K490">
        <v>1.6500000000000001E-2</v>
      </c>
      <c r="O490">
        <v>1.6500000000000001E-2</v>
      </c>
      <c r="S490" t="s">
        <v>685</v>
      </c>
      <c r="T490" t="s">
        <v>44</v>
      </c>
    </row>
    <row r="491" spans="1:20" x14ac:dyDescent="0.2">
      <c r="A491" t="s">
        <v>692</v>
      </c>
      <c r="B491">
        <v>-3.9199999999999999E-2</v>
      </c>
      <c r="C491">
        <v>-1.0500000000000001E-2</v>
      </c>
      <c r="G491">
        <v>-1.0500000000000001E-2</v>
      </c>
      <c r="K491">
        <v>1.72E-2</v>
      </c>
      <c r="O491">
        <v>1.72E-2</v>
      </c>
      <c r="S491" t="s">
        <v>685</v>
      </c>
      <c r="T491" t="s">
        <v>44</v>
      </c>
    </row>
    <row r="492" spans="1:20" x14ac:dyDescent="0.2">
      <c r="A492" t="s">
        <v>693</v>
      </c>
      <c r="B492">
        <v>-4.4299999999999999E-2</v>
      </c>
      <c r="C492">
        <v>-1.6E-2</v>
      </c>
      <c r="G492">
        <v>-1.6E-2</v>
      </c>
      <c r="K492">
        <v>2.4899999999999999E-2</v>
      </c>
      <c r="O492">
        <v>2.4899999999999999E-2</v>
      </c>
      <c r="S492" t="s">
        <v>685</v>
      </c>
      <c r="T492" t="s">
        <v>44</v>
      </c>
    </row>
    <row r="493" spans="1:20" x14ac:dyDescent="0.2">
      <c r="A493" t="s">
        <v>694</v>
      </c>
      <c r="B493">
        <v>-4.3200000000000002E-2</v>
      </c>
      <c r="C493">
        <v>-1.6E-2</v>
      </c>
      <c r="G493">
        <v>-1.6E-2</v>
      </c>
      <c r="K493">
        <v>2.3099999999999999E-2</v>
      </c>
      <c r="O493">
        <v>2.3099999999999999E-2</v>
      </c>
      <c r="S493" t="s">
        <v>685</v>
      </c>
      <c r="T493" t="s">
        <v>44</v>
      </c>
    </row>
    <row r="494" spans="1:20" x14ac:dyDescent="0.2">
      <c r="A494" t="s">
        <v>695</v>
      </c>
      <c r="B494">
        <v>-4.4999999999999998E-2</v>
      </c>
      <c r="C494">
        <v>-1.6799999999999999E-2</v>
      </c>
      <c r="G494">
        <v>-1.6799999999999999E-2</v>
      </c>
      <c r="K494">
        <v>2.8199999999999999E-2</v>
      </c>
      <c r="O494">
        <v>2.8199999999999999E-2</v>
      </c>
      <c r="S494" t="s">
        <v>696</v>
      </c>
      <c r="T494" t="s">
        <v>44</v>
      </c>
    </row>
    <row r="495" spans="1:20" x14ac:dyDescent="0.2">
      <c r="A495" t="s">
        <v>697</v>
      </c>
      <c r="B495">
        <v>-4.5100000000000001E-2</v>
      </c>
      <c r="C495">
        <v>-1.7299999999999999E-2</v>
      </c>
      <c r="G495">
        <v>-1.7299999999999999E-2</v>
      </c>
      <c r="K495">
        <v>2.9100000000000001E-2</v>
      </c>
      <c r="O495">
        <v>2.9100000000000001E-2</v>
      </c>
      <c r="S495" t="s">
        <v>696</v>
      </c>
      <c r="T495" t="s">
        <v>44</v>
      </c>
    </row>
    <row r="496" spans="1:20" x14ac:dyDescent="0.2">
      <c r="A496" t="s">
        <v>698</v>
      </c>
      <c r="B496">
        <v>-4.4999999999999998E-2</v>
      </c>
      <c r="C496">
        <v>-1.7600000000000001E-2</v>
      </c>
      <c r="G496">
        <v>-1.7600000000000001E-2</v>
      </c>
      <c r="K496">
        <v>2.8799999999999999E-2</v>
      </c>
      <c r="O496">
        <v>2.8799999999999999E-2</v>
      </c>
      <c r="S496" t="s">
        <v>696</v>
      </c>
      <c r="T496" t="s">
        <v>44</v>
      </c>
    </row>
    <row r="497" spans="1:20" x14ac:dyDescent="0.2">
      <c r="A497" t="s">
        <v>699</v>
      </c>
      <c r="B497">
        <v>-4.4699999999999997E-2</v>
      </c>
      <c r="C497">
        <v>-1.66E-2</v>
      </c>
      <c r="G497">
        <v>-1.66E-2</v>
      </c>
      <c r="K497">
        <v>2.7699999999999999E-2</v>
      </c>
      <c r="O497">
        <v>2.7699999999999999E-2</v>
      </c>
      <c r="S497" t="s">
        <v>696</v>
      </c>
      <c r="T497" t="s">
        <v>44</v>
      </c>
    </row>
    <row r="498" spans="1:20" x14ac:dyDescent="0.2">
      <c r="A498" t="s">
        <v>700</v>
      </c>
      <c r="B498">
        <v>-4.4400000000000002E-2</v>
      </c>
      <c r="C498">
        <v>-1.6799999999999999E-2</v>
      </c>
      <c r="G498">
        <v>-1.6799999999999999E-2</v>
      </c>
      <c r="K498">
        <v>2.75E-2</v>
      </c>
      <c r="O498">
        <v>2.75E-2</v>
      </c>
      <c r="S498" t="s">
        <v>696</v>
      </c>
      <c r="T498" t="s">
        <v>44</v>
      </c>
    </row>
    <row r="499" spans="1:20" x14ac:dyDescent="0.2">
      <c r="A499" t="s">
        <v>701</v>
      </c>
      <c r="B499">
        <v>-4.5100000000000001E-2</v>
      </c>
      <c r="C499">
        <v>-1.7600000000000001E-2</v>
      </c>
      <c r="G499">
        <v>-1.7600000000000001E-2</v>
      </c>
      <c r="K499">
        <v>2.8899999999999999E-2</v>
      </c>
      <c r="O499">
        <v>2.8899999999999999E-2</v>
      </c>
      <c r="S499" t="s">
        <v>696</v>
      </c>
      <c r="T499" t="s">
        <v>44</v>
      </c>
    </row>
    <row r="500" spans="1:20" x14ac:dyDescent="0.2">
      <c r="A500" t="s">
        <v>702</v>
      </c>
      <c r="B500">
        <v>-4.5199999999999997E-2</v>
      </c>
      <c r="C500">
        <v>-1.7600000000000001E-2</v>
      </c>
      <c r="G500">
        <v>-1.7600000000000001E-2</v>
      </c>
      <c r="K500">
        <v>2.9000000000000001E-2</v>
      </c>
      <c r="O500">
        <v>2.9000000000000001E-2</v>
      </c>
      <c r="S500" t="s">
        <v>696</v>
      </c>
      <c r="T500" t="s">
        <v>44</v>
      </c>
    </row>
    <row r="501" spans="1:20" x14ac:dyDescent="0.2">
      <c r="A501" t="s">
        <v>703</v>
      </c>
      <c r="B501">
        <v>-4.4400000000000002E-2</v>
      </c>
      <c r="C501">
        <v>-1.8100000000000002E-2</v>
      </c>
      <c r="G501">
        <v>-1.8100000000000002E-2</v>
      </c>
      <c r="K501">
        <v>2.7799999999999998E-2</v>
      </c>
      <c r="O501">
        <v>2.7799999999999998E-2</v>
      </c>
      <c r="S501" t="s">
        <v>696</v>
      </c>
      <c r="T501" t="s">
        <v>44</v>
      </c>
    </row>
    <row r="502" spans="1:20" x14ac:dyDescent="0.2">
      <c r="A502" t="s">
        <v>704</v>
      </c>
      <c r="B502">
        <v>-4.5400000000000003E-2</v>
      </c>
      <c r="C502">
        <v>-1.7299999999999999E-2</v>
      </c>
      <c r="G502">
        <v>-1.7299999999999999E-2</v>
      </c>
      <c r="K502">
        <v>2.6599999999999999E-2</v>
      </c>
      <c r="O502">
        <v>2.6599999999999999E-2</v>
      </c>
      <c r="S502" t="s">
        <v>705</v>
      </c>
      <c r="T502" t="s">
        <v>44</v>
      </c>
    </row>
    <row r="503" spans="1:20" x14ac:dyDescent="0.2">
      <c r="A503" t="s">
        <v>706</v>
      </c>
      <c r="B503">
        <v>-4.5900000000000003E-2</v>
      </c>
      <c r="C503">
        <v>-1.6199999999999999E-2</v>
      </c>
      <c r="G503">
        <v>-1.6199999999999999E-2</v>
      </c>
      <c r="K503">
        <v>2.69E-2</v>
      </c>
      <c r="O503">
        <v>2.69E-2</v>
      </c>
      <c r="S503" t="s">
        <v>705</v>
      </c>
      <c r="T503" t="s">
        <v>44</v>
      </c>
    </row>
    <row r="504" spans="1:20" x14ac:dyDescent="0.2">
      <c r="A504" t="s">
        <v>707</v>
      </c>
      <c r="B504">
        <v>-4.6300000000000001E-2</v>
      </c>
      <c r="C504">
        <v>-1.5800000000000002E-2</v>
      </c>
      <c r="G504">
        <v>-1.5800000000000002E-2</v>
      </c>
      <c r="K504">
        <v>2.7099999999999999E-2</v>
      </c>
      <c r="O504">
        <v>2.7099999999999999E-2</v>
      </c>
      <c r="S504" t="s">
        <v>705</v>
      </c>
      <c r="T504" t="s">
        <v>44</v>
      </c>
    </row>
    <row r="505" spans="1:20" x14ac:dyDescent="0.2">
      <c r="A505" t="s">
        <v>708</v>
      </c>
      <c r="B505">
        <v>-4.5499999999999999E-2</v>
      </c>
      <c r="C505">
        <v>-1.6199999999999999E-2</v>
      </c>
      <c r="G505">
        <v>-1.6199999999999999E-2</v>
      </c>
      <c r="K505">
        <v>2.5499999999999998E-2</v>
      </c>
      <c r="O505">
        <v>2.5499999999999998E-2</v>
      </c>
      <c r="S505" t="s">
        <v>705</v>
      </c>
      <c r="T505" t="s">
        <v>44</v>
      </c>
    </row>
    <row r="506" spans="1:20" x14ac:dyDescent="0.2">
      <c r="A506" t="s">
        <v>709</v>
      </c>
      <c r="B506">
        <v>-4.5400000000000003E-2</v>
      </c>
      <c r="C506">
        <v>-1.6299999999999999E-2</v>
      </c>
      <c r="G506">
        <v>-1.6299999999999999E-2</v>
      </c>
      <c r="K506">
        <v>2.92E-2</v>
      </c>
      <c r="O506">
        <v>2.92E-2</v>
      </c>
      <c r="S506" t="s">
        <v>705</v>
      </c>
      <c r="T506" t="s">
        <v>44</v>
      </c>
    </row>
    <row r="507" spans="1:20" x14ac:dyDescent="0.2">
      <c r="A507" t="s">
        <v>710</v>
      </c>
      <c r="B507">
        <v>-4.6800000000000001E-2</v>
      </c>
      <c r="C507">
        <v>-1.6799999999999999E-2</v>
      </c>
      <c r="G507">
        <v>-1.6799999999999999E-2</v>
      </c>
      <c r="K507">
        <v>2.8199999999999999E-2</v>
      </c>
      <c r="O507">
        <v>2.8199999999999999E-2</v>
      </c>
      <c r="S507" t="s">
        <v>705</v>
      </c>
      <c r="T507" t="s">
        <v>44</v>
      </c>
    </row>
    <row r="508" spans="1:20" x14ac:dyDescent="0.2">
      <c r="A508" t="s">
        <v>711</v>
      </c>
      <c r="B508">
        <v>-4.5100000000000001E-2</v>
      </c>
      <c r="C508">
        <v>-1.7000000000000001E-2</v>
      </c>
      <c r="G508">
        <v>-1.7000000000000001E-2</v>
      </c>
      <c r="K508">
        <v>2.7699999999999999E-2</v>
      </c>
      <c r="O508">
        <v>2.7699999999999999E-2</v>
      </c>
      <c r="S508" t="s">
        <v>705</v>
      </c>
      <c r="T508" t="s">
        <v>44</v>
      </c>
    </row>
    <row r="509" spans="1:20" x14ac:dyDescent="0.2">
      <c r="A509" t="s">
        <v>712</v>
      </c>
      <c r="B509">
        <v>-4.5100000000000001E-2</v>
      </c>
      <c r="C509">
        <v>-1.6899999999999998E-2</v>
      </c>
      <c r="G509">
        <v>-1.6899999999999998E-2</v>
      </c>
      <c r="K509">
        <v>3.0200000000000001E-2</v>
      </c>
      <c r="O509">
        <v>3.0200000000000001E-2</v>
      </c>
      <c r="S509" t="s">
        <v>705</v>
      </c>
      <c r="T509" t="s">
        <v>44</v>
      </c>
    </row>
    <row r="510" spans="1:20" x14ac:dyDescent="0.2">
      <c r="A510" t="s">
        <v>713</v>
      </c>
      <c r="B510">
        <v>-4.5100000000000001E-2</v>
      </c>
      <c r="C510">
        <v>-1.6899999999999998E-2</v>
      </c>
      <c r="G510">
        <v>-1.6899999999999998E-2</v>
      </c>
      <c r="K510">
        <v>2.6800000000000001E-2</v>
      </c>
      <c r="O510">
        <v>2.6800000000000001E-2</v>
      </c>
      <c r="S510" t="s">
        <v>705</v>
      </c>
      <c r="T510" t="s">
        <v>44</v>
      </c>
    </row>
    <row r="511" spans="1:20" x14ac:dyDescent="0.2">
      <c r="A511" t="s">
        <v>714</v>
      </c>
      <c r="B511">
        <v>-4.48E-2</v>
      </c>
      <c r="C511">
        <v>-1.66E-2</v>
      </c>
      <c r="G511">
        <v>-1.66E-2</v>
      </c>
      <c r="K511">
        <v>2.76E-2</v>
      </c>
      <c r="O511">
        <v>2.76E-2</v>
      </c>
      <c r="S511" t="s">
        <v>705</v>
      </c>
      <c r="T511" t="s">
        <v>44</v>
      </c>
    </row>
    <row r="512" spans="1:20" x14ac:dyDescent="0.2">
      <c r="A512" t="s">
        <v>715</v>
      </c>
      <c r="B512">
        <v>-4.4999999999999998E-2</v>
      </c>
      <c r="C512">
        <v>-1.5100000000000001E-2</v>
      </c>
      <c r="G512">
        <v>-1.5100000000000001E-2</v>
      </c>
      <c r="K512">
        <v>1.7000000000000001E-2</v>
      </c>
      <c r="O512">
        <v>1.7000000000000001E-2</v>
      </c>
      <c r="S512" t="s">
        <v>716</v>
      </c>
      <c r="T512" t="s">
        <v>44</v>
      </c>
    </row>
    <row r="513" spans="1:20" x14ac:dyDescent="0.2">
      <c r="A513" t="s">
        <v>717</v>
      </c>
      <c r="B513">
        <v>-4.4999999999999998E-2</v>
      </c>
      <c r="C513">
        <v>-1.6299999999999999E-2</v>
      </c>
      <c r="G513">
        <v>-1.6299999999999999E-2</v>
      </c>
      <c r="K513">
        <v>2.41E-2</v>
      </c>
      <c r="O513">
        <v>2.41E-2</v>
      </c>
      <c r="S513" t="s">
        <v>716</v>
      </c>
      <c r="T513" t="s">
        <v>44</v>
      </c>
    </row>
    <row r="514" spans="1:20" x14ac:dyDescent="0.2">
      <c r="A514" t="s">
        <v>718</v>
      </c>
      <c r="B514">
        <v>-4.3999999999999997E-2</v>
      </c>
      <c r="C514">
        <v>-1.46E-2</v>
      </c>
      <c r="G514">
        <v>-1.46E-2</v>
      </c>
      <c r="K514">
        <v>2.0500000000000001E-2</v>
      </c>
      <c r="O514">
        <v>2.0500000000000001E-2</v>
      </c>
      <c r="S514" t="s">
        <v>716</v>
      </c>
      <c r="T514" t="s">
        <v>44</v>
      </c>
    </row>
    <row r="515" spans="1:20" x14ac:dyDescent="0.2">
      <c r="A515" t="s">
        <v>719</v>
      </c>
      <c r="B515">
        <v>-4.4299999999999999E-2</v>
      </c>
      <c r="C515">
        <v>-1.4E-2</v>
      </c>
      <c r="G515">
        <v>-1.4E-2</v>
      </c>
      <c r="K515">
        <v>1.6799999999999999E-2</v>
      </c>
      <c r="O515">
        <v>1.6799999999999999E-2</v>
      </c>
      <c r="S515" t="s">
        <v>716</v>
      </c>
      <c r="T515" t="s">
        <v>44</v>
      </c>
    </row>
    <row r="516" spans="1:20" x14ac:dyDescent="0.2">
      <c r="A516" t="s">
        <v>720</v>
      </c>
      <c r="B516">
        <v>-4.3700000000000003E-2</v>
      </c>
      <c r="C516">
        <v>-1.4E-2</v>
      </c>
      <c r="G516">
        <v>-1.4E-2</v>
      </c>
      <c r="K516">
        <v>1.9199999999999998E-2</v>
      </c>
      <c r="O516">
        <v>1.9199999999999998E-2</v>
      </c>
      <c r="S516" t="s">
        <v>716</v>
      </c>
      <c r="T516" t="s">
        <v>44</v>
      </c>
    </row>
    <row r="517" spans="1:20" x14ac:dyDescent="0.2">
      <c r="A517" t="s">
        <v>721</v>
      </c>
      <c r="B517">
        <v>-4.5199999999999997E-2</v>
      </c>
      <c r="C517">
        <v>-1.52E-2</v>
      </c>
      <c r="G517">
        <v>-1.52E-2</v>
      </c>
      <c r="K517">
        <v>1.95E-2</v>
      </c>
      <c r="O517">
        <v>1.95E-2</v>
      </c>
      <c r="S517" t="s">
        <v>716</v>
      </c>
      <c r="T517" t="s">
        <v>44</v>
      </c>
    </row>
    <row r="518" spans="1:20" x14ac:dyDescent="0.2">
      <c r="A518" t="s">
        <v>722</v>
      </c>
      <c r="B518">
        <v>-4.53E-2</v>
      </c>
      <c r="C518">
        <v>-1.4200000000000001E-2</v>
      </c>
      <c r="G518">
        <v>-1.4200000000000001E-2</v>
      </c>
      <c r="K518">
        <v>1.9699999999999999E-2</v>
      </c>
      <c r="O518">
        <v>1.9699999999999999E-2</v>
      </c>
      <c r="S518" t="s">
        <v>716</v>
      </c>
      <c r="T518" t="s">
        <v>44</v>
      </c>
    </row>
    <row r="519" spans="1:20" x14ac:dyDescent="0.2">
      <c r="A519" t="s">
        <v>723</v>
      </c>
      <c r="B519">
        <v>-4.4600000000000001E-2</v>
      </c>
      <c r="C519">
        <v>-1.43E-2</v>
      </c>
      <c r="G519">
        <v>-1.43E-2</v>
      </c>
      <c r="K519">
        <v>1.4800000000000001E-2</v>
      </c>
      <c r="O519">
        <v>1.4800000000000001E-2</v>
      </c>
      <c r="S519" t="s">
        <v>716</v>
      </c>
      <c r="T519" t="s">
        <v>44</v>
      </c>
    </row>
    <row r="520" spans="1:20" x14ac:dyDescent="0.2">
      <c r="A520" t="s">
        <v>724</v>
      </c>
      <c r="B520">
        <v>-4.3700000000000003E-2</v>
      </c>
      <c r="C520">
        <v>-1.43E-2</v>
      </c>
      <c r="G520">
        <v>-1.43E-2</v>
      </c>
      <c r="K520">
        <v>2.1899999999999999E-2</v>
      </c>
      <c r="O520">
        <v>2.1899999999999999E-2</v>
      </c>
      <c r="S520" t="s">
        <v>716</v>
      </c>
      <c r="T520" t="s">
        <v>44</v>
      </c>
    </row>
    <row r="521" spans="1:20" x14ac:dyDescent="0.2">
      <c r="A521" t="s">
        <v>725</v>
      </c>
      <c r="B521">
        <v>-4.6899999999999997E-2</v>
      </c>
      <c r="C521">
        <v>-1.7999999999999999E-2</v>
      </c>
      <c r="G521">
        <v>-1.7999999999999999E-2</v>
      </c>
      <c r="K521">
        <v>3.1399999999999997E-2</v>
      </c>
      <c r="O521">
        <v>3.1399999999999997E-2</v>
      </c>
      <c r="S521" t="s">
        <v>726</v>
      </c>
      <c r="T521" t="s">
        <v>44</v>
      </c>
    </row>
    <row r="522" spans="1:20" x14ac:dyDescent="0.2">
      <c r="A522" t="s">
        <v>727</v>
      </c>
      <c r="B522">
        <v>-4.7199999999999999E-2</v>
      </c>
      <c r="C522">
        <v>-1.8700000000000001E-2</v>
      </c>
      <c r="G522">
        <v>-1.8700000000000001E-2</v>
      </c>
      <c r="K522">
        <v>3.1800000000000002E-2</v>
      </c>
      <c r="O522">
        <v>3.1800000000000002E-2</v>
      </c>
      <c r="S522" t="s">
        <v>726</v>
      </c>
      <c r="T522" t="s">
        <v>44</v>
      </c>
    </row>
    <row r="523" spans="1:20" x14ac:dyDescent="0.2">
      <c r="A523" t="s">
        <v>728</v>
      </c>
      <c r="B523">
        <v>-4.7E-2</v>
      </c>
      <c r="C523">
        <v>-1.8700000000000001E-2</v>
      </c>
      <c r="G523">
        <v>-1.8700000000000001E-2</v>
      </c>
      <c r="K523">
        <v>3.0800000000000001E-2</v>
      </c>
      <c r="O523">
        <v>3.0800000000000001E-2</v>
      </c>
      <c r="S523" t="s">
        <v>726</v>
      </c>
      <c r="T523" t="s">
        <v>44</v>
      </c>
    </row>
    <row r="524" spans="1:20" x14ac:dyDescent="0.2">
      <c r="A524" t="s">
        <v>729</v>
      </c>
      <c r="B524">
        <v>-4.7399999999999998E-2</v>
      </c>
      <c r="C524">
        <v>-1.9E-2</v>
      </c>
      <c r="G524">
        <v>-1.9E-2</v>
      </c>
      <c r="K524">
        <v>3.1899999999999998E-2</v>
      </c>
      <c r="O524">
        <v>3.1899999999999998E-2</v>
      </c>
      <c r="S524" t="s">
        <v>726</v>
      </c>
      <c r="T524" t="s">
        <v>44</v>
      </c>
    </row>
    <row r="525" spans="1:20" x14ac:dyDescent="0.2">
      <c r="A525" t="s">
        <v>730</v>
      </c>
      <c r="B525">
        <v>-4.7800000000000002E-2</v>
      </c>
      <c r="C525">
        <v>-1.8599999999999998E-2</v>
      </c>
      <c r="G525">
        <v>-1.8599999999999998E-2</v>
      </c>
      <c r="K525">
        <v>3.0300000000000001E-2</v>
      </c>
      <c r="O525">
        <v>3.0300000000000001E-2</v>
      </c>
      <c r="S525" t="s">
        <v>726</v>
      </c>
      <c r="T525" t="s">
        <v>44</v>
      </c>
    </row>
    <row r="526" spans="1:20" x14ac:dyDescent="0.2">
      <c r="A526" t="s">
        <v>731</v>
      </c>
      <c r="B526">
        <v>-4.6800000000000001E-2</v>
      </c>
      <c r="C526">
        <v>-1.8200000000000001E-2</v>
      </c>
      <c r="G526">
        <v>-1.8200000000000001E-2</v>
      </c>
      <c r="K526">
        <v>3.0800000000000001E-2</v>
      </c>
      <c r="O526">
        <v>3.0800000000000001E-2</v>
      </c>
      <c r="S526" t="s">
        <v>726</v>
      </c>
      <c r="T526" t="s">
        <v>44</v>
      </c>
    </row>
    <row r="527" spans="1:20" x14ac:dyDescent="0.2">
      <c r="A527" t="s">
        <v>732</v>
      </c>
      <c r="B527">
        <v>-4.6800000000000001E-2</v>
      </c>
      <c r="C527">
        <v>-1.7500000000000002E-2</v>
      </c>
      <c r="G527">
        <v>-1.7500000000000002E-2</v>
      </c>
      <c r="K527">
        <v>2.8899999999999999E-2</v>
      </c>
      <c r="O527">
        <v>2.8899999999999999E-2</v>
      </c>
      <c r="S527" t="s">
        <v>726</v>
      </c>
      <c r="T527" t="s">
        <v>44</v>
      </c>
    </row>
    <row r="528" spans="1:20" x14ac:dyDescent="0.2">
      <c r="A528" t="s">
        <v>733</v>
      </c>
      <c r="B528">
        <v>-4.6300000000000001E-2</v>
      </c>
      <c r="C528">
        <v>-1.9E-2</v>
      </c>
      <c r="G528">
        <v>-1.9E-2</v>
      </c>
      <c r="K528">
        <v>3.0800000000000001E-2</v>
      </c>
      <c r="O528">
        <v>3.0800000000000001E-2</v>
      </c>
      <c r="S528" t="s">
        <v>726</v>
      </c>
      <c r="T528" t="s">
        <v>44</v>
      </c>
    </row>
    <row r="529" spans="1:20" x14ac:dyDescent="0.2">
      <c r="A529" t="s">
        <v>734</v>
      </c>
      <c r="B529">
        <v>-4.7100000000000003E-2</v>
      </c>
      <c r="C529">
        <v>-1.8599999999999998E-2</v>
      </c>
      <c r="G529">
        <v>-1.8599999999999998E-2</v>
      </c>
      <c r="K529">
        <v>2.98E-2</v>
      </c>
      <c r="O529">
        <v>2.98E-2</v>
      </c>
      <c r="S529" t="s">
        <v>726</v>
      </c>
      <c r="T529" t="s">
        <v>44</v>
      </c>
    </row>
    <row r="530" spans="1:20" x14ac:dyDescent="0.2">
      <c r="A530" t="s">
        <v>735</v>
      </c>
      <c r="B530">
        <v>-4.6199999999999998E-2</v>
      </c>
      <c r="C530">
        <v>-1.8599999999999998E-2</v>
      </c>
      <c r="G530">
        <v>-1.8599999999999998E-2</v>
      </c>
      <c r="K530">
        <v>3.04E-2</v>
      </c>
      <c r="O530">
        <v>3.04E-2</v>
      </c>
      <c r="S530" t="s">
        <v>726</v>
      </c>
      <c r="T530" t="s">
        <v>44</v>
      </c>
    </row>
    <row r="531" spans="1:20" x14ac:dyDescent="0.2">
      <c r="A531" t="s">
        <v>736</v>
      </c>
      <c r="B531">
        <v>-4.1799999999999997E-2</v>
      </c>
      <c r="C531">
        <v>-1.47E-2</v>
      </c>
      <c r="G531">
        <v>-1.47E-2</v>
      </c>
      <c r="K531">
        <v>2.4500000000000001E-2</v>
      </c>
      <c r="O531">
        <v>2.4500000000000001E-2</v>
      </c>
      <c r="S531" t="s">
        <v>737</v>
      </c>
      <c r="T531" t="s">
        <v>44</v>
      </c>
    </row>
    <row r="532" spans="1:20" x14ac:dyDescent="0.2">
      <c r="A532" t="s">
        <v>738</v>
      </c>
      <c r="B532">
        <v>-4.0599999999999997E-2</v>
      </c>
      <c r="C532">
        <v>-1.4200000000000001E-2</v>
      </c>
      <c r="G532">
        <v>-1.4200000000000001E-2</v>
      </c>
      <c r="K532">
        <v>2.35E-2</v>
      </c>
      <c r="O532">
        <v>2.35E-2</v>
      </c>
      <c r="S532" t="s">
        <v>737</v>
      </c>
      <c r="T532" t="s">
        <v>44</v>
      </c>
    </row>
    <row r="533" spans="1:20" x14ac:dyDescent="0.2">
      <c r="A533" t="s">
        <v>739</v>
      </c>
      <c r="B533">
        <v>-4.2599999999999999E-2</v>
      </c>
      <c r="C533">
        <v>-1.4800000000000001E-2</v>
      </c>
      <c r="G533">
        <v>-1.4800000000000001E-2</v>
      </c>
      <c r="K533">
        <v>2.5899999999999999E-2</v>
      </c>
      <c r="O533">
        <v>2.5899999999999999E-2</v>
      </c>
      <c r="S533" t="s">
        <v>737</v>
      </c>
      <c r="T533" t="s">
        <v>44</v>
      </c>
    </row>
    <row r="534" spans="1:20" x14ac:dyDescent="0.2">
      <c r="A534" t="s">
        <v>740</v>
      </c>
      <c r="B534">
        <v>-3.9899999999999998E-2</v>
      </c>
      <c r="C534">
        <v>-1.3100000000000001E-2</v>
      </c>
      <c r="G534">
        <v>-1.3100000000000001E-2</v>
      </c>
      <c r="K534">
        <v>2.4400000000000002E-2</v>
      </c>
      <c r="O534">
        <v>2.4400000000000002E-2</v>
      </c>
      <c r="S534" t="s">
        <v>737</v>
      </c>
      <c r="T534" t="s">
        <v>44</v>
      </c>
    </row>
    <row r="535" spans="1:20" x14ac:dyDescent="0.2">
      <c r="A535" t="s">
        <v>741</v>
      </c>
      <c r="B535">
        <v>-4.1700000000000001E-2</v>
      </c>
      <c r="C535">
        <v>-1.3899999999999999E-2</v>
      </c>
      <c r="G535">
        <v>-1.3899999999999999E-2</v>
      </c>
      <c r="K535">
        <v>2.4799999999999999E-2</v>
      </c>
      <c r="O535">
        <v>2.4799999999999999E-2</v>
      </c>
      <c r="S535" t="s">
        <v>737</v>
      </c>
      <c r="T535" t="s">
        <v>44</v>
      </c>
    </row>
    <row r="536" spans="1:20" x14ac:dyDescent="0.2">
      <c r="A536" t="s">
        <v>742</v>
      </c>
      <c r="B536">
        <v>-4.2599999999999999E-2</v>
      </c>
      <c r="C536">
        <v>-1.47E-2</v>
      </c>
      <c r="G536">
        <v>-1.47E-2</v>
      </c>
      <c r="K536">
        <v>2.4799999999999999E-2</v>
      </c>
      <c r="O536">
        <v>2.4799999999999999E-2</v>
      </c>
      <c r="S536" t="s">
        <v>737</v>
      </c>
      <c r="T536" t="s">
        <v>44</v>
      </c>
    </row>
    <row r="537" spans="1:20" x14ac:dyDescent="0.2">
      <c r="A537" t="s">
        <v>743</v>
      </c>
      <c r="B537">
        <v>-0.04</v>
      </c>
      <c r="C537">
        <v>-1.23E-2</v>
      </c>
      <c r="G537">
        <v>-1.23E-2</v>
      </c>
      <c r="K537">
        <v>2.2599999999999999E-2</v>
      </c>
      <c r="O537">
        <v>2.2599999999999999E-2</v>
      </c>
      <c r="S537" t="s">
        <v>737</v>
      </c>
      <c r="T537" t="s">
        <v>44</v>
      </c>
    </row>
    <row r="538" spans="1:20" x14ac:dyDescent="0.2">
      <c r="A538" t="s">
        <v>744</v>
      </c>
      <c r="B538">
        <v>-4.2500000000000003E-2</v>
      </c>
      <c r="C538">
        <v>-1.52E-2</v>
      </c>
      <c r="G538">
        <v>-1.52E-2</v>
      </c>
      <c r="K538">
        <v>2.5399999999999999E-2</v>
      </c>
      <c r="O538">
        <v>2.5399999999999999E-2</v>
      </c>
      <c r="S538" t="s">
        <v>737</v>
      </c>
      <c r="T538" t="s">
        <v>44</v>
      </c>
    </row>
    <row r="539" spans="1:20" x14ac:dyDescent="0.2">
      <c r="A539" t="s">
        <v>745</v>
      </c>
      <c r="B539">
        <v>-4.1799999999999997E-2</v>
      </c>
      <c r="C539">
        <v>-1.55E-2</v>
      </c>
      <c r="G539">
        <v>-1.55E-2</v>
      </c>
      <c r="K539">
        <v>2.4500000000000001E-2</v>
      </c>
      <c r="O539">
        <v>2.4500000000000001E-2</v>
      </c>
      <c r="S539" t="s">
        <v>737</v>
      </c>
      <c r="T539" t="s">
        <v>44</v>
      </c>
    </row>
    <row r="540" spans="1:20" x14ac:dyDescent="0.2">
      <c r="A540" t="s">
        <v>746</v>
      </c>
      <c r="B540">
        <v>-4.0899999999999999E-2</v>
      </c>
      <c r="C540">
        <v>-1.3899999999999999E-2</v>
      </c>
      <c r="G540">
        <v>-1.3899999999999999E-2</v>
      </c>
      <c r="K540">
        <v>2.4199999999999999E-2</v>
      </c>
      <c r="O540">
        <v>2.4199999999999999E-2</v>
      </c>
      <c r="S540" t="s">
        <v>737</v>
      </c>
      <c r="T540" t="s">
        <v>44</v>
      </c>
    </row>
    <row r="541" spans="1:20" x14ac:dyDescent="0.2">
      <c r="A541" t="s">
        <v>747</v>
      </c>
      <c r="B541">
        <v>-4.6800000000000001E-2</v>
      </c>
      <c r="C541">
        <v>-1.8599999999999998E-2</v>
      </c>
      <c r="G541">
        <v>-1.8599999999999998E-2</v>
      </c>
      <c r="K541">
        <v>0.03</v>
      </c>
      <c r="O541">
        <v>0.03</v>
      </c>
      <c r="S541" t="s">
        <v>748</v>
      </c>
      <c r="T541" t="s">
        <v>44</v>
      </c>
    </row>
    <row r="542" spans="1:20" x14ac:dyDescent="0.2">
      <c r="A542" t="s">
        <v>749</v>
      </c>
      <c r="B542">
        <v>-4.7300000000000002E-2</v>
      </c>
      <c r="C542">
        <v>-1.83E-2</v>
      </c>
      <c r="G542">
        <v>-1.83E-2</v>
      </c>
      <c r="K542">
        <v>2.8299999999999999E-2</v>
      </c>
      <c r="O542">
        <v>2.8299999999999999E-2</v>
      </c>
      <c r="S542" t="s">
        <v>748</v>
      </c>
      <c r="T542" t="s">
        <v>44</v>
      </c>
    </row>
    <row r="543" spans="1:20" x14ac:dyDescent="0.2">
      <c r="A543" t="s">
        <v>750</v>
      </c>
      <c r="B543">
        <v>-4.6399999999999997E-2</v>
      </c>
      <c r="C543">
        <v>-1.84E-2</v>
      </c>
      <c r="G543">
        <v>-1.84E-2</v>
      </c>
      <c r="K543">
        <v>3.1E-2</v>
      </c>
      <c r="O543">
        <v>3.1E-2</v>
      </c>
      <c r="S543" t="s">
        <v>748</v>
      </c>
      <c r="T543" t="s">
        <v>44</v>
      </c>
    </row>
    <row r="544" spans="1:20" x14ac:dyDescent="0.2">
      <c r="A544" t="s">
        <v>751</v>
      </c>
      <c r="B544">
        <v>-4.6399999999999997E-2</v>
      </c>
      <c r="C544">
        <v>-1.7899999999999999E-2</v>
      </c>
      <c r="G544">
        <v>-1.7899999999999999E-2</v>
      </c>
      <c r="K544">
        <v>3.0300000000000001E-2</v>
      </c>
      <c r="O544">
        <v>3.0300000000000001E-2</v>
      </c>
      <c r="S544" t="s">
        <v>748</v>
      </c>
      <c r="T544" t="s">
        <v>44</v>
      </c>
    </row>
    <row r="545" spans="1:20" x14ac:dyDescent="0.2">
      <c r="A545" t="s">
        <v>752</v>
      </c>
      <c r="B545">
        <v>-4.6699999999999998E-2</v>
      </c>
      <c r="C545">
        <v>-1.8100000000000002E-2</v>
      </c>
      <c r="G545">
        <v>-1.8100000000000002E-2</v>
      </c>
      <c r="K545">
        <v>2.8500000000000001E-2</v>
      </c>
      <c r="O545">
        <v>2.8500000000000001E-2</v>
      </c>
      <c r="S545" t="s">
        <v>748</v>
      </c>
      <c r="T545" t="s">
        <v>44</v>
      </c>
    </row>
    <row r="546" spans="1:20" x14ac:dyDescent="0.2">
      <c r="A546" t="s">
        <v>753</v>
      </c>
      <c r="B546">
        <v>-4.6199999999999998E-2</v>
      </c>
      <c r="C546">
        <v>-1.84E-2</v>
      </c>
      <c r="G546">
        <v>-1.84E-2</v>
      </c>
      <c r="K546">
        <v>3.0200000000000001E-2</v>
      </c>
      <c r="O546">
        <v>3.0200000000000001E-2</v>
      </c>
      <c r="S546" t="s">
        <v>748</v>
      </c>
      <c r="T546" t="s">
        <v>44</v>
      </c>
    </row>
    <row r="547" spans="1:20" x14ac:dyDescent="0.2">
      <c r="A547" t="s">
        <v>754</v>
      </c>
      <c r="B547">
        <v>-4.6600000000000003E-2</v>
      </c>
      <c r="C547">
        <v>-1.8499999999999999E-2</v>
      </c>
      <c r="G547">
        <v>-1.8499999999999999E-2</v>
      </c>
      <c r="K547">
        <v>3.0300000000000001E-2</v>
      </c>
      <c r="O547">
        <v>3.0300000000000001E-2</v>
      </c>
      <c r="S547" t="s">
        <v>748</v>
      </c>
      <c r="T547" t="s">
        <v>44</v>
      </c>
    </row>
    <row r="548" spans="1:20" x14ac:dyDescent="0.2">
      <c r="A548" t="s">
        <v>755</v>
      </c>
      <c r="B548">
        <v>-4.7E-2</v>
      </c>
      <c r="C548">
        <v>-1.9699999999999999E-2</v>
      </c>
      <c r="G548">
        <v>-1.9699999999999999E-2</v>
      </c>
      <c r="K548">
        <v>2.93E-2</v>
      </c>
      <c r="O548">
        <v>2.93E-2</v>
      </c>
      <c r="S548" t="s">
        <v>748</v>
      </c>
      <c r="T548" t="s">
        <v>44</v>
      </c>
    </row>
    <row r="549" spans="1:20" x14ac:dyDescent="0.2">
      <c r="A549" t="s">
        <v>756</v>
      </c>
      <c r="B549">
        <v>-4.7399999999999998E-2</v>
      </c>
      <c r="C549">
        <v>-1.7999999999999999E-2</v>
      </c>
      <c r="G549">
        <v>-1.7999999999999999E-2</v>
      </c>
      <c r="K549">
        <v>0.03</v>
      </c>
      <c r="O549">
        <v>0.03</v>
      </c>
      <c r="S549" t="s">
        <v>748</v>
      </c>
      <c r="T549" t="s">
        <v>44</v>
      </c>
    </row>
    <row r="550" spans="1:20" x14ac:dyDescent="0.2">
      <c r="A550" t="s">
        <v>757</v>
      </c>
      <c r="B550">
        <v>-4.7300000000000002E-2</v>
      </c>
      <c r="C550">
        <v>-1.78E-2</v>
      </c>
      <c r="G550">
        <v>-1.78E-2</v>
      </c>
      <c r="K550">
        <v>3.0800000000000001E-2</v>
      </c>
      <c r="O550">
        <v>3.0800000000000001E-2</v>
      </c>
      <c r="S550" t="s">
        <v>748</v>
      </c>
      <c r="T550" t="s">
        <v>44</v>
      </c>
    </row>
    <row r="551" spans="1:20" x14ac:dyDescent="0.2">
      <c r="A551" t="s">
        <v>758</v>
      </c>
      <c r="B551">
        <v>-3.1800000000000002E-2</v>
      </c>
      <c r="C551">
        <v>-5.7999999999999996E-3</v>
      </c>
      <c r="G551">
        <v>-5.7999999999999996E-3</v>
      </c>
      <c r="K551">
        <v>1.8700000000000001E-2</v>
      </c>
      <c r="O551">
        <v>1.8700000000000001E-2</v>
      </c>
      <c r="S551" t="s">
        <v>759</v>
      </c>
      <c r="T551" t="s">
        <v>44</v>
      </c>
    </row>
    <row r="552" spans="1:20" x14ac:dyDescent="0.2">
      <c r="A552" t="s">
        <v>760</v>
      </c>
      <c r="B552">
        <v>-4.3999999999999997E-2</v>
      </c>
      <c r="C552">
        <v>-1.54E-2</v>
      </c>
      <c r="G552">
        <v>-1.54E-2</v>
      </c>
      <c r="K552">
        <v>2.47E-2</v>
      </c>
      <c r="O552">
        <v>2.47E-2</v>
      </c>
      <c r="S552" t="s">
        <v>759</v>
      </c>
      <c r="T552" t="s">
        <v>44</v>
      </c>
    </row>
    <row r="553" spans="1:20" x14ac:dyDescent="0.2">
      <c r="A553" t="s">
        <v>761</v>
      </c>
      <c r="B553">
        <v>-4.4999999999999998E-2</v>
      </c>
      <c r="C553">
        <v>-1.54E-2</v>
      </c>
      <c r="G553">
        <v>-1.54E-2</v>
      </c>
      <c r="K553">
        <v>2.5100000000000001E-2</v>
      </c>
      <c r="O553">
        <v>2.5100000000000001E-2</v>
      </c>
      <c r="S553" t="s">
        <v>759</v>
      </c>
      <c r="T553" t="s">
        <v>44</v>
      </c>
    </row>
    <row r="554" spans="1:20" x14ac:dyDescent="0.2">
      <c r="A554" t="s">
        <v>762</v>
      </c>
      <c r="B554">
        <v>-4.5100000000000001E-2</v>
      </c>
      <c r="C554">
        <v>-1.6299999999999999E-2</v>
      </c>
      <c r="G554">
        <v>-1.6299999999999999E-2</v>
      </c>
      <c r="K554">
        <v>2.41E-2</v>
      </c>
      <c r="O554">
        <v>2.41E-2</v>
      </c>
      <c r="S554" t="s">
        <v>759</v>
      </c>
      <c r="T554" t="s">
        <v>44</v>
      </c>
    </row>
    <row r="555" spans="1:20" x14ac:dyDescent="0.2">
      <c r="A555" t="s">
        <v>763</v>
      </c>
      <c r="B555">
        <v>-3.8899999999999997E-2</v>
      </c>
      <c r="C555">
        <v>-1.0999999999999999E-2</v>
      </c>
      <c r="G555">
        <v>-1.0999999999999999E-2</v>
      </c>
      <c r="K555">
        <v>2.2499999999999999E-2</v>
      </c>
      <c r="O555">
        <v>2.2499999999999999E-2</v>
      </c>
      <c r="S555" t="s">
        <v>759</v>
      </c>
      <c r="T555" t="s">
        <v>44</v>
      </c>
    </row>
    <row r="556" spans="1:20" x14ac:dyDescent="0.2">
      <c r="A556" t="s">
        <v>764</v>
      </c>
      <c r="B556">
        <v>-4.19E-2</v>
      </c>
      <c r="C556">
        <v>-1.43E-2</v>
      </c>
      <c r="G556">
        <v>-1.43E-2</v>
      </c>
      <c r="K556">
        <v>2.35E-2</v>
      </c>
      <c r="O556">
        <v>2.35E-2</v>
      </c>
      <c r="S556" t="s">
        <v>759</v>
      </c>
      <c r="T556" t="s">
        <v>44</v>
      </c>
    </row>
    <row r="557" spans="1:20" x14ac:dyDescent="0.2">
      <c r="A557" t="s">
        <v>765</v>
      </c>
      <c r="B557">
        <v>-4.3999999999999997E-2</v>
      </c>
      <c r="C557">
        <v>-1.46E-2</v>
      </c>
      <c r="G557">
        <v>-1.46E-2</v>
      </c>
      <c r="K557">
        <v>2.3699999999999999E-2</v>
      </c>
      <c r="O557">
        <v>2.3699999999999999E-2</v>
      </c>
      <c r="S557" t="s">
        <v>759</v>
      </c>
      <c r="T557" t="s">
        <v>44</v>
      </c>
    </row>
    <row r="558" spans="1:20" x14ac:dyDescent="0.2">
      <c r="A558" t="s">
        <v>766</v>
      </c>
      <c r="B558">
        <v>-4.2799999999999998E-2</v>
      </c>
      <c r="C558">
        <v>-1.47E-2</v>
      </c>
      <c r="G558">
        <v>-1.47E-2</v>
      </c>
      <c r="K558">
        <v>2.3900000000000001E-2</v>
      </c>
      <c r="O558">
        <v>2.3900000000000001E-2</v>
      </c>
      <c r="S558" t="s">
        <v>759</v>
      </c>
      <c r="T558" t="s">
        <v>44</v>
      </c>
    </row>
    <row r="559" spans="1:20" x14ac:dyDescent="0.2">
      <c r="A559" t="s">
        <v>767</v>
      </c>
      <c r="B559">
        <v>-4.48E-2</v>
      </c>
      <c r="C559">
        <v>-1.5599999999999999E-2</v>
      </c>
      <c r="G559">
        <v>-1.5599999999999999E-2</v>
      </c>
      <c r="K559">
        <v>2.4199999999999999E-2</v>
      </c>
      <c r="O559">
        <v>2.4199999999999999E-2</v>
      </c>
      <c r="S559" t="s">
        <v>759</v>
      </c>
      <c r="T559" t="s">
        <v>44</v>
      </c>
    </row>
    <row r="560" spans="1:20" x14ac:dyDescent="0.2">
      <c r="A560" t="s">
        <v>768</v>
      </c>
      <c r="B560">
        <v>-3.9100000000000003E-2</v>
      </c>
      <c r="C560">
        <v>-9.4999999999999998E-3</v>
      </c>
      <c r="G560">
        <v>-9.4999999999999998E-3</v>
      </c>
      <c r="K560">
        <v>1.2699999999999999E-2</v>
      </c>
      <c r="O560">
        <v>1.2699999999999999E-2</v>
      </c>
      <c r="S560" t="s">
        <v>769</v>
      </c>
      <c r="T560" t="s">
        <v>44</v>
      </c>
    </row>
    <row r="561" spans="1:20" x14ac:dyDescent="0.2">
      <c r="A561" t="s">
        <v>770</v>
      </c>
      <c r="B561">
        <v>-3.85E-2</v>
      </c>
      <c r="C561">
        <v>-1.03E-2</v>
      </c>
      <c r="G561">
        <v>-1.03E-2</v>
      </c>
      <c r="K561">
        <v>1.4800000000000001E-2</v>
      </c>
      <c r="O561">
        <v>1.4800000000000001E-2</v>
      </c>
      <c r="S561" t="s">
        <v>769</v>
      </c>
      <c r="T561" t="s">
        <v>44</v>
      </c>
    </row>
    <row r="562" spans="1:20" x14ac:dyDescent="0.2">
      <c r="A562" t="s">
        <v>771</v>
      </c>
      <c r="B562">
        <v>-3.6999999999999998E-2</v>
      </c>
      <c r="C562">
        <v>-8.2000000000000007E-3</v>
      </c>
      <c r="G562">
        <v>-8.2000000000000007E-3</v>
      </c>
      <c r="K562">
        <v>1.21E-2</v>
      </c>
      <c r="O562">
        <v>1.21E-2</v>
      </c>
      <c r="S562" t="s">
        <v>769</v>
      </c>
      <c r="T562" t="s">
        <v>44</v>
      </c>
    </row>
    <row r="563" spans="1:20" x14ac:dyDescent="0.2">
      <c r="A563" t="s">
        <v>772</v>
      </c>
      <c r="B563">
        <v>-3.5099999999999999E-2</v>
      </c>
      <c r="C563">
        <v>-6.8999999999999999E-3</v>
      </c>
      <c r="G563">
        <v>-6.8999999999999999E-3</v>
      </c>
      <c r="K563">
        <v>1.17E-2</v>
      </c>
      <c r="O563">
        <v>1.17E-2</v>
      </c>
      <c r="S563" t="s">
        <v>769</v>
      </c>
      <c r="T563" t="s">
        <v>44</v>
      </c>
    </row>
    <row r="564" spans="1:20" x14ac:dyDescent="0.2">
      <c r="A564" t="s">
        <v>773</v>
      </c>
      <c r="B564">
        <v>-2.5000000000000001E-2</v>
      </c>
      <c r="C564">
        <v>1.1000000000000001E-3</v>
      </c>
      <c r="G564">
        <v>1.1000000000000001E-3</v>
      </c>
      <c r="K564">
        <v>8.5000000000000006E-3</v>
      </c>
      <c r="O564">
        <v>8.5000000000000006E-3</v>
      </c>
      <c r="S564" t="s">
        <v>769</v>
      </c>
      <c r="T564" t="s">
        <v>44</v>
      </c>
    </row>
    <row r="565" spans="1:20" x14ac:dyDescent="0.2">
      <c r="A565" t="s">
        <v>774</v>
      </c>
      <c r="B565">
        <v>-3.4000000000000002E-2</v>
      </c>
      <c r="C565">
        <v>-5.7999999999999996E-3</v>
      </c>
      <c r="G565">
        <v>-5.7999999999999996E-3</v>
      </c>
      <c r="K565">
        <v>1.2200000000000001E-2</v>
      </c>
      <c r="O565">
        <v>1.2200000000000001E-2</v>
      </c>
      <c r="S565" t="s">
        <v>769</v>
      </c>
      <c r="T565" t="s">
        <v>44</v>
      </c>
    </row>
    <row r="566" spans="1:20" x14ac:dyDescent="0.2">
      <c r="A566" t="s">
        <v>775</v>
      </c>
      <c r="B566">
        <v>-3.8699999999999998E-2</v>
      </c>
      <c r="C566">
        <v>-9.7000000000000003E-3</v>
      </c>
      <c r="G566">
        <v>-9.7000000000000003E-3</v>
      </c>
      <c r="K566">
        <v>1.17E-2</v>
      </c>
      <c r="O566">
        <v>1.17E-2</v>
      </c>
      <c r="S566" t="s">
        <v>769</v>
      </c>
      <c r="T566" t="s">
        <v>44</v>
      </c>
    </row>
    <row r="567" spans="1:20" x14ac:dyDescent="0.2">
      <c r="A567" t="s">
        <v>776</v>
      </c>
      <c r="B567">
        <v>-3.8399999999999997E-2</v>
      </c>
      <c r="C567">
        <v>-9.1999999999999998E-3</v>
      </c>
      <c r="G567">
        <v>-9.1999999999999998E-3</v>
      </c>
      <c r="K567">
        <v>1.2E-2</v>
      </c>
      <c r="O567">
        <v>1.2E-2</v>
      </c>
      <c r="S567" t="s">
        <v>769</v>
      </c>
      <c r="T567" t="s">
        <v>44</v>
      </c>
    </row>
    <row r="568" spans="1:20" x14ac:dyDescent="0.2">
      <c r="A568" t="s">
        <v>777</v>
      </c>
      <c r="B568">
        <v>-2.35E-2</v>
      </c>
      <c r="C568">
        <v>1.1999999999999999E-3</v>
      </c>
      <c r="G568">
        <v>1.1999999999999999E-3</v>
      </c>
      <c r="K568">
        <v>5.8999999999999999E-3</v>
      </c>
      <c r="O568">
        <v>5.8999999999999999E-3</v>
      </c>
      <c r="S568" t="s">
        <v>769</v>
      </c>
      <c r="T568" t="s">
        <v>44</v>
      </c>
    </row>
    <row r="569" spans="1:20" x14ac:dyDescent="0.2">
      <c r="A569" t="s">
        <v>778</v>
      </c>
      <c r="B569">
        <v>-3.8800000000000001E-2</v>
      </c>
      <c r="C569">
        <v>-1.01E-2</v>
      </c>
      <c r="G569">
        <v>-1.01E-2</v>
      </c>
      <c r="K569">
        <v>1.3299999999999999E-2</v>
      </c>
      <c r="O569">
        <v>1.3299999999999999E-2</v>
      </c>
      <c r="S569" t="s">
        <v>769</v>
      </c>
      <c r="T569" t="s">
        <v>44</v>
      </c>
    </row>
    <row r="570" spans="1:20" x14ac:dyDescent="0.2">
      <c r="A570" t="s">
        <v>779</v>
      </c>
      <c r="B570">
        <v>-3.8800000000000001E-2</v>
      </c>
      <c r="C570">
        <v>-0.01</v>
      </c>
      <c r="G570">
        <v>-0.01</v>
      </c>
      <c r="K570">
        <v>1.29E-2</v>
      </c>
      <c r="O570">
        <v>1.29E-2</v>
      </c>
      <c r="S570" t="s">
        <v>769</v>
      </c>
      <c r="T570" t="s">
        <v>44</v>
      </c>
    </row>
    <row r="571" spans="1:20" x14ac:dyDescent="0.2">
      <c r="A571" t="s">
        <v>780</v>
      </c>
      <c r="B571">
        <v>-3.8800000000000001E-2</v>
      </c>
      <c r="C571">
        <v>-1.0500000000000001E-2</v>
      </c>
      <c r="G571">
        <v>-1.0500000000000001E-2</v>
      </c>
      <c r="K571">
        <v>1.3899999999999999E-2</v>
      </c>
      <c r="O571">
        <v>1.3899999999999999E-2</v>
      </c>
      <c r="S571" t="s">
        <v>769</v>
      </c>
      <c r="T571" t="s">
        <v>44</v>
      </c>
    </row>
    <row r="572" spans="1:20" x14ac:dyDescent="0.2">
      <c r="A572" t="s">
        <v>781</v>
      </c>
      <c r="B572">
        <v>-3.9699999999999999E-2</v>
      </c>
      <c r="C572">
        <v>-1.0699999999999999E-2</v>
      </c>
      <c r="G572">
        <v>-1.0699999999999999E-2</v>
      </c>
      <c r="K572">
        <v>1.3599999999999999E-2</v>
      </c>
      <c r="O572">
        <v>1.3599999999999999E-2</v>
      </c>
      <c r="S572" t="s">
        <v>769</v>
      </c>
      <c r="T572" t="s">
        <v>44</v>
      </c>
    </row>
    <row r="573" spans="1:20" x14ac:dyDescent="0.2">
      <c r="A573" t="s">
        <v>782</v>
      </c>
      <c r="B573">
        <v>-3.5299999999999998E-2</v>
      </c>
      <c r="C573">
        <v>-7.7999999999999996E-3</v>
      </c>
      <c r="G573">
        <v>-7.7999999999999996E-3</v>
      </c>
      <c r="K573">
        <v>1.2500000000000001E-2</v>
      </c>
      <c r="O573">
        <v>1.2500000000000001E-2</v>
      </c>
      <c r="S573" t="s">
        <v>769</v>
      </c>
      <c r="T573" t="s">
        <v>44</v>
      </c>
    </row>
    <row r="574" spans="1:20" x14ac:dyDescent="0.2">
      <c r="A574" t="s">
        <v>783</v>
      </c>
      <c r="B574">
        <v>-4.4299999999999999E-2</v>
      </c>
      <c r="C574">
        <v>-1.44E-2</v>
      </c>
      <c r="G574">
        <v>-1.44E-2</v>
      </c>
      <c r="K574">
        <v>1.0699999999999999E-2</v>
      </c>
      <c r="O574">
        <v>1.0699999999999999E-2</v>
      </c>
      <c r="S574" t="s">
        <v>769</v>
      </c>
      <c r="T574" t="s">
        <v>44</v>
      </c>
    </row>
    <row r="575" spans="1:20" x14ac:dyDescent="0.2">
      <c r="A575" t="s">
        <v>784</v>
      </c>
      <c r="B575">
        <v>-3.9600000000000003E-2</v>
      </c>
      <c r="C575">
        <v>-0.01</v>
      </c>
      <c r="G575">
        <v>-0.01</v>
      </c>
      <c r="K575">
        <v>1.2699999999999999E-2</v>
      </c>
      <c r="O575">
        <v>1.2699999999999999E-2</v>
      </c>
      <c r="S575" t="s">
        <v>769</v>
      </c>
      <c r="T575" t="s">
        <v>44</v>
      </c>
    </row>
    <row r="576" spans="1:20" x14ac:dyDescent="0.2">
      <c r="A576" t="s">
        <v>785</v>
      </c>
      <c r="B576">
        <v>-3.8699999999999998E-2</v>
      </c>
      <c r="C576">
        <v>-9.9000000000000008E-3</v>
      </c>
      <c r="G576">
        <v>-9.9000000000000008E-3</v>
      </c>
      <c r="K576">
        <v>1.4E-2</v>
      </c>
      <c r="O576">
        <v>1.4E-2</v>
      </c>
      <c r="S576" t="s">
        <v>769</v>
      </c>
      <c r="T576" t="s">
        <v>44</v>
      </c>
    </row>
    <row r="577" spans="1:20" x14ac:dyDescent="0.2">
      <c r="A577" t="s">
        <v>786</v>
      </c>
      <c r="B577">
        <v>-3.9800000000000002E-2</v>
      </c>
      <c r="C577">
        <v>-1.06E-2</v>
      </c>
      <c r="G577">
        <v>-1.06E-2</v>
      </c>
      <c r="K577">
        <v>1.15E-2</v>
      </c>
      <c r="O577">
        <v>1.15E-2</v>
      </c>
      <c r="S577" t="s">
        <v>769</v>
      </c>
      <c r="T577" t="s">
        <v>44</v>
      </c>
    </row>
    <row r="578" spans="1:20" x14ac:dyDescent="0.2">
      <c r="A578" t="s">
        <v>787</v>
      </c>
      <c r="B578">
        <v>-3.9399999999999998E-2</v>
      </c>
      <c r="C578">
        <v>-1.0699999999999999E-2</v>
      </c>
      <c r="G578">
        <v>-1.0699999999999999E-2</v>
      </c>
      <c r="K578">
        <v>1.34E-2</v>
      </c>
      <c r="O578">
        <v>1.34E-2</v>
      </c>
      <c r="S578" t="s">
        <v>769</v>
      </c>
      <c r="T578" t="s">
        <v>44</v>
      </c>
    </row>
    <row r="579" spans="1:20" x14ac:dyDescent="0.2">
      <c r="A579" t="s">
        <v>788</v>
      </c>
      <c r="B579">
        <v>-3.7499999999999999E-2</v>
      </c>
      <c r="C579">
        <v>-9.2999999999999992E-3</v>
      </c>
      <c r="G579">
        <v>-9.2999999999999992E-3</v>
      </c>
      <c r="K579">
        <v>1.24E-2</v>
      </c>
      <c r="O579">
        <v>1.24E-2</v>
      </c>
      <c r="S579" t="s">
        <v>769</v>
      </c>
      <c r="T579" t="s">
        <v>44</v>
      </c>
    </row>
    <row r="580" spans="1:20" x14ac:dyDescent="0.2">
      <c r="A580" t="s">
        <v>789</v>
      </c>
      <c r="B580">
        <v>-3.8899999999999997E-2</v>
      </c>
      <c r="C580">
        <v>-1.03E-2</v>
      </c>
      <c r="G580">
        <v>-1.03E-2</v>
      </c>
      <c r="K580">
        <v>1.3299999999999999E-2</v>
      </c>
      <c r="O580">
        <v>1.3299999999999999E-2</v>
      </c>
      <c r="S580" t="s">
        <v>769</v>
      </c>
      <c r="T580" t="s">
        <v>44</v>
      </c>
    </row>
    <row r="581" spans="1:20" x14ac:dyDescent="0.2">
      <c r="A581" t="s">
        <v>790</v>
      </c>
      <c r="B581">
        <v>-3.6400000000000002E-2</v>
      </c>
      <c r="C581">
        <v>-7.4999999999999997E-3</v>
      </c>
      <c r="G581">
        <v>-7.4999999999999997E-3</v>
      </c>
      <c r="K581">
        <v>1.2699999999999999E-2</v>
      </c>
      <c r="O581">
        <v>1.2699999999999999E-2</v>
      </c>
      <c r="S581" t="s">
        <v>769</v>
      </c>
      <c r="T581" t="s">
        <v>44</v>
      </c>
    </row>
    <row r="582" spans="1:20" x14ac:dyDescent="0.2">
      <c r="A582" t="s">
        <v>791</v>
      </c>
      <c r="B582">
        <v>-3.8399999999999997E-2</v>
      </c>
      <c r="C582">
        <v>-9.5999999999999992E-3</v>
      </c>
      <c r="G582">
        <v>-9.5999999999999992E-3</v>
      </c>
      <c r="K582">
        <v>1.17E-2</v>
      </c>
      <c r="O582">
        <v>1.17E-2</v>
      </c>
      <c r="S582" t="s">
        <v>769</v>
      </c>
      <c r="T582" t="s">
        <v>44</v>
      </c>
    </row>
    <row r="583" spans="1:20" x14ac:dyDescent="0.2">
      <c r="A583" t="s">
        <v>792</v>
      </c>
      <c r="B583">
        <v>-3.5299999999999998E-2</v>
      </c>
      <c r="C583">
        <v>-7.4999999999999997E-3</v>
      </c>
      <c r="G583">
        <v>-7.4999999999999997E-3</v>
      </c>
      <c r="K583">
        <v>1.0699999999999999E-2</v>
      </c>
      <c r="O583">
        <v>1.0699999999999999E-2</v>
      </c>
      <c r="S583" t="s">
        <v>769</v>
      </c>
      <c r="T583" t="s">
        <v>44</v>
      </c>
    </row>
    <row r="584" spans="1:20" x14ac:dyDescent="0.2">
      <c r="A584" t="s">
        <v>793</v>
      </c>
      <c r="B584">
        <v>-2.9499999999999998E-2</v>
      </c>
      <c r="C584">
        <v>-2.3999999999999998E-3</v>
      </c>
      <c r="G584">
        <v>-2.3999999999999998E-3</v>
      </c>
      <c r="K584">
        <v>1.06E-2</v>
      </c>
      <c r="O584">
        <v>1.06E-2</v>
      </c>
      <c r="S584" t="s">
        <v>769</v>
      </c>
      <c r="T584" t="s">
        <v>44</v>
      </c>
    </row>
    <row r="585" spans="1:20" x14ac:dyDescent="0.2">
      <c r="A585" t="s">
        <v>794</v>
      </c>
      <c r="B585">
        <v>-4.5199999999999997E-2</v>
      </c>
      <c r="C585">
        <v>-1.7299999999999999E-2</v>
      </c>
      <c r="G585">
        <v>-1.7299999999999999E-2</v>
      </c>
      <c r="K585">
        <v>2.81E-2</v>
      </c>
      <c r="O585">
        <v>2.81E-2</v>
      </c>
      <c r="S585" t="s">
        <v>795</v>
      </c>
      <c r="T585" t="s">
        <v>44</v>
      </c>
    </row>
    <row r="586" spans="1:20" x14ac:dyDescent="0.2">
      <c r="A586" t="s">
        <v>796</v>
      </c>
      <c r="B586">
        <v>-4.6100000000000002E-2</v>
      </c>
      <c r="C586">
        <v>-1.78E-2</v>
      </c>
      <c r="G586">
        <v>-1.78E-2</v>
      </c>
      <c r="K586">
        <v>2.7300000000000001E-2</v>
      </c>
      <c r="O586">
        <v>2.7300000000000001E-2</v>
      </c>
      <c r="S586" t="s">
        <v>795</v>
      </c>
      <c r="T586" t="s">
        <v>44</v>
      </c>
    </row>
    <row r="587" spans="1:20" x14ac:dyDescent="0.2">
      <c r="A587" t="s">
        <v>797</v>
      </c>
      <c r="B587">
        <v>-4.4900000000000002E-2</v>
      </c>
      <c r="C587">
        <v>-1.7299999999999999E-2</v>
      </c>
      <c r="G587">
        <v>-1.7299999999999999E-2</v>
      </c>
      <c r="K587">
        <v>2.7300000000000001E-2</v>
      </c>
      <c r="O587">
        <v>2.7300000000000001E-2</v>
      </c>
      <c r="S587" t="s">
        <v>795</v>
      </c>
      <c r="T587" t="s">
        <v>44</v>
      </c>
    </row>
    <row r="588" spans="1:20" x14ac:dyDescent="0.2">
      <c r="A588" t="s">
        <v>798</v>
      </c>
      <c r="B588">
        <v>-4.4299999999999999E-2</v>
      </c>
      <c r="C588">
        <v>-1.67E-2</v>
      </c>
      <c r="G588">
        <v>-1.67E-2</v>
      </c>
      <c r="K588">
        <v>2.5999999999999999E-2</v>
      </c>
      <c r="O588">
        <v>2.5999999999999999E-2</v>
      </c>
      <c r="S588" t="s">
        <v>795</v>
      </c>
      <c r="T588" t="s">
        <v>44</v>
      </c>
    </row>
    <row r="589" spans="1:20" x14ac:dyDescent="0.2">
      <c r="A589" t="s">
        <v>799</v>
      </c>
      <c r="B589">
        <v>-4.4200000000000003E-2</v>
      </c>
      <c r="C589">
        <v>-1.7899999999999999E-2</v>
      </c>
      <c r="G589">
        <v>-1.7899999999999999E-2</v>
      </c>
      <c r="K589">
        <v>2.6599999999999999E-2</v>
      </c>
      <c r="O589">
        <v>2.6599999999999999E-2</v>
      </c>
      <c r="S589" t="s">
        <v>795</v>
      </c>
      <c r="T589" t="s">
        <v>44</v>
      </c>
    </row>
    <row r="590" spans="1:20" x14ac:dyDescent="0.2">
      <c r="A590" t="s">
        <v>800</v>
      </c>
      <c r="B590">
        <v>-4.4600000000000001E-2</v>
      </c>
      <c r="C590">
        <v>-1.6199999999999999E-2</v>
      </c>
      <c r="G590">
        <v>-1.6199999999999999E-2</v>
      </c>
      <c r="K590">
        <v>2.6200000000000001E-2</v>
      </c>
      <c r="O590">
        <v>2.6200000000000001E-2</v>
      </c>
      <c r="S590" t="s">
        <v>795</v>
      </c>
      <c r="T590" t="s">
        <v>44</v>
      </c>
    </row>
    <row r="591" spans="1:20" x14ac:dyDescent="0.2">
      <c r="A591" t="s">
        <v>801</v>
      </c>
      <c r="B591">
        <v>-4.5499999999999999E-2</v>
      </c>
      <c r="C591">
        <v>-1.6299999999999999E-2</v>
      </c>
      <c r="G591">
        <v>-1.6299999999999999E-2</v>
      </c>
      <c r="K591">
        <v>2.86E-2</v>
      </c>
      <c r="O591">
        <v>2.86E-2</v>
      </c>
      <c r="S591" t="s">
        <v>795</v>
      </c>
      <c r="T591" t="s">
        <v>44</v>
      </c>
    </row>
    <row r="592" spans="1:20" x14ac:dyDescent="0.2">
      <c r="A592" t="s">
        <v>802</v>
      </c>
      <c r="B592">
        <v>-4.4699999999999997E-2</v>
      </c>
      <c r="C592">
        <v>-1.7600000000000001E-2</v>
      </c>
      <c r="G592">
        <v>-1.7600000000000001E-2</v>
      </c>
      <c r="K592">
        <v>2.7400000000000001E-2</v>
      </c>
      <c r="O592">
        <v>2.7400000000000001E-2</v>
      </c>
      <c r="S592" t="s">
        <v>795</v>
      </c>
      <c r="T592" t="s">
        <v>44</v>
      </c>
    </row>
    <row r="593" spans="1:20" x14ac:dyDescent="0.2">
      <c r="A593" t="s">
        <v>803</v>
      </c>
      <c r="B593">
        <v>-4.6399999999999997E-2</v>
      </c>
      <c r="C593">
        <v>-1.7899999999999999E-2</v>
      </c>
      <c r="G593">
        <v>-1.7899999999999999E-2</v>
      </c>
      <c r="K593">
        <v>3.0099999999999998E-2</v>
      </c>
      <c r="O593">
        <v>3.0099999999999998E-2</v>
      </c>
      <c r="S593" t="s">
        <v>795</v>
      </c>
      <c r="T593" t="s">
        <v>44</v>
      </c>
    </row>
    <row r="594" spans="1:20" x14ac:dyDescent="0.2">
      <c r="A594" t="s">
        <v>804</v>
      </c>
      <c r="B594">
        <v>-4.58E-2</v>
      </c>
      <c r="C594">
        <v>-1.7600000000000001E-2</v>
      </c>
      <c r="G594">
        <v>-1.7600000000000001E-2</v>
      </c>
      <c r="K594">
        <v>2.7900000000000001E-2</v>
      </c>
      <c r="O594">
        <v>2.7900000000000001E-2</v>
      </c>
      <c r="S594" t="s">
        <v>795</v>
      </c>
      <c r="T594" t="s">
        <v>44</v>
      </c>
    </row>
    <row r="595" spans="1:20" x14ac:dyDescent="0.2">
      <c r="A595" t="s">
        <v>805</v>
      </c>
      <c r="B595">
        <v>1.32E-2</v>
      </c>
      <c r="C595">
        <v>2.8899999999999999E-2</v>
      </c>
      <c r="H595">
        <v>2.8899999999999999E-2</v>
      </c>
      <c r="K595">
        <v>1.2999999999999999E-3</v>
      </c>
      <c r="P595">
        <v>1.2999999999999999E-3</v>
      </c>
      <c r="S595" t="s">
        <v>806</v>
      </c>
      <c r="T595" t="s">
        <v>45</v>
      </c>
    </row>
    <row r="596" spans="1:20" x14ac:dyDescent="0.2">
      <c r="A596" t="s">
        <v>807</v>
      </c>
      <c r="B596">
        <v>1.7500000000000002E-2</v>
      </c>
      <c r="C596">
        <v>3.1199999999999999E-2</v>
      </c>
      <c r="H596">
        <v>3.1199999999999999E-2</v>
      </c>
      <c r="K596">
        <v>-2.0000000000000001E-4</v>
      </c>
      <c r="P596">
        <v>-2.0000000000000001E-4</v>
      </c>
      <c r="S596" t="s">
        <v>806</v>
      </c>
      <c r="T596" t="s">
        <v>45</v>
      </c>
    </row>
    <row r="597" spans="1:20" x14ac:dyDescent="0.2">
      <c r="A597" t="s">
        <v>808</v>
      </c>
      <c r="B597">
        <v>1.6899999999999998E-2</v>
      </c>
      <c r="C597">
        <v>3.0300000000000001E-2</v>
      </c>
      <c r="H597">
        <v>3.0300000000000001E-2</v>
      </c>
      <c r="K597">
        <v>8.9999999999999998E-4</v>
      </c>
      <c r="P597">
        <v>8.9999999999999998E-4</v>
      </c>
      <c r="S597" t="s">
        <v>806</v>
      </c>
      <c r="T597" t="s">
        <v>45</v>
      </c>
    </row>
    <row r="598" spans="1:20" x14ac:dyDescent="0.2">
      <c r="A598" t="s">
        <v>809</v>
      </c>
      <c r="B598">
        <v>1.1900000000000001E-2</v>
      </c>
      <c r="C598">
        <v>2.7E-2</v>
      </c>
      <c r="H598">
        <v>2.7E-2</v>
      </c>
      <c r="K598">
        <v>2.5999999999999999E-3</v>
      </c>
      <c r="P598">
        <v>2.5999999999999999E-3</v>
      </c>
      <c r="S598" t="s">
        <v>806</v>
      </c>
      <c r="T598" t="s">
        <v>45</v>
      </c>
    </row>
    <row r="599" spans="1:20" x14ac:dyDescent="0.2">
      <c r="A599" t="s">
        <v>810</v>
      </c>
      <c r="B599">
        <v>1.5299999999999999E-2</v>
      </c>
      <c r="C599">
        <v>2.98E-2</v>
      </c>
      <c r="H599">
        <v>2.98E-2</v>
      </c>
      <c r="K599">
        <v>2E-3</v>
      </c>
      <c r="P599">
        <v>2E-3</v>
      </c>
      <c r="S599" t="s">
        <v>806</v>
      </c>
      <c r="T599" t="s">
        <v>45</v>
      </c>
    </row>
    <row r="600" spans="1:20" x14ac:dyDescent="0.2">
      <c r="A600" t="s">
        <v>811</v>
      </c>
      <c r="B600">
        <v>1.6400000000000001E-2</v>
      </c>
      <c r="C600">
        <v>2.92E-2</v>
      </c>
      <c r="H600">
        <v>2.92E-2</v>
      </c>
      <c r="K600">
        <v>0</v>
      </c>
      <c r="P600">
        <v>0</v>
      </c>
      <c r="S600" t="s">
        <v>806</v>
      </c>
      <c r="T600" t="s">
        <v>45</v>
      </c>
    </row>
    <row r="601" spans="1:20" x14ac:dyDescent="0.2">
      <c r="A601" t="s">
        <v>812</v>
      </c>
      <c r="B601">
        <v>1.66E-2</v>
      </c>
      <c r="C601">
        <v>3.0499999999999999E-2</v>
      </c>
      <c r="H601">
        <v>3.0499999999999999E-2</v>
      </c>
      <c r="K601">
        <v>1.1000000000000001E-3</v>
      </c>
      <c r="P601">
        <v>1.1000000000000001E-3</v>
      </c>
      <c r="S601" t="s">
        <v>806</v>
      </c>
      <c r="T601" t="s">
        <v>45</v>
      </c>
    </row>
    <row r="602" spans="1:20" x14ac:dyDescent="0.2">
      <c r="A602" t="s">
        <v>813</v>
      </c>
      <c r="B602">
        <v>1.1599999999999999E-2</v>
      </c>
      <c r="C602">
        <v>2.9000000000000001E-2</v>
      </c>
      <c r="H602">
        <v>2.9000000000000001E-2</v>
      </c>
      <c r="K602">
        <v>-8.0000000000000004E-4</v>
      </c>
      <c r="P602">
        <v>-8.0000000000000004E-4</v>
      </c>
      <c r="S602" t="s">
        <v>806</v>
      </c>
      <c r="T602" t="s">
        <v>45</v>
      </c>
    </row>
    <row r="603" spans="1:20" x14ac:dyDescent="0.2">
      <c r="A603" t="s">
        <v>814</v>
      </c>
      <c r="B603">
        <v>1.34E-2</v>
      </c>
      <c r="C603">
        <v>2.9000000000000001E-2</v>
      </c>
      <c r="H603">
        <v>2.9000000000000001E-2</v>
      </c>
      <c r="K603">
        <v>1E-3</v>
      </c>
      <c r="P603">
        <v>1E-3</v>
      </c>
      <c r="S603" t="s">
        <v>806</v>
      </c>
      <c r="T603" t="s">
        <v>45</v>
      </c>
    </row>
    <row r="604" spans="1:20" x14ac:dyDescent="0.2">
      <c r="A604" t="s">
        <v>815</v>
      </c>
      <c r="B604">
        <v>1.34E-2</v>
      </c>
      <c r="C604">
        <v>2.87E-2</v>
      </c>
      <c r="H604">
        <v>2.87E-2</v>
      </c>
      <c r="K604">
        <v>1.8E-3</v>
      </c>
      <c r="P604">
        <v>1.8E-3</v>
      </c>
      <c r="S604" t="s">
        <v>806</v>
      </c>
      <c r="T604" t="s">
        <v>45</v>
      </c>
    </row>
    <row r="605" spans="1:20" x14ac:dyDescent="0.2">
      <c r="A605" t="s">
        <v>816</v>
      </c>
      <c r="B605">
        <v>1.7000000000000001E-2</v>
      </c>
      <c r="C605">
        <v>3.0800000000000001E-2</v>
      </c>
      <c r="H605">
        <v>3.0800000000000001E-2</v>
      </c>
      <c r="K605">
        <v>2.2000000000000001E-3</v>
      </c>
      <c r="P605">
        <v>2.2000000000000001E-3</v>
      </c>
      <c r="S605" t="s">
        <v>806</v>
      </c>
      <c r="T605" t="s">
        <v>45</v>
      </c>
    </row>
    <row r="606" spans="1:20" x14ac:dyDescent="0.2">
      <c r="A606" t="s">
        <v>817</v>
      </c>
      <c r="B606">
        <v>1.6899999999999998E-2</v>
      </c>
      <c r="C606">
        <v>3.0499999999999999E-2</v>
      </c>
      <c r="H606">
        <v>3.0499999999999999E-2</v>
      </c>
      <c r="K606">
        <v>6.9999999999999999E-4</v>
      </c>
      <c r="P606">
        <v>6.9999999999999999E-4</v>
      </c>
      <c r="S606" t="s">
        <v>806</v>
      </c>
      <c r="T606" t="s">
        <v>45</v>
      </c>
    </row>
    <row r="607" spans="1:20" x14ac:dyDescent="0.2">
      <c r="A607" t="s">
        <v>818</v>
      </c>
      <c r="B607">
        <v>1.6199999999999999E-2</v>
      </c>
      <c r="C607">
        <v>2.98E-2</v>
      </c>
      <c r="H607">
        <v>2.98E-2</v>
      </c>
      <c r="K607">
        <v>2.5000000000000001E-3</v>
      </c>
      <c r="P607">
        <v>2.5000000000000001E-3</v>
      </c>
      <c r="S607" t="s">
        <v>806</v>
      </c>
      <c r="T607" t="s">
        <v>45</v>
      </c>
    </row>
    <row r="608" spans="1:20" x14ac:dyDescent="0.2">
      <c r="A608" t="s">
        <v>819</v>
      </c>
      <c r="B608">
        <v>1.6E-2</v>
      </c>
      <c r="C608">
        <v>2.98E-2</v>
      </c>
      <c r="H608">
        <v>2.98E-2</v>
      </c>
      <c r="K608">
        <v>1.8E-3</v>
      </c>
      <c r="P608">
        <v>1.8E-3</v>
      </c>
      <c r="S608" t="s">
        <v>806</v>
      </c>
      <c r="T608" t="s">
        <v>45</v>
      </c>
    </row>
    <row r="609" spans="1:20" x14ac:dyDescent="0.2">
      <c r="A609" t="s">
        <v>820</v>
      </c>
      <c r="B609">
        <v>1.54E-2</v>
      </c>
      <c r="C609">
        <v>3.1399999999999997E-2</v>
      </c>
      <c r="H609">
        <v>3.1399999999999997E-2</v>
      </c>
      <c r="K609">
        <v>1.2999999999999999E-3</v>
      </c>
      <c r="P609">
        <v>1.2999999999999999E-3</v>
      </c>
      <c r="S609" t="s">
        <v>806</v>
      </c>
      <c r="T609" t="s">
        <v>45</v>
      </c>
    </row>
    <row r="610" spans="1:20" x14ac:dyDescent="0.2">
      <c r="A610" t="s">
        <v>821</v>
      </c>
      <c r="B610">
        <v>1.7600000000000001E-2</v>
      </c>
      <c r="C610">
        <v>3.1E-2</v>
      </c>
      <c r="H610">
        <v>3.1E-2</v>
      </c>
      <c r="K610">
        <v>-6.9999999999999999E-4</v>
      </c>
      <c r="P610">
        <v>-6.9999999999999999E-4</v>
      </c>
      <c r="S610" t="s">
        <v>806</v>
      </c>
      <c r="T610" t="s">
        <v>45</v>
      </c>
    </row>
    <row r="611" spans="1:20" x14ac:dyDescent="0.2">
      <c r="A611" t="s">
        <v>822</v>
      </c>
      <c r="B611">
        <v>1.34E-2</v>
      </c>
      <c r="C611">
        <v>2.7199999999999998E-2</v>
      </c>
      <c r="H611">
        <v>2.7199999999999998E-2</v>
      </c>
      <c r="K611">
        <v>1.1999999999999999E-3</v>
      </c>
      <c r="P611">
        <v>1.1999999999999999E-3</v>
      </c>
      <c r="S611" t="s">
        <v>806</v>
      </c>
      <c r="T611" t="s">
        <v>45</v>
      </c>
    </row>
    <row r="612" spans="1:20" x14ac:dyDescent="0.2">
      <c r="A612" t="s">
        <v>823</v>
      </c>
      <c r="B612">
        <v>2.18E-2</v>
      </c>
      <c r="C612">
        <v>3.4599999999999999E-2</v>
      </c>
      <c r="H612">
        <v>3.4599999999999999E-2</v>
      </c>
      <c r="K612">
        <v>1E-4</v>
      </c>
      <c r="P612">
        <v>1E-4</v>
      </c>
      <c r="S612" t="s">
        <v>824</v>
      </c>
      <c r="T612" t="s">
        <v>45</v>
      </c>
    </row>
    <row r="613" spans="1:20" x14ac:dyDescent="0.2">
      <c r="A613" t="s">
        <v>825</v>
      </c>
      <c r="B613">
        <v>2.0400000000000001E-2</v>
      </c>
      <c r="C613">
        <v>3.5299999999999998E-2</v>
      </c>
      <c r="H613">
        <v>3.5299999999999998E-2</v>
      </c>
      <c r="K613">
        <v>-4.0000000000000002E-4</v>
      </c>
      <c r="P613">
        <v>-4.0000000000000002E-4</v>
      </c>
      <c r="S613" t="s">
        <v>824</v>
      </c>
      <c r="T613" t="s">
        <v>45</v>
      </c>
    </row>
    <row r="614" spans="1:20" x14ac:dyDescent="0.2">
      <c r="A614" t="s">
        <v>826</v>
      </c>
      <c r="B614">
        <v>2.12E-2</v>
      </c>
      <c r="C614">
        <v>3.4700000000000002E-2</v>
      </c>
      <c r="H614">
        <v>3.4700000000000002E-2</v>
      </c>
      <c r="K614">
        <v>1.2999999999999999E-3</v>
      </c>
      <c r="P614">
        <v>1.2999999999999999E-3</v>
      </c>
      <c r="S614" t="s">
        <v>824</v>
      </c>
      <c r="T614" t="s">
        <v>45</v>
      </c>
    </row>
    <row r="615" spans="1:20" x14ac:dyDescent="0.2">
      <c r="A615" t="s">
        <v>827</v>
      </c>
      <c r="B615">
        <v>1.9699999999999999E-2</v>
      </c>
      <c r="C615">
        <v>3.5299999999999998E-2</v>
      </c>
      <c r="H615">
        <v>3.5299999999999998E-2</v>
      </c>
      <c r="K615">
        <v>-5.0000000000000001E-4</v>
      </c>
      <c r="P615">
        <v>-5.0000000000000001E-4</v>
      </c>
      <c r="S615" t="s">
        <v>824</v>
      </c>
      <c r="T615" t="s">
        <v>45</v>
      </c>
    </row>
    <row r="616" spans="1:20" x14ac:dyDescent="0.2">
      <c r="A616" t="s">
        <v>828</v>
      </c>
      <c r="B616">
        <v>2.01E-2</v>
      </c>
      <c r="C616">
        <v>3.4299999999999997E-2</v>
      </c>
      <c r="H616">
        <v>3.4299999999999997E-2</v>
      </c>
      <c r="K616">
        <v>1.1999999999999999E-3</v>
      </c>
      <c r="P616">
        <v>1.1999999999999999E-3</v>
      </c>
      <c r="S616" t="s">
        <v>824</v>
      </c>
      <c r="T616" t="s">
        <v>45</v>
      </c>
    </row>
    <row r="617" spans="1:20" x14ac:dyDescent="0.2">
      <c r="A617" t="s">
        <v>829</v>
      </c>
      <c r="B617">
        <v>2.1000000000000001E-2</v>
      </c>
      <c r="C617">
        <v>3.4599999999999999E-2</v>
      </c>
      <c r="H617">
        <v>3.4599999999999999E-2</v>
      </c>
      <c r="K617">
        <v>2.9999999999999997E-4</v>
      </c>
      <c r="P617">
        <v>2.9999999999999997E-4</v>
      </c>
      <c r="S617" t="s">
        <v>824</v>
      </c>
      <c r="T617" t="s">
        <v>45</v>
      </c>
    </row>
    <row r="618" spans="1:20" x14ac:dyDescent="0.2">
      <c r="A618" t="s">
        <v>830</v>
      </c>
      <c r="B618">
        <v>2.06E-2</v>
      </c>
      <c r="C618">
        <v>3.5000000000000003E-2</v>
      </c>
      <c r="H618">
        <v>3.5000000000000003E-2</v>
      </c>
      <c r="K618">
        <v>-2.0000000000000001E-4</v>
      </c>
      <c r="P618">
        <v>-2.0000000000000001E-4</v>
      </c>
      <c r="S618" t="s">
        <v>824</v>
      </c>
      <c r="T618" t="s">
        <v>45</v>
      </c>
    </row>
    <row r="619" spans="1:20" x14ac:dyDescent="0.2">
      <c r="A619" t="s">
        <v>831</v>
      </c>
      <c r="B619">
        <v>2.07E-2</v>
      </c>
      <c r="C619">
        <v>3.5099999999999999E-2</v>
      </c>
      <c r="H619">
        <v>3.5099999999999999E-2</v>
      </c>
      <c r="K619">
        <v>6.9999999999999999E-4</v>
      </c>
      <c r="P619">
        <v>6.9999999999999999E-4</v>
      </c>
      <c r="S619" t="s">
        <v>824</v>
      </c>
      <c r="T619" t="s">
        <v>45</v>
      </c>
    </row>
    <row r="620" spans="1:20" x14ac:dyDescent="0.2">
      <c r="A620" t="s">
        <v>832</v>
      </c>
      <c r="B620">
        <v>2.12E-2</v>
      </c>
      <c r="C620">
        <v>3.5700000000000003E-2</v>
      </c>
      <c r="H620">
        <v>3.5700000000000003E-2</v>
      </c>
      <c r="K620">
        <v>1.1000000000000001E-3</v>
      </c>
      <c r="P620">
        <v>1.1000000000000001E-3</v>
      </c>
      <c r="S620" t="s">
        <v>824</v>
      </c>
      <c r="T620" t="s">
        <v>45</v>
      </c>
    </row>
    <row r="621" spans="1:20" x14ac:dyDescent="0.2">
      <c r="A621" t="s">
        <v>833</v>
      </c>
      <c r="B621">
        <v>1.9699999999999999E-2</v>
      </c>
      <c r="C621">
        <v>3.5700000000000003E-2</v>
      </c>
      <c r="H621">
        <v>3.5700000000000003E-2</v>
      </c>
      <c r="K621">
        <v>8.0000000000000004E-4</v>
      </c>
      <c r="P621">
        <v>8.0000000000000004E-4</v>
      </c>
      <c r="S621" t="s">
        <v>824</v>
      </c>
      <c r="T621" t="s">
        <v>45</v>
      </c>
    </row>
    <row r="622" spans="1:20" x14ac:dyDescent="0.2">
      <c r="A622" t="s">
        <v>834</v>
      </c>
      <c r="B622">
        <v>2.0400000000000001E-2</v>
      </c>
      <c r="C622">
        <v>3.44E-2</v>
      </c>
      <c r="H622">
        <v>3.44E-2</v>
      </c>
      <c r="K622">
        <v>-2.3E-3</v>
      </c>
      <c r="P622">
        <v>-2.3E-3</v>
      </c>
      <c r="S622" t="s">
        <v>824</v>
      </c>
      <c r="T622" t="s">
        <v>45</v>
      </c>
    </row>
    <row r="623" spans="1:20" x14ac:dyDescent="0.2">
      <c r="A623" t="s">
        <v>835</v>
      </c>
      <c r="B623">
        <v>2.0199999999999999E-2</v>
      </c>
      <c r="C623">
        <v>3.56E-2</v>
      </c>
      <c r="H623">
        <v>3.56E-2</v>
      </c>
      <c r="K623">
        <v>1.2999999999999999E-3</v>
      </c>
      <c r="P623">
        <v>1.2999999999999999E-3</v>
      </c>
      <c r="S623" t="s">
        <v>824</v>
      </c>
      <c r="T623" t="s">
        <v>45</v>
      </c>
    </row>
    <row r="624" spans="1:20" x14ac:dyDescent="0.2">
      <c r="A624" t="s">
        <v>836</v>
      </c>
      <c r="B624">
        <v>2.07E-2</v>
      </c>
      <c r="C624">
        <v>3.5099999999999999E-2</v>
      </c>
      <c r="H624">
        <v>3.5099999999999999E-2</v>
      </c>
      <c r="K624">
        <v>-6.9999999999999999E-4</v>
      </c>
      <c r="P624">
        <v>-6.9999999999999999E-4</v>
      </c>
      <c r="S624" t="s">
        <v>824</v>
      </c>
      <c r="T624" t="s">
        <v>45</v>
      </c>
    </row>
    <row r="625" spans="1:20" x14ac:dyDescent="0.2">
      <c r="A625" t="s">
        <v>837</v>
      </c>
      <c r="B625">
        <v>1.95E-2</v>
      </c>
      <c r="C625">
        <v>3.5999999999999997E-2</v>
      </c>
      <c r="H625">
        <v>3.5999999999999997E-2</v>
      </c>
      <c r="K625">
        <v>-8.0000000000000004E-4</v>
      </c>
      <c r="P625">
        <v>-8.0000000000000004E-4</v>
      </c>
      <c r="S625" t="s">
        <v>824</v>
      </c>
      <c r="T625" t="s">
        <v>45</v>
      </c>
    </row>
    <row r="626" spans="1:20" x14ac:dyDescent="0.2">
      <c r="A626" t="s">
        <v>838</v>
      </c>
      <c r="B626">
        <v>1.9199999999999998E-2</v>
      </c>
      <c r="C626">
        <v>3.4799999999999998E-2</v>
      </c>
      <c r="H626">
        <v>3.4799999999999998E-2</v>
      </c>
      <c r="K626">
        <v>8.9999999999999998E-4</v>
      </c>
      <c r="P626">
        <v>8.9999999999999998E-4</v>
      </c>
      <c r="S626" t="s">
        <v>824</v>
      </c>
      <c r="T626" t="s">
        <v>45</v>
      </c>
    </row>
    <row r="627" spans="1:20" x14ac:dyDescent="0.2">
      <c r="A627" t="s">
        <v>839</v>
      </c>
      <c r="B627">
        <v>0.02</v>
      </c>
      <c r="C627">
        <v>3.56E-2</v>
      </c>
      <c r="H627">
        <v>3.56E-2</v>
      </c>
      <c r="K627">
        <v>1E-3</v>
      </c>
      <c r="P627">
        <v>1E-3</v>
      </c>
      <c r="S627" t="s">
        <v>824</v>
      </c>
      <c r="T627" t="s">
        <v>45</v>
      </c>
    </row>
    <row r="628" spans="1:20" x14ac:dyDescent="0.2">
      <c r="A628" t="s">
        <v>840</v>
      </c>
      <c r="B628">
        <v>1.9900000000000001E-2</v>
      </c>
      <c r="C628">
        <v>3.5499999999999997E-2</v>
      </c>
      <c r="H628">
        <v>3.5499999999999997E-2</v>
      </c>
      <c r="K628">
        <v>0</v>
      </c>
      <c r="P628">
        <v>0</v>
      </c>
      <c r="S628" t="s">
        <v>824</v>
      </c>
      <c r="T628" t="s">
        <v>45</v>
      </c>
    </row>
    <row r="629" spans="1:20" x14ac:dyDescent="0.2">
      <c r="A629" t="s">
        <v>841</v>
      </c>
      <c r="B629">
        <v>0.02</v>
      </c>
      <c r="C629">
        <v>3.5299999999999998E-2</v>
      </c>
      <c r="H629">
        <v>3.5299999999999998E-2</v>
      </c>
      <c r="K629">
        <v>0</v>
      </c>
      <c r="P629">
        <v>0</v>
      </c>
      <c r="S629" t="s">
        <v>824</v>
      </c>
      <c r="T629" t="s">
        <v>45</v>
      </c>
    </row>
    <row r="630" spans="1:20" x14ac:dyDescent="0.2">
      <c r="A630" t="s">
        <v>842</v>
      </c>
      <c r="B630">
        <v>2.06E-2</v>
      </c>
      <c r="C630">
        <v>3.4799999999999998E-2</v>
      </c>
      <c r="H630">
        <v>3.4799999999999998E-2</v>
      </c>
      <c r="K630">
        <v>8.9999999999999998E-4</v>
      </c>
      <c r="P630">
        <v>8.9999999999999998E-4</v>
      </c>
      <c r="S630" t="s">
        <v>824</v>
      </c>
      <c r="T630" t="s">
        <v>45</v>
      </c>
    </row>
    <row r="631" spans="1:20" x14ac:dyDescent="0.2">
      <c r="A631" t="s">
        <v>843</v>
      </c>
      <c r="B631">
        <v>2.1399999999999999E-2</v>
      </c>
      <c r="C631">
        <v>3.5900000000000001E-2</v>
      </c>
      <c r="H631">
        <v>3.5900000000000001E-2</v>
      </c>
      <c r="K631">
        <v>-5.9999999999999995E-4</v>
      </c>
      <c r="P631">
        <v>-5.9999999999999995E-4</v>
      </c>
      <c r="S631" t="s">
        <v>824</v>
      </c>
      <c r="T631" t="s">
        <v>45</v>
      </c>
    </row>
    <row r="632" spans="1:20" x14ac:dyDescent="0.2">
      <c r="A632" t="s">
        <v>844</v>
      </c>
      <c r="B632">
        <v>2.12E-2</v>
      </c>
      <c r="C632">
        <v>3.61E-2</v>
      </c>
      <c r="H632">
        <v>3.61E-2</v>
      </c>
      <c r="K632">
        <v>2.0000000000000001E-4</v>
      </c>
      <c r="P632">
        <v>2.0000000000000001E-4</v>
      </c>
      <c r="S632" t="s">
        <v>824</v>
      </c>
      <c r="T632" t="s">
        <v>45</v>
      </c>
    </row>
    <row r="633" spans="1:20" x14ac:dyDescent="0.2">
      <c r="A633" t="s">
        <v>845</v>
      </c>
      <c r="B633">
        <v>2.1499999999999998E-2</v>
      </c>
      <c r="C633">
        <v>3.6200000000000003E-2</v>
      </c>
      <c r="H633">
        <v>3.6200000000000003E-2</v>
      </c>
      <c r="K633">
        <v>-1E-4</v>
      </c>
      <c r="P633">
        <v>-1E-4</v>
      </c>
      <c r="S633" t="s">
        <v>824</v>
      </c>
      <c r="T633" t="s">
        <v>45</v>
      </c>
    </row>
    <row r="634" spans="1:20" x14ac:dyDescent="0.2">
      <c r="A634" t="s">
        <v>846</v>
      </c>
      <c r="B634">
        <v>2.0199999999999999E-2</v>
      </c>
      <c r="C634">
        <v>3.5400000000000001E-2</v>
      </c>
      <c r="H634">
        <v>3.5400000000000001E-2</v>
      </c>
      <c r="K634">
        <v>-4.0000000000000002E-4</v>
      </c>
      <c r="P634">
        <v>-4.0000000000000002E-4</v>
      </c>
      <c r="S634" t="s">
        <v>824</v>
      </c>
      <c r="T634" t="s">
        <v>45</v>
      </c>
    </row>
    <row r="635" spans="1:20" x14ac:dyDescent="0.2">
      <c r="A635" t="s">
        <v>847</v>
      </c>
      <c r="B635">
        <v>2.1100000000000001E-2</v>
      </c>
      <c r="C635">
        <v>3.5200000000000002E-2</v>
      </c>
      <c r="H635">
        <v>3.5200000000000002E-2</v>
      </c>
      <c r="K635">
        <v>1.2999999999999999E-3</v>
      </c>
      <c r="P635">
        <v>1.2999999999999999E-3</v>
      </c>
      <c r="S635" t="s">
        <v>824</v>
      </c>
      <c r="T635" t="s">
        <v>45</v>
      </c>
    </row>
    <row r="636" spans="1:20" x14ac:dyDescent="0.2">
      <c r="A636" t="s">
        <v>848</v>
      </c>
      <c r="B636">
        <v>1.9099999999999999E-2</v>
      </c>
      <c r="C636">
        <v>3.4599999999999999E-2</v>
      </c>
      <c r="H636">
        <v>3.4599999999999999E-2</v>
      </c>
      <c r="K636">
        <v>-2.7000000000000001E-3</v>
      </c>
      <c r="P636">
        <v>-2.7000000000000001E-3</v>
      </c>
      <c r="S636" t="s">
        <v>849</v>
      </c>
      <c r="T636" t="s">
        <v>45</v>
      </c>
    </row>
    <row r="637" spans="1:20" x14ac:dyDescent="0.2">
      <c r="A637" t="s">
        <v>850</v>
      </c>
      <c r="B637">
        <v>1.9E-2</v>
      </c>
      <c r="C637">
        <v>3.4000000000000002E-2</v>
      </c>
      <c r="H637">
        <v>3.4000000000000002E-2</v>
      </c>
      <c r="K637">
        <v>-1.9E-3</v>
      </c>
      <c r="P637">
        <v>-1.9E-3</v>
      </c>
      <c r="S637" t="s">
        <v>849</v>
      </c>
      <c r="T637" t="s">
        <v>45</v>
      </c>
    </row>
    <row r="638" spans="1:20" x14ac:dyDescent="0.2">
      <c r="A638" t="s">
        <v>851</v>
      </c>
      <c r="B638">
        <v>1.8700000000000001E-2</v>
      </c>
      <c r="C638">
        <v>3.2800000000000003E-2</v>
      </c>
      <c r="H638">
        <v>3.2800000000000003E-2</v>
      </c>
      <c r="K638">
        <v>-8.9999999999999998E-4</v>
      </c>
      <c r="P638">
        <v>-8.9999999999999998E-4</v>
      </c>
      <c r="S638" t="s">
        <v>849</v>
      </c>
      <c r="T638" t="s">
        <v>45</v>
      </c>
    </row>
    <row r="639" spans="1:20" x14ac:dyDescent="0.2">
      <c r="A639" t="s">
        <v>852</v>
      </c>
      <c r="B639">
        <v>1.9E-2</v>
      </c>
      <c r="C639">
        <v>3.3000000000000002E-2</v>
      </c>
      <c r="H639">
        <v>3.3000000000000002E-2</v>
      </c>
      <c r="K639">
        <v>-8.9999999999999998E-4</v>
      </c>
      <c r="P639">
        <v>-8.9999999999999998E-4</v>
      </c>
      <c r="S639" t="s">
        <v>849</v>
      </c>
      <c r="T639" t="s">
        <v>45</v>
      </c>
    </row>
    <row r="640" spans="1:20" x14ac:dyDescent="0.2">
      <c r="A640" t="s">
        <v>853</v>
      </c>
      <c r="B640">
        <v>1.9E-2</v>
      </c>
      <c r="C640">
        <v>3.4299999999999997E-2</v>
      </c>
      <c r="H640">
        <v>3.4299999999999997E-2</v>
      </c>
      <c r="K640">
        <v>-1.2999999999999999E-3</v>
      </c>
      <c r="P640">
        <v>-1.2999999999999999E-3</v>
      </c>
      <c r="S640" t="s">
        <v>849</v>
      </c>
      <c r="T640" t="s">
        <v>45</v>
      </c>
    </row>
    <row r="641" spans="1:20" x14ac:dyDescent="0.2">
      <c r="A641" t="s">
        <v>854</v>
      </c>
      <c r="B641">
        <v>1.9199999999999998E-2</v>
      </c>
      <c r="C641">
        <v>3.4200000000000001E-2</v>
      </c>
      <c r="H641">
        <v>3.4200000000000001E-2</v>
      </c>
      <c r="K641">
        <v>-2.9999999999999997E-4</v>
      </c>
      <c r="P641">
        <v>-2.9999999999999997E-4</v>
      </c>
      <c r="S641" t="s">
        <v>849</v>
      </c>
      <c r="T641" t="s">
        <v>45</v>
      </c>
    </row>
    <row r="642" spans="1:20" x14ac:dyDescent="0.2">
      <c r="A642" t="s">
        <v>855</v>
      </c>
      <c r="B642">
        <v>1.9099999999999999E-2</v>
      </c>
      <c r="C642">
        <v>3.3300000000000003E-2</v>
      </c>
      <c r="H642">
        <v>3.3300000000000003E-2</v>
      </c>
      <c r="K642">
        <v>-6.9999999999999999E-4</v>
      </c>
      <c r="P642">
        <v>-6.9999999999999999E-4</v>
      </c>
      <c r="S642" t="s">
        <v>849</v>
      </c>
      <c r="T642" t="s">
        <v>45</v>
      </c>
    </row>
    <row r="643" spans="1:20" x14ac:dyDescent="0.2">
      <c r="A643" t="s">
        <v>856</v>
      </c>
      <c r="B643">
        <v>1.9599999999999999E-2</v>
      </c>
      <c r="C643">
        <v>3.3599999999999998E-2</v>
      </c>
      <c r="H643">
        <v>3.3599999999999998E-2</v>
      </c>
      <c r="K643">
        <v>-2.0000000000000001E-4</v>
      </c>
      <c r="P643">
        <v>-2.0000000000000001E-4</v>
      </c>
      <c r="S643" t="s">
        <v>849</v>
      </c>
      <c r="T643" t="s">
        <v>45</v>
      </c>
    </row>
    <row r="644" spans="1:20" x14ac:dyDescent="0.2">
      <c r="A644" t="s">
        <v>857</v>
      </c>
      <c r="B644">
        <v>1.8800000000000001E-2</v>
      </c>
      <c r="C644">
        <v>3.3500000000000002E-2</v>
      </c>
      <c r="H644">
        <v>3.3500000000000002E-2</v>
      </c>
      <c r="K644">
        <v>-3.0999999999999999E-3</v>
      </c>
      <c r="P644">
        <v>-3.0999999999999999E-3</v>
      </c>
      <c r="S644" t="s">
        <v>849</v>
      </c>
      <c r="T644" t="s">
        <v>45</v>
      </c>
    </row>
    <row r="645" spans="1:20" x14ac:dyDescent="0.2">
      <c r="A645" t="s">
        <v>858</v>
      </c>
      <c r="B645">
        <v>0.02</v>
      </c>
      <c r="C645">
        <v>3.2300000000000002E-2</v>
      </c>
      <c r="H645">
        <v>3.2300000000000002E-2</v>
      </c>
      <c r="K645">
        <v>5.9999999999999995E-4</v>
      </c>
      <c r="P645">
        <v>5.9999999999999995E-4</v>
      </c>
      <c r="S645" t="s">
        <v>849</v>
      </c>
      <c r="T645" t="s">
        <v>45</v>
      </c>
    </row>
    <row r="646" spans="1:20" x14ac:dyDescent="0.2">
      <c r="A646" t="s">
        <v>859</v>
      </c>
      <c r="B646">
        <v>1.9699999999999999E-2</v>
      </c>
      <c r="C646">
        <v>3.4000000000000002E-2</v>
      </c>
      <c r="H646">
        <v>3.4000000000000002E-2</v>
      </c>
      <c r="K646">
        <v>6.9999999999999999E-4</v>
      </c>
      <c r="P646">
        <v>6.9999999999999999E-4</v>
      </c>
      <c r="S646" t="s">
        <v>849</v>
      </c>
      <c r="T646" t="s">
        <v>45</v>
      </c>
    </row>
    <row r="647" spans="1:20" x14ac:dyDescent="0.2">
      <c r="A647" t="s">
        <v>860</v>
      </c>
      <c r="B647">
        <v>1.9099999999999999E-2</v>
      </c>
      <c r="C647">
        <v>3.4500000000000003E-2</v>
      </c>
      <c r="H647">
        <v>3.4500000000000003E-2</v>
      </c>
      <c r="K647">
        <v>-1E-4</v>
      </c>
      <c r="P647">
        <v>-1E-4</v>
      </c>
      <c r="S647" t="s">
        <v>849</v>
      </c>
      <c r="T647" t="s">
        <v>45</v>
      </c>
    </row>
    <row r="648" spans="1:20" x14ac:dyDescent="0.2">
      <c r="A648" t="s">
        <v>861</v>
      </c>
      <c r="B648">
        <v>1.84E-2</v>
      </c>
      <c r="C648">
        <v>3.39E-2</v>
      </c>
      <c r="H648">
        <v>3.39E-2</v>
      </c>
      <c r="K648">
        <v>-1.6000000000000001E-3</v>
      </c>
      <c r="P648">
        <v>-1.6000000000000001E-3</v>
      </c>
      <c r="S648" t="s">
        <v>849</v>
      </c>
      <c r="T648" t="s">
        <v>45</v>
      </c>
    </row>
    <row r="649" spans="1:20" x14ac:dyDescent="0.2">
      <c r="A649" t="s">
        <v>862</v>
      </c>
      <c r="B649">
        <v>1.9599999999999999E-2</v>
      </c>
      <c r="C649">
        <v>3.4099999999999998E-2</v>
      </c>
      <c r="H649">
        <v>3.4099999999999998E-2</v>
      </c>
      <c r="K649">
        <v>-5.9999999999999995E-4</v>
      </c>
      <c r="P649">
        <v>-5.9999999999999995E-4</v>
      </c>
      <c r="S649" t="s">
        <v>849</v>
      </c>
      <c r="T649" t="s">
        <v>45</v>
      </c>
    </row>
    <row r="650" spans="1:20" x14ac:dyDescent="0.2">
      <c r="A650" t="s">
        <v>863</v>
      </c>
      <c r="B650">
        <v>1.8200000000000001E-2</v>
      </c>
      <c r="C650">
        <v>3.2899999999999999E-2</v>
      </c>
      <c r="H650">
        <v>3.2899999999999999E-2</v>
      </c>
      <c r="K650">
        <v>-2.3999999999999998E-3</v>
      </c>
      <c r="P650">
        <v>-2.3999999999999998E-3</v>
      </c>
      <c r="S650" t="s">
        <v>849</v>
      </c>
      <c r="T650" t="s">
        <v>45</v>
      </c>
    </row>
    <row r="651" spans="1:20" x14ac:dyDescent="0.2">
      <c r="A651" t="s">
        <v>864</v>
      </c>
      <c r="B651">
        <v>1.8499999999999999E-2</v>
      </c>
      <c r="C651">
        <v>3.3500000000000002E-2</v>
      </c>
      <c r="H651">
        <v>3.3500000000000002E-2</v>
      </c>
      <c r="K651">
        <v>-1.1000000000000001E-3</v>
      </c>
      <c r="P651">
        <v>-1.1000000000000001E-3</v>
      </c>
      <c r="S651" t="s">
        <v>849</v>
      </c>
      <c r="T651" t="s">
        <v>45</v>
      </c>
    </row>
    <row r="652" spans="1:20" x14ac:dyDescent="0.2">
      <c r="A652" t="s">
        <v>865</v>
      </c>
      <c r="B652">
        <v>1.89E-2</v>
      </c>
      <c r="C652">
        <v>3.4200000000000001E-2</v>
      </c>
      <c r="H652">
        <v>3.4200000000000001E-2</v>
      </c>
      <c r="K652">
        <v>-2.2000000000000001E-3</v>
      </c>
      <c r="P652">
        <v>-2.2000000000000001E-3</v>
      </c>
      <c r="S652" t="s">
        <v>849</v>
      </c>
      <c r="T652" t="s">
        <v>45</v>
      </c>
    </row>
    <row r="653" spans="1:20" x14ac:dyDescent="0.2">
      <c r="A653" t="s">
        <v>866</v>
      </c>
      <c r="B653">
        <v>1.8599999999999998E-2</v>
      </c>
      <c r="C653">
        <v>3.2199999999999999E-2</v>
      </c>
      <c r="H653">
        <v>3.2199999999999999E-2</v>
      </c>
      <c r="K653">
        <v>-1E-3</v>
      </c>
      <c r="P653">
        <v>-1E-3</v>
      </c>
      <c r="S653" t="s">
        <v>849</v>
      </c>
      <c r="T653" t="s">
        <v>45</v>
      </c>
    </row>
    <row r="654" spans="1:20" x14ac:dyDescent="0.2">
      <c r="A654" t="s">
        <v>867</v>
      </c>
      <c r="B654">
        <v>1.9300000000000001E-2</v>
      </c>
      <c r="C654">
        <v>3.44E-2</v>
      </c>
      <c r="H654">
        <v>3.44E-2</v>
      </c>
      <c r="K654">
        <v>5.9999999999999995E-4</v>
      </c>
      <c r="P654">
        <v>5.9999999999999995E-4</v>
      </c>
      <c r="S654" t="s">
        <v>849</v>
      </c>
      <c r="T654" t="s">
        <v>45</v>
      </c>
    </row>
    <row r="655" spans="1:20" x14ac:dyDescent="0.2">
      <c r="A655" t="s">
        <v>868</v>
      </c>
      <c r="B655">
        <v>1.9800000000000002E-2</v>
      </c>
      <c r="C655">
        <v>3.4700000000000002E-2</v>
      </c>
      <c r="H655">
        <v>3.4700000000000002E-2</v>
      </c>
      <c r="K655">
        <v>5.0000000000000001E-4</v>
      </c>
      <c r="P655">
        <v>5.0000000000000001E-4</v>
      </c>
      <c r="S655" t="s">
        <v>849</v>
      </c>
      <c r="T655" t="s">
        <v>45</v>
      </c>
    </row>
    <row r="656" spans="1:20" x14ac:dyDescent="0.2">
      <c r="A656" t="s">
        <v>869</v>
      </c>
      <c r="B656">
        <v>2.06E-2</v>
      </c>
      <c r="C656">
        <v>3.4700000000000002E-2</v>
      </c>
      <c r="H656">
        <v>3.4700000000000002E-2</v>
      </c>
      <c r="K656">
        <v>1.9E-3</v>
      </c>
      <c r="P656">
        <v>1.9E-3</v>
      </c>
      <c r="S656" t="s">
        <v>849</v>
      </c>
      <c r="T656" t="s">
        <v>45</v>
      </c>
    </row>
    <row r="657" spans="1:20" x14ac:dyDescent="0.2">
      <c r="A657" t="s">
        <v>870</v>
      </c>
      <c r="B657">
        <v>1.8100000000000002E-2</v>
      </c>
      <c r="C657">
        <v>3.4500000000000003E-2</v>
      </c>
      <c r="H657">
        <v>3.4500000000000003E-2</v>
      </c>
      <c r="K657">
        <v>-2.2000000000000001E-3</v>
      </c>
      <c r="P657">
        <v>-2.2000000000000001E-3</v>
      </c>
      <c r="S657" t="s">
        <v>849</v>
      </c>
      <c r="T657" t="s">
        <v>45</v>
      </c>
    </row>
    <row r="658" spans="1:20" x14ac:dyDescent="0.2">
      <c r="A658" t="s">
        <v>871</v>
      </c>
      <c r="B658">
        <v>1.8700000000000001E-2</v>
      </c>
      <c r="C658">
        <v>3.4299999999999997E-2</v>
      </c>
      <c r="H658">
        <v>3.4299999999999997E-2</v>
      </c>
      <c r="K658">
        <v>-5.9999999999999995E-4</v>
      </c>
      <c r="P658">
        <v>-5.9999999999999995E-4</v>
      </c>
      <c r="S658" t="s">
        <v>849</v>
      </c>
      <c r="T658" t="s">
        <v>45</v>
      </c>
    </row>
    <row r="659" spans="1:20" x14ac:dyDescent="0.2">
      <c r="A659" t="s">
        <v>872</v>
      </c>
      <c r="B659">
        <v>1.84E-2</v>
      </c>
      <c r="C659">
        <v>3.4599999999999999E-2</v>
      </c>
      <c r="H659">
        <v>3.4599999999999999E-2</v>
      </c>
      <c r="K659">
        <v>-2.7000000000000001E-3</v>
      </c>
      <c r="P659">
        <v>-2.7000000000000001E-3</v>
      </c>
      <c r="S659" t="s">
        <v>849</v>
      </c>
      <c r="T659" t="s">
        <v>45</v>
      </c>
    </row>
    <row r="660" spans="1:20" x14ac:dyDescent="0.2">
      <c r="A660" t="s">
        <v>873</v>
      </c>
      <c r="B660">
        <v>1.9800000000000002E-2</v>
      </c>
      <c r="C660">
        <v>3.3500000000000002E-2</v>
      </c>
      <c r="H660">
        <v>3.3500000000000002E-2</v>
      </c>
      <c r="K660">
        <v>1.5E-3</v>
      </c>
      <c r="P660">
        <v>1.5E-3</v>
      </c>
      <c r="S660" t="s">
        <v>849</v>
      </c>
      <c r="T660" t="s">
        <v>45</v>
      </c>
    </row>
    <row r="661" spans="1:20" x14ac:dyDescent="0.2">
      <c r="A661" t="s">
        <v>874</v>
      </c>
      <c r="B661">
        <v>1.9099999999999999E-2</v>
      </c>
      <c r="C661">
        <v>3.39E-2</v>
      </c>
      <c r="H661">
        <v>3.39E-2</v>
      </c>
      <c r="K661">
        <v>-1.2999999999999999E-3</v>
      </c>
      <c r="P661">
        <v>-1.2999999999999999E-3</v>
      </c>
      <c r="S661" t="s">
        <v>849</v>
      </c>
      <c r="T661" t="s">
        <v>45</v>
      </c>
    </row>
    <row r="662" spans="1:20" x14ac:dyDescent="0.2">
      <c r="A662" t="s">
        <v>875</v>
      </c>
      <c r="B662">
        <v>2.01E-2</v>
      </c>
      <c r="C662">
        <v>3.3700000000000001E-2</v>
      </c>
      <c r="H662">
        <v>3.3700000000000001E-2</v>
      </c>
      <c r="K662">
        <v>-2.9999999999999997E-4</v>
      </c>
      <c r="P662">
        <v>-2.9999999999999997E-4</v>
      </c>
      <c r="S662" t="s">
        <v>849</v>
      </c>
      <c r="T662" t="s">
        <v>45</v>
      </c>
    </row>
    <row r="663" spans="1:20" x14ac:dyDescent="0.2">
      <c r="A663" t="s">
        <v>876</v>
      </c>
      <c r="B663">
        <v>2.0299999999999999E-2</v>
      </c>
      <c r="C663">
        <v>3.4599999999999999E-2</v>
      </c>
      <c r="H663">
        <v>3.4599999999999999E-2</v>
      </c>
      <c r="K663">
        <v>-8.9999999999999998E-4</v>
      </c>
      <c r="P663">
        <v>-8.9999999999999998E-4</v>
      </c>
      <c r="S663" t="s">
        <v>849</v>
      </c>
      <c r="T663" t="s">
        <v>45</v>
      </c>
    </row>
    <row r="664" spans="1:20" x14ac:dyDescent="0.2">
      <c r="A664" t="s">
        <v>877</v>
      </c>
      <c r="B664">
        <v>2.0899999999999998E-2</v>
      </c>
      <c r="C664">
        <v>3.4700000000000002E-2</v>
      </c>
      <c r="H664">
        <v>3.4700000000000002E-2</v>
      </c>
      <c r="K664">
        <v>0</v>
      </c>
      <c r="P664">
        <v>0</v>
      </c>
      <c r="S664" t="s">
        <v>878</v>
      </c>
      <c r="T664" t="s">
        <v>45</v>
      </c>
    </row>
    <row r="665" spans="1:20" x14ac:dyDescent="0.2">
      <c r="A665" t="s">
        <v>879</v>
      </c>
      <c r="B665">
        <v>2.0500000000000001E-2</v>
      </c>
      <c r="C665">
        <v>3.4700000000000002E-2</v>
      </c>
      <c r="H665">
        <v>3.4700000000000002E-2</v>
      </c>
      <c r="K665">
        <v>1.6999999999999999E-3</v>
      </c>
      <c r="P665">
        <v>1.6999999999999999E-3</v>
      </c>
      <c r="S665" t="s">
        <v>878</v>
      </c>
      <c r="T665" t="s">
        <v>45</v>
      </c>
    </row>
    <row r="666" spans="1:20" x14ac:dyDescent="0.2">
      <c r="A666" t="s">
        <v>880</v>
      </c>
      <c r="B666">
        <v>2.1100000000000001E-2</v>
      </c>
      <c r="C666">
        <v>3.4200000000000001E-2</v>
      </c>
      <c r="H666">
        <v>3.4200000000000001E-2</v>
      </c>
      <c r="K666">
        <v>2.9999999999999997E-4</v>
      </c>
      <c r="P666">
        <v>2.9999999999999997E-4</v>
      </c>
      <c r="S666" t="s">
        <v>878</v>
      </c>
      <c r="T666" t="s">
        <v>45</v>
      </c>
    </row>
    <row r="667" spans="1:20" x14ac:dyDescent="0.2">
      <c r="A667" t="s">
        <v>881</v>
      </c>
      <c r="B667">
        <v>2.06E-2</v>
      </c>
      <c r="C667">
        <v>3.4200000000000001E-2</v>
      </c>
      <c r="H667">
        <v>3.4200000000000001E-2</v>
      </c>
      <c r="K667">
        <v>1.2999999999999999E-3</v>
      </c>
      <c r="P667">
        <v>1.2999999999999999E-3</v>
      </c>
      <c r="S667" t="s">
        <v>878</v>
      </c>
      <c r="T667" t="s">
        <v>45</v>
      </c>
    </row>
    <row r="668" spans="1:20" x14ac:dyDescent="0.2">
      <c r="A668" t="s">
        <v>882</v>
      </c>
      <c r="B668">
        <v>2.0299999999999999E-2</v>
      </c>
      <c r="C668">
        <v>3.3599999999999998E-2</v>
      </c>
      <c r="H668">
        <v>3.3599999999999998E-2</v>
      </c>
      <c r="K668">
        <v>2.9999999999999997E-4</v>
      </c>
      <c r="P668">
        <v>2.9999999999999997E-4</v>
      </c>
      <c r="S668" t="s">
        <v>878</v>
      </c>
      <c r="T668" t="s">
        <v>45</v>
      </c>
    </row>
    <row r="669" spans="1:20" x14ac:dyDescent="0.2">
      <c r="A669" t="s">
        <v>883</v>
      </c>
      <c r="B669">
        <v>2.07E-2</v>
      </c>
      <c r="C669">
        <v>3.4500000000000003E-2</v>
      </c>
      <c r="H669">
        <v>3.4500000000000003E-2</v>
      </c>
      <c r="K669">
        <v>1.6999999999999999E-3</v>
      </c>
      <c r="P669">
        <v>1.6999999999999999E-3</v>
      </c>
      <c r="S669" t="s">
        <v>878</v>
      </c>
      <c r="T669" t="s">
        <v>45</v>
      </c>
    </row>
    <row r="670" spans="1:20" x14ac:dyDescent="0.2">
      <c r="A670" t="s">
        <v>884</v>
      </c>
      <c r="B670">
        <v>2.06E-2</v>
      </c>
      <c r="C670">
        <v>3.3799999999999997E-2</v>
      </c>
      <c r="H670">
        <v>3.3799999999999997E-2</v>
      </c>
      <c r="K670">
        <v>2.9999999999999997E-4</v>
      </c>
      <c r="P670">
        <v>2.9999999999999997E-4</v>
      </c>
      <c r="S670" t="s">
        <v>878</v>
      </c>
      <c r="T670" t="s">
        <v>45</v>
      </c>
    </row>
    <row r="671" spans="1:20" x14ac:dyDescent="0.2">
      <c r="A671" t="s">
        <v>885</v>
      </c>
      <c r="B671">
        <v>0.02</v>
      </c>
      <c r="C671">
        <v>3.4500000000000003E-2</v>
      </c>
      <c r="H671">
        <v>3.4500000000000003E-2</v>
      </c>
      <c r="K671">
        <v>5.0000000000000001E-4</v>
      </c>
      <c r="P671">
        <v>5.0000000000000001E-4</v>
      </c>
      <c r="S671" t="s">
        <v>878</v>
      </c>
      <c r="T671" t="s">
        <v>45</v>
      </c>
    </row>
    <row r="672" spans="1:20" x14ac:dyDescent="0.2">
      <c r="A672" t="s">
        <v>886</v>
      </c>
      <c r="B672">
        <v>2.0400000000000001E-2</v>
      </c>
      <c r="C672">
        <v>3.4099999999999998E-2</v>
      </c>
      <c r="H672">
        <v>3.4099999999999998E-2</v>
      </c>
      <c r="K672">
        <v>5.0000000000000001E-4</v>
      </c>
      <c r="P672">
        <v>5.0000000000000001E-4</v>
      </c>
      <c r="S672" t="s">
        <v>878</v>
      </c>
      <c r="T672" t="s">
        <v>45</v>
      </c>
    </row>
    <row r="673" spans="1:20" x14ac:dyDescent="0.2">
      <c r="A673" t="s">
        <v>887</v>
      </c>
      <c r="B673">
        <v>2.0500000000000001E-2</v>
      </c>
      <c r="C673">
        <v>3.49E-2</v>
      </c>
      <c r="H673">
        <v>3.49E-2</v>
      </c>
      <c r="K673">
        <v>1.2999999999999999E-3</v>
      </c>
      <c r="P673">
        <v>1.2999999999999999E-3</v>
      </c>
      <c r="S673" t="s">
        <v>878</v>
      </c>
      <c r="T673" t="s">
        <v>45</v>
      </c>
    </row>
    <row r="674" spans="1:20" x14ac:dyDescent="0.2">
      <c r="A674" t="s">
        <v>888</v>
      </c>
      <c r="B674">
        <v>2.1399999999999999E-2</v>
      </c>
      <c r="C674">
        <v>3.4200000000000001E-2</v>
      </c>
      <c r="H674">
        <v>3.4200000000000001E-2</v>
      </c>
      <c r="K674">
        <v>2.0000000000000001E-4</v>
      </c>
      <c r="P674">
        <v>2.0000000000000001E-4</v>
      </c>
      <c r="S674" t="s">
        <v>878</v>
      </c>
      <c r="T674" t="s">
        <v>45</v>
      </c>
    </row>
    <row r="675" spans="1:20" x14ac:dyDescent="0.2">
      <c r="A675" t="s">
        <v>889</v>
      </c>
      <c r="B675">
        <v>2.01E-2</v>
      </c>
      <c r="C675">
        <v>3.4700000000000002E-2</v>
      </c>
      <c r="H675">
        <v>3.4700000000000002E-2</v>
      </c>
      <c r="K675">
        <v>1.2999999999999999E-3</v>
      </c>
      <c r="P675">
        <v>1.2999999999999999E-3</v>
      </c>
      <c r="S675" t="s">
        <v>878</v>
      </c>
      <c r="T675" t="s">
        <v>45</v>
      </c>
    </row>
    <row r="676" spans="1:20" x14ac:dyDescent="0.2">
      <c r="A676" t="s">
        <v>890</v>
      </c>
      <c r="B676">
        <v>1.7500000000000002E-2</v>
      </c>
      <c r="C676">
        <v>3.2800000000000003E-2</v>
      </c>
      <c r="H676">
        <v>3.2800000000000003E-2</v>
      </c>
      <c r="K676">
        <v>-2.8999999999999998E-3</v>
      </c>
      <c r="P676">
        <v>-2.8999999999999998E-3</v>
      </c>
      <c r="S676" t="s">
        <v>891</v>
      </c>
      <c r="T676" t="s">
        <v>45</v>
      </c>
    </row>
    <row r="677" spans="1:20" x14ac:dyDescent="0.2">
      <c r="A677" t="s">
        <v>892</v>
      </c>
      <c r="B677">
        <v>1.84E-2</v>
      </c>
      <c r="C677">
        <v>3.3099999999999997E-2</v>
      </c>
      <c r="H677">
        <v>3.3099999999999997E-2</v>
      </c>
      <c r="K677">
        <v>-1.2999999999999999E-3</v>
      </c>
      <c r="P677">
        <v>-1.2999999999999999E-3</v>
      </c>
      <c r="S677" t="s">
        <v>891</v>
      </c>
      <c r="T677" t="s">
        <v>45</v>
      </c>
    </row>
    <row r="678" spans="1:20" x14ac:dyDescent="0.2">
      <c r="A678" t="s">
        <v>893</v>
      </c>
      <c r="B678">
        <v>1.7399999999999999E-2</v>
      </c>
      <c r="C678">
        <v>3.4000000000000002E-2</v>
      </c>
      <c r="H678">
        <v>3.4000000000000002E-2</v>
      </c>
      <c r="K678">
        <v>-3.3E-3</v>
      </c>
      <c r="P678">
        <v>-3.3E-3</v>
      </c>
      <c r="S678" t="s">
        <v>891</v>
      </c>
      <c r="T678" t="s">
        <v>45</v>
      </c>
    </row>
    <row r="679" spans="1:20" x14ac:dyDescent="0.2">
      <c r="A679" t="s">
        <v>894</v>
      </c>
      <c r="B679">
        <v>1.83E-2</v>
      </c>
      <c r="C679">
        <v>3.4099999999999998E-2</v>
      </c>
      <c r="H679">
        <v>3.4099999999999998E-2</v>
      </c>
      <c r="K679">
        <v>-3.5999999999999999E-3</v>
      </c>
      <c r="P679">
        <v>-3.5999999999999999E-3</v>
      </c>
      <c r="S679" t="s">
        <v>891</v>
      </c>
      <c r="T679" t="s">
        <v>45</v>
      </c>
    </row>
    <row r="680" spans="1:20" x14ac:dyDescent="0.2">
      <c r="A680" t="s">
        <v>895</v>
      </c>
      <c r="B680">
        <v>1.8800000000000001E-2</v>
      </c>
      <c r="C680">
        <v>3.3599999999999998E-2</v>
      </c>
      <c r="H680">
        <v>3.3599999999999998E-2</v>
      </c>
      <c r="K680">
        <v>-3.3E-3</v>
      </c>
      <c r="P680">
        <v>-3.3E-3</v>
      </c>
      <c r="S680" t="s">
        <v>891</v>
      </c>
      <c r="T680" t="s">
        <v>45</v>
      </c>
    </row>
    <row r="681" spans="1:20" x14ac:dyDescent="0.2">
      <c r="A681" t="s">
        <v>896</v>
      </c>
      <c r="B681">
        <v>1.89E-2</v>
      </c>
      <c r="C681">
        <v>3.44E-2</v>
      </c>
      <c r="H681">
        <v>3.44E-2</v>
      </c>
      <c r="K681">
        <v>-3.5000000000000001E-3</v>
      </c>
      <c r="P681">
        <v>-3.5000000000000001E-3</v>
      </c>
      <c r="S681" t="s">
        <v>891</v>
      </c>
      <c r="T681" t="s">
        <v>45</v>
      </c>
    </row>
    <row r="682" spans="1:20" x14ac:dyDescent="0.2">
      <c r="A682" t="s">
        <v>897</v>
      </c>
      <c r="B682">
        <v>1.7600000000000001E-2</v>
      </c>
      <c r="C682">
        <v>3.4200000000000001E-2</v>
      </c>
      <c r="H682">
        <v>3.4200000000000001E-2</v>
      </c>
      <c r="K682">
        <v>-2.8E-3</v>
      </c>
      <c r="P682">
        <v>-2.8E-3</v>
      </c>
      <c r="S682" t="s">
        <v>891</v>
      </c>
      <c r="T682" t="s">
        <v>45</v>
      </c>
    </row>
    <row r="683" spans="1:20" x14ac:dyDescent="0.2">
      <c r="A683" t="s">
        <v>898</v>
      </c>
      <c r="B683">
        <v>1.78E-2</v>
      </c>
      <c r="C683">
        <v>3.3799999999999997E-2</v>
      </c>
      <c r="H683">
        <v>3.3799999999999997E-2</v>
      </c>
      <c r="K683">
        <v>-3.8E-3</v>
      </c>
      <c r="P683">
        <v>-3.8E-3</v>
      </c>
      <c r="S683" t="s">
        <v>891</v>
      </c>
      <c r="T683" t="s">
        <v>45</v>
      </c>
    </row>
    <row r="684" spans="1:20" x14ac:dyDescent="0.2">
      <c r="A684" t="s">
        <v>899</v>
      </c>
      <c r="B684">
        <v>1.8200000000000001E-2</v>
      </c>
      <c r="C684">
        <v>3.4299999999999997E-2</v>
      </c>
      <c r="H684">
        <v>3.4299999999999997E-2</v>
      </c>
      <c r="K684">
        <v>-2.7000000000000001E-3</v>
      </c>
      <c r="P684">
        <v>-2.7000000000000001E-3</v>
      </c>
      <c r="S684" t="s">
        <v>891</v>
      </c>
      <c r="T684" t="s">
        <v>45</v>
      </c>
    </row>
    <row r="685" spans="1:20" x14ac:dyDescent="0.2">
      <c r="A685" t="s">
        <v>900</v>
      </c>
      <c r="B685">
        <v>1.78E-2</v>
      </c>
      <c r="C685">
        <v>3.4099999999999998E-2</v>
      </c>
      <c r="H685">
        <v>3.4099999999999998E-2</v>
      </c>
      <c r="K685">
        <v>-3.8E-3</v>
      </c>
      <c r="P685">
        <v>-3.8E-3</v>
      </c>
      <c r="S685" t="s">
        <v>891</v>
      </c>
      <c r="T685" t="s">
        <v>45</v>
      </c>
    </row>
    <row r="686" spans="1:20" x14ac:dyDescent="0.2">
      <c r="A686" t="s">
        <v>901</v>
      </c>
      <c r="B686">
        <v>1.78E-2</v>
      </c>
      <c r="C686">
        <v>3.4099999999999998E-2</v>
      </c>
      <c r="H686">
        <v>3.4099999999999998E-2</v>
      </c>
      <c r="K686">
        <v>-2.2000000000000001E-3</v>
      </c>
      <c r="P686">
        <v>-2.2000000000000001E-3</v>
      </c>
      <c r="S686" t="s">
        <v>891</v>
      </c>
      <c r="T686" t="s">
        <v>45</v>
      </c>
    </row>
    <row r="687" spans="1:20" x14ac:dyDescent="0.2">
      <c r="A687" t="s">
        <v>902</v>
      </c>
      <c r="B687">
        <v>1.9400000000000001E-2</v>
      </c>
      <c r="C687">
        <v>3.5700000000000003E-2</v>
      </c>
      <c r="H687">
        <v>3.5700000000000003E-2</v>
      </c>
      <c r="K687">
        <v>-1.8E-3</v>
      </c>
      <c r="P687">
        <v>-1.8E-3</v>
      </c>
      <c r="S687" t="s">
        <v>891</v>
      </c>
      <c r="T687" t="s">
        <v>45</v>
      </c>
    </row>
    <row r="688" spans="1:20" x14ac:dyDescent="0.2">
      <c r="A688" t="s">
        <v>903</v>
      </c>
      <c r="B688">
        <v>1.7899999999999999E-2</v>
      </c>
      <c r="C688">
        <v>3.4099999999999998E-2</v>
      </c>
      <c r="H688">
        <v>3.4099999999999998E-2</v>
      </c>
      <c r="K688">
        <v>-2.0000000000000001E-4</v>
      </c>
      <c r="P688">
        <v>-2.0000000000000001E-4</v>
      </c>
      <c r="S688" t="s">
        <v>891</v>
      </c>
      <c r="T688" t="s">
        <v>45</v>
      </c>
    </row>
    <row r="689" spans="1:20" x14ac:dyDescent="0.2">
      <c r="A689" t="s">
        <v>904</v>
      </c>
      <c r="B689">
        <v>1.7100000000000001E-2</v>
      </c>
      <c r="C689">
        <v>3.3700000000000001E-2</v>
      </c>
      <c r="H689">
        <v>3.3700000000000001E-2</v>
      </c>
      <c r="K689">
        <v>-3.2000000000000002E-3</v>
      </c>
      <c r="P689">
        <v>-3.2000000000000002E-3</v>
      </c>
      <c r="S689" t="s">
        <v>891</v>
      </c>
      <c r="T689" t="s">
        <v>45</v>
      </c>
    </row>
    <row r="690" spans="1:20" x14ac:dyDescent="0.2">
      <c r="A690" t="s">
        <v>905</v>
      </c>
      <c r="B690">
        <v>1.9099999999999999E-2</v>
      </c>
      <c r="C690">
        <v>3.4299999999999997E-2</v>
      </c>
      <c r="H690">
        <v>3.4299999999999997E-2</v>
      </c>
      <c r="K690">
        <v>-2.2000000000000001E-3</v>
      </c>
      <c r="P690">
        <v>-2.2000000000000001E-3</v>
      </c>
      <c r="S690" t="s">
        <v>891</v>
      </c>
      <c r="T690" t="s">
        <v>45</v>
      </c>
    </row>
    <row r="691" spans="1:20" x14ac:dyDescent="0.2">
      <c r="A691" t="s">
        <v>906</v>
      </c>
      <c r="B691">
        <v>1.18E-2</v>
      </c>
      <c r="C691">
        <v>3.04E-2</v>
      </c>
      <c r="H691">
        <v>3.04E-2</v>
      </c>
      <c r="K691">
        <v>-2.8E-3</v>
      </c>
      <c r="P691">
        <v>-2.8E-3</v>
      </c>
      <c r="S691" t="s">
        <v>907</v>
      </c>
      <c r="T691" t="s">
        <v>45</v>
      </c>
    </row>
    <row r="692" spans="1:20" x14ac:dyDescent="0.2">
      <c r="A692" t="s">
        <v>908</v>
      </c>
      <c r="B692">
        <v>1.2800000000000001E-2</v>
      </c>
      <c r="C692">
        <v>0.03</v>
      </c>
      <c r="H692">
        <v>0.03</v>
      </c>
      <c r="K692">
        <v>-2.5999999999999999E-3</v>
      </c>
      <c r="P692">
        <v>-2.5999999999999999E-3</v>
      </c>
      <c r="S692" t="s">
        <v>907</v>
      </c>
      <c r="T692" t="s">
        <v>45</v>
      </c>
    </row>
    <row r="693" spans="1:20" x14ac:dyDescent="0.2">
      <c r="A693" t="s">
        <v>909</v>
      </c>
      <c r="B693">
        <v>1.14E-2</v>
      </c>
      <c r="C693">
        <v>2.8400000000000002E-2</v>
      </c>
      <c r="H693">
        <v>2.8400000000000002E-2</v>
      </c>
      <c r="K693">
        <v>-4.4999999999999997E-3</v>
      </c>
      <c r="P693">
        <v>-4.4999999999999997E-3</v>
      </c>
      <c r="S693" t="s">
        <v>907</v>
      </c>
      <c r="T693" t="s">
        <v>45</v>
      </c>
    </row>
    <row r="694" spans="1:20" x14ac:dyDescent="0.2">
      <c r="A694" t="s">
        <v>910</v>
      </c>
      <c r="B694">
        <v>1.03E-2</v>
      </c>
      <c r="C694">
        <v>2.92E-2</v>
      </c>
      <c r="H694">
        <v>2.92E-2</v>
      </c>
      <c r="K694">
        <v>-1.8E-3</v>
      </c>
      <c r="P694">
        <v>-1.8E-3</v>
      </c>
      <c r="S694" t="s">
        <v>907</v>
      </c>
      <c r="T694" t="s">
        <v>45</v>
      </c>
    </row>
    <row r="695" spans="1:20" x14ac:dyDescent="0.2">
      <c r="A695" t="s">
        <v>911</v>
      </c>
      <c r="B695">
        <v>1.11E-2</v>
      </c>
      <c r="C695">
        <v>2.9499999999999998E-2</v>
      </c>
      <c r="H695">
        <v>2.9499999999999998E-2</v>
      </c>
      <c r="K695">
        <v>-2.8E-3</v>
      </c>
      <c r="P695">
        <v>-2.8E-3</v>
      </c>
      <c r="S695" t="s">
        <v>907</v>
      </c>
      <c r="T695" t="s">
        <v>45</v>
      </c>
    </row>
    <row r="696" spans="1:20" x14ac:dyDescent="0.2">
      <c r="A696" t="s">
        <v>912</v>
      </c>
      <c r="B696">
        <v>1.3599999999999999E-2</v>
      </c>
      <c r="C696">
        <v>3.1E-2</v>
      </c>
      <c r="H696">
        <v>3.1E-2</v>
      </c>
      <c r="K696">
        <v>-3.2000000000000002E-3</v>
      </c>
      <c r="P696">
        <v>-3.2000000000000002E-3</v>
      </c>
      <c r="S696" t="s">
        <v>907</v>
      </c>
      <c r="T696" t="s">
        <v>45</v>
      </c>
    </row>
    <row r="697" spans="1:20" x14ac:dyDescent="0.2">
      <c r="A697" t="s">
        <v>913</v>
      </c>
      <c r="B697">
        <v>1.18E-2</v>
      </c>
      <c r="C697">
        <v>3.09E-2</v>
      </c>
      <c r="H697">
        <v>3.09E-2</v>
      </c>
      <c r="K697">
        <v>-3.0999999999999999E-3</v>
      </c>
      <c r="P697">
        <v>-3.0999999999999999E-3</v>
      </c>
      <c r="S697" t="s">
        <v>907</v>
      </c>
      <c r="T697" t="s">
        <v>45</v>
      </c>
    </row>
    <row r="698" spans="1:20" x14ac:dyDescent="0.2">
      <c r="A698" t="s">
        <v>914</v>
      </c>
      <c r="B698">
        <v>1.21E-2</v>
      </c>
      <c r="C698">
        <v>2.9499999999999998E-2</v>
      </c>
      <c r="H698">
        <v>2.9499999999999998E-2</v>
      </c>
      <c r="K698">
        <v>-2.8999999999999998E-3</v>
      </c>
      <c r="P698">
        <v>-2.8999999999999998E-3</v>
      </c>
      <c r="S698" t="s">
        <v>907</v>
      </c>
      <c r="T698" t="s">
        <v>45</v>
      </c>
    </row>
    <row r="699" spans="1:20" x14ac:dyDescent="0.2">
      <c r="A699" t="s">
        <v>915</v>
      </c>
      <c r="B699">
        <v>1.24E-2</v>
      </c>
      <c r="C699">
        <v>3.0200000000000001E-2</v>
      </c>
      <c r="H699">
        <v>3.0200000000000001E-2</v>
      </c>
      <c r="K699">
        <v>-2.5999999999999999E-3</v>
      </c>
      <c r="P699">
        <v>-2.5999999999999999E-3</v>
      </c>
      <c r="S699" t="s">
        <v>907</v>
      </c>
      <c r="T699" t="s">
        <v>45</v>
      </c>
    </row>
    <row r="700" spans="1:20" x14ac:dyDescent="0.2">
      <c r="A700" t="s">
        <v>916</v>
      </c>
      <c r="B700">
        <v>1.29E-2</v>
      </c>
      <c r="C700">
        <v>3.0800000000000001E-2</v>
      </c>
      <c r="H700">
        <v>3.0800000000000001E-2</v>
      </c>
      <c r="K700">
        <v>-1.1000000000000001E-3</v>
      </c>
      <c r="P700">
        <v>-1.1000000000000001E-3</v>
      </c>
      <c r="S700" t="s">
        <v>907</v>
      </c>
      <c r="T700" t="s">
        <v>45</v>
      </c>
    </row>
    <row r="701" spans="1:20" x14ac:dyDescent="0.2">
      <c r="A701" t="s">
        <v>917</v>
      </c>
      <c r="B701">
        <v>1.23E-2</v>
      </c>
      <c r="C701">
        <v>2.9100000000000001E-2</v>
      </c>
      <c r="H701">
        <v>2.9100000000000001E-2</v>
      </c>
      <c r="K701">
        <v>-3.2000000000000002E-3</v>
      </c>
      <c r="P701">
        <v>-3.2000000000000002E-3</v>
      </c>
      <c r="S701" t="s">
        <v>907</v>
      </c>
      <c r="T701" t="s">
        <v>45</v>
      </c>
    </row>
    <row r="702" spans="1:20" x14ac:dyDescent="0.2">
      <c r="A702" t="s">
        <v>918</v>
      </c>
      <c r="B702">
        <v>1.21E-2</v>
      </c>
      <c r="C702">
        <v>2.9700000000000001E-2</v>
      </c>
      <c r="H702">
        <v>2.9700000000000001E-2</v>
      </c>
      <c r="K702">
        <v>-3.8999999999999998E-3</v>
      </c>
      <c r="P702">
        <v>-3.8999999999999998E-3</v>
      </c>
      <c r="S702" t="s">
        <v>907</v>
      </c>
      <c r="T702" t="s">
        <v>45</v>
      </c>
    </row>
    <row r="703" spans="1:20" x14ac:dyDescent="0.2">
      <c r="A703" t="s">
        <v>919</v>
      </c>
      <c r="B703">
        <v>1.17E-2</v>
      </c>
      <c r="C703">
        <v>2.9600000000000001E-2</v>
      </c>
      <c r="H703">
        <v>2.9600000000000001E-2</v>
      </c>
      <c r="K703">
        <v>-2.3999999999999998E-3</v>
      </c>
      <c r="P703">
        <v>-2.3999999999999998E-3</v>
      </c>
      <c r="S703" t="s">
        <v>907</v>
      </c>
      <c r="T703" t="s">
        <v>45</v>
      </c>
    </row>
    <row r="704" spans="1:20" x14ac:dyDescent="0.2">
      <c r="A704" t="s">
        <v>920</v>
      </c>
      <c r="B704">
        <v>1.2E-2</v>
      </c>
      <c r="C704">
        <v>3.0200000000000001E-2</v>
      </c>
      <c r="H704">
        <v>3.0200000000000001E-2</v>
      </c>
      <c r="K704">
        <v>-2.0999999999999999E-3</v>
      </c>
      <c r="P704">
        <v>-2.0999999999999999E-3</v>
      </c>
      <c r="S704" t="s">
        <v>907</v>
      </c>
      <c r="T704" t="s">
        <v>45</v>
      </c>
    </row>
    <row r="705" spans="1:20" x14ac:dyDescent="0.2">
      <c r="A705" t="s">
        <v>921</v>
      </c>
      <c r="B705">
        <v>1.0999999999999999E-2</v>
      </c>
      <c r="C705">
        <v>2.8500000000000001E-2</v>
      </c>
      <c r="H705">
        <v>2.8500000000000001E-2</v>
      </c>
      <c r="K705">
        <v>-2.7000000000000001E-3</v>
      </c>
      <c r="P705">
        <v>-2.7000000000000001E-3</v>
      </c>
      <c r="S705" t="s">
        <v>907</v>
      </c>
      <c r="T705" t="s">
        <v>45</v>
      </c>
    </row>
    <row r="706" spans="1:20" x14ac:dyDescent="0.2">
      <c r="A706" t="s">
        <v>922</v>
      </c>
      <c r="B706">
        <v>1.0800000000000001E-2</v>
      </c>
      <c r="C706">
        <v>2.8299999999999999E-2</v>
      </c>
      <c r="H706">
        <v>2.8299999999999999E-2</v>
      </c>
      <c r="K706">
        <v>-4.0000000000000001E-3</v>
      </c>
      <c r="P706">
        <v>-4.0000000000000001E-3</v>
      </c>
      <c r="S706" t="s">
        <v>907</v>
      </c>
      <c r="T706" t="s">
        <v>45</v>
      </c>
    </row>
    <row r="707" spans="1:20" x14ac:dyDescent="0.2">
      <c r="A707" t="s">
        <v>923</v>
      </c>
      <c r="B707">
        <v>1.0999999999999999E-2</v>
      </c>
      <c r="C707">
        <v>2.7900000000000001E-2</v>
      </c>
      <c r="H707">
        <v>2.7900000000000001E-2</v>
      </c>
      <c r="K707">
        <v>-4.1999999999999997E-3</v>
      </c>
      <c r="P707">
        <v>-4.1999999999999997E-3</v>
      </c>
      <c r="S707" t="s">
        <v>907</v>
      </c>
      <c r="T707" t="s">
        <v>45</v>
      </c>
    </row>
    <row r="708" spans="1:20" x14ac:dyDescent="0.2">
      <c r="A708" t="s">
        <v>924</v>
      </c>
      <c r="B708">
        <v>1.15E-2</v>
      </c>
      <c r="C708">
        <v>2.8400000000000002E-2</v>
      </c>
      <c r="H708">
        <v>2.8400000000000002E-2</v>
      </c>
      <c r="K708">
        <v>-3.0999999999999999E-3</v>
      </c>
      <c r="P708">
        <v>-3.0999999999999999E-3</v>
      </c>
      <c r="S708" t="s">
        <v>907</v>
      </c>
      <c r="T708" t="s">
        <v>45</v>
      </c>
    </row>
    <row r="709" spans="1:20" x14ac:dyDescent="0.2">
      <c r="A709" t="s">
        <v>925</v>
      </c>
      <c r="B709">
        <v>1.14E-2</v>
      </c>
      <c r="C709">
        <v>2.9700000000000001E-2</v>
      </c>
      <c r="H709">
        <v>2.9700000000000001E-2</v>
      </c>
      <c r="K709">
        <v>-4.1999999999999997E-3</v>
      </c>
      <c r="P709">
        <v>-4.1999999999999997E-3</v>
      </c>
      <c r="S709" t="s">
        <v>907</v>
      </c>
      <c r="T709" t="s">
        <v>45</v>
      </c>
    </row>
    <row r="710" spans="1:20" x14ac:dyDescent="0.2">
      <c r="A710" t="s">
        <v>926</v>
      </c>
      <c r="B710">
        <v>0.01</v>
      </c>
      <c r="C710">
        <v>2.92E-2</v>
      </c>
      <c r="H710">
        <v>2.92E-2</v>
      </c>
      <c r="K710">
        <v>-3.0000000000000001E-3</v>
      </c>
      <c r="P710">
        <v>-3.0000000000000001E-3</v>
      </c>
      <c r="S710" t="s">
        <v>907</v>
      </c>
      <c r="T710" t="s">
        <v>45</v>
      </c>
    </row>
    <row r="711" spans="1:20" x14ac:dyDescent="0.2">
      <c r="A711" t="s">
        <v>927</v>
      </c>
      <c r="B711">
        <v>1.2200000000000001E-2</v>
      </c>
      <c r="C711">
        <v>2.9499999999999998E-2</v>
      </c>
      <c r="H711">
        <v>2.9499999999999998E-2</v>
      </c>
      <c r="K711">
        <v>-2.3E-3</v>
      </c>
      <c r="P711">
        <v>-2.3E-3</v>
      </c>
      <c r="S711" t="s">
        <v>907</v>
      </c>
      <c r="T711" t="s">
        <v>45</v>
      </c>
    </row>
    <row r="712" spans="1:20" x14ac:dyDescent="0.2">
      <c r="A712" t="s">
        <v>928</v>
      </c>
      <c r="B712">
        <v>1.38E-2</v>
      </c>
      <c r="C712">
        <v>3.1399999999999997E-2</v>
      </c>
      <c r="H712">
        <v>3.1399999999999997E-2</v>
      </c>
      <c r="K712">
        <v>-2.5000000000000001E-3</v>
      </c>
      <c r="P712">
        <v>-2.5000000000000001E-3</v>
      </c>
      <c r="S712" t="s">
        <v>907</v>
      </c>
      <c r="T712" t="s">
        <v>45</v>
      </c>
    </row>
    <row r="713" spans="1:20" x14ac:dyDescent="0.2">
      <c r="A713" t="s">
        <v>929</v>
      </c>
      <c r="B713">
        <v>1.0500000000000001E-2</v>
      </c>
      <c r="C713">
        <v>2.9399999999999999E-2</v>
      </c>
      <c r="H713">
        <v>2.9399999999999999E-2</v>
      </c>
      <c r="K713">
        <v>-2.2000000000000001E-3</v>
      </c>
      <c r="P713">
        <v>-2.2000000000000001E-3</v>
      </c>
      <c r="S713" t="s">
        <v>907</v>
      </c>
      <c r="T713" t="s">
        <v>45</v>
      </c>
    </row>
    <row r="714" spans="1:20" x14ac:dyDescent="0.2">
      <c r="A714" t="s">
        <v>930</v>
      </c>
      <c r="B714">
        <v>1.2699999999999999E-2</v>
      </c>
      <c r="C714">
        <v>2.9600000000000001E-2</v>
      </c>
      <c r="H714">
        <v>2.9600000000000001E-2</v>
      </c>
      <c r="K714">
        <v>-2.7000000000000001E-3</v>
      </c>
      <c r="P714">
        <v>-2.7000000000000001E-3</v>
      </c>
      <c r="S714" t="s">
        <v>907</v>
      </c>
      <c r="T714" t="s">
        <v>45</v>
      </c>
    </row>
    <row r="715" spans="1:20" x14ac:dyDescent="0.2">
      <c r="A715" t="s">
        <v>931</v>
      </c>
      <c r="B715">
        <v>1.21E-2</v>
      </c>
      <c r="C715">
        <v>3.0300000000000001E-2</v>
      </c>
      <c r="H715">
        <v>3.0300000000000001E-2</v>
      </c>
      <c r="K715">
        <v>-1.1999999999999999E-3</v>
      </c>
      <c r="P715">
        <v>-1.1999999999999999E-3</v>
      </c>
      <c r="S715" t="s">
        <v>907</v>
      </c>
      <c r="T715" t="s">
        <v>45</v>
      </c>
    </row>
    <row r="716" spans="1:20" x14ac:dyDescent="0.2">
      <c r="A716" t="s">
        <v>932</v>
      </c>
      <c r="B716">
        <v>2.2499999999999999E-2</v>
      </c>
      <c r="C716">
        <v>3.4299999999999997E-2</v>
      </c>
      <c r="H716">
        <v>3.4299999999999997E-2</v>
      </c>
      <c r="K716">
        <v>5.5999999999999999E-3</v>
      </c>
      <c r="P716">
        <v>5.5999999999999999E-3</v>
      </c>
      <c r="S716" t="s">
        <v>933</v>
      </c>
      <c r="T716" t="s">
        <v>45</v>
      </c>
    </row>
    <row r="717" spans="1:20" x14ac:dyDescent="0.2">
      <c r="A717" t="s">
        <v>934</v>
      </c>
      <c r="B717">
        <v>2.3E-2</v>
      </c>
      <c r="C717">
        <v>3.5400000000000001E-2</v>
      </c>
      <c r="H717">
        <v>3.5400000000000001E-2</v>
      </c>
      <c r="K717">
        <v>3.5000000000000001E-3</v>
      </c>
      <c r="P717">
        <v>3.5000000000000001E-3</v>
      </c>
      <c r="S717" t="s">
        <v>933</v>
      </c>
      <c r="T717" t="s">
        <v>45</v>
      </c>
    </row>
    <row r="718" spans="1:20" x14ac:dyDescent="0.2">
      <c r="A718" t="s">
        <v>935</v>
      </c>
      <c r="B718">
        <v>2.2599999999999999E-2</v>
      </c>
      <c r="C718">
        <v>3.5200000000000002E-2</v>
      </c>
      <c r="H718">
        <v>3.5200000000000002E-2</v>
      </c>
      <c r="K718">
        <v>2.0999999999999999E-3</v>
      </c>
      <c r="P718">
        <v>2.0999999999999999E-3</v>
      </c>
      <c r="S718" t="s">
        <v>933</v>
      </c>
      <c r="T718" t="s">
        <v>45</v>
      </c>
    </row>
    <row r="719" spans="1:20" x14ac:dyDescent="0.2">
      <c r="A719" t="s">
        <v>936</v>
      </c>
      <c r="B719">
        <v>2.3E-2</v>
      </c>
      <c r="C719">
        <v>3.5099999999999999E-2</v>
      </c>
      <c r="H719">
        <v>3.5099999999999999E-2</v>
      </c>
      <c r="K719">
        <v>3.2000000000000002E-3</v>
      </c>
      <c r="P719">
        <v>3.2000000000000002E-3</v>
      </c>
      <c r="S719" t="s">
        <v>933</v>
      </c>
      <c r="T719" t="s">
        <v>45</v>
      </c>
    </row>
    <row r="720" spans="1:20" x14ac:dyDescent="0.2">
      <c r="A720" t="s">
        <v>937</v>
      </c>
      <c r="B720">
        <v>2.2800000000000001E-2</v>
      </c>
      <c r="C720">
        <v>3.4599999999999999E-2</v>
      </c>
      <c r="H720">
        <v>3.4599999999999999E-2</v>
      </c>
      <c r="K720">
        <v>3.7000000000000002E-3</v>
      </c>
      <c r="P720">
        <v>3.7000000000000002E-3</v>
      </c>
      <c r="S720" t="s">
        <v>933</v>
      </c>
      <c r="T720" t="s">
        <v>45</v>
      </c>
    </row>
    <row r="721" spans="1:20" x14ac:dyDescent="0.2">
      <c r="A721" t="s">
        <v>938</v>
      </c>
      <c r="B721">
        <v>2.3099999999999999E-2</v>
      </c>
      <c r="C721">
        <v>3.5000000000000003E-2</v>
      </c>
      <c r="H721">
        <v>3.5000000000000003E-2</v>
      </c>
      <c r="K721">
        <v>3.5999999999999999E-3</v>
      </c>
      <c r="P721">
        <v>3.5999999999999999E-3</v>
      </c>
      <c r="S721" t="s">
        <v>933</v>
      </c>
      <c r="T721" t="s">
        <v>45</v>
      </c>
    </row>
    <row r="722" spans="1:20" x14ac:dyDescent="0.2">
      <c r="A722" t="s">
        <v>939</v>
      </c>
      <c r="B722">
        <v>2.35E-2</v>
      </c>
      <c r="C722">
        <v>3.5400000000000001E-2</v>
      </c>
      <c r="H722">
        <v>3.5400000000000001E-2</v>
      </c>
      <c r="K722">
        <v>4.4000000000000003E-3</v>
      </c>
      <c r="P722">
        <v>4.4000000000000003E-3</v>
      </c>
      <c r="S722" t="s">
        <v>933</v>
      </c>
      <c r="T722" t="s">
        <v>45</v>
      </c>
    </row>
    <row r="723" spans="1:20" x14ac:dyDescent="0.2">
      <c r="A723" t="s">
        <v>940</v>
      </c>
      <c r="B723">
        <v>2.2700000000000001E-2</v>
      </c>
      <c r="C723">
        <v>3.5000000000000003E-2</v>
      </c>
      <c r="H723">
        <v>3.5000000000000003E-2</v>
      </c>
      <c r="K723">
        <v>5.1000000000000004E-3</v>
      </c>
      <c r="P723">
        <v>5.1000000000000004E-3</v>
      </c>
      <c r="S723" t="s">
        <v>933</v>
      </c>
      <c r="T723" t="s">
        <v>45</v>
      </c>
    </row>
    <row r="724" spans="1:20" x14ac:dyDescent="0.2">
      <c r="A724" t="s">
        <v>941</v>
      </c>
      <c r="B724">
        <v>2.3300000000000001E-2</v>
      </c>
      <c r="C724">
        <v>3.4799999999999998E-2</v>
      </c>
      <c r="H724">
        <v>3.4799999999999998E-2</v>
      </c>
      <c r="K724">
        <v>1.8E-3</v>
      </c>
      <c r="P724">
        <v>1.8E-3</v>
      </c>
      <c r="S724" t="s">
        <v>933</v>
      </c>
      <c r="T724" t="s">
        <v>45</v>
      </c>
    </row>
    <row r="725" spans="1:20" x14ac:dyDescent="0.2">
      <c r="A725" t="s">
        <v>942</v>
      </c>
      <c r="B725">
        <v>2.29E-2</v>
      </c>
      <c r="C725">
        <v>3.5700000000000003E-2</v>
      </c>
      <c r="H725">
        <v>3.5700000000000003E-2</v>
      </c>
      <c r="K725">
        <v>3.0000000000000001E-3</v>
      </c>
      <c r="P725">
        <v>3.0000000000000001E-3</v>
      </c>
      <c r="S725" t="s">
        <v>933</v>
      </c>
      <c r="T725" t="s">
        <v>45</v>
      </c>
    </row>
    <row r="726" spans="1:20" x14ac:dyDescent="0.2">
      <c r="A726" t="s">
        <v>943</v>
      </c>
      <c r="B726">
        <v>2.3199999999999998E-2</v>
      </c>
      <c r="C726">
        <v>3.44E-2</v>
      </c>
      <c r="H726">
        <v>3.44E-2</v>
      </c>
      <c r="K726">
        <v>4.1999999999999997E-3</v>
      </c>
      <c r="P726">
        <v>4.1999999999999997E-3</v>
      </c>
      <c r="S726" t="s">
        <v>933</v>
      </c>
      <c r="T726" t="s">
        <v>45</v>
      </c>
    </row>
    <row r="727" spans="1:20" x14ac:dyDescent="0.2">
      <c r="A727" t="s">
        <v>944</v>
      </c>
      <c r="B727">
        <v>2.29E-2</v>
      </c>
      <c r="C727">
        <v>3.5000000000000003E-2</v>
      </c>
      <c r="H727">
        <v>3.5000000000000003E-2</v>
      </c>
      <c r="K727">
        <v>2.2000000000000001E-3</v>
      </c>
      <c r="P727">
        <v>2.2000000000000001E-3</v>
      </c>
      <c r="S727" t="s">
        <v>933</v>
      </c>
      <c r="T727" t="s">
        <v>45</v>
      </c>
    </row>
    <row r="728" spans="1:20" x14ac:dyDescent="0.2">
      <c r="A728" t="s">
        <v>945</v>
      </c>
      <c r="B728">
        <v>2.3300000000000001E-2</v>
      </c>
      <c r="C728">
        <v>3.5000000000000003E-2</v>
      </c>
      <c r="H728">
        <v>3.5000000000000003E-2</v>
      </c>
      <c r="K728">
        <v>2.5000000000000001E-3</v>
      </c>
      <c r="P728">
        <v>2.5000000000000001E-3</v>
      </c>
      <c r="S728" t="s">
        <v>933</v>
      </c>
      <c r="T728" t="s">
        <v>45</v>
      </c>
    </row>
    <row r="729" spans="1:20" x14ac:dyDescent="0.2">
      <c r="A729" t="s">
        <v>946</v>
      </c>
      <c r="B729">
        <v>2.3400000000000001E-2</v>
      </c>
      <c r="C729">
        <v>3.5299999999999998E-2</v>
      </c>
      <c r="H729">
        <v>3.5299999999999998E-2</v>
      </c>
      <c r="K729">
        <v>3.8999999999999998E-3</v>
      </c>
      <c r="P729">
        <v>3.8999999999999998E-3</v>
      </c>
      <c r="S729" t="s">
        <v>933</v>
      </c>
      <c r="T729" t="s">
        <v>45</v>
      </c>
    </row>
    <row r="730" spans="1:20" x14ac:dyDescent="0.2">
      <c r="A730" t="s">
        <v>947</v>
      </c>
      <c r="B730">
        <v>2.3699999999999999E-2</v>
      </c>
      <c r="C730">
        <v>3.4700000000000002E-2</v>
      </c>
      <c r="H730">
        <v>3.4700000000000002E-2</v>
      </c>
      <c r="K730">
        <v>3.8E-3</v>
      </c>
      <c r="P730">
        <v>3.8E-3</v>
      </c>
      <c r="S730" t="s">
        <v>933</v>
      </c>
      <c r="T730" t="s">
        <v>45</v>
      </c>
    </row>
    <row r="731" spans="1:20" x14ac:dyDescent="0.2">
      <c r="A731" t="s">
        <v>948</v>
      </c>
      <c r="B731">
        <v>2.1999999999999999E-2</v>
      </c>
      <c r="C731">
        <v>3.49E-2</v>
      </c>
      <c r="H731">
        <v>3.49E-2</v>
      </c>
      <c r="K731">
        <v>2.8E-3</v>
      </c>
      <c r="P731">
        <v>2.8E-3</v>
      </c>
      <c r="S731" t="s">
        <v>933</v>
      </c>
      <c r="T731" t="s">
        <v>45</v>
      </c>
    </row>
    <row r="732" spans="1:20" x14ac:dyDescent="0.2">
      <c r="A732" t="s">
        <v>949</v>
      </c>
      <c r="B732">
        <v>2.35E-2</v>
      </c>
      <c r="C732">
        <v>3.5000000000000003E-2</v>
      </c>
      <c r="H732">
        <v>3.5000000000000003E-2</v>
      </c>
      <c r="K732">
        <v>4.5999999999999999E-3</v>
      </c>
      <c r="P732">
        <v>4.5999999999999999E-3</v>
      </c>
      <c r="S732" t="s">
        <v>933</v>
      </c>
      <c r="T732" t="s">
        <v>45</v>
      </c>
    </row>
    <row r="733" spans="1:20" x14ac:dyDescent="0.2">
      <c r="A733" t="s">
        <v>950</v>
      </c>
      <c r="B733">
        <v>2.2700000000000001E-2</v>
      </c>
      <c r="C733">
        <v>3.5299999999999998E-2</v>
      </c>
      <c r="H733">
        <v>3.5299999999999998E-2</v>
      </c>
      <c r="K733">
        <v>3.3999999999999998E-3</v>
      </c>
      <c r="P733">
        <v>3.3999999999999998E-3</v>
      </c>
      <c r="S733" t="s">
        <v>933</v>
      </c>
      <c r="T733" t="s">
        <v>45</v>
      </c>
    </row>
    <row r="734" spans="1:20" x14ac:dyDescent="0.2">
      <c r="A734" t="s">
        <v>951</v>
      </c>
      <c r="B734">
        <v>2.3199999999999998E-2</v>
      </c>
      <c r="C734">
        <v>3.4299999999999997E-2</v>
      </c>
      <c r="H734">
        <v>3.4299999999999997E-2</v>
      </c>
      <c r="K734">
        <v>4.1999999999999997E-3</v>
      </c>
      <c r="P734">
        <v>4.1999999999999997E-3</v>
      </c>
      <c r="S734" t="s">
        <v>933</v>
      </c>
      <c r="T734" t="s">
        <v>45</v>
      </c>
    </row>
    <row r="735" spans="1:20" x14ac:dyDescent="0.2">
      <c r="A735" t="s">
        <v>952</v>
      </c>
      <c r="B735">
        <v>2.2800000000000001E-2</v>
      </c>
      <c r="C735">
        <v>3.3399999999999999E-2</v>
      </c>
      <c r="H735">
        <v>3.3399999999999999E-2</v>
      </c>
      <c r="K735">
        <v>4.7000000000000002E-3</v>
      </c>
      <c r="P735">
        <v>4.7000000000000002E-3</v>
      </c>
      <c r="S735" t="s">
        <v>933</v>
      </c>
      <c r="T735" t="s">
        <v>45</v>
      </c>
    </row>
    <row r="736" spans="1:20" x14ac:dyDescent="0.2">
      <c r="A736" t="s">
        <v>953</v>
      </c>
      <c r="B736">
        <v>2.2499999999999999E-2</v>
      </c>
      <c r="C736">
        <v>3.5000000000000003E-2</v>
      </c>
      <c r="H736">
        <v>3.5000000000000003E-2</v>
      </c>
      <c r="K736">
        <v>3.0999999999999999E-3</v>
      </c>
      <c r="P736">
        <v>3.0999999999999999E-3</v>
      </c>
      <c r="S736" t="s">
        <v>933</v>
      </c>
      <c r="T736" t="s">
        <v>45</v>
      </c>
    </row>
    <row r="737" spans="1:20" x14ac:dyDescent="0.2">
      <c r="A737" t="s">
        <v>954</v>
      </c>
      <c r="B737">
        <v>2.3099999999999999E-2</v>
      </c>
      <c r="C737">
        <v>3.4799999999999998E-2</v>
      </c>
      <c r="H737">
        <v>3.4799999999999998E-2</v>
      </c>
      <c r="K737">
        <v>2.2000000000000001E-3</v>
      </c>
      <c r="P737">
        <v>2.2000000000000001E-3</v>
      </c>
      <c r="S737" t="s">
        <v>933</v>
      </c>
      <c r="T737" t="s">
        <v>45</v>
      </c>
    </row>
    <row r="738" spans="1:20" x14ac:dyDescent="0.2">
      <c r="A738" t="s">
        <v>955</v>
      </c>
      <c r="B738">
        <v>2.3099999999999999E-2</v>
      </c>
      <c r="C738">
        <v>3.49E-2</v>
      </c>
      <c r="H738">
        <v>3.49E-2</v>
      </c>
      <c r="K738">
        <v>4.1000000000000003E-3</v>
      </c>
      <c r="P738">
        <v>4.1000000000000003E-3</v>
      </c>
      <c r="S738" t="s">
        <v>933</v>
      </c>
      <c r="T738" t="s">
        <v>45</v>
      </c>
    </row>
    <row r="739" spans="1:20" x14ac:dyDescent="0.2">
      <c r="A739" t="s">
        <v>956</v>
      </c>
      <c r="B739">
        <v>2.35E-2</v>
      </c>
      <c r="C739">
        <v>3.5400000000000001E-2</v>
      </c>
      <c r="H739">
        <v>3.5400000000000001E-2</v>
      </c>
      <c r="K739">
        <v>4.4999999999999997E-3</v>
      </c>
      <c r="P739">
        <v>4.4999999999999997E-3</v>
      </c>
      <c r="S739" t="s">
        <v>933</v>
      </c>
      <c r="T739" t="s">
        <v>45</v>
      </c>
    </row>
    <row r="740" spans="1:20" x14ac:dyDescent="0.2">
      <c r="A740" t="s">
        <v>957</v>
      </c>
      <c r="B740">
        <v>2.3699999999999999E-2</v>
      </c>
      <c r="C740">
        <v>3.49E-2</v>
      </c>
      <c r="H740">
        <v>3.49E-2</v>
      </c>
      <c r="K740">
        <v>1.9E-3</v>
      </c>
      <c r="P740">
        <v>1.9E-3</v>
      </c>
      <c r="S740" t="s">
        <v>933</v>
      </c>
      <c r="T740" t="s">
        <v>45</v>
      </c>
    </row>
    <row r="741" spans="1:20" x14ac:dyDescent="0.2">
      <c r="A741" t="s">
        <v>958</v>
      </c>
      <c r="B741">
        <v>2.3099999999999999E-2</v>
      </c>
      <c r="C741">
        <v>3.5999999999999997E-2</v>
      </c>
      <c r="H741">
        <v>3.5999999999999997E-2</v>
      </c>
      <c r="K741">
        <v>3.0999999999999999E-3</v>
      </c>
      <c r="P741">
        <v>3.0999999999999999E-3</v>
      </c>
      <c r="S741" t="s">
        <v>933</v>
      </c>
      <c r="T741" t="s">
        <v>45</v>
      </c>
    </row>
    <row r="742" spans="1:20" x14ac:dyDescent="0.2">
      <c r="A742" t="s">
        <v>959</v>
      </c>
      <c r="B742">
        <v>2.23E-2</v>
      </c>
      <c r="C742">
        <v>3.5499999999999997E-2</v>
      </c>
      <c r="H742">
        <v>3.5499999999999997E-2</v>
      </c>
      <c r="K742">
        <v>4.5999999999999999E-3</v>
      </c>
      <c r="P742">
        <v>4.5999999999999999E-3</v>
      </c>
      <c r="S742" t="s">
        <v>933</v>
      </c>
      <c r="T742" t="s">
        <v>45</v>
      </c>
    </row>
    <row r="743" spans="1:20" x14ac:dyDescent="0.2">
      <c r="A743" t="s">
        <v>960</v>
      </c>
      <c r="B743">
        <v>2.2599999999999999E-2</v>
      </c>
      <c r="C743">
        <v>3.49E-2</v>
      </c>
      <c r="H743">
        <v>3.49E-2</v>
      </c>
      <c r="K743">
        <v>3.5000000000000001E-3</v>
      </c>
      <c r="P743">
        <v>3.5000000000000001E-3</v>
      </c>
      <c r="S743" t="s">
        <v>933</v>
      </c>
      <c r="T743" t="s">
        <v>45</v>
      </c>
    </row>
    <row r="744" spans="1:20" x14ac:dyDescent="0.2">
      <c r="A744" t="s">
        <v>961</v>
      </c>
      <c r="B744">
        <v>2.07E-2</v>
      </c>
      <c r="C744">
        <v>3.4599999999999999E-2</v>
      </c>
      <c r="H744">
        <v>3.4599999999999999E-2</v>
      </c>
      <c r="K744">
        <v>1.8E-3</v>
      </c>
      <c r="P744">
        <v>1.8E-3</v>
      </c>
      <c r="S744" t="s">
        <v>962</v>
      </c>
      <c r="T744" t="s">
        <v>45</v>
      </c>
    </row>
    <row r="745" spans="1:20" x14ac:dyDescent="0.2">
      <c r="A745" t="s">
        <v>963</v>
      </c>
      <c r="B745">
        <v>2.0899999999999998E-2</v>
      </c>
      <c r="C745">
        <v>3.2800000000000003E-2</v>
      </c>
      <c r="H745">
        <v>3.2800000000000003E-2</v>
      </c>
      <c r="K745">
        <v>1.8E-3</v>
      </c>
      <c r="P745">
        <v>1.8E-3</v>
      </c>
      <c r="S745" t="s">
        <v>962</v>
      </c>
      <c r="T745" t="s">
        <v>45</v>
      </c>
    </row>
    <row r="746" spans="1:20" x14ac:dyDescent="0.2">
      <c r="A746" t="s">
        <v>964</v>
      </c>
      <c r="B746">
        <v>2.0400000000000001E-2</v>
      </c>
      <c r="C746">
        <v>3.3599999999999998E-2</v>
      </c>
      <c r="H746">
        <v>3.3599999999999998E-2</v>
      </c>
      <c r="K746">
        <v>6.9999999999999999E-4</v>
      </c>
      <c r="P746">
        <v>6.9999999999999999E-4</v>
      </c>
      <c r="S746" t="s">
        <v>962</v>
      </c>
      <c r="T746" t="s">
        <v>45</v>
      </c>
    </row>
    <row r="747" spans="1:20" x14ac:dyDescent="0.2">
      <c r="A747" t="s">
        <v>965</v>
      </c>
      <c r="B747">
        <v>2.1100000000000001E-2</v>
      </c>
      <c r="C747">
        <v>3.39E-2</v>
      </c>
      <c r="H747">
        <v>3.39E-2</v>
      </c>
      <c r="K747">
        <v>2.2000000000000001E-3</v>
      </c>
      <c r="P747">
        <v>2.2000000000000001E-3</v>
      </c>
      <c r="S747" t="s">
        <v>962</v>
      </c>
      <c r="T747" t="s">
        <v>45</v>
      </c>
    </row>
    <row r="748" spans="1:20" x14ac:dyDescent="0.2">
      <c r="A748" t="s">
        <v>966</v>
      </c>
      <c r="B748">
        <v>2.0899999999999998E-2</v>
      </c>
      <c r="C748">
        <v>3.3300000000000003E-2</v>
      </c>
      <c r="H748">
        <v>3.3300000000000003E-2</v>
      </c>
      <c r="K748">
        <v>8.9999999999999998E-4</v>
      </c>
      <c r="P748">
        <v>8.9999999999999998E-4</v>
      </c>
      <c r="S748" t="s">
        <v>962</v>
      </c>
      <c r="T748" t="s">
        <v>45</v>
      </c>
    </row>
    <row r="749" spans="1:20" x14ac:dyDescent="0.2">
      <c r="A749" t="s">
        <v>967</v>
      </c>
      <c r="B749">
        <v>1.9599999999999999E-2</v>
      </c>
      <c r="C749">
        <v>3.2099999999999997E-2</v>
      </c>
      <c r="H749">
        <v>3.2099999999999997E-2</v>
      </c>
      <c r="K749">
        <v>1.6000000000000001E-3</v>
      </c>
      <c r="P749">
        <v>1.6000000000000001E-3</v>
      </c>
      <c r="S749" t="s">
        <v>962</v>
      </c>
      <c r="T749" t="s">
        <v>45</v>
      </c>
    </row>
    <row r="750" spans="1:20" x14ac:dyDescent="0.2">
      <c r="A750" t="s">
        <v>968</v>
      </c>
      <c r="B750">
        <v>0.02</v>
      </c>
      <c r="C750">
        <v>3.3300000000000003E-2</v>
      </c>
      <c r="H750">
        <v>3.3300000000000003E-2</v>
      </c>
      <c r="K750">
        <v>-1E-4</v>
      </c>
      <c r="P750">
        <v>-1E-4</v>
      </c>
      <c r="S750" t="s">
        <v>962</v>
      </c>
      <c r="T750" t="s">
        <v>45</v>
      </c>
    </row>
    <row r="751" spans="1:20" x14ac:dyDescent="0.2">
      <c r="A751" t="s">
        <v>969</v>
      </c>
      <c r="B751">
        <v>2.0299999999999999E-2</v>
      </c>
      <c r="C751">
        <v>3.4200000000000001E-2</v>
      </c>
      <c r="H751">
        <v>3.4200000000000001E-2</v>
      </c>
      <c r="K751">
        <v>1.6000000000000001E-3</v>
      </c>
      <c r="P751">
        <v>1.6000000000000001E-3</v>
      </c>
      <c r="S751" t="s">
        <v>962</v>
      </c>
      <c r="T751" t="s">
        <v>45</v>
      </c>
    </row>
    <row r="752" spans="1:20" x14ac:dyDescent="0.2">
      <c r="A752" t="s">
        <v>970</v>
      </c>
      <c r="B752">
        <v>2.52E-2</v>
      </c>
      <c r="C752">
        <v>2.18E-2</v>
      </c>
      <c r="I752">
        <v>2.18E-2</v>
      </c>
      <c r="K752">
        <v>5.4999999999999997E-3</v>
      </c>
      <c r="Q752">
        <v>5.4999999999999997E-3</v>
      </c>
      <c r="S752" t="s">
        <v>971</v>
      </c>
      <c r="T752" t="s">
        <v>972</v>
      </c>
    </row>
    <row r="753" spans="1:20" x14ac:dyDescent="0.2">
      <c r="A753" t="s">
        <v>973</v>
      </c>
      <c r="B753">
        <v>2.4799999999999999E-2</v>
      </c>
      <c r="C753">
        <v>2.3300000000000001E-2</v>
      </c>
      <c r="I753">
        <v>2.3300000000000001E-2</v>
      </c>
      <c r="K753">
        <v>4.5999999999999999E-3</v>
      </c>
      <c r="Q753">
        <v>4.5999999999999999E-3</v>
      </c>
      <c r="S753" t="s">
        <v>971</v>
      </c>
      <c r="T753" t="s">
        <v>972</v>
      </c>
    </row>
    <row r="754" spans="1:20" x14ac:dyDescent="0.2">
      <c r="A754" t="s">
        <v>974</v>
      </c>
      <c r="B754">
        <v>2.4500000000000001E-2</v>
      </c>
      <c r="C754">
        <v>1.9699999999999999E-2</v>
      </c>
      <c r="I754">
        <v>1.9699999999999999E-2</v>
      </c>
      <c r="K754">
        <v>2E-3</v>
      </c>
      <c r="Q754">
        <v>2E-3</v>
      </c>
      <c r="S754" t="s">
        <v>971</v>
      </c>
      <c r="T754" t="s">
        <v>972</v>
      </c>
    </row>
    <row r="755" spans="1:20" x14ac:dyDescent="0.2">
      <c r="A755" t="s">
        <v>975</v>
      </c>
      <c r="B755">
        <v>2.52E-2</v>
      </c>
      <c r="C755">
        <v>2.47E-2</v>
      </c>
      <c r="I755">
        <v>2.47E-2</v>
      </c>
      <c r="K755">
        <v>4.8999999999999998E-3</v>
      </c>
      <c r="Q755">
        <v>4.8999999999999998E-3</v>
      </c>
      <c r="S755" t="s">
        <v>971</v>
      </c>
      <c r="T755" t="s">
        <v>972</v>
      </c>
    </row>
    <row r="756" spans="1:20" x14ac:dyDescent="0.2">
      <c r="A756" t="s">
        <v>976</v>
      </c>
      <c r="B756">
        <v>2.6100000000000002E-2</v>
      </c>
      <c r="C756">
        <v>1.37E-2</v>
      </c>
      <c r="I756">
        <v>1.37E-2</v>
      </c>
      <c r="K756">
        <v>2.0999999999999999E-3</v>
      </c>
      <c r="Q756">
        <v>2.0999999999999999E-3</v>
      </c>
      <c r="S756" t="s">
        <v>971</v>
      </c>
      <c r="T756" t="s">
        <v>972</v>
      </c>
    </row>
    <row r="757" spans="1:20" x14ac:dyDescent="0.2">
      <c r="A757" t="s">
        <v>977</v>
      </c>
      <c r="B757">
        <v>2.5999999999999999E-2</v>
      </c>
      <c r="C757">
        <v>2.53E-2</v>
      </c>
      <c r="I757">
        <v>2.53E-2</v>
      </c>
      <c r="K757">
        <v>5.4000000000000003E-3</v>
      </c>
      <c r="Q757">
        <v>5.4000000000000003E-3</v>
      </c>
      <c r="S757" t="s">
        <v>971</v>
      </c>
      <c r="T757" t="s">
        <v>972</v>
      </c>
    </row>
    <row r="758" spans="1:20" x14ac:dyDescent="0.2">
      <c r="A758" t="s">
        <v>978</v>
      </c>
      <c r="B758">
        <v>2.3E-2</v>
      </c>
      <c r="C758">
        <v>2.1499999999999998E-2</v>
      </c>
      <c r="I758">
        <v>2.1499999999999998E-2</v>
      </c>
      <c r="K758">
        <v>2.8999999999999998E-3</v>
      </c>
      <c r="Q758">
        <v>2.8999999999999998E-3</v>
      </c>
      <c r="S758" t="s">
        <v>971</v>
      </c>
      <c r="T758" t="s">
        <v>972</v>
      </c>
    </row>
    <row r="759" spans="1:20" x14ac:dyDescent="0.2">
      <c r="A759" t="s">
        <v>979</v>
      </c>
      <c r="B759">
        <v>2.4400000000000002E-2</v>
      </c>
      <c r="C759">
        <v>2.1399999999999999E-2</v>
      </c>
      <c r="I759">
        <v>2.1399999999999999E-2</v>
      </c>
      <c r="K759">
        <v>3.2000000000000002E-3</v>
      </c>
      <c r="Q759">
        <v>3.2000000000000002E-3</v>
      </c>
      <c r="S759" t="s">
        <v>971</v>
      </c>
      <c r="T759" t="s">
        <v>972</v>
      </c>
    </row>
    <row r="760" spans="1:20" x14ac:dyDescent="0.2">
      <c r="A760" t="s">
        <v>980</v>
      </c>
      <c r="B760">
        <v>2.3099999999999999E-2</v>
      </c>
      <c r="C760">
        <v>2.2499999999999999E-2</v>
      </c>
      <c r="I760">
        <v>2.2499999999999999E-2</v>
      </c>
      <c r="K760">
        <v>2.5999999999999999E-3</v>
      </c>
      <c r="Q760">
        <v>2.5999999999999999E-3</v>
      </c>
      <c r="S760" t="s">
        <v>971</v>
      </c>
      <c r="T760" t="s">
        <v>972</v>
      </c>
    </row>
    <row r="761" spans="1:20" x14ac:dyDescent="0.2">
      <c r="A761" t="s">
        <v>981</v>
      </c>
      <c r="B761">
        <v>2.46E-2</v>
      </c>
      <c r="C761">
        <v>2.5499999999999998E-2</v>
      </c>
      <c r="I761">
        <v>2.5499999999999998E-2</v>
      </c>
      <c r="K761">
        <v>5.4000000000000003E-3</v>
      </c>
      <c r="Q761">
        <v>5.4000000000000003E-3</v>
      </c>
      <c r="S761" t="s">
        <v>971</v>
      </c>
      <c r="T761" t="s">
        <v>972</v>
      </c>
    </row>
    <row r="762" spans="1:20" x14ac:dyDescent="0.2">
      <c r="A762" t="s">
        <v>982</v>
      </c>
      <c r="B762">
        <v>2.5499999999999998E-2</v>
      </c>
      <c r="C762">
        <v>2.64E-2</v>
      </c>
      <c r="I762">
        <v>2.64E-2</v>
      </c>
      <c r="K762">
        <v>3.5000000000000001E-3</v>
      </c>
      <c r="Q762">
        <v>3.5000000000000001E-3</v>
      </c>
      <c r="S762" t="s">
        <v>971</v>
      </c>
      <c r="T762" t="s">
        <v>972</v>
      </c>
    </row>
    <row r="763" spans="1:20" x14ac:dyDescent="0.2">
      <c r="A763" t="s">
        <v>983</v>
      </c>
      <c r="B763">
        <v>2.53E-2</v>
      </c>
      <c r="C763">
        <v>2.23E-2</v>
      </c>
      <c r="I763">
        <v>2.23E-2</v>
      </c>
      <c r="K763">
        <v>4.1000000000000003E-3</v>
      </c>
      <c r="Q763">
        <v>4.1000000000000003E-3</v>
      </c>
      <c r="S763" t="s">
        <v>971</v>
      </c>
      <c r="T763" t="s">
        <v>972</v>
      </c>
    </row>
    <row r="764" spans="1:20" x14ac:dyDescent="0.2">
      <c r="A764" t="s">
        <v>984</v>
      </c>
      <c r="B764">
        <v>2.4899999999999999E-2</v>
      </c>
      <c r="C764">
        <v>1.6500000000000001E-2</v>
      </c>
      <c r="I764">
        <v>1.6500000000000001E-2</v>
      </c>
      <c r="K764">
        <v>3.0000000000000001E-3</v>
      </c>
      <c r="Q764">
        <v>3.0000000000000001E-3</v>
      </c>
      <c r="S764" t="s">
        <v>971</v>
      </c>
      <c r="T764" t="s">
        <v>972</v>
      </c>
    </row>
    <row r="765" spans="1:20" x14ac:dyDescent="0.2">
      <c r="A765" t="s">
        <v>985</v>
      </c>
      <c r="B765">
        <v>4.24E-2</v>
      </c>
      <c r="C765">
        <v>-5.57E-2</v>
      </c>
      <c r="I765">
        <v>-5.57E-2</v>
      </c>
      <c r="K765">
        <v>-2.0999999999999999E-3</v>
      </c>
      <c r="Q765">
        <v>-2.0999999999999999E-3</v>
      </c>
      <c r="S765" t="s">
        <v>971</v>
      </c>
      <c r="T765" t="s">
        <v>972</v>
      </c>
    </row>
    <row r="766" spans="1:20" x14ac:dyDescent="0.2">
      <c r="A766" t="s">
        <v>986</v>
      </c>
      <c r="B766">
        <v>2.4899999999999999E-2</v>
      </c>
      <c r="C766">
        <v>2.07E-2</v>
      </c>
      <c r="I766">
        <v>2.07E-2</v>
      </c>
      <c r="K766">
        <v>3.2000000000000002E-3</v>
      </c>
      <c r="Q766">
        <v>3.2000000000000002E-3</v>
      </c>
      <c r="S766" t="s">
        <v>971</v>
      </c>
      <c r="T766" t="s">
        <v>972</v>
      </c>
    </row>
    <row r="767" spans="1:20" x14ac:dyDescent="0.2">
      <c r="A767" t="s">
        <v>987</v>
      </c>
      <c r="B767">
        <v>2.58E-2</v>
      </c>
      <c r="C767">
        <v>2.29E-2</v>
      </c>
      <c r="I767">
        <v>2.29E-2</v>
      </c>
      <c r="K767">
        <v>4.5999999999999999E-3</v>
      </c>
      <c r="Q767">
        <v>4.5999999999999999E-3</v>
      </c>
      <c r="S767" t="s">
        <v>971</v>
      </c>
      <c r="T767" t="s">
        <v>972</v>
      </c>
    </row>
    <row r="768" spans="1:20" x14ac:dyDescent="0.2">
      <c r="A768" t="s">
        <v>988</v>
      </c>
      <c r="B768">
        <v>2.6599999999999999E-2</v>
      </c>
      <c r="C768">
        <v>2.2499999999999999E-2</v>
      </c>
      <c r="I768">
        <v>2.2499999999999999E-2</v>
      </c>
      <c r="K768">
        <v>4.1999999999999997E-3</v>
      </c>
      <c r="Q768">
        <v>4.1999999999999997E-3</v>
      </c>
      <c r="S768" t="s">
        <v>971</v>
      </c>
      <c r="T768" t="s">
        <v>972</v>
      </c>
    </row>
    <row r="769" spans="1:20" x14ac:dyDescent="0.2">
      <c r="A769" t="s">
        <v>989</v>
      </c>
      <c r="B769">
        <v>2.3699999999999999E-2</v>
      </c>
      <c r="C769">
        <v>2.2800000000000001E-2</v>
      </c>
      <c r="I769">
        <v>2.2800000000000001E-2</v>
      </c>
      <c r="K769">
        <v>3.5999999999999999E-3</v>
      </c>
      <c r="Q769">
        <v>3.5999999999999999E-3</v>
      </c>
      <c r="S769" t="s">
        <v>971</v>
      </c>
      <c r="T769" t="s">
        <v>972</v>
      </c>
    </row>
    <row r="770" spans="1:20" x14ac:dyDescent="0.2">
      <c r="A770" t="s">
        <v>990</v>
      </c>
      <c r="B770">
        <v>2.3900000000000001E-2</v>
      </c>
      <c r="C770">
        <v>2.23E-2</v>
      </c>
      <c r="I770">
        <v>2.23E-2</v>
      </c>
      <c r="K770">
        <v>2.0999999999999999E-3</v>
      </c>
      <c r="Q770">
        <v>2.0999999999999999E-3</v>
      </c>
      <c r="S770" t="s">
        <v>971</v>
      </c>
      <c r="T770" t="s">
        <v>972</v>
      </c>
    </row>
    <row r="771" spans="1:20" x14ac:dyDescent="0.2">
      <c r="A771" t="s">
        <v>991</v>
      </c>
      <c r="B771">
        <v>2.64E-2</v>
      </c>
      <c r="C771">
        <v>1.6299999999999999E-2</v>
      </c>
      <c r="I771">
        <v>1.6299999999999999E-2</v>
      </c>
      <c r="K771">
        <v>3.3E-3</v>
      </c>
      <c r="Q771">
        <v>3.3E-3</v>
      </c>
      <c r="S771" t="s">
        <v>971</v>
      </c>
      <c r="T771" t="s">
        <v>972</v>
      </c>
    </row>
    <row r="772" spans="1:20" x14ac:dyDescent="0.2">
      <c r="A772" t="s">
        <v>992</v>
      </c>
      <c r="B772">
        <v>2.3699999999999999E-2</v>
      </c>
      <c r="C772">
        <v>2.1600000000000001E-2</v>
      </c>
      <c r="I772">
        <v>2.1600000000000001E-2</v>
      </c>
      <c r="K772">
        <v>3.5999999999999999E-3</v>
      </c>
      <c r="Q772">
        <v>3.5999999999999999E-3</v>
      </c>
      <c r="S772" t="s">
        <v>971</v>
      </c>
      <c r="T772" t="s">
        <v>972</v>
      </c>
    </row>
    <row r="773" spans="1:20" x14ac:dyDescent="0.2">
      <c r="A773" t="s">
        <v>993</v>
      </c>
      <c r="B773">
        <v>2.3599999999999999E-2</v>
      </c>
      <c r="C773">
        <v>2.01E-2</v>
      </c>
      <c r="I773">
        <v>2.01E-2</v>
      </c>
      <c r="K773">
        <v>3.0999999999999999E-3</v>
      </c>
      <c r="Q773">
        <v>3.0999999999999999E-3</v>
      </c>
      <c r="S773" t="s">
        <v>971</v>
      </c>
      <c r="T773" t="s">
        <v>972</v>
      </c>
    </row>
    <row r="774" spans="1:20" x14ac:dyDescent="0.2">
      <c r="A774" t="s">
        <v>994</v>
      </c>
      <c r="B774">
        <v>2.47E-2</v>
      </c>
      <c r="C774">
        <v>2.4400000000000002E-2</v>
      </c>
      <c r="I774">
        <v>2.4400000000000002E-2</v>
      </c>
      <c r="K774">
        <v>4.5999999999999999E-3</v>
      </c>
      <c r="Q774">
        <v>4.5999999999999999E-3</v>
      </c>
      <c r="S774" t="s">
        <v>971</v>
      </c>
      <c r="T774" t="s">
        <v>972</v>
      </c>
    </row>
    <row r="775" spans="1:20" x14ac:dyDescent="0.2">
      <c r="A775" t="s">
        <v>995</v>
      </c>
      <c r="B775">
        <v>2.52E-2</v>
      </c>
      <c r="C775">
        <v>2.5000000000000001E-2</v>
      </c>
      <c r="I775">
        <v>2.5000000000000001E-2</v>
      </c>
      <c r="K775">
        <v>5.1000000000000004E-3</v>
      </c>
      <c r="Q775">
        <v>5.1000000000000004E-3</v>
      </c>
      <c r="S775" t="s">
        <v>971</v>
      </c>
      <c r="T775" t="s">
        <v>972</v>
      </c>
    </row>
    <row r="776" spans="1:20" x14ac:dyDescent="0.2">
      <c r="A776" t="s">
        <v>996</v>
      </c>
      <c r="B776">
        <v>2.64E-2</v>
      </c>
      <c r="C776">
        <v>1.6E-2</v>
      </c>
      <c r="I776">
        <v>1.6E-2</v>
      </c>
      <c r="K776">
        <v>1.6999999999999999E-3</v>
      </c>
      <c r="Q776">
        <v>1.6999999999999999E-3</v>
      </c>
      <c r="S776" t="s">
        <v>971</v>
      </c>
      <c r="T776" t="s">
        <v>972</v>
      </c>
    </row>
    <row r="777" spans="1:20" x14ac:dyDescent="0.2">
      <c r="A777" t="s">
        <v>997</v>
      </c>
      <c r="B777">
        <v>2.5600000000000001E-2</v>
      </c>
      <c r="C777">
        <v>1.6799999999999999E-2</v>
      </c>
      <c r="I777">
        <v>1.6799999999999999E-2</v>
      </c>
      <c r="K777">
        <v>3.3999999999999998E-3</v>
      </c>
      <c r="Q777">
        <v>3.3999999999999998E-3</v>
      </c>
      <c r="S777" t="s">
        <v>971</v>
      </c>
      <c r="T777" t="s">
        <v>972</v>
      </c>
    </row>
    <row r="778" spans="1:20" x14ac:dyDescent="0.2">
      <c r="A778" t="s">
        <v>998</v>
      </c>
      <c r="B778">
        <v>2.4299999999999999E-2</v>
      </c>
      <c r="C778">
        <v>1.8499999999999999E-2</v>
      </c>
      <c r="I778">
        <v>1.8499999999999999E-2</v>
      </c>
      <c r="K778">
        <v>6.9999999999999999E-4</v>
      </c>
      <c r="Q778">
        <v>6.9999999999999999E-4</v>
      </c>
      <c r="S778" t="s">
        <v>971</v>
      </c>
      <c r="T778" t="s">
        <v>972</v>
      </c>
    </row>
    <row r="779" spans="1:20" x14ac:dyDescent="0.2">
      <c r="A779" t="s">
        <v>999</v>
      </c>
      <c r="B779">
        <v>2.4899999999999999E-2</v>
      </c>
      <c r="C779">
        <v>2.4199999999999999E-2</v>
      </c>
      <c r="I779">
        <v>2.4199999999999999E-2</v>
      </c>
      <c r="K779">
        <v>4.1999999999999997E-3</v>
      </c>
      <c r="Q779">
        <v>4.1999999999999997E-3</v>
      </c>
      <c r="S779" t="s">
        <v>971</v>
      </c>
      <c r="T779" t="s">
        <v>972</v>
      </c>
    </row>
    <row r="780" spans="1:20" x14ac:dyDescent="0.2">
      <c r="A780" t="s">
        <v>1000</v>
      </c>
      <c r="B780">
        <v>2.4199999999999999E-2</v>
      </c>
      <c r="C780">
        <v>2.0199999999999999E-2</v>
      </c>
      <c r="I780">
        <v>2.0199999999999999E-2</v>
      </c>
      <c r="K780">
        <v>4.0000000000000001E-3</v>
      </c>
      <c r="Q780">
        <v>4.0000000000000001E-3</v>
      </c>
      <c r="S780" t="s">
        <v>971</v>
      </c>
      <c r="T780" t="s">
        <v>972</v>
      </c>
    </row>
    <row r="781" spans="1:20" x14ac:dyDescent="0.2">
      <c r="A781" t="s">
        <v>1001</v>
      </c>
      <c r="B781">
        <v>2.6700000000000002E-2</v>
      </c>
      <c r="C781">
        <v>1.6400000000000001E-2</v>
      </c>
      <c r="I781">
        <v>1.6400000000000001E-2</v>
      </c>
      <c r="K781">
        <v>2.8E-3</v>
      </c>
      <c r="Q781">
        <v>2.8E-3</v>
      </c>
      <c r="S781" t="s">
        <v>971</v>
      </c>
      <c r="T781" t="s">
        <v>972</v>
      </c>
    </row>
    <row r="782" spans="1:20" x14ac:dyDescent="0.2">
      <c r="A782" t="s">
        <v>1002</v>
      </c>
      <c r="B782">
        <v>2.4299999999999999E-2</v>
      </c>
      <c r="C782">
        <v>2.2499999999999999E-2</v>
      </c>
      <c r="I782">
        <v>2.2499999999999999E-2</v>
      </c>
      <c r="K782">
        <v>3.0999999999999999E-3</v>
      </c>
      <c r="Q782">
        <v>3.0999999999999999E-3</v>
      </c>
      <c r="S782" t="s">
        <v>971</v>
      </c>
      <c r="T782" t="s">
        <v>972</v>
      </c>
    </row>
    <row r="783" spans="1:20" x14ac:dyDescent="0.2">
      <c r="A783" t="s">
        <v>1003</v>
      </c>
      <c r="B783">
        <v>2.5899999999999999E-2</v>
      </c>
      <c r="C783">
        <v>1.4800000000000001E-2</v>
      </c>
      <c r="I783">
        <v>1.4800000000000001E-2</v>
      </c>
      <c r="K783">
        <v>2.8999999999999998E-3</v>
      </c>
      <c r="Q783">
        <v>2.8999999999999998E-3</v>
      </c>
      <c r="S783" t="s">
        <v>971</v>
      </c>
      <c r="T783" t="s">
        <v>972</v>
      </c>
    </row>
    <row r="784" spans="1:20" x14ac:dyDescent="0.2">
      <c r="A784" t="s">
        <v>1004</v>
      </c>
      <c r="B784">
        <v>2.5700000000000001E-2</v>
      </c>
      <c r="C784">
        <v>2.4400000000000002E-2</v>
      </c>
      <c r="I784">
        <v>2.4400000000000002E-2</v>
      </c>
      <c r="K784">
        <v>4.0000000000000001E-3</v>
      </c>
      <c r="Q784">
        <v>4.0000000000000001E-3</v>
      </c>
      <c r="S784" t="s">
        <v>971</v>
      </c>
      <c r="T784" t="s">
        <v>972</v>
      </c>
    </row>
    <row r="785" spans="1:20" x14ac:dyDescent="0.2">
      <c r="A785" t="s">
        <v>1005</v>
      </c>
      <c r="B785">
        <v>2.4500000000000001E-2</v>
      </c>
      <c r="C785">
        <v>2.3E-2</v>
      </c>
      <c r="I785">
        <v>2.3E-2</v>
      </c>
      <c r="K785">
        <v>4.0000000000000001E-3</v>
      </c>
      <c r="Q785">
        <v>4.0000000000000001E-3</v>
      </c>
      <c r="S785" t="s">
        <v>971</v>
      </c>
      <c r="T785" t="s">
        <v>972</v>
      </c>
    </row>
    <row r="786" spans="1:20" x14ac:dyDescent="0.2">
      <c r="A786" t="s">
        <v>1006</v>
      </c>
      <c r="B786">
        <v>2.4799999999999999E-2</v>
      </c>
      <c r="C786">
        <v>2.5499999999999998E-2</v>
      </c>
      <c r="I786">
        <v>2.5499999999999998E-2</v>
      </c>
      <c r="K786">
        <v>3.5999999999999999E-3</v>
      </c>
      <c r="Q786">
        <v>3.5999999999999999E-3</v>
      </c>
      <c r="S786" t="s">
        <v>971</v>
      </c>
      <c r="T786" t="s">
        <v>972</v>
      </c>
    </row>
    <row r="787" spans="1:20" x14ac:dyDescent="0.2">
      <c r="A787" t="s">
        <v>1007</v>
      </c>
      <c r="B787">
        <v>2.3699999999999999E-2</v>
      </c>
      <c r="C787">
        <v>2.29E-2</v>
      </c>
      <c r="I787">
        <v>2.29E-2</v>
      </c>
      <c r="K787">
        <v>2.3E-3</v>
      </c>
      <c r="Q787">
        <v>2.3E-3</v>
      </c>
      <c r="S787" t="s">
        <v>971</v>
      </c>
      <c r="T787" t="s">
        <v>972</v>
      </c>
    </row>
    <row r="788" spans="1:20" x14ac:dyDescent="0.2">
      <c r="A788" t="s">
        <v>1008</v>
      </c>
      <c r="B788">
        <v>2.4899999999999999E-2</v>
      </c>
      <c r="C788">
        <v>1.9E-2</v>
      </c>
      <c r="I788">
        <v>1.9E-2</v>
      </c>
      <c r="K788">
        <v>2.8999999999999998E-3</v>
      </c>
      <c r="Q788">
        <v>2.8999999999999998E-3</v>
      </c>
      <c r="S788" t="s">
        <v>971</v>
      </c>
      <c r="T788" t="s">
        <v>972</v>
      </c>
    </row>
    <row r="789" spans="1:20" x14ac:dyDescent="0.2">
      <c r="A789" t="s">
        <v>1009</v>
      </c>
      <c r="B789">
        <v>2.8400000000000002E-2</v>
      </c>
      <c r="C789">
        <v>1.26E-2</v>
      </c>
      <c r="I789">
        <v>1.26E-2</v>
      </c>
      <c r="K789">
        <v>3.3E-3</v>
      </c>
      <c r="Q789">
        <v>3.3E-3</v>
      </c>
      <c r="S789" t="s">
        <v>971</v>
      </c>
      <c r="T789" t="s">
        <v>972</v>
      </c>
    </row>
    <row r="790" spans="1:20" x14ac:dyDescent="0.2">
      <c r="A790" t="s">
        <v>1010</v>
      </c>
      <c r="B790">
        <v>2.3E-2</v>
      </c>
      <c r="C790">
        <v>2.1299999999999999E-2</v>
      </c>
      <c r="I790">
        <v>2.1299999999999999E-2</v>
      </c>
      <c r="K790">
        <v>3.0000000000000001E-3</v>
      </c>
      <c r="Q790">
        <v>3.0000000000000001E-3</v>
      </c>
      <c r="S790" t="s">
        <v>971</v>
      </c>
      <c r="T790" t="s">
        <v>972</v>
      </c>
    </row>
    <row r="791" spans="1:20" x14ac:dyDescent="0.2">
      <c r="A791" t="s">
        <v>1011</v>
      </c>
      <c r="B791">
        <v>2.4199999999999999E-2</v>
      </c>
      <c r="C791">
        <v>2.3900000000000001E-2</v>
      </c>
      <c r="I791">
        <v>2.3900000000000001E-2</v>
      </c>
      <c r="K791">
        <v>4.1000000000000003E-3</v>
      </c>
      <c r="Q791">
        <v>4.1000000000000003E-3</v>
      </c>
      <c r="S791" t="s">
        <v>971</v>
      </c>
      <c r="T791" t="s">
        <v>972</v>
      </c>
    </row>
    <row r="792" spans="1:20" x14ac:dyDescent="0.2">
      <c r="A792" t="s">
        <v>1012</v>
      </c>
      <c r="B792">
        <v>2.47E-2</v>
      </c>
      <c r="C792">
        <v>2.6100000000000002E-2</v>
      </c>
      <c r="I792">
        <v>2.6100000000000002E-2</v>
      </c>
      <c r="K792">
        <v>3.7000000000000002E-3</v>
      </c>
      <c r="Q792">
        <v>3.7000000000000002E-3</v>
      </c>
      <c r="S792" t="s">
        <v>971</v>
      </c>
      <c r="T792" t="s">
        <v>972</v>
      </c>
    </row>
    <row r="793" spans="1:20" x14ac:dyDescent="0.2">
      <c r="A793" t="s">
        <v>1013</v>
      </c>
      <c r="B793">
        <v>2.4299999999999999E-2</v>
      </c>
      <c r="C793">
        <v>2.4799999999999999E-2</v>
      </c>
      <c r="I793">
        <v>2.4799999999999999E-2</v>
      </c>
      <c r="K793">
        <v>3.8999999999999998E-3</v>
      </c>
      <c r="Q793">
        <v>3.8999999999999998E-3</v>
      </c>
      <c r="S793" t="s">
        <v>971</v>
      </c>
      <c r="T793" t="s">
        <v>972</v>
      </c>
    </row>
    <row r="794" spans="1:20" x14ac:dyDescent="0.2">
      <c r="A794" t="s">
        <v>1014</v>
      </c>
      <c r="B794">
        <v>2.5000000000000001E-2</v>
      </c>
      <c r="C794">
        <v>2.3900000000000001E-2</v>
      </c>
      <c r="I794">
        <v>2.3900000000000001E-2</v>
      </c>
      <c r="K794">
        <v>3.3E-3</v>
      </c>
      <c r="Q794">
        <v>3.3E-3</v>
      </c>
      <c r="S794" t="s">
        <v>971</v>
      </c>
      <c r="T794" t="s">
        <v>972</v>
      </c>
    </row>
    <row r="795" spans="1:20" x14ac:dyDescent="0.2">
      <c r="A795" t="s">
        <v>1015</v>
      </c>
      <c r="B795">
        <v>2.4500000000000001E-2</v>
      </c>
      <c r="C795">
        <v>2.46E-2</v>
      </c>
      <c r="I795">
        <v>2.46E-2</v>
      </c>
      <c r="K795">
        <v>4.1999999999999997E-3</v>
      </c>
      <c r="Q795">
        <v>4.1999999999999997E-3</v>
      </c>
      <c r="S795" t="s">
        <v>971</v>
      </c>
      <c r="T795" t="s">
        <v>972</v>
      </c>
    </row>
    <row r="796" spans="1:20" x14ac:dyDescent="0.2">
      <c r="A796" t="s">
        <v>1016</v>
      </c>
      <c r="B796">
        <v>2.2100000000000002E-2</v>
      </c>
      <c r="C796">
        <v>2.41E-2</v>
      </c>
      <c r="I796">
        <v>2.41E-2</v>
      </c>
      <c r="K796">
        <v>2.5999999999999999E-3</v>
      </c>
      <c r="Q796">
        <v>2.5999999999999999E-3</v>
      </c>
      <c r="S796" t="s">
        <v>971</v>
      </c>
      <c r="T796" t="s">
        <v>972</v>
      </c>
    </row>
    <row r="797" spans="1:20" x14ac:dyDescent="0.2">
      <c r="A797" t="s">
        <v>1017</v>
      </c>
      <c r="B797">
        <v>2.46E-2</v>
      </c>
      <c r="C797">
        <v>2.52E-2</v>
      </c>
      <c r="I797">
        <v>2.52E-2</v>
      </c>
      <c r="K797">
        <v>3.7000000000000002E-3</v>
      </c>
      <c r="Q797">
        <v>3.7000000000000002E-3</v>
      </c>
      <c r="S797" t="s">
        <v>971</v>
      </c>
      <c r="T797" t="s">
        <v>972</v>
      </c>
    </row>
    <row r="798" spans="1:20" x14ac:dyDescent="0.2">
      <c r="A798" t="s">
        <v>1018</v>
      </c>
      <c r="B798">
        <v>2.2499999999999999E-2</v>
      </c>
      <c r="C798">
        <v>3.0499999999999999E-2</v>
      </c>
      <c r="I798">
        <v>3.0499999999999999E-2</v>
      </c>
      <c r="K798">
        <v>4.1000000000000003E-3</v>
      </c>
      <c r="Q798">
        <v>4.1000000000000003E-3</v>
      </c>
      <c r="S798" t="s">
        <v>1019</v>
      </c>
      <c r="T798" t="s">
        <v>972</v>
      </c>
    </row>
    <row r="799" spans="1:20" x14ac:dyDescent="0.2">
      <c r="A799" t="s">
        <v>1020</v>
      </c>
      <c r="B799">
        <v>2.23E-2</v>
      </c>
      <c r="C799">
        <v>3.0099999999999998E-2</v>
      </c>
      <c r="I799">
        <v>3.0099999999999998E-2</v>
      </c>
      <c r="K799">
        <v>2.7000000000000001E-3</v>
      </c>
      <c r="Q799">
        <v>2.7000000000000001E-3</v>
      </c>
      <c r="S799" t="s">
        <v>1019</v>
      </c>
      <c r="T799" t="s">
        <v>972</v>
      </c>
    </row>
    <row r="800" spans="1:20" x14ac:dyDescent="0.2">
      <c r="A800" t="s">
        <v>1021</v>
      </c>
      <c r="B800">
        <v>2.18E-2</v>
      </c>
      <c r="C800">
        <v>0.03</v>
      </c>
      <c r="I800">
        <v>0.03</v>
      </c>
      <c r="K800">
        <v>3.3999999999999998E-3</v>
      </c>
      <c r="Q800">
        <v>3.3999999999999998E-3</v>
      </c>
      <c r="S800" t="s">
        <v>1019</v>
      </c>
      <c r="T800" t="s">
        <v>972</v>
      </c>
    </row>
    <row r="801" spans="1:20" x14ac:dyDescent="0.2">
      <c r="A801" t="s">
        <v>1022</v>
      </c>
      <c r="B801">
        <v>2.1999999999999999E-2</v>
      </c>
      <c r="C801">
        <v>3.0200000000000001E-2</v>
      </c>
      <c r="I801">
        <v>3.0200000000000001E-2</v>
      </c>
      <c r="K801">
        <v>2.8E-3</v>
      </c>
      <c r="Q801">
        <v>2.8E-3</v>
      </c>
      <c r="S801" t="s">
        <v>1019</v>
      </c>
      <c r="T801" t="s">
        <v>972</v>
      </c>
    </row>
    <row r="802" spans="1:20" x14ac:dyDescent="0.2">
      <c r="A802" t="s">
        <v>1023</v>
      </c>
      <c r="B802">
        <v>2.2100000000000002E-2</v>
      </c>
      <c r="C802">
        <v>2.8799999999999999E-2</v>
      </c>
      <c r="I802">
        <v>2.8799999999999999E-2</v>
      </c>
      <c r="K802">
        <v>1.5E-3</v>
      </c>
      <c r="Q802">
        <v>1.5E-3</v>
      </c>
      <c r="S802" t="s">
        <v>1019</v>
      </c>
      <c r="T802" t="s">
        <v>972</v>
      </c>
    </row>
    <row r="803" spans="1:20" x14ac:dyDescent="0.2">
      <c r="A803" t="s">
        <v>1024</v>
      </c>
      <c r="B803">
        <v>2.2200000000000001E-2</v>
      </c>
      <c r="C803">
        <v>2.9700000000000001E-2</v>
      </c>
      <c r="I803">
        <v>2.9700000000000001E-2</v>
      </c>
      <c r="K803">
        <v>4.7000000000000002E-3</v>
      </c>
      <c r="Q803">
        <v>4.7000000000000002E-3</v>
      </c>
      <c r="S803" t="s">
        <v>1019</v>
      </c>
      <c r="T803" t="s">
        <v>972</v>
      </c>
    </row>
    <row r="804" spans="1:20" x14ac:dyDescent="0.2">
      <c r="A804" t="s">
        <v>1025</v>
      </c>
      <c r="B804">
        <v>2.2499999999999999E-2</v>
      </c>
      <c r="C804">
        <v>2.8000000000000001E-2</v>
      </c>
      <c r="I804">
        <v>2.8000000000000001E-2</v>
      </c>
      <c r="K804">
        <v>5.7000000000000002E-3</v>
      </c>
      <c r="Q804">
        <v>5.7000000000000002E-3</v>
      </c>
      <c r="S804" t="s">
        <v>1019</v>
      </c>
      <c r="T804" t="s">
        <v>972</v>
      </c>
    </row>
    <row r="805" spans="1:20" x14ac:dyDescent="0.2">
      <c r="A805" t="s">
        <v>1026</v>
      </c>
      <c r="B805">
        <v>2.2800000000000001E-2</v>
      </c>
      <c r="C805">
        <v>3.0200000000000001E-2</v>
      </c>
      <c r="I805">
        <v>3.0200000000000001E-2</v>
      </c>
      <c r="K805">
        <v>3.3E-3</v>
      </c>
      <c r="Q805">
        <v>3.3E-3</v>
      </c>
      <c r="S805" t="s">
        <v>1019</v>
      </c>
      <c r="T805" t="s">
        <v>972</v>
      </c>
    </row>
    <row r="806" spans="1:20" x14ac:dyDescent="0.2">
      <c r="A806" t="s">
        <v>1027</v>
      </c>
      <c r="B806">
        <v>2.3E-2</v>
      </c>
      <c r="C806">
        <v>2.9000000000000001E-2</v>
      </c>
      <c r="I806">
        <v>2.9000000000000001E-2</v>
      </c>
      <c r="K806">
        <v>3.7000000000000002E-3</v>
      </c>
      <c r="Q806">
        <v>3.7000000000000002E-3</v>
      </c>
      <c r="S806" t="s">
        <v>1019</v>
      </c>
      <c r="T806" t="s">
        <v>972</v>
      </c>
    </row>
    <row r="807" spans="1:20" x14ac:dyDescent="0.2">
      <c r="A807" t="s">
        <v>1028</v>
      </c>
      <c r="B807">
        <v>2.1899999999999999E-2</v>
      </c>
      <c r="C807">
        <v>2.7900000000000001E-2</v>
      </c>
      <c r="I807">
        <v>2.7900000000000001E-2</v>
      </c>
      <c r="K807">
        <v>3.5000000000000001E-3</v>
      </c>
      <c r="Q807">
        <v>3.5000000000000001E-3</v>
      </c>
      <c r="S807" t="s">
        <v>1019</v>
      </c>
      <c r="T807" t="s">
        <v>972</v>
      </c>
    </row>
    <row r="808" spans="1:20" x14ac:dyDescent="0.2">
      <c r="A808" t="s">
        <v>1029</v>
      </c>
      <c r="B808">
        <v>2.29E-2</v>
      </c>
      <c r="C808">
        <v>2.9700000000000001E-2</v>
      </c>
      <c r="I808">
        <v>2.9700000000000001E-2</v>
      </c>
      <c r="K808">
        <v>4.7999999999999996E-3</v>
      </c>
      <c r="Q808">
        <v>4.7999999999999996E-3</v>
      </c>
      <c r="S808" t="s">
        <v>1019</v>
      </c>
      <c r="T808" t="s">
        <v>972</v>
      </c>
    </row>
    <row r="809" spans="1:20" x14ac:dyDescent="0.2">
      <c r="A809" t="s">
        <v>1030</v>
      </c>
      <c r="B809">
        <v>2.1899999999999999E-2</v>
      </c>
      <c r="C809">
        <v>2.9899999999999999E-2</v>
      </c>
      <c r="I809">
        <v>2.9899999999999999E-2</v>
      </c>
      <c r="K809">
        <v>3.0000000000000001E-3</v>
      </c>
      <c r="Q809">
        <v>3.0000000000000001E-3</v>
      </c>
      <c r="S809" t="s">
        <v>1019</v>
      </c>
      <c r="T809" t="s">
        <v>972</v>
      </c>
    </row>
    <row r="810" spans="1:20" x14ac:dyDescent="0.2">
      <c r="A810" t="s">
        <v>1031</v>
      </c>
      <c r="B810">
        <v>2.29E-2</v>
      </c>
      <c r="C810">
        <v>2.8000000000000001E-2</v>
      </c>
      <c r="I810">
        <v>2.8000000000000001E-2</v>
      </c>
      <c r="K810">
        <v>3.3999999999999998E-3</v>
      </c>
      <c r="Q810">
        <v>3.3999999999999998E-3</v>
      </c>
      <c r="S810" t="s">
        <v>1019</v>
      </c>
      <c r="T810" t="s">
        <v>972</v>
      </c>
    </row>
    <row r="811" spans="1:20" x14ac:dyDescent="0.2">
      <c r="A811" t="s">
        <v>1032</v>
      </c>
      <c r="B811">
        <v>2.1899999999999999E-2</v>
      </c>
      <c r="C811">
        <v>3.04E-2</v>
      </c>
      <c r="I811">
        <v>3.04E-2</v>
      </c>
      <c r="K811">
        <v>1.2999999999999999E-3</v>
      </c>
      <c r="Q811">
        <v>1.2999999999999999E-3</v>
      </c>
      <c r="S811" t="s">
        <v>1019</v>
      </c>
      <c r="T811" t="s">
        <v>972</v>
      </c>
    </row>
    <row r="812" spans="1:20" x14ac:dyDescent="0.2">
      <c r="A812" t="s">
        <v>1033</v>
      </c>
      <c r="B812">
        <v>2.2599999999999999E-2</v>
      </c>
      <c r="C812">
        <v>2.8899999999999999E-2</v>
      </c>
      <c r="I812">
        <v>2.8899999999999999E-2</v>
      </c>
      <c r="K812">
        <v>4.8999999999999998E-3</v>
      </c>
      <c r="Q812">
        <v>4.8999999999999998E-3</v>
      </c>
      <c r="S812" t="s">
        <v>1019</v>
      </c>
      <c r="T812" t="s">
        <v>972</v>
      </c>
    </row>
    <row r="813" spans="1:20" x14ac:dyDescent="0.2">
      <c r="A813" t="s">
        <v>1034</v>
      </c>
      <c r="B813">
        <v>2.3E-2</v>
      </c>
      <c r="C813">
        <v>2.92E-2</v>
      </c>
      <c r="I813">
        <v>2.92E-2</v>
      </c>
      <c r="K813">
        <v>8.0000000000000004E-4</v>
      </c>
      <c r="Q813">
        <v>8.0000000000000004E-4</v>
      </c>
      <c r="S813" t="s">
        <v>1019</v>
      </c>
      <c r="T813" t="s">
        <v>972</v>
      </c>
    </row>
    <row r="814" spans="1:20" x14ac:dyDescent="0.2">
      <c r="A814" t="s">
        <v>1035</v>
      </c>
      <c r="B814">
        <v>2.2700000000000001E-2</v>
      </c>
      <c r="C814">
        <v>3.0499999999999999E-2</v>
      </c>
      <c r="I814">
        <v>3.0499999999999999E-2</v>
      </c>
      <c r="K814">
        <v>3.3E-3</v>
      </c>
      <c r="Q814">
        <v>3.3E-3</v>
      </c>
      <c r="S814" t="s">
        <v>1019</v>
      </c>
      <c r="T814" t="s">
        <v>972</v>
      </c>
    </row>
    <row r="815" spans="1:20" x14ac:dyDescent="0.2">
      <c r="A815" t="s">
        <v>1036</v>
      </c>
      <c r="B815">
        <v>2.2499999999999999E-2</v>
      </c>
      <c r="C815">
        <v>3.0200000000000001E-2</v>
      </c>
      <c r="I815">
        <v>3.0200000000000001E-2</v>
      </c>
      <c r="K815">
        <v>4.1999999999999997E-3</v>
      </c>
      <c r="Q815">
        <v>4.1999999999999997E-3</v>
      </c>
      <c r="S815" t="s">
        <v>1019</v>
      </c>
      <c r="T815" t="s">
        <v>972</v>
      </c>
    </row>
    <row r="816" spans="1:20" x14ac:dyDescent="0.2">
      <c r="A816" t="s">
        <v>1037</v>
      </c>
      <c r="B816">
        <v>2.3199999999999998E-2</v>
      </c>
      <c r="C816">
        <v>2.5499999999999998E-2</v>
      </c>
      <c r="I816">
        <v>2.5499999999999998E-2</v>
      </c>
      <c r="K816">
        <v>3.2000000000000002E-3</v>
      </c>
      <c r="Q816">
        <v>3.2000000000000002E-3</v>
      </c>
      <c r="S816" t="s">
        <v>1019</v>
      </c>
      <c r="T816" t="s">
        <v>972</v>
      </c>
    </row>
    <row r="817" spans="1:20" x14ac:dyDescent="0.2">
      <c r="A817" t="s">
        <v>1038</v>
      </c>
      <c r="B817">
        <v>2.18E-2</v>
      </c>
      <c r="C817">
        <v>2.87E-2</v>
      </c>
      <c r="I817">
        <v>2.87E-2</v>
      </c>
      <c r="K817">
        <v>4.3E-3</v>
      </c>
      <c r="Q817">
        <v>4.3E-3</v>
      </c>
      <c r="S817" t="s">
        <v>1019</v>
      </c>
      <c r="T817" t="s">
        <v>972</v>
      </c>
    </row>
    <row r="818" spans="1:20" x14ac:dyDescent="0.2">
      <c r="A818" t="s">
        <v>1039</v>
      </c>
      <c r="B818">
        <v>2.1899999999999999E-2</v>
      </c>
      <c r="C818">
        <v>2.75E-2</v>
      </c>
      <c r="I818">
        <v>2.75E-2</v>
      </c>
      <c r="K818">
        <v>3.3999999999999998E-3</v>
      </c>
      <c r="Q818">
        <v>3.3999999999999998E-3</v>
      </c>
      <c r="S818" t="s">
        <v>1019</v>
      </c>
      <c r="T818" t="s">
        <v>972</v>
      </c>
    </row>
    <row r="819" spans="1:20" x14ac:dyDescent="0.2">
      <c r="A819" t="s">
        <v>1040</v>
      </c>
      <c r="B819">
        <v>2.1700000000000001E-2</v>
      </c>
      <c r="C819">
        <v>2.9499999999999998E-2</v>
      </c>
      <c r="I819">
        <v>2.9499999999999998E-2</v>
      </c>
      <c r="K819">
        <v>3.7000000000000002E-3</v>
      </c>
      <c r="Q819">
        <v>3.7000000000000002E-3</v>
      </c>
      <c r="S819" t="s">
        <v>1019</v>
      </c>
      <c r="T819" t="s">
        <v>972</v>
      </c>
    </row>
    <row r="820" spans="1:20" x14ac:dyDescent="0.2">
      <c r="A820" t="s">
        <v>1041</v>
      </c>
      <c r="B820">
        <v>2.1600000000000001E-2</v>
      </c>
      <c r="C820">
        <v>2.9000000000000001E-2</v>
      </c>
      <c r="I820">
        <v>2.9000000000000001E-2</v>
      </c>
      <c r="K820">
        <v>3.8E-3</v>
      </c>
      <c r="Q820">
        <v>3.8E-3</v>
      </c>
      <c r="S820" t="s">
        <v>1019</v>
      </c>
      <c r="T820" t="s">
        <v>972</v>
      </c>
    </row>
    <row r="821" spans="1:20" x14ac:dyDescent="0.2">
      <c r="A821" t="s">
        <v>1042</v>
      </c>
      <c r="B821">
        <v>2.1499999999999998E-2</v>
      </c>
      <c r="C821">
        <v>2.9700000000000001E-2</v>
      </c>
      <c r="I821">
        <v>2.9700000000000001E-2</v>
      </c>
      <c r="K821">
        <v>2.5000000000000001E-3</v>
      </c>
      <c r="Q821">
        <v>2.5000000000000001E-3</v>
      </c>
      <c r="S821" t="s">
        <v>1019</v>
      </c>
      <c r="T821" t="s">
        <v>972</v>
      </c>
    </row>
    <row r="822" spans="1:20" x14ac:dyDescent="0.2">
      <c r="A822" t="s">
        <v>1043</v>
      </c>
      <c r="B822">
        <v>2.1700000000000001E-2</v>
      </c>
      <c r="C822">
        <v>2.81E-2</v>
      </c>
      <c r="I822">
        <v>2.81E-2</v>
      </c>
      <c r="K822">
        <v>3.5999999999999999E-3</v>
      </c>
      <c r="Q822">
        <v>3.5999999999999999E-3</v>
      </c>
      <c r="S822" t="s">
        <v>1019</v>
      </c>
      <c r="T822" t="s">
        <v>972</v>
      </c>
    </row>
    <row r="823" spans="1:20" x14ac:dyDescent="0.2">
      <c r="A823" t="s">
        <v>1044</v>
      </c>
      <c r="B823">
        <v>2.2200000000000001E-2</v>
      </c>
      <c r="C823">
        <v>3.0700000000000002E-2</v>
      </c>
      <c r="I823">
        <v>3.0700000000000002E-2</v>
      </c>
      <c r="K823">
        <v>2.3E-3</v>
      </c>
      <c r="Q823">
        <v>2.3E-3</v>
      </c>
      <c r="S823" t="s">
        <v>1019</v>
      </c>
      <c r="T823" t="s">
        <v>972</v>
      </c>
    </row>
    <row r="824" spans="1:20" x14ac:dyDescent="0.2">
      <c r="A824" t="s">
        <v>1045</v>
      </c>
      <c r="B824">
        <v>2.2100000000000002E-2</v>
      </c>
      <c r="C824">
        <v>2.8799999999999999E-2</v>
      </c>
      <c r="I824">
        <v>2.8799999999999999E-2</v>
      </c>
      <c r="K824">
        <v>2.5000000000000001E-3</v>
      </c>
      <c r="Q824">
        <v>2.5000000000000001E-3</v>
      </c>
      <c r="S824" t="s">
        <v>1019</v>
      </c>
      <c r="T824" t="s">
        <v>972</v>
      </c>
    </row>
    <row r="825" spans="1:20" x14ac:dyDescent="0.2">
      <c r="A825" t="s">
        <v>1046</v>
      </c>
      <c r="B825">
        <v>2.1999999999999999E-2</v>
      </c>
      <c r="C825">
        <v>2.8500000000000001E-2</v>
      </c>
      <c r="I825">
        <v>2.8500000000000001E-2</v>
      </c>
      <c r="K825">
        <v>5.4000000000000003E-3</v>
      </c>
      <c r="Q825">
        <v>5.4000000000000003E-3</v>
      </c>
      <c r="S825" t="s">
        <v>1019</v>
      </c>
      <c r="T825" t="s">
        <v>972</v>
      </c>
    </row>
    <row r="826" spans="1:20" x14ac:dyDescent="0.2">
      <c r="A826" t="s">
        <v>1047</v>
      </c>
      <c r="B826">
        <v>2.1600000000000001E-2</v>
      </c>
      <c r="C826">
        <v>2.93E-2</v>
      </c>
      <c r="I826">
        <v>2.93E-2</v>
      </c>
      <c r="K826">
        <v>2.5999999999999999E-3</v>
      </c>
      <c r="Q826">
        <v>2.5999999999999999E-3</v>
      </c>
      <c r="S826" t="s">
        <v>1019</v>
      </c>
      <c r="T826" t="s">
        <v>972</v>
      </c>
    </row>
    <row r="827" spans="1:20" x14ac:dyDescent="0.2">
      <c r="A827" t="s">
        <v>1048</v>
      </c>
      <c r="B827">
        <v>2.3199999999999998E-2</v>
      </c>
      <c r="C827">
        <v>3.0300000000000001E-2</v>
      </c>
      <c r="I827">
        <v>3.0300000000000001E-2</v>
      </c>
      <c r="K827">
        <v>2.5000000000000001E-3</v>
      </c>
      <c r="Q827">
        <v>2.5000000000000001E-3</v>
      </c>
      <c r="S827" t="s">
        <v>1019</v>
      </c>
      <c r="T827" t="s">
        <v>972</v>
      </c>
    </row>
    <row r="828" spans="1:20" x14ac:dyDescent="0.2">
      <c r="A828" t="s">
        <v>1049</v>
      </c>
      <c r="B828">
        <v>2.1999999999999999E-2</v>
      </c>
      <c r="C828">
        <v>3.1800000000000002E-2</v>
      </c>
      <c r="I828">
        <v>3.1800000000000002E-2</v>
      </c>
      <c r="K828">
        <v>3.0000000000000001E-3</v>
      </c>
      <c r="Q828">
        <v>3.0000000000000001E-3</v>
      </c>
      <c r="S828" t="s">
        <v>1019</v>
      </c>
      <c r="T828" t="s">
        <v>972</v>
      </c>
    </row>
    <row r="829" spans="1:20" x14ac:dyDescent="0.2">
      <c r="A829" t="s">
        <v>1050</v>
      </c>
      <c r="B829">
        <v>2.18E-2</v>
      </c>
      <c r="C829">
        <v>3.0099999999999998E-2</v>
      </c>
      <c r="I829">
        <v>3.0099999999999998E-2</v>
      </c>
      <c r="K829">
        <v>2E-3</v>
      </c>
      <c r="Q829">
        <v>2E-3</v>
      </c>
      <c r="S829" t="s">
        <v>1019</v>
      </c>
      <c r="T829" t="s">
        <v>972</v>
      </c>
    </row>
    <row r="830" spans="1:20" x14ac:dyDescent="0.2">
      <c r="A830" t="s">
        <v>1051</v>
      </c>
      <c r="B830">
        <v>2.2599999999999999E-2</v>
      </c>
      <c r="C830">
        <v>2.9499999999999998E-2</v>
      </c>
      <c r="I830">
        <v>2.9499999999999998E-2</v>
      </c>
      <c r="K830">
        <v>5.0000000000000001E-3</v>
      </c>
      <c r="Q830">
        <v>5.0000000000000001E-3</v>
      </c>
      <c r="S830" t="s">
        <v>1019</v>
      </c>
      <c r="T830" t="s">
        <v>972</v>
      </c>
    </row>
    <row r="831" spans="1:20" x14ac:dyDescent="0.2">
      <c r="A831" t="s">
        <v>1052</v>
      </c>
      <c r="B831">
        <v>2.1499999999999998E-2</v>
      </c>
      <c r="C831">
        <v>2.9700000000000001E-2</v>
      </c>
      <c r="I831">
        <v>2.9700000000000001E-2</v>
      </c>
      <c r="K831">
        <v>2.5999999999999999E-3</v>
      </c>
      <c r="Q831">
        <v>2.5999999999999999E-3</v>
      </c>
      <c r="S831" t="s">
        <v>1019</v>
      </c>
      <c r="T831" t="s">
        <v>972</v>
      </c>
    </row>
    <row r="832" spans="1:20" x14ac:dyDescent="0.2">
      <c r="A832" t="s">
        <v>1053</v>
      </c>
      <c r="B832">
        <v>2.1999999999999999E-2</v>
      </c>
      <c r="C832">
        <v>2.9700000000000001E-2</v>
      </c>
      <c r="I832">
        <v>2.9700000000000001E-2</v>
      </c>
      <c r="K832">
        <v>1.6999999999999999E-3</v>
      </c>
      <c r="Q832">
        <v>1.6999999999999999E-3</v>
      </c>
      <c r="S832" t="s">
        <v>1019</v>
      </c>
      <c r="T832" t="s">
        <v>972</v>
      </c>
    </row>
    <row r="833" spans="1:20" x14ac:dyDescent="0.2">
      <c r="A833" t="s">
        <v>1054</v>
      </c>
      <c r="B833">
        <v>2.2499999999999999E-2</v>
      </c>
      <c r="C833">
        <v>2.8400000000000002E-2</v>
      </c>
      <c r="I833">
        <v>2.8400000000000002E-2</v>
      </c>
      <c r="K833">
        <v>3.0999999999999999E-3</v>
      </c>
      <c r="Q833">
        <v>3.0999999999999999E-3</v>
      </c>
      <c r="S833" t="s">
        <v>1019</v>
      </c>
      <c r="T833" t="s">
        <v>972</v>
      </c>
    </row>
    <row r="834" spans="1:20" x14ac:dyDescent="0.2">
      <c r="A834" t="s">
        <v>1055</v>
      </c>
      <c r="B834">
        <v>2.1399999999999999E-2</v>
      </c>
      <c r="C834">
        <v>3.1099999999999999E-2</v>
      </c>
      <c r="I834">
        <v>3.1099999999999999E-2</v>
      </c>
      <c r="K834">
        <v>3.0999999999999999E-3</v>
      </c>
      <c r="Q834">
        <v>3.0999999999999999E-3</v>
      </c>
      <c r="S834" t="s">
        <v>1019</v>
      </c>
      <c r="T834" t="s">
        <v>972</v>
      </c>
    </row>
    <row r="835" spans="1:20" x14ac:dyDescent="0.2">
      <c r="A835" t="s">
        <v>1056</v>
      </c>
      <c r="B835">
        <v>2.1600000000000001E-2</v>
      </c>
      <c r="C835">
        <v>3.04E-2</v>
      </c>
      <c r="I835">
        <v>3.04E-2</v>
      </c>
      <c r="K835">
        <v>4.7999999999999996E-3</v>
      </c>
      <c r="Q835">
        <v>4.7999999999999996E-3</v>
      </c>
      <c r="S835" t="s">
        <v>1019</v>
      </c>
      <c r="T835" t="s">
        <v>972</v>
      </c>
    </row>
    <row r="836" spans="1:20" x14ac:dyDescent="0.2">
      <c r="A836" t="s">
        <v>1057</v>
      </c>
      <c r="B836">
        <v>2.3199999999999998E-2</v>
      </c>
      <c r="C836">
        <v>2.9899999999999999E-2</v>
      </c>
      <c r="I836">
        <v>2.9899999999999999E-2</v>
      </c>
      <c r="K836">
        <v>4.8999999999999998E-3</v>
      </c>
      <c r="Q836">
        <v>4.8999999999999998E-3</v>
      </c>
      <c r="S836" t="s">
        <v>1019</v>
      </c>
      <c r="T836" t="s">
        <v>972</v>
      </c>
    </row>
    <row r="837" spans="1:20" x14ac:dyDescent="0.2">
      <c r="A837" t="s">
        <v>1058</v>
      </c>
      <c r="B837">
        <v>2.2200000000000001E-2</v>
      </c>
      <c r="C837">
        <v>0.03</v>
      </c>
      <c r="I837">
        <v>0.03</v>
      </c>
      <c r="K837">
        <v>2.7000000000000001E-3</v>
      </c>
      <c r="Q837">
        <v>2.7000000000000001E-3</v>
      </c>
      <c r="S837" t="s">
        <v>1019</v>
      </c>
      <c r="T837" t="s">
        <v>972</v>
      </c>
    </row>
    <row r="838" spans="1:20" x14ac:dyDescent="0.2">
      <c r="A838" t="s">
        <v>1059</v>
      </c>
      <c r="B838">
        <v>2.1899999999999999E-2</v>
      </c>
      <c r="C838">
        <v>3.0700000000000002E-2</v>
      </c>
      <c r="I838">
        <v>3.0700000000000002E-2</v>
      </c>
      <c r="K838">
        <v>5.5999999999999999E-3</v>
      </c>
      <c r="Q838">
        <v>5.5999999999999999E-3</v>
      </c>
      <c r="S838" t="s">
        <v>1019</v>
      </c>
      <c r="T838" t="s">
        <v>972</v>
      </c>
    </row>
    <row r="839" spans="1:20" x14ac:dyDescent="0.2">
      <c r="A839" t="s">
        <v>1060</v>
      </c>
      <c r="B839">
        <v>2.2700000000000001E-2</v>
      </c>
      <c r="C839">
        <v>2.8799999999999999E-2</v>
      </c>
      <c r="I839">
        <v>2.8799999999999999E-2</v>
      </c>
      <c r="K839">
        <v>2.8E-3</v>
      </c>
      <c r="Q839">
        <v>2.8E-3</v>
      </c>
      <c r="S839" t="s">
        <v>1019</v>
      </c>
      <c r="T839" t="s">
        <v>972</v>
      </c>
    </row>
    <row r="840" spans="1:20" x14ac:dyDescent="0.2">
      <c r="A840" t="s">
        <v>1061</v>
      </c>
      <c r="B840">
        <v>2.9600000000000001E-2</v>
      </c>
      <c r="C840">
        <v>8.2000000000000007E-3</v>
      </c>
      <c r="I840">
        <v>8.2000000000000007E-3</v>
      </c>
      <c r="K840">
        <v>2.3999999999999998E-3</v>
      </c>
      <c r="Q840">
        <v>2.3999999999999998E-3</v>
      </c>
      <c r="S840" t="s">
        <v>1062</v>
      </c>
      <c r="T840" t="s">
        <v>972</v>
      </c>
    </row>
    <row r="841" spans="1:20" x14ac:dyDescent="0.2">
      <c r="A841" t="s">
        <v>1063</v>
      </c>
      <c r="B841">
        <v>2.8799999999999999E-2</v>
      </c>
      <c r="C841">
        <v>8.6999999999999994E-3</v>
      </c>
      <c r="I841">
        <v>8.6999999999999994E-3</v>
      </c>
      <c r="K841">
        <v>4.3E-3</v>
      </c>
      <c r="Q841">
        <v>4.3E-3</v>
      </c>
      <c r="S841" t="s">
        <v>1062</v>
      </c>
      <c r="T841" t="s">
        <v>972</v>
      </c>
    </row>
    <row r="842" spans="1:20" x14ac:dyDescent="0.2">
      <c r="A842" t="s">
        <v>1064</v>
      </c>
      <c r="B842">
        <v>2.8000000000000001E-2</v>
      </c>
      <c r="C842">
        <v>1.0999999999999999E-2</v>
      </c>
      <c r="I842">
        <v>1.0999999999999999E-2</v>
      </c>
      <c r="K842">
        <v>8.9999999999999998E-4</v>
      </c>
      <c r="Q842">
        <v>8.9999999999999998E-4</v>
      </c>
      <c r="S842" t="s">
        <v>1062</v>
      </c>
      <c r="T842" t="s">
        <v>972</v>
      </c>
    </row>
    <row r="843" spans="1:20" x14ac:dyDescent="0.2">
      <c r="A843" t="s">
        <v>1065</v>
      </c>
      <c r="B843">
        <v>3.0099999999999998E-2</v>
      </c>
      <c r="C843">
        <v>6.8999999999999999E-3</v>
      </c>
      <c r="I843">
        <v>6.8999999999999999E-3</v>
      </c>
      <c r="K843">
        <v>1.9E-3</v>
      </c>
      <c r="Q843">
        <v>1.9E-3</v>
      </c>
      <c r="S843" t="s">
        <v>1062</v>
      </c>
      <c r="T843" t="s">
        <v>972</v>
      </c>
    </row>
    <row r="844" spans="1:20" x14ac:dyDescent="0.2">
      <c r="A844" t="s">
        <v>1066</v>
      </c>
      <c r="B844">
        <v>3.1099999999999999E-2</v>
      </c>
      <c r="C844">
        <v>3.8999999999999998E-3</v>
      </c>
      <c r="I844">
        <v>3.8999999999999998E-3</v>
      </c>
      <c r="K844">
        <v>2.3999999999999998E-3</v>
      </c>
      <c r="Q844">
        <v>2.3999999999999998E-3</v>
      </c>
      <c r="S844" t="s">
        <v>1062</v>
      </c>
      <c r="T844" t="s">
        <v>972</v>
      </c>
    </row>
    <row r="845" spans="1:20" x14ac:dyDescent="0.2">
      <c r="A845" t="s">
        <v>1067</v>
      </c>
      <c r="B845">
        <v>2.86E-2</v>
      </c>
      <c r="C845">
        <v>9.5999999999999992E-3</v>
      </c>
      <c r="I845">
        <v>9.5999999999999992E-3</v>
      </c>
      <c r="K845">
        <v>2.8999999999999998E-3</v>
      </c>
      <c r="Q845">
        <v>2.8999999999999998E-3</v>
      </c>
      <c r="S845" t="s">
        <v>1062</v>
      </c>
      <c r="T845" t="s">
        <v>972</v>
      </c>
    </row>
    <row r="846" spans="1:20" x14ac:dyDescent="0.2">
      <c r="A846" t="s">
        <v>1068</v>
      </c>
      <c r="B846">
        <v>2.8899999999999999E-2</v>
      </c>
      <c r="C846">
        <v>5.5999999999999999E-3</v>
      </c>
      <c r="I846">
        <v>5.5999999999999999E-3</v>
      </c>
      <c r="K846">
        <v>3.5000000000000001E-3</v>
      </c>
      <c r="Q846">
        <v>3.5000000000000001E-3</v>
      </c>
      <c r="S846" t="s">
        <v>1062</v>
      </c>
      <c r="T846" t="s">
        <v>972</v>
      </c>
    </row>
    <row r="847" spans="1:20" x14ac:dyDescent="0.2">
      <c r="A847" t="s">
        <v>1069</v>
      </c>
      <c r="B847">
        <v>3.0300000000000001E-2</v>
      </c>
      <c r="C847">
        <v>5.3E-3</v>
      </c>
      <c r="I847">
        <v>5.3E-3</v>
      </c>
      <c r="K847">
        <v>3.0000000000000001E-3</v>
      </c>
      <c r="Q847">
        <v>3.0000000000000001E-3</v>
      </c>
      <c r="S847" t="s">
        <v>1062</v>
      </c>
      <c r="T847" t="s">
        <v>972</v>
      </c>
    </row>
    <row r="848" spans="1:20" x14ac:dyDescent="0.2">
      <c r="A848" t="s">
        <v>1070</v>
      </c>
      <c r="B848">
        <v>3.2199999999999999E-2</v>
      </c>
      <c r="C848">
        <v>-8.8999999999999999E-3</v>
      </c>
      <c r="I848">
        <v>-8.8999999999999999E-3</v>
      </c>
      <c r="K848">
        <v>5.0000000000000001E-4</v>
      </c>
      <c r="Q848">
        <v>5.0000000000000001E-4</v>
      </c>
      <c r="S848" t="s">
        <v>1062</v>
      </c>
      <c r="T848" t="s">
        <v>972</v>
      </c>
    </row>
    <row r="849" spans="1:20" x14ac:dyDescent="0.2">
      <c r="A849" t="s">
        <v>1071</v>
      </c>
      <c r="B849">
        <v>2.8899999999999999E-2</v>
      </c>
      <c r="C849">
        <v>6.1000000000000004E-3</v>
      </c>
      <c r="I849">
        <v>6.1000000000000004E-3</v>
      </c>
      <c r="K849">
        <v>3.3E-3</v>
      </c>
      <c r="Q849">
        <v>3.3E-3</v>
      </c>
      <c r="S849" t="s">
        <v>1062</v>
      </c>
      <c r="T849" t="s">
        <v>972</v>
      </c>
    </row>
    <row r="850" spans="1:20" x14ac:dyDescent="0.2">
      <c r="A850" t="s">
        <v>1072</v>
      </c>
      <c r="B850">
        <v>2.7400000000000001E-2</v>
      </c>
      <c r="C850">
        <v>1.26E-2</v>
      </c>
      <c r="I850">
        <v>1.26E-2</v>
      </c>
      <c r="K850">
        <v>3.0000000000000001E-3</v>
      </c>
      <c r="Q850">
        <v>3.0000000000000001E-3</v>
      </c>
      <c r="S850" t="s">
        <v>1062</v>
      </c>
      <c r="T850" t="s">
        <v>972</v>
      </c>
    </row>
    <row r="851" spans="1:20" x14ac:dyDescent="0.2">
      <c r="A851" t="s">
        <v>1073</v>
      </c>
      <c r="B851">
        <v>2.87E-2</v>
      </c>
      <c r="C851">
        <v>9.4999999999999998E-3</v>
      </c>
      <c r="I851">
        <v>9.4999999999999998E-3</v>
      </c>
      <c r="K851">
        <v>1.5E-3</v>
      </c>
      <c r="Q851">
        <v>1.5E-3</v>
      </c>
      <c r="S851" t="s">
        <v>1062</v>
      </c>
      <c r="T851" t="s">
        <v>972</v>
      </c>
    </row>
    <row r="852" spans="1:20" x14ac:dyDescent="0.2">
      <c r="A852" t="s">
        <v>1074</v>
      </c>
      <c r="B852">
        <v>2.9700000000000001E-2</v>
      </c>
      <c r="C852">
        <v>8.6E-3</v>
      </c>
      <c r="I852">
        <v>8.6E-3</v>
      </c>
      <c r="K852">
        <v>1.8E-3</v>
      </c>
      <c r="Q852">
        <v>1.8E-3</v>
      </c>
      <c r="S852" t="s">
        <v>1062</v>
      </c>
      <c r="T852" t="s">
        <v>972</v>
      </c>
    </row>
    <row r="853" spans="1:20" x14ac:dyDescent="0.2">
      <c r="A853" t="s">
        <v>1075</v>
      </c>
      <c r="B853">
        <v>2.8799999999999999E-2</v>
      </c>
      <c r="C853">
        <v>8.2000000000000007E-3</v>
      </c>
      <c r="I853">
        <v>8.2000000000000007E-3</v>
      </c>
      <c r="K853">
        <v>2.2000000000000001E-3</v>
      </c>
      <c r="Q853">
        <v>2.2000000000000001E-3</v>
      </c>
      <c r="S853" t="s">
        <v>1062</v>
      </c>
      <c r="T853" t="s">
        <v>972</v>
      </c>
    </row>
    <row r="854" spans="1:20" x14ac:dyDescent="0.2">
      <c r="A854" t="s">
        <v>1076</v>
      </c>
      <c r="B854">
        <v>2.9000000000000001E-2</v>
      </c>
      <c r="C854">
        <v>8.3000000000000001E-3</v>
      </c>
      <c r="I854">
        <v>8.3000000000000001E-3</v>
      </c>
      <c r="K854">
        <v>4.3E-3</v>
      </c>
      <c r="Q854">
        <v>4.3E-3</v>
      </c>
      <c r="S854" t="s">
        <v>1062</v>
      </c>
      <c r="T854" t="s">
        <v>972</v>
      </c>
    </row>
    <row r="855" spans="1:20" x14ac:dyDescent="0.2">
      <c r="A855" t="s">
        <v>1077</v>
      </c>
      <c r="B855">
        <v>2.9899999999999999E-2</v>
      </c>
      <c r="C855">
        <v>7.6E-3</v>
      </c>
      <c r="I855">
        <v>7.6E-3</v>
      </c>
      <c r="K855">
        <v>3.0000000000000001E-3</v>
      </c>
      <c r="Q855">
        <v>3.0000000000000001E-3</v>
      </c>
      <c r="S855" t="s">
        <v>1062</v>
      </c>
      <c r="T855" t="s">
        <v>972</v>
      </c>
    </row>
    <row r="856" spans="1:20" x14ac:dyDescent="0.2">
      <c r="A856" t="s">
        <v>1078</v>
      </c>
      <c r="B856">
        <v>2.9700000000000001E-2</v>
      </c>
      <c r="C856">
        <v>7.1000000000000004E-3</v>
      </c>
      <c r="I856">
        <v>7.1000000000000004E-3</v>
      </c>
      <c r="K856">
        <v>8.9999999999999998E-4</v>
      </c>
      <c r="Q856">
        <v>8.9999999999999998E-4</v>
      </c>
      <c r="S856" t="s">
        <v>1062</v>
      </c>
      <c r="T856" t="s">
        <v>972</v>
      </c>
    </row>
    <row r="857" spans="1:20" x14ac:dyDescent="0.2">
      <c r="A857" t="s">
        <v>1079</v>
      </c>
      <c r="B857">
        <v>4.1700000000000001E-2</v>
      </c>
      <c r="C857">
        <v>-4.87E-2</v>
      </c>
      <c r="I857">
        <v>-4.87E-2</v>
      </c>
      <c r="K857">
        <v>-3.8E-3</v>
      </c>
      <c r="Q857">
        <v>-3.8E-3</v>
      </c>
      <c r="S857" t="s">
        <v>1062</v>
      </c>
      <c r="T857" t="s">
        <v>972</v>
      </c>
    </row>
    <row r="858" spans="1:20" x14ac:dyDescent="0.2">
      <c r="A858" t="s">
        <v>1080</v>
      </c>
      <c r="B858">
        <v>3.9300000000000002E-2</v>
      </c>
      <c r="C858">
        <v>-3.4000000000000002E-2</v>
      </c>
      <c r="I858">
        <v>-3.4000000000000002E-2</v>
      </c>
      <c r="K858">
        <v>-2.7000000000000001E-3</v>
      </c>
      <c r="Q858">
        <v>-2.7000000000000001E-3</v>
      </c>
      <c r="S858" t="s">
        <v>1062</v>
      </c>
      <c r="T858" t="s">
        <v>972</v>
      </c>
    </row>
    <row r="859" spans="1:20" x14ac:dyDescent="0.2">
      <c r="A859" t="s">
        <v>1081</v>
      </c>
      <c r="B859">
        <v>2.87E-2</v>
      </c>
      <c r="C859">
        <v>9.4999999999999998E-3</v>
      </c>
      <c r="I859">
        <v>9.4999999999999998E-3</v>
      </c>
      <c r="K859">
        <v>2.8E-3</v>
      </c>
      <c r="Q859">
        <v>2.8E-3</v>
      </c>
      <c r="S859" t="s">
        <v>1062</v>
      </c>
      <c r="T859" t="s">
        <v>972</v>
      </c>
    </row>
    <row r="860" spans="1:20" x14ac:dyDescent="0.2">
      <c r="A860" t="s">
        <v>1082</v>
      </c>
      <c r="B860">
        <v>2.7799999999999998E-2</v>
      </c>
      <c r="C860">
        <v>9.5999999999999992E-3</v>
      </c>
      <c r="I860">
        <v>9.5999999999999992E-3</v>
      </c>
      <c r="K860">
        <v>1.4E-3</v>
      </c>
      <c r="Q860">
        <v>1.4E-3</v>
      </c>
      <c r="S860" t="s">
        <v>1062</v>
      </c>
      <c r="T860" t="s">
        <v>972</v>
      </c>
    </row>
    <row r="861" spans="1:20" x14ac:dyDescent="0.2">
      <c r="A861" t="s">
        <v>1083</v>
      </c>
      <c r="B861">
        <v>3.09E-2</v>
      </c>
      <c r="C861">
        <v>5.0000000000000001E-4</v>
      </c>
      <c r="I861">
        <v>5.0000000000000001E-4</v>
      </c>
      <c r="K861">
        <v>1.8E-3</v>
      </c>
      <c r="Q861">
        <v>1.8E-3</v>
      </c>
      <c r="S861" t="s">
        <v>1062</v>
      </c>
      <c r="T861" t="s">
        <v>972</v>
      </c>
    </row>
    <row r="862" spans="1:20" x14ac:dyDescent="0.2">
      <c r="A862" t="s">
        <v>1084</v>
      </c>
      <c r="B862">
        <v>2.93E-2</v>
      </c>
      <c r="C862">
        <v>9.5999999999999992E-3</v>
      </c>
      <c r="I862">
        <v>9.5999999999999992E-3</v>
      </c>
      <c r="K862">
        <v>2.5000000000000001E-3</v>
      </c>
      <c r="Q862">
        <v>2.5000000000000001E-3</v>
      </c>
      <c r="S862" t="s">
        <v>1062</v>
      </c>
      <c r="T862" t="s">
        <v>972</v>
      </c>
    </row>
    <row r="863" spans="1:20" x14ac:dyDescent="0.2">
      <c r="A863" t="s">
        <v>1085</v>
      </c>
      <c r="B863">
        <v>3.04E-2</v>
      </c>
      <c r="C863">
        <v>5.7000000000000002E-3</v>
      </c>
      <c r="I863">
        <v>5.7000000000000002E-3</v>
      </c>
      <c r="K863">
        <v>1.5E-3</v>
      </c>
      <c r="Q863">
        <v>1.5E-3</v>
      </c>
      <c r="S863" t="s">
        <v>1062</v>
      </c>
      <c r="T863" t="s">
        <v>972</v>
      </c>
    </row>
    <row r="864" spans="1:20" x14ac:dyDescent="0.2">
      <c r="A864" t="s">
        <v>1086</v>
      </c>
      <c r="B864">
        <v>2.93E-2</v>
      </c>
      <c r="C864">
        <v>7.1000000000000004E-3</v>
      </c>
      <c r="I864">
        <v>7.1000000000000004E-3</v>
      </c>
      <c r="K864">
        <v>3.3E-3</v>
      </c>
      <c r="Q864">
        <v>3.3E-3</v>
      </c>
      <c r="S864" t="s">
        <v>1062</v>
      </c>
      <c r="T864" t="s">
        <v>972</v>
      </c>
    </row>
    <row r="865" spans="1:20" x14ac:dyDescent="0.2">
      <c r="A865" t="s">
        <v>1087</v>
      </c>
      <c r="B865">
        <v>2.87E-2</v>
      </c>
      <c r="C865">
        <v>8.2000000000000007E-3</v>
      </c>
      <c r="I865">
        <v>8.2000000000000007E-3</v>
      </c>
      <c r="K865">
        <v>2.0999999999999999E-3</v>
      </c>
      <c r="Q865">
        <v>2.0999999999999999E-3</v>
      </c>
      <c r="S865" t="s">
        <v>1062</v>
      </c>
      <c r="T865" t="s">
        <v>972</v>
      </c>
    </row>
    <row r="866" spans="1:20" x14ac:dyDescent="0.2">
      <c r="A866" t="s">
        <v>1088</v>
      </c>
      <c r="B866">
        <v>2.9100000000000001E-2</v>
      </c>
      <c r="C866">
        <v>8.2000000000000007E-3</v>
      </c>
      <c r="I866">
        <v>8.2000000000000007E-3</v>
      </c>
      <c r="K866">
        <v>3.0999999999999999E-3</v>
      </c>
      <c r="Q866">
        <v>3.0999999999999999E-3</v>
      </c>
      <c r="S866" t="s">
        <v>1062</v>
      </c>
      <c r="T866" t="s">
        <v>972</v>
      </c>
    </row>
    <row r="867" spans="1:20" x14ac:dyDescent="0.2">
      <c r="A867" t="s">
        <v>1089</v>
      </c>
      <c r="B867">
        <v>0.03</v>
      </c>
      <c r="C867">
        <v>9.1000000000000004E-3</v>
      </c>
      <c r="I867">
        <v>9.1000000000000004E-3</v>
      </c>
      <c r="K867">
        <v>2.5000000000000001E-3</v>
      </c>
      <c r="Q867">
        <v>2.5000000000000001E-3</v>
      </c>
      <c r="S867" t="s">
        <v>1062</v>
      </c>
      <c r="T867" t="s">
        <v>972</v>
      </c>
    </row>
    <row r="868" spans="1:20" x14ac:dyDescent="0.2">
      <c r="A868" t="s">
        <v>1090</v>
      </c>
      <c r="B868">
        <v>2.8799999999999999E-2</v>
      </c>
      <c r="C868">
        <v>1.06E-2</v>
      </c>
      <c r="I868">
        <v>1.06E-2</v>
      </c>
      <c r="K868">
        <v>3.8999999999999998E-3</v>
      </c>
      <c r="Q868">
        <v>3.8999999999999998E-3</v>
      </c>
      <c r="S868" t="s">
        <v>1062</v>
      </c>
      <c r="T868" t="s">
        <v>972</v>
      </c>
    </row>
    <row r="869" spans="1:20" x14ac:dyDescent="0.2">
      <c r="A869" t="s">
        <v>1091</v>
      </c>
      <c r="B869">
        <v>2.3800000000000002E-2</v>
      </c>
      <c r="C869">
        <v>2.46E-2</v>
      </c>
      <c r="I869">
        <v>2.46E-2</v>
      </c>
      <c r="K869">
        <v>4.1999999999999997E-3</v>
      </c>
      <c r="Q869">
        <v>4.1999999999999997E-3</v>
      </c>
      <c r="S869" t="s">
        <v>1092</v>
      </c>
      <c r="T869" t="s">
        <v>972</v>
      </c>
    </row>
    <row r="870" spans="1:20" x14ac:dyDescent="0.2">
      <c r="A870" t="s">
        <v>1093</v>
      </c>
      <c r="B870">
        <v>2.2800000000000001E-2</v>
      </c>
      <c r="C870">
        <v>2.41E-2</v>
      </c>
      <c r="I870">
        <v>2.41E-2</v>
      </c>
      <c r="K870">
        <v>4.7999999999999996E-3</v>
      </c>
      <c r="Q870">
        <v>4.7999999999999996E-3</v>
      </c>
      <c r="S870" t="s">
        <v>1092</v>
      </c>
      <c r="T870" t="s">
        <v>972</v>
      </c>
    </row>
    <row r="871" spans="1:20" x14ac:dyDescent="0.2">
      <c r="A871" t="s">
        <v>1094</v>
      </c>
      <c r="B871">
        <v>2.4199999999999999E-2</v>
      </c>
      <c r="C871">
        <v>2.4E-2</v>
      </c>
      <c r="I871">
        <v>2.4E-2</v>
      </c>
      <c r="K871">
        <v>2.3E-3</v>
      </c>
      <c r="Q871">
        <v>2.3E-3</v>
      </c>
      <c r="S871" t="s">
        <v>1092</v>
      </c>
      <c r="T871" t="s">
        <v>972</v>
      </c>
    </row>
    <row r="872" spans="1:20" x14ac:dyDescent="0.2">
      <c r="A872" t="s">
        <v>1095</v>
      </c>
      <c r="B872">
        <v>2.41E-2</v>
      </c>
      <c r="C872">
        <v>2.3699999999999999E-2</v>
      </c>
      <c r="I872">
        <v>2.3699999999999999E-2</v>
      </c>
      <c r="K872">
        <v>3.5000000000000001E-3</v>
      </c>
      <c r="Q872">
        <v>3.5000000000000001E-3</v>
      </c>
      <c r="S872" t="s">
        <v>1092</v>
      </c>
      <c r="T872" t="s">
        <v>972</v>
      </c>
    </row>
    <row r="873" spans="1:20" x14ac:dyDescent="0.2">
      <c r="A873" t="s">
        <v>1096</v>
      </c>
      <c r="B873">
        <v>2.3599999999999999E-2</v>
      </c>
      <c r="C873">
        <v>2.5600000000000001E-2</v>
      </c>
      <c r="I873">
        <v>2.5600000000000001E-2</v>
      </c>
      <c r="K873">
        <v>3.5000000000000001E-3</v>
      </c>
      <c r="Q873">
        <v>3.5000000000000001E-3</v>
      </c>
      <c r="S873" t="s">
        <v>1092</v>
      </c>
      <c r="T873" t="s">
        <v>972</v>
      </c>
    </row>
    <row r="874" spans="1:20" x14ac:dyDescent="0.2">
      <c r="A874" t="s">
        <v>1097</v>
      </c>
      <c r="B874">
        <v>2.47E-2</v>
      </c>
      <c r="C874">
        <v>1.9699999999999999E-2</v>
      </c>
      <c r="I874">
        <v>1.9699999999999999E-2</v>
      </c>
      <c r="K874">
        <v>3.5999999999999999E-3</v>
      </c>
      <c r="Q874">
        <v>3.5999999999999999E-3</v>
      </c>
      <c r="S874" t="s">
        <v>1092</v>
      </c>
      <c r="T874" t="s">
        <v>972</v>
      </c>
    </row>
    <row r="875" spans="1:20" x14ac:dyDescent="0.2">
      <c r="A875" t="s">
        <v>1098</v>
      </c>
      <c r="B875">
        <v>2.3099999999999999E-2</v>
      </c>
      <c r="C875">
        <v>2.3800000000000002E-2</v>
      </c>
      <c r="I875">
        <v>2.3800000000000002E-2</v>
      </c>
      <c r="K875">
        <v>2.5999999999999999E-3</v>
      </c>
      <c r="Q875">
        <v>2.5999999999999999E-3</v>
      </c>
      <c r="S875" t="s">
        <v>1092</v>
      </c>
      <c r="T875" t="s">
        <v>972</v>
      </c>
    </row>
    <row r="876" spans="1:20" x14ac:dyDescent="0.2">
      <c r="A876" t="s">
        <v>1099</v>
      </c>
      <c r="B876">
        <v>2.3300000000000001E-2</v>
      </c>
      <c r="C876">
        <v>2.2100000000000002E-2</v>
      </c>
      <c r="I876">
        <v>2.2100000000000002E-2</v>
      </c>
      <c r="K876">
        <v>5.0000000000000001E-3</v>
      </c>
      <c r="Q876">
        <v>5.0000000000000001E-3</v>
      </c>
      <c r="S876" t="s">
        <v>1092</v>
      </c>
      <c r="T876" t="s">
        <v>972</v>
      </c>
    </row>
    <row r="877" spans="1:20" x14ac:dyDescent="0.2">
      <c r="A877" t="s">
        <v>1100</v>
      </c>
      <c r="B877">
        <v>2.35E-2</v>
      </c>
      <c r="C877">
        <v>2.35E-2</v>
      </c>
      <c r="I877">
        <v>2.35E-2</v>
      </c>
      <c r="K877">
        <v>5.3E-3</v>
      </c>
      <c r="Q877">
        <v>5.3E-3</v>
      </c>
      <c r="S877" t="s">
        <v>1092</v>
      </c>
      <c r="T877" t="s">
        <v>972</v>
      </c>
    </row>
    <row r="878" spans="1:20" x14ac:dyDescent="0.2">
      <c r="A878" t="s">
        <v>1101</v>
      </c>
      <c r="B878">
        <v>2.53E-2</v>
      </c>
      <c r="C878">
        <v>0.02</v>
      </c>
      <c r="I878">
        <v>0.02</v>
      </c>
      <c r="K878">
        <v>2.8E-3</v>
      </c>
      <c r="Q878">
        <v>2.8E-3</v>
      </c>
      <c r="S878" t="s">
        <v>1092</v>
      </c>
      <c r="T878" t="s">
        <v>972</v>
      </c>
    </row>
    <row r="879" spans="1:20" x14ac:dyDescent="0.2">
      <c r="A879" t="s">
        <v>1102</v>
      </c>
      <c r="B879">
        <v>2.3199999999999998E-2</v>
      </c>
      <c r="C879">
        <v>2.12E-2</v>
      </c>
      <c r="I879">
        <v>2.12E-2</v>
      </c>
      <c r="K879">
        <v>4.1000000000000003E-3</v>
      </c>
      <c r="Q879">
        <v>4.1000000000000003E-3</v>
      </c>
      <c r="S879" t="s">
        <v>1092</v>
      </c>
      <c r="T879" t="s">
        <v>972</v>
      </c>
    </row>
    <row r="880" spans="1:20" x14ac:dyDescent="0.2">
      <c r="A880" t="s">
        <v>1103</v>
      </c>
      <c r="B880">
        <v>2.3900000000000001E-2</v>
      </c>
      <c r="C880">
        <v>2.58E-2</v>
      </c>
      <c r="I880">
        <v>2.58E-2</v>
      </c>
      <c r="K880">
        <v>3.3999999999999998E-3</v>
      </c>
      <c r="Q880">
        <v>3.3999999999999998E-3</v>
      </c>
      <c r="S880" t="s">
        <v>1092</v>
      </c>
      <c r="T880" t="s">
        <v>972</v>
      </c>
    </row>
    <row r="881" spans="1:20" x14ac:dyDescent="0.2">
      <c r="A881" t="s">
        <v>1104</v>
      </c>
      <c r="B881">
        <v>2.29E-2</v>
      </c>
      <c r="C881">
        <v>2.3900000000000001E-2</v>
      </c>
      <c r="I881">
        <v>2.3900000000000001E-2</v>
      </c>
      <c r="K881">
        <v>3.8E-3</v>
      </c>
      <c r="Q881">
        <v>3.8E-3</v>
      </c>
      <c r="S881" t="s">
        <v>1092</v>
      </c>
      <c r="T881" t="s">
        <v>972</v>
      </c>
    </row>
    <row r="882" spans="1:20" x14ac:dyDescent="0.2">
      <c r="A882" t="s">
        <v>1105</v>
      </c>
      <c r="B882">
        <v>2.46E-2</v>
      </c>
      <c r="C882">
        <v>2.46E-2</v>
      </c>
      <c r="I882">
        <v>2.46E-2</v>
      </c>
      <c r="K882">
        <v>3.5999999999999999E-3</v>
      </c>
      <c r="Q882">
        <v>3.5999999999999999E-3</v>
      </c>
      <c r="S882" t="s">
        <v>1092</v>
      </c>
      <c r="T882" t="s">
        <v>972</v>
      </c>
    </row>
    <row r="883" spans="1:20" x14ac:dyDescent="0.2">
      <c r="A883" t="s">
        <v>1106</v>
      </c>
      <c r="B883">
        <v>2.3099999999999999E-2</v>
      </c>
      <c r="C883">
        <v>2.46E-2</v>
      </c>
      <c r="I883">
        <v>2.46E-2</v>
      </c>
      <c r="K883">
        <v>4.3E-3</v>
      </c>
      <c r="Q883">
        <v>4.3E-3</v>
      </c>
      <c r="S883" t="s">
        <v>1092</v>
      </c>
      <c r="T883" t="s">
        <v>972</v>
      </c>
    </row>
    <row r="884" spans="1:20" x14ac:dyDescent="0.2">
      <c r="A884" t="s">
        <v>1107</v>
      </c>
      <c r="B884">
        <v>2.4199999999999999E-2</v>
      </c>
      <c r="C884">
        <v>2.2800000000000001E-2</v>
      </c>
      <c r="I884">
        <v>2.2800000000000001E-2</v>
      </c>
      <c r="K884">
        <v>3.0999999999999999E-3</v>
      </c>
      <c r="Q884">
        <v>3.0999999999999999E-3</v>
      </c>
      <c r="S884" t="s">
        <v>1092</v>
      </c>
      <c r="T884" t="s">
        <v>972</v>
      </c>
    </row>
    <row r="885" spans="1:20" x14ac:dyDescent="0.2">
      <c r="A885" t="s">
        <v>1108</v>
      </c>
      <c r="B885">
        <v>2.6200000000000001E-2</v>
      </c>
      <c r="C885">
        <v>1.09E-2</v>
      </c>
      <c r="I885">
        <v>1.09E-2</v>
      </c>
      <c r="K885">
        <v>2.8E-3</v>
      </c>
      <c r="Q885">
        <v>2.8E-3</v>
      </c>
      <c r="S885" t="s">
        <v>1092</v>
      </c>
      <c r="T885" t="s">
        <v>972</v>
      </c>
    </row>
    <row r="886" spans="1:20" x14ac:dyDescent="0.2">
      <c r="A886" t="s">
        <v>1109</v>
      </c>
      <c r="B886">
        <v>2.3E-2</v>
      </c>
      <c r="C886">
        <v>2.4299999999999999E-2</v>
      </c>
      <c r="I886">
        <v>2.4299999999999999E-2</v>
      </c>
      <c r="K886">
        <v>3.2000000000000002E-3</v>
      </c>
      <c r="Q886">
        <v>3.2000000000000002E-3</v>
      </c>
      <c r="S886" t="s">
        <v>1092</v>
      </c>
      <c r="T886" t="s">
        <v>972</v>
      </c>
    </row>
    <row r="887" spans="1:20" x14ac:dyDescent="0.2">
      <c r="A887" t="s">
        <v>1110</v>
      </c>
      <c r="B887">
        <v>2.3599999999999999E-2</v>
      </c>
      <c r="C887">
        <v>2.4400000000000002E-2</v>
      </c>
      <c r="I887">
        <v>2.4400000000000002E-2</v>
      </c>
      <c r="K887">
        <v>4.8999999999999998E-3</v>
      </c>
      <c r="Q887">
        <v>4.8999999999999998E-3</v>
      </c>
      <c r="S887" t="s">
        <v>1092</v>
      </c>
      <c r="T887" t="s">
        <v>972</v>
      </c>
    </row>
    <row r="888" spans="1:20" x14ac:dyDescent="0.2">
      <c r="A888" t="s">
        <v>1111</v>
      </c>
      <c r="B888">
        <v>2.4199999999999999E-2</v>
      </c>
      <c r="C888">
        <v>2.4199999999999999E-2</v>
      </c>
      <c r="I888">
        <v>2.4199999999999999E-2</v>
      </c>
      <c r="K888">
        <v>3.0000000000000001E-3</v>
      </c>
      <c r="Q888">
        <v>3.0000000000000001E-3</v>
      </c>
      <c r="S888" t="s">
        <v>1092</v>
      </c>
      <c r="T888" t="s">
        <v>972</v>
      </c>
    </row>
    <row r="889" spans="1:20" x14ac:dyDescent="0.2">
      <c r="A889" t="s">
        <v>1112</v>
      </c>
      <c r="B889">
        <v>2.3800000000000002E-2</v>
      </c>
      <c r="C889">
        <v>2.5000000000000001E-2</v>
      </c>
      <c r="I889">
        <v>2.5000000000000001E-2</v>
      </c>
      <c r="K889">
        <v>4.4000000000000003E-3</v>
      </c>
      <c r="Q889">
        <v>4.4000000000000003E-3</v>
      </c>
      <c r="S889" t="s">
        <v>1092</v>
      </c>
      <c r="T889" t="s">
        <v>972</v>
      </c>
    </row>
    <row r="890" spans="1:20" x14ac:dyDescent="0.2">
      <c r="A890" t="s">
        <v>1113</v>
      </c>
      <c r="B890">
        <v>2.3400000000000001E-2</v>
      </c>
      <c r="C890">
        <v>2.24E-2</v>
      </c>
      <c r="I890">
        <v>2.24E-2</v>
      </c>
      <c r="K890">
        <v>5.7999999999999996E-3</v>
      </c>
      <c r="Q890">
        <v>5.7999999999999996E-3</v>
      </c>
      <c r="S890" t="s">
        <v>1092</v>
      </c>
      <c r="T890" t="s">
        <v>972</v>
      </c>
    </row>
    <row r="891" spans="1:20" x14ac:dyDescent="0.2">
      <c r="A891" t="s">
        <v>1114</v>
      </c>
      <c r="B891">
        <v>2.4199999999999999E-2</v>
      </c>
      <c r="C891">
        <v>2.3199999999999998E-2</v>
      </c>
      <c r="I891">
        <v>2.3199999999999998E-2</v>
      </c>
      <c r="K891">
        <v>3.5999999999999999E-3</v>
      </c>
      <c r="Q891">
        <v>3.5999999999999999E-3</v>
      </c>
      <c r="S891" t="s">
        <v>1092</v>
      </c>
      <c r="T891" t="s">
        <v>972</v>
      </c>
    </row>
    <row r="892" spans="1:20" x14ac:dyDescent="0.2">
      <c r="A892" t="s">
        <v>1115</v>
      </c>
      <c r="B892">
        <v>2.41E-2</v>
      </c>
      <c r="C892">
        <v>2.1399999999999999E-2</v>
      </c>
      <c r="I892">
        <v>2.1399999999999999E-2</v>
      </c>
      <c r="K892">
        <v>1.8E-3</v>
      </c>
      <c r="Q892">
        <v>1.8E-3</v>
      </c>
      <c r="S892" t="s">
        <v>1092</v>
      </c>
      <c r="T892" t="s">
        <v>972</v>
      </c>
    </row>
    <row r="893" spans="1:20" x14ac:dyDescent="0.2">
      <c r="A893" t="s">
        <v>1116</v>
      </c>
      <c r="B893">
        <v>2.3E-2</v>
      </c>
      <c r="C893">
        <v>2.3099999999999999E-2</v>
      </c>
      <c r="I893">
        <v>2.3099999999999999E-2</v>
      </c>
      <c r="K893">
        <v>3.8999999999999998E-3</v>
      </c>
      <c r="Q893">
        <v>3.8999999999999998E-3</v>
      </c>
      <c r="S893" t="s">
        <v>1092</v>
      </c>
      <c r="T893" t="s">
        <v>972</v>
      </c>
    </row>
    <row r="894" spans="1:20" x14ac:dyDescent="0.2">
      <c r="A894" t="s">
        <v>1117</v>
      </c>
      <c r="B894">
        <v>2.4400000000000002E-2</v>
      </c>
      <c r="C894">
        <v>1.95E-2</v>
      </c>
      <c r="I894">
        <v>1.95E-2</v>
      </c>
      <c r="K894">
        <v>2.5000000000000001E-3</v>
      </c>
      <c r="Q894">
        <v>2.5000000000000001E-3</v>
      </c>
      <c r="S894" t="s">
        <v>1092</v>
      </c>
      <c r="T894" t="s">
        <v>972</v>
      </c>
    </row>
    <row r="895" spans="1:20" x14ac:dyDescent="0.2">
      <c r="A895" t="s">
        <v>1118</v>
      </c>
      <c r="B895">
        <v>2.4199999999999999E-2</v>
      </c>
      <c r="C895">
        <v>2.3699999999999999E-2</v>
      </c>
      <c r="I895">
        <v>2.3699999999999999E-2</v>
      </c>
      <c r="K895">
        <v>4.3E-3</v>
      </c>
      <c r="Q895">
        <v>4.3E-3</v>
      </c>
      <c r="S895" t="s">
        <v>1092</v>
      </c>
      <c r="T895" t="s">
        <v>972</v>
      </c>
    </row>
    <row r="896" spans="1:20" x14ac:dyDescent="0.2">
      <c r="A896" t="s">
        <v>1119</v>
      </c>
      <c r="B896">
        <v>2.3E-2</v>
      </c>
      <c r="C896">
        <v>2.4400000000000002E-2</v>
      </c>
      <c r="I896">
        <v>2.4400000000000002E-2</v>
      </c>
      <c r="K896">
        <v>3.8E-3</v>
      </c>
      <c r="Q896">
        <v>3.8E-3</v>
      </c>
      <c r="S896" t="s">
        <v>1092</v>
      </c>
      <c r="T896" t="s">
        <v>972</v>
      </c>
    </row>
    <row r="897" spans="1:20" x14ac:dyDescent="0.2">
      <c r="A897" t="s">
        <v>1120</v>
      </c>
      <c r="B897">
        <v>2.3599999999999999E-2</v>
      </c>
      <c r="C897">
        <v>2.3099999999999999E-2</v>
      </c>
      <c r="I897">
        <v>2.3099999999999999E-2</v>
      </c>
      <c r="K897">
        <v>3.0000000000000001E-3</v>
      </c>
      <c r="Q897">
        <v>3.0000000000000001E-3</v>
      </c>
      <c r="S897" t="s">
        <v>1092</v>
      </c>
      <c r="T897" t="s">
        <v>972</v>
      </c>
    </row>
    <row r="898" spans="1:20" x14ac:dyDescent="0.2">
      <c r="A898" t="s">
        <v>1121</v>
      </c>
      <c r="B898">
        <v>2.4199999999999999E-2</v>
      </c>
      <c r="C898">
        <v>2.52E-2</v>
      </c>
      <c r="I898">
        <v>2.52E-2</v>
      </c>
      <c r="K898">
        <v>4.0000000000000001E-3</v>
      </c>
      <c r="Q898">
        <v>4.0000000000000001E-3</v>
      </c>
      <c r="S898" t="s">
        <v>1092</v>
      </c>
      <c r="T898" t="s">
        <v>972</v>
      </c>
    </row>
    <row r="899" spans="1:20" x14ac:dyDescent="0.2">
      <c r="A899" t="s">
        <v>1122</v>
      </c>
      <c r="B899">
        <v>2.3400000000000001E-2</v>
      </c>
      <c r="C899">
        <v>2.2599999999999999E-2</v>
      </c>
      <c r="I899">
        <v>2.2599999999999999E-2</v>
      </c>
      <c r="K899">
        <v>2.0999999999999999E-3</v>
      </c>
      <c r="Q899">
        <v>2.0999999999999999E-3</v>
      </c>
      <c r="S899" t="s">
        <v>1092</v>
      </c>
      <c r="T899" t="s">
        <v>972</v>
      </c>
    </row>
    <row r="900" spans="1:20" x14ac:dyDescent="0.2">
      <c r="A900" t="s">
        <v>1123</v>
      </c>
      <c r="B900">
        <v>2.3099999999999999E-2</v>
      </c>
      <c r="C900">
        <v>2.5100000000000001E-2</v>
      </c>
      <c r="I900">
        <v>2.5100000000000001E-2</v>
      </c>
      <c r="K900">
        <v>3.0000000000000001E-3</v>
      </c>
      <c r="Q900">
        <v>3.0000000000000001E-3</v>
      </c>
      <c r="S900" t="s">
        <v>1092</v>
      </c>
      <c r="T900" t="s">
        <v>972</v>
      </c>
    </row>
    <row r="901" spans="1:20" x14ac:dyDescent="0.2">
      <c r="A901" t="s">
        <v>1124</v>
      </c>
      <c r="B901">
        <v>2.4199999999999999E-2</v>
      </c>
      <c r="C901">
        <v>1.9599999999999999E-2</v>
      </c>
      <c r="I901">
        <v>1.9599999999999999E-2</v>
      </c>
      <c r="K901">
        <v>4.0000000000000001E-3</v>
      </c>
      <c r="Q901">
        <v>4.0000000000000001E-3</v>
      </c>
      <c r="S901" t="s">
        <v>1092</v>
      </c>
      <c r="T901" t="s">
        <v>972</v>
      </c>
    </row>
    <row r="902" spans="1:20" x14ac:dyDescent="0.2">
      <c r="A902" t="s">
        <v>1125</v>
      </c>
      <c r="B902">
        <v>2.4899999999999999E-2</v>
      </c>
      <c r="C902">
        <v>2.53E-2</v>
      </c>
      <c r="I902">
        <v>2.53E-2</v>
      </c>
      <c r="K902">
        <v>3.3E-3</v>
      </c>
      <c r="Q902">
        <v>3.3E-3</v>
      </c>
      <c r="S902" t="s">
        <v>1092</v>
      </c>
      <c r="T902" t="s">
        <v>972</v>
      </c>
    </row>
    <row r="903" spans="1:20" x14ac:dyDescent="0.2">
      <c r="A903" t="s">
        <v>1126</v>
      </c>
      <c r="B903">
        <v>2.3099999999999999E-2</v>
      </c>
      <c r="C903">
        <v>2.4299999999999999E-2</v>
      </c>
      <c r="I903">
        <v>2.4299999999999999E-2</v>
      </c>
      <c r="K903">
        <v>2.3E-3</v>
      </c>
      <c r="Q903">
        <v>2.3E-3</v>
      </c>
      <c r="S903" t="s">
        <v>1092</v>
      </c>
      <c r="T903" t="s">
        <v>972</v>
      </c>
    </row>
    <row r="904" spans="1:20" x14ac:dyDescent="0.2">
      <c r="A904" t="s">
        <v>1127</v>
      </c>
      <c r="B904">
        <v>2.3099999999999999E-2</v>
      </c>
      <c r="C904">
        <v>2.3300000000000001E-2</v>
      </c>
      <c r="I904">
        <v>2.3300000000000001E-2</v>
      </c>
      <c r="K904">
        <v>3.3999999999999998E-3</v>
      </c>
      <c r="Q904">
        <v>3.3999999999999998E-3</v>
      </c>
      <c r="S904" t="s">
        <v>1092</v>
      </c>
      <c r="T904" t="s">
        <v>972</v>
      </c>
    </row>
    <row r="905" spans="1:20" x14ac:dyDescent="0.2">
      <c r="A905" t="s">
        <v>1128</v>
      </c>
      <c r="B905">
        <v>2.35E-2</v>
      </c>
      <c r="C905">
        <v>2.3800000000000002E-2</v>
      </c>
      <c r="I905">
        <v>2.3800000000000002E-2</v>
      </c>
      <c r="K905">
        <v>4.5999999999999999E-3</v>
      </c>
      <c r="Q905">
        <v>4.5999999999999999E-3</v>
      </c>
      <c r="S905" t="s">
        <v>1092</v>
      </c>
      <c r="T905" t="s">
        <v>972</v>
      </c>
    </row>
    <row r="906" spans="1:20" x14ac:dyDescent="0.2">
      <c r="A906" t="s">
        <v>1129</v>
      </c>
      <c r="B906">
        <v>2.29E-2</v>
      </c>
      <c r="C906">
        <v>2.4199999999999999E-2</v>
      </c>
      <c r="I906">
        <v>2.4199999999999999E-2</v>
      </c>
      <c r="K906">
        <v>5.0000000000000001E-3</v>
      </c>
      <c r="Q906">
        <v>5.0000000000000001E-3</v>
      </c>
      <c r="S906" t="s">
        <v>1092</v>
      </c>
      <c r="T906" t="s">
        <v>972</v>
      </c>
    </row>
    <row r="907" spans="1:20" x14ac:dyDescent="0.2">
      <c r="A907" t="s">
        <v>1130</v>
      </c>
      <c r="B907">
        <v>2.41E-2</v>
      </c>
      <c r="C907">
        <v>2.4500000000000001E-2</v>
      </c>
      <c r="I907">
        <v>2.4500000000000001E-2</v>
      </c>
      <c r="K907">
        <v>3.5999999999999999E-3</v>
      </c>
      <c r="Q907">
        <v>3.5999999999999999E-3</v>
      </c>
      <c r="S907" t="s">
        <v>1092</v>
      </c>
      <c r="T907" t="s">
        <v>972</v>
      </c>
    </row>
    <row r="908" spans="1:20" x14ac:dyDescent="0.2">
      <c r="A908" t="s">
        <v>1131</v>
      </c>
      <c r="B908">
        <v>2.5399999999999999E-2</v>
      </c>
      <c r="C908">
        <v>1.52E-2</v>
      </c>
      <c r="I908">
        <v>1.52E-2</v>
      </c>
      <c r="K908">
        <v>3.0000000000000001E-3</v>
      </c>
      <c r="Q908">
        <v>3.0000000000000001E-3</v>
      </c>
      <c r="S908" t="s">
        <v>1092</v>
      </c>
      <c r="T908" t="s">
        <v>972</v>
      </c>
    </row>
    <row r="909" spans="1:20" x14ac:dyDescent="0.2">
      <c r="A909" t="s">
        <v>1132</v>
      </c>
      <c r="B909">
        <v>2.4299999999999999E-2</v>
      </c>
      <c r="C909">
        <v>2.0500000000000001E-2</v>
      </c>
      <c r="I909">
        <v>2.0500000000000001E-2</v>
      </c>
      <c r="K909">
        <v>2.5000000000000001E-3</v>
      </c>
      <c r="Q909">
        <v>2.5000000000000001E-3</v>
      </c>
      <c r="S909" t="s">
        <v>1092</v>
      </c>
      <c r="T909" t="s">
        <v>972</v>
      </c>
    </row>
    <row r="910" spans="1:20" x14ac:dyDescent="0.2">
      <c r="A910" t="s">
        <v>1133</v>
      </c>
      <c r="B910">
        <v>2.3199999999999998E-2</v>
      </c>
      <c r="C910">
        <v>2.5000000000000001E-2</v>
      </c>
      <c r="I910">
        <v>2.5000000000000001E-2</v>
      </c>
      <c r="K910">
        <v>3.0999999999999999E-3</v>
      </c>
      <c r="Q910">
        <v>3.0999999999999999E-3</v>
      </c>
      <c r="S910" t="s">
        <v>1092</v>
      </c>
      <c r="T910" t="s">
        <v>972</v>
      </c>
    </row>
    <row r="911" spans="1:20" x14ac:dyDescent="0.2">
      <c r="A911" t="s">
        <v>1134</v>
      </c>
      <c r="B911">
        <v>2.3199999999999998E-2</v>
      </c>
      <c r="C911">
        <v>2.2599999999999999E-2</v>
      </c>
      <c r="I911">
        <v>2.2599999999999999E-2</v>
      </c>
      <c r="K911">
        <v>2.5999999999999999E-3</v>
      </c>
      <c r="Q911">
        <v>2.5999999999999999E-3</v>
      </c>
      <c r="S911" t="s">
        <v>1092</v>
      </c>
      <c r="T911" t="s">
        <v>972</v>
      </c>
    </row>
    <row r="912" spans="1:20" x14ac:dyDescent="0.2">
      <c r="A912" t="s">
        <v>1135</v>
      </c>
      <c r="B912">
        <v>2.5600000000000001E-2</v>
      </c>
      <c r="C912">
        <v>1.5800000000000002E-2</v>
      </c>
      <c r="I912">
        <v>1.5800000000000002E-2</v>
      </c>
      <c r="K912">
        <v>1.6999999999999999E-3</v>
      </c>
      <c r="Q912">
        <v>1.6999999999999999E-3</v>
      </c>
      <c r="S912" t="s">
        <v>1092</v>
      </c>
      <c r="T912" t="s">
        <v>972</v>
      </c>
    </row>
    <row r="913" spans="1:20" x14ac:dyDescent="0.2">
      <c r="A913" t="s">
        <v>1136</v>
      </c>
      <c r="B913">
        <v>2.24E-2</v>
      </c>
      <c r="C913">
        <v>2.2800000000000001E-2</v>
      </c>
      <c r="I913">
        <v>2.2800000000000001E-2</v>
      </c>
      <c r="K913">
        <v>2.8E-3</v>
      </c>
      <c r="Q913">
        <v>2.8E-3</v>
      </c>
      <c r="S913" t="s">
        <v>1092</v>
      </c>
      <c r="T913" t="s">
        <v>972</v>
      </c>
    </row>
    <row r="914" spans="1:20" x14ac:dyDescent="0.2">
      <c r="A914" t="s">
        <v>1137</v>
      </c>
      <c r="B914">
        <v>2.46E-2</v>
      </c>
      <c r="C914">
        <v>2.2599999999999999E-2</v>
      </c>
      <c r="I914">
        <v>2.2599999999999999E-2</v>
      </c>
      <c r="K914">
        <v>5.0000000000000001E-3</v>
      </c>
      <c r="Q914">
        <v>5.0000000000000001E-3</v>
      </c>
      <c r="S914" t="s">
        <v>1092</v>
      </c>
      <c r="T914" t="s">
        <v>972</v>
      </c>
    </row>
    <row r="915" spans="1:20" x14ac:dyDescent="0.2">
      <c r="A915" t="s">
        <v>1138</v>
      </c>
      <c r="B915">
        <v>-2.1299999999999999E-2</v>
      </c>
      <c r="C915">
        <v>-1.4800000000000001E-2</v>
      </c>
      <c r="J915">
        <v>-1.4800000000000001E-2</v>
      </c>
      <c r="K915">
        <v>3.1E-2</v>
      </c>
      <c r="R915">
        <v>3.1E-2</v>
      </c>
      <c r="S915" t="s">
        <v>1139</v>
      </c>
      <c r="T915" t="s">
        <v>169</v>
      </c>
    </row>
    <row r="916" spans="1:20" x14ac:dyDescent="0.2">
      <c r="A916" t="s">
        <v>1140</v>
      </c>
      <c r="B916">
        <v>-2.1100000000000001E-2</v>
      </c>
      <c r="C916">
        <v>-1.43E-2</v>
      </c>
      <c r="J916">
        <v>-1.43E-2</v>
      </c>
      <c r="K916">
        <v>3.2399999999999998E-2</v>
      </c>
      <c r="R916">
        <v>3.2399999999999998E-2</v>
      </c>
      <c r="S916" t="s">
        <v>1139</v>
      </c>
      <c r="T916" t="s">
        <v>169</v>
      </c>
    </row>
    <row r="917" spans="1:20" x14ac:dyDescent="0.2">
      <c r="A917" t="s">
        <v>1141</v>
      </c>
      <c r="B917">
        <v>-2.1100000000000001E-2</v>
      </c>
      <c r="C917">
        <v>-1.46E-2</v>
      </c>
      <c r="J917">
        <v>-1.46E-2</v>
      </c>
      <c r="K917">
        <v>3.09E-2</v>
      </c>
      <c r="R917">
        <v>3.09E-2</v>
      </c>
      <c r="S917" t="s">
        <v>1139</v>
      </c>
      <c r="T917" t="s">
        <v>169</v>
      </c>
    </row>
    <row r="918" spans="1:20" x14ac:dyDescent="0.2">
      <c r="A918" t="s">
        <v>1142</v>
      </c>
      <c r="B918">
        <v>-2.1100000000000001E-2</v>
      </c>
      <c r="C918">
        <v>-1.3100000000000001E-2</v>
      </c>
      <c r="J918">
        <v>-1.3100000000000001E-2</v>
      </c>
      <c r="K918">
        <v>2.9000000000000001E-2</v>
      </c>
      <c r="R918">
        <v>2.9000000000000001E-2</v>
      </c>
      <c r="S918" t="s">
        <v>1139</v>
      </c>
      <c r="T918" t="s">
        <v>169</v>
      </c>
    </row>
    <row r="919" spans="1:20" x14ac:dyDescent="0.2">
      <c r="A919" t="s">
        <v>1143</v>
      </c>
      <c r="B919">
        <v>-2.1499999999999998E-2</v>
      </c>
      <c r="C919">
        <v>-1.4800000000000001E-2</v>
      </c>
      <c r="J919">
        <v>-1.4800000000000001E-2</v>
      </c>
      <c r="K919">
        <v>3.1399999999999997E-2</v>
      </c>
      <c r="R919">
        <v>3.1399999999999997E-2</v>
      </c>
      <c r="S919" t="s">
        <v>1139</v>
      </c>
      <c r="T919" t="s">
        <v>169</v>
      </c>
    </row>
    <row r="920" spans="1:20" x14ac:dyDescent="0.2">
      <c r="A920" t="s">
        <v>1144</v>
      </c>
      <c r="B920">
        <v>-2.0799999999999999E-2</v>
      </c>
      <c r="C920">
        <v>-1.43E-2</v>
      </c>
      <c r="J920">
        <v>-1.43E-2</v>
      </c>
      <c r="K920">
        <v>3.15E-2</v>
      </c>
      <c r="R920">
        <v>3.15E-2</v>
      </c>
      <c r="S920" t="s">
        <v>1139</v>
      </c>
      <c r="T920" t="s">
        <v>169</v>
      </c>
    </row>
    <row r="921" spans="1:20" x14ac:dyDescent="0.2">
      <c r="A921" t="s">
        <v>1145</v>
      </c>
      <c r="B921">
        <v>-2.1700000000000001E-2</v>
      </c>
      <c r="C921">
        <v>-1.38E-2</v>
      </c>
      <c r="J921">
        <v>-1.38E-2</v>
      </c>
      <c r="K921">
        <v>3.1600000000000003E-2</v>
      </c>
      <c r="R921">
        <v>3.1600000000000003E-2</v>
      </c>
      <c r="S921" t="s">
        <v>1139</v>
      </c>
      <c r="T921" t="s">
        <v>169</v>
      </c>
    </row>
    <row r="922" spans="1:20" x14ac:dyDescent="0.2">
      <c r="A922" t="s">
        <v>1146</v>
      </c>
      <c r="B922">
        <v>-2.06E-2</v>
      </c>
      <c r="C922">
        <v>-1.38E-2</v>
      </c>
      <c r="J922">
        <v>-1.38E-2</v>
      </c>
      <c r="K922">
        <v>3.15E-2</v>
      </c>
      <c r="R922">
        <v>3.15E-2</v>
      </c>
      <c r="S922" t="s">
        <v>1139</v>
      </c>
      <c r="T922" t="s">
        <v>169</v>
      </c>
    </row>
    <row r="923" spans="1:20" x14ac:dyDescent="0.2">
      <c r="A923" t="s">
        <v>1147</v>
      </c>
      <c r="B923">
        <v>-2.0299999999999999E-2</v>
      </c>
      <c r="C923">
        <v>-1.3899999999999999E-2</v>
      </c>
      <c r="J923">
        <v>-1.3899999999999999E-2</v>
      </c>
      <c r="K923">
        <v>3.09E-2</v>
      </c>
      <c r="R923">
        <v>3.09E-2</v>
      </c>
      <c r="S923" t="s">
        <v>1139</v>
      </c>
      <c r="T923" t="s">
        <v>169</v>
      </c>
    </row>
    <row r="924" spans="1:20" x14ac:dyDescent="0.2">
      <c r="A924" t="s">
        <v>1148</v>
      </c>
      <c r="B924">
        <v>-2.0400000000000001E-2</v>
      </c>
      <c r="C924">
        <v>-1.43E-2</v>
      </c>
      <c r="J924">
        <v>-1.43E-2</v>
      </c>
      <c r="K924">
        <v>3.1800000000000002E-2</v>
      </c>
      <c r="R924">
        <v>3.1800000000000002E-2</v>
      </c>
      <c r="S924" t="s">
        <v>1139</v>
      </c>
      <c r="T924" t="s">
        <v>169</v>
      </c>
    </row>
    <row r="925" spans="1:20" x14ac:dyDescent="0.2">
      <c r="A925" t="s">
        <v>1149</v>
      </c>
      <c r="B925">
        <v>-1.6199999999999999E-2</v>
      </c>
      <c r="C925">
        <v>-1.5100000000000001E-2</v>
      </c>
      <c r="J925">
        <v>-1.5100000000000001E-2</v>
      </c>
      <c r="K925">
        <v>3.1199999999999999E-2</v>
      </c>
      <c r="R925">
        <v>3.1199999999999999E-2</v>
      </c>
      <c r="S925" t="s">
        <v>1150</v>
      </c>
      <c r="T925" t="s">
        <v>169</v>
      </c>
    </row>
    <row r="926" spans="1:20" x14ac:dyDescent="0.2">
      <c r="A926" t="s">
        <v>1151</v>
      </c>
      <c r="B926">
        <v>-1.6299999999999999E-2</v>
      </c>
      <c r="C926">
        <v>-1.43E-2</v>
      </c>
      <c r="J926">
        <v>-1.43E-2</v>
      </c>
      <c r="K926">
        <v>3.2599999999999997E-2</v>
      </c>
      <c r="R926">
        <v>3.2599999999999997E-2</v>
      </c>
      <c r="S926" t="s">
        <v>1150</v>
      </c>
      <c r="T926" t="s">
        <v>169</v>
      </c>
    </row>
    <row r="927" spans="1:20" x14ac:dyDescent="0.2">
      <c r="A927" t="s">
        <v>1152</v>
      </c>
      <c r="B927">
        <v>-1.6E-2</v>
      </c>
      <c r="C927">
        <v>-1.4500000000000001E-2</v>
      </c>
      <c r="J927">
        <v>-1.4500000000000001E-2</v>
      </c>
      <c r="K927">
        <v>3.1800000000000002E-2</v>
      </c>
      <c r="R927">
        <v>3.1800000000000002E-2</v>
      </c>
      <c r="S927" t="s">
        <v>1150</v>
      </c>
      <c r="T927" t="s">
        <v>169</v>
      </c>
    </row>
    <row r="928" spans="1:20" x14ac:dyDescent="0.2">
      <c r="A928" t="s">
        <v>1153</v>
      </c>
      <c r="B928">
        <v>-1.6899999999999998E-2</v>
      </c>
      <c r="C928">
        <v>-1.46E-2</v>
      </c>
      <c r="J928">
        <v>-1.46E-2</v>
      </c>
      <c r="K928">
        <v>3.15E-2</v>
      </c>
      <c r="R928">
        <v>3.15E-2</v>
      </c>
      <c r="S928" t="s">
        <v>1150</v>
      </c>
      <c r="T928" t="s">
        <v>169</v>
      </c>
    </row>
    <row r="929" spans="1:20" x14ac:dyDescent="0.2">
      <c r="A929" t="s">
        <v>1154</v>
      </c>
      <c r="B929">
        <v>-2.1600000000000001E-2</v>
      </c>
      <c r="C929">
        <v>-1.46E-2</v>
      </c>
      <c r="J929">
        <v>-1.46E-2</v>
      </c>
      <c r="K929">
        <v>3.2899999999999999E-2</v>
      </c>
      <c r="R929">
        <v>3.2899999999999999E-2</v>
      </c>
      <c r="S929" t="s">
        <v>1150</v>
      </c>
      <c r="T929" t="s">
        <v>169</v>
      </c>
    </row>
    <row r="930" spans="1:20" x14ac:dyDescent="0.2">
      <c r="A930" t="s">
        <v>1155</v>
      </c>
      <c r="B930">
        <v>-1.5800000000000002E-2</v>
      </c>
      <c r="C930">
        <v>-1.41E-2</v>
      </c>
      <c r="J930">
        <v>-1.41E-2</v>
      </c>
      <c r="K930">
        <v>3.2800000000000003E-2</v>
      </c>
      <c r="R930">
        <v>3.2800000000000003E-2</v>
      </c>
      <c r="S930" t="s">
        <v>1150</v>
      </c>
      <c r="T930" t="s">
        <v>169</v>
      </c>
    </row>
    <row r="931" spans="1:20" x14ac:dyDescent="0.2">
      <c r="A931" t="s">
        <v>1156</v>
      </c>
      <c r="B931">
        <v>-1.5900000000000001E-2</v>
      </c>
      <c r="C931">
        <v>-1.4200000000000001E-2</v>
      </c>
      <c r="J931">
        <v>-1.4200000000000001E-2</v>
      </c>
      <c r="K931">
        <v>3.2199999999999999E-2</v>
      </c>
      <c r="R931">
        <v>3.2199999999999999E-2</v>
      </c>
      <c r="S931" t="s">
        <v>1150</v>
      </c>
      <c r="T931" t="s">
        <v>169</v>
      </c>
    </row>
    <row r="932" spans="1:20" x14ac:dyDescent="0.2">
      <c r="A932" t="s">
        <v>1157</v>
      </c>
      <c r="B932">
        <v>-1.6899999999999998E-2</v>
      </c>
      <c r="C932">
        <v>-1.4500000000000001E-2</v>
      </c>
      <c r="J932">
        <v>-1.4500000000000001E-2</v>
      </c>
      <c r="K932">
        <v>3.2899999999999999E-2</v>
      </c>
      <c r="R932">
        <v>3.2899999999999999E-2</v>
      </c>
      <c r="S932" t="s">
        <v>1150</v>
      </c>
      <c r="T932" t="s">
        <v>169</v>
      </c>
    </row>
    <row r="933" spans="1:20" x14ac:dyDescent="0.2">
      <c r="A933" t="s">
        <v>1158</v>
      </c>
      <c r="B933">
        <v>-1.6299999999999999E-2</v>
      </c>
      <c r="C933">
        <v>-1.4800000000000001E-2</v>
      </c>
      <c r="J933">
        <v>-1.4800000000000001E-2</v>
      </c>
      <c r="K933">
        <v>3.1300000000000001E-2</v>
      </c>
      <c r="R933">
        <v>3.1300000000000001E-2</v>
      </c>
      <c r="S933" t="s">
        <v>1150</v>
      </c>
      <c r="T933" t="s">
        <v>169</v>
      </c>
    </row>
    <row r="934" spans="1:20" x14ac:dyDescent="0.2">
      <c r="A934" t="s">
        <v>1159</v>
      </c>
      <c r="B934">
        <v>-1.6E-2</v>
      </c>
      <c r="C934">
        <v>-1.4500000000000001E-2</v>
      </c>
      <c r="J934">
        <v>-1.4500000000000001E-2</v>
      </c>
      <c r="K934">
        <v>3.15E-2</v>
      </c>
      <c r="R934">
        <v>3.15E-2</v>
      </c>
      <c r="S934" t="s">
        <v>1150</v>
      </c>
      <c r="T934" t="s">
        <v>169</v>
      </c>
    </row>
    <row r="935" spans="1:20" x14ac:dyDescent="0.2">
      <c r="A935" t="s">
        <v>1160</v>
      </c>
      <c r="B935">
        <v>-1.67E-2</v>
      </c>
      <c r="C935">
        <v>-1.47E-2</v>
      </c>
      <c r="J935">
        <v>-1.47E-2</v>
      </c>
      <c r="K935">
        <v>3.1800000000000002E-2</v>
      </c>
      <c r="R935">
        <v>3.1800000000000002E-2</v>
      </c>
      <c r="S935" t="s">
        <v>1150</v>
      </c>
      <c r="T935" t="s">
        <v>169</v>
      </c>
    </row>
    <row r="936" spans="1:20" x14ac:dyDescent="0.2">
      <c r="A936" t="s">
        <v>1161</v>
      </c>
      <c r="B936">
        <v>-1.6500000000000001E-2</v>
      </c>
      <c r="C936">
        <v>-1.43E-2</v>
      </c>
      <c r="J936">
        <v>-1.43E-2</v>
      </c>
      <c r="K936">
        <v>3.2899999999999999E-2</v>
      </c>
      <c r="R936">
        <v>3.2899999999999999E-2</v>
      </c>
      <c r="S936" t="s">
        <v>1150</v>
      </c>
      <c r="T936" t="s">
        <v>169</v>
      </c>
    </row>
    <row r="937" spans="1:20" x14ac:dyDescent="0.2">
      <c r="A937" t="s">
        <v>1162</v>
      </c>
      <c r="B937">
        <v>-1.5900000000000001E-2</v>
      </c>
      <c r="C937">
        <v>-1.47E-2</v>
      </c>
      <c r="J937">
        <v>-1.47E-2</v>
      </c>
      <c r="K937">
        <v>3.1099999999999999E-2</v>
      </c>
      <c r="R937">
        <v>3.1099999999999999E-2</v>
      </c>
      <c r="S937" t="s">
        <v>1150</v>
      </c>
      <c r="T937" t="s">
        <v>169</v>
      </c>
    </row>
    <row r="938" spans="1:20" x14ac:dyDescent="0.2">
      <c r="A938" t="s">
        <v>1163</v>
      </c>
      <c r="B938">
        <v>-1.6400000000000001E-2</v>
      </c>
      <c r="C938">
        <v>-1.4200000000000001E-2</v>
      </c>
      <c r="J938">
        <v>-1.4200000000000001E-2</v>
      </c>
      <c r="K938">
        <v>3.2399999999999998E-2</v>
      </c>
      <c r="R938">
        <v>3.2399999999999998E-2</v>
      </c>
      <c r="S938" t="s">
        <v>1150</v>
      </c>
      <c r="T938" t="s">
        <v>169</v>
      </c>
    </row>
    <row r="939" spans="1:20" x14ac:dyDescent="0.2">
      <c r="A939" t="s">
        <v>1164</v>
      </c>
      <c r="B939">
        <v>-1.6299999999999999E-2</v>
      </c>
      <c r="C939">
        <v>-1.4E-2</v>
      </c>
      <c r="J939">
        <v>-1.4E-2</v>
      </c>
      <c r="K939">
        <v>3.1E-2</v>
      </c>
      <c r="R939">
        <v>3.1E-2</v>
      </c>
      <c r="S939" t="s">
        <v>1150</v>
      </c>
      <c r="T939" t="s">
        <v>169</v>
      </c>
    </row>
    <row r="940" spans="1:20" x14ac:dyDescent="0.2">
      <c r="A940" t="s">
        <v>1165</v>
      </c>
      <c r="B940">
        <v>-1.5699999999999999E-2</v>
      </c>
      <c r="C940">
        <v>-1.4200000000000001E-2</v>
      </c>
      <c r="J940">
        <v>-1.4200000000000001E-2</v>
      </c>
      <c r="K940">
        <v>3.1099999999999999E-2</v>
      </c>
      <c r="R940">
        <v>3.1099999999999999E-2</v>
      </c>
      <c r="S940" t="s">
        <v>1150</v>
      </c>
      <c r="T940" t="s">
        <v>169</v>
      </c>
    </row>
    <row r="941" spans="1:20" x14ac:dyDescent="0.2">
      <c r="A941" t="s">
        <v>1166</v>
      </c>
      <c r="B941">
        <v>-1.6E-2</v>
      </c>
      <c r="C941">
        <v>-1.44E-2</v>
      </c>
      <c r="J941">
        <v>-1.44E-2</v>
      </c>
      <c r="K941">
        <v>3.0700000000000002E-2</v>
      </c>
      <c r="R941">
        <v>3.0700000000000002E-2</v>
      </c>
      <c r="S941" t="s">
        <v>1150</v>
      </c>
      <c r="T941" t="s">
        <v>169</v>
      </c>
    </row>
    <row r="942" spans="1:20" x14ac:dyDescent="0.2">
      <c r="A942">
        <v>1</v>
      </c>
      <c r="B942">
        <v>1.6E-2</v>
      </c>
      <c r="C942">
        <v>-1.95E-2</v>
      </c>
      <c r="K942">
        <v>-2.8899999999999999E-2</v>
      </c>
      <c r="S942" t="s">
        <v>1167</v>
      </c>
    </row>
    <row r="943" spans="1:20" x14ac:dyDescent="0.2">
      <c r="A943">
        <v>2</v>
      </c>
      <c r="B943">
        <v>-2.7400000000000001E-2</v>
      </c>
      <c r="C943">
        <v>-1.04E-2</v>
      </c>
      <c r="K943">
        <v>-8.5500000000000007E-2</v>
      </c>
      <c r="S943" t="s">
        <v>1167</v>
      </c>
    </row>
    <row r="944" spans="1:20" x14ac:dyDescent="0.2">
      <c r="A944">
        <v>3</v>
      </c>
      <c r="B944">
        <v>-1.5900000000000001E-2</v>
      </c>
      <c r="C944">
        <v>-1.35E-2</v>
      </c>
      <c r="K944">
        <v>-6.9099999999999995E-2</v>
      </c>
      <c r="S944" t="s">
        <v>1167</v>
      </c>
    </row>
    <row r="945" spans="1:19" x14ac:dyDescent="0.2">
      <c r="A945">
        <v>203</v>
      </c>
      <c r="B945">
        <v>-1.5E-3</v>
      </c>
      <c r="C945">
        <v>-2.5000000000000001E-2</v>
      </c>
      <c r="K945">
        <v>-5.6599999999999998E-2</v>
      </c>
      <c r="S945" t="s">
        <v>1167</v>
      </c>
    </row>
    <row r="946" spans="1:19" x14ac:dyDescent="0.2">
      <c r="A946">
        <v>4</v>
      </c>
      <c r="B946">
        <v>-3.09E-2</v>
      </c>
      <c r="C946">
        <v>-1.3599999999999999E-2</v>
      </c>
      <c r="K946">
        <v>-9.1999999999999998E-2</v>
      </c>
      <c r="S946" t="s">
        <v>1167</v>
      </c>
    </row>
    <row r="947" spans="1:19" x14ac:dyDescent="0.2">
      <c r="A947">
        <v>8</v>
      </c>
      <c r="B947">
        <v>-2.86E-2</v>
      </c>
      <c r="C947">
        <v>-1.18E-2</v>
      </c>
      <c r="K947">
        <v>-7.1199999999999999E-2</v>
      </c>
      <c r="S947" t="s">
        <v>1167</v>
      </c>
    </row>
    <row r="948" spans="1:19" x14ac:dyDescent="0.2">
      <c r="A948">
        <v>9</v>
      </c>
      <c r="B948">
        <v>1.32E-2</v>
      </c>
      <c r="C948">
        <v>-3.6299999999999999E-2</v>
      </c>
      <c r="K948">
        <v>-4.0099999999999997E-2</v>
      </c>
      <c r="S948" t="s">
        <v>1167</v>
      </c>
    </row>
    <row r="949" spans="1:19" x14ac:dyDescent="0.2">
      <c r="A949">
        <v>5</v>
      </c>
      <c r="B949">
        <v>-1.72E-2</v>
      </c>
      <c r="C949">
        <v>-1.5599999999999999E-2</v>
      </c>
      <c r="K949">
        <v>-7.5200000000000003E-2</v>
      </c>
      <c r="S949" t="s">
        <v>1167</v>
      </c>
    </row>
    <row r="950" spans="1:19" x14ac:dyDescent="0.2">
      <c r="A950">
        <v>14</v>
      </c>
      <c r="B950">
        <v>-2.1899999999999999E-2</v>
      </c>
      <c r="C950">
        <v>-1.5599999999999999E-2</v>
      </c>
      <c r="K950">
        <v>-7.9100000000000004E-2</v>
      </c>
      <c r="S950" t="s">
        <v>1167</v>
      </c>
    </row>
    <row r="951" spans="1:19" x14ac:dyDescent="0.2">
      <c r="A951">
        <v>35</v>
      </c>
      <c r="B951">
        <v>-1.9300000000000001E-2</v>
      </c>
      <c r="C951">
        <v>-1.7000000000000001E-2</v>
      </c>
      <c r="K951">
        <v>-0.06</v>
      </c>
      <c r="S951" t="s">
        <v>1167</v>
      </c>
    </row>
    <row r="952" spans="1:19" x14ac:dyDescent="0.2">
      <c r="A952">
        <v>6</v>
      </c>
      <c r="B952">
        <v>5.5999999999999999E-3</v>
      </c>
      <c r="C952">
        <v>-3.2599999999999997E-2</v>
      </c>
      <c r="K952">
        <v>-4.9799999999999997E-2</v>
      </c>
      <c r="S952" t="s">
        <v>1167</v>
      </c>
    </row>
    <row r="953" spans="1:19" x14ac:dyDescent="0.2">
      <c r="A953">
        <v>22</v>
      </c>
      <c r="B953">
        <v>-2.07E-2</v>
      </c>
      <c r="C953">
        <v>-1.9300000000000001E-2</v>
      </c>
      <c r="K953">
        <v>-7.9100000000000004E-2</v>
      </c>
      <c r="S953" t="s">
        <v>1167</v>
      </c>
    </row>
    <row r="954" spans="1:19" x14ac:dyDescent="0.2">
      <c r="A954">
        <v>42</v>
      </c>
      <c r="B954">
        <v>-6.0000000000000001E-3</v>
      </c>
      <c r="C954">
        <v>-1.9E-2</v>
      </c>
      <c r="K954">
        <v>-5.9200000000000003E-2</v>
      </c>
      <c r="S954" t="s">
        <v>1167</v>
      </c>
    </row>
    <row r="955" spans="1:19" x14ac:dyDescent="0.2">
      <c r="A955">
        <v>7</v>
      </c>
      <c r="B955">
        <v>-1.38E-2</v>
      </c>
      <c r="C955">
        <v>-2.0400000000000001E-2</v>
      </c>
      <c r="K955">
        <v>-7.2599999999999998E-2</v>
      </c>
      <c r="S955" t="s">
        <v>1167</v>
      </c>
    </row>
    <row r="956" spans="1:19" x14ac:dyDescent="0.2">
      <c r="A956">
        <v>26</v>
      </c>
      <c r="B956">
        <v>-2.7E-2</v>
      </c>
      <c r="C956">
        <v>-1.37E-2</v>
      </c>
      <c r="K956">
        <v>-8.3799999999999999E-2</v>
      </c>
      <c r="S956" t="s">
        <v>1167</v>
      </c>
    </row>
    <row r="957" spans="1:19" x14ac:dyDescent="0.2">
      <c r="A957">
        <v>62</v>
      </c>
      <c r="B957">
        <v>-2.2200000000000001E-2</v>
      </c>
      <c r="C957">
        <v>-1.5900000000000001E-2</v>
      </c>
      <c r="K957">
        <v>-8.5000000000000006E-2</v>
      </c>
      <c r="S957" t="s">
        <v>1167</v>
      </c>
    </row>
    <row r="958" spans="1:19" x14ac:dyDescent="0.2">
      <c r="A958">
        <v>11</v>
      </c>
      <c r="B958">
        <v>-3.5999999999999997E-2</v>
      </c>
      <c r="C958">
        <v>-8.5000000000000006E-3</v>
      </c>
      <c r="K958">
        <v>-8.1100000000000005E-2</v>
      </c>
      <c r="S958" t="s">
        <v>1167</v>
      </c>
    </row>
    <row r="959" spans="1:19" x14ac:dyDescent="0.2">
      <c r="A959">
        <v>31</v>
      </c>
      <c r="B959">
        <v>2.3699999999999999E-2</v>
      </c>
      <c r="C959">
        <v>-3.8300000000000001E-2</v>
      </c>
      <c r="K959">
        <v>-2.5899999999999999E-2</v>
      </c>
      <c r="S959" t="s">
        <v>1167</v>
      </c>
    </row>
    <row r="960" spans="1:19" x14ac:dyDescent="0.2">
      <c r="A960">
        <v>64</v>
      </c>
      <c r="B960">
        <v>-2.8999999999999998E-3</v>
      </c>
      <c r="C960">
        <v>-2.64E-2</v>
      </c>
      <c r="K960">
        <v>-5.6899999999999999E-2</v>
      </c>
      <c r="S960" t="s">
        <v>1167</v>
      </c>
    </row>
    <row r="961" spans="1:19" x14ac:dyDescent="0.2">
      <c r="A961">
        <v>33</v>
      </c>
      <c r="B961">
        <v>-3.3300000000000003E-2</v>
      </c>
      <c r="C961">
        <v>-8.8000000000000005E-3</v>
      </c>
      <c r="K961">
        <v>-7.0300000000000001E-2</v>
      </c>
      <c r="S961" t="s">
        <v>1167</v>
      </c>
    </row>
    <row r="962" spans="1:19" x14ac:dyDescent="0.2">
      <c r="A962">
        <v>80</v>
      </c>
      <c r="B962">
        <v>6.3E-3</v>
      </c>
      <c r="C962">
        <v>-3.3399999999999999E-2</v>
      </c>
      <c r="K962">
        <v>-4.7800000000000002E-2</v>
      </c>
      <c r="S962" t="s">
        <v>1167</v>
      </c>
    </row>
    <row r="963" spans="1:19" x14ac:dyDescent="0.2">
      <c r="A963">
        <v>16</v>
      </c>
      <c r="B963">
        <v>-2.3800000000000002E-2</v>
      </c>
      <c r="C963">
        <v>-1.18E-2</v>
      </c>
      <c r="K963">
        <v>-8.4400000000000003E-2</v>
      </c>
      <c r="S963" t="s">
        <v>1167</v>
      </c>
    </row>
    <row r="964" spans="1:19" x14ac:dyDescent="0.2">
      <c r="A964">
        <v>39</v>
      </c>
      <c r="B964">
        <v>3.8E-3</v>
      </c>
      <c r="C964">
        <v>-1.66E-2</v>
      </c>
      <c r="K964">
        <v>-4.4200000000000003E-2</v>
      </c>
      <c r="S964" t="s">
        <v>1167</v>
      </c>
    </row>
    <row r="965" spans="1:19" x14ac:dyDescent="0.2">
      <c r="A965">
        <v>81</v>
      </c>
      <c r="B965">
        <v>-8.3000000000000001E-3</v>
      </c>
      <c r="C965">
        <v>-2.0500000000000001E-2</v>
      </c>
      <c r="K965">
        <v>-6.2799999999999995E-2</v>
      </c>
      <c r="S965" t="s">
        <v>1167</v>
      </c>
    </row>
    <row r="966" spans="1:19" x14ac:dyDescent="0.2">
      <c r="A966">
        <v>19</v>
      </c>
      <c r="B966">
        <v>-1.4E-3</v>
      </c>
      <c r="C966">
        <v>-2.1000000000000001E-2</v>
      </c>
      <c r="K966">
        <v>-5.4699999999999999E-2</v>
      </c>
      <c r="S966" t="s">
        <v>1167</v>
      </c>
    </row>
    <row r="967" spans="1:19" x14ac:dyDescent="0.2">
      <c r="A967">
        <v>40</v>
      </c>
      <c r="B967">
        <v>2.3999999999999998E-3</v>
      </c>
      <c r="C967">
        <v>-3.0200000000000001E-2</v>
      </c>
      <c r="K967">
        <v>-5.0500000000000003E-2</v>
      </c>
      <c r="S967" t="s">
        <v>1167</v>
      </c>
    </row>
    <row r="968" spans="1:19" x14ac:dyDescent="0.2">
      <c r="A968">
        <v>163</v>
      </c>
      <c r="B968">
        <v>-2.58E-2</v>
      </c>
      <c r="C968">
        <v>-1.4800000000000001E-2</v>
      </c>
      <c r="K968">
        <v>-8.8499999999999995E-2</v>
      </c>
      <c r="S968" t="s">
        <v>1167</v>
      </c>
    </row>
    <row r="969" spans="1:19" x14ac:dyDescent="0.2">
      <c r="A969">
        <v>20</v>
      </c>
      <c r="B969">
        <v>-1.06E-2</v>
      </c>
      <c r="C969">
        <v>-1.9599999999999999E-2</v>
      </c>
      <c r="K969">
        <v>-6.5500000000000003E-2</v>
      </c>
      <c r="S969" t="s">
        <v>1167</v>
      </c>
    </row>
    <row r="970" spans="1:19" x14ac:dyDescent="0.2">
      <c r="A970">
        <v>43</v>
      </c>
      <c r="B970">
        <v>-5.7999999999999996E-3</v>
      </c>
      <c r="C970">
        <v>-1.9099999999999999E-2</v>
      </c>
      <c r="K970">
        <v>-6.1400000000000003E-2</v>
      </c>
      <c r="S970" t="s">
        <v>1167</v>
      </c>
    </row>
    <row r="971" spans="1:19" x14ac:dyDescent="0.2">
      <c r="A971">
        <v>178</v>
      </c>
      <c r="B971">
        <v>-2.2499999999999999E-2</v>
      </c>
      <c r="C971">
        <v>-1.77E-2</v>
      </c>
      <c r="K971">
        <v>-8.2400000000000001E-2</v>
      </c>
      <c r="S971" t="s">
        <v>1167</v>
      </c>
    </row>
    <row r="972" spans="1:19" x14ac:dyDescent="0.2">
      <c r="A972">
        <v>21</v>
      </c>
      <c r="B972">
        <v>-7.1000000000000004E-3</v>
      </c>
      <c r="C972">
        <v>-2.1899999999999999E-2</v>
      </c>
      <c r="K972">
        <v>-6.0999999999999999E-2</v>
      </c>
      <c r="S972" t="s">
        <v>1167</v>
      </c>
    </row>
    <row r="973" spans="1:19" x14ac:dyDescent="0.2">
      <c r="A973">
        <v>44</v>
      </c>
      <c r="B973">
        <v>1.0800000000000001E-2</v>
      </c>
      <c r="C973">
        <v>-4.1399999999999999E-2</v>
      </c>
      <c r="K973">
        <v>-4.5699999999999998E-2</v>
      </c>
      <c r="S973" t="s">
        <v>1167</v>
      </c>
    </row>
    <row r="974" spans="1:19" x14ac:dyDescent="0.2">
      <c r="A974">
        <v>185</v>
      </c>
      <c r="B974">
        <v>9.7000000000000003E-3</v>
      </c>
      <c r="C974">
        <v>-3.6700000000000003E-2</v>
      </c>
      <c r="K974">
        <v>-4.4900000000000002E-2</v>
      </c>
      <c r="S974" t="s">
        <v>1167</v>
      </c>
    </row>
    <row r="975" spans="1:19" x14ac:dyDescent="0.2">
      <c r="A975">
        <v>48</v>
      </c>
      <c r="B975">
        <v>4.3799999999999999E-2</v>
      </c>
      <c r="C975">
        <v>-5.96E-2</v>
      </c>
      <c r="K975">
        <v>-5.5999999999999999E-3</v>
      </c>
      <c r="S975" t="s">
        <v>1167</v>
      </c>
    </row>
    <row r="976" spans="1:19" x14ac:dyDescent="0.2">
      <c r="A976">
        <v>192</v>
      </c>
      <c r="B976">
        <v>-1.3899999999999999E-2</v>
      </c>
      <c r="C976">
        <v>-1.77E-2</v>
      </c>
      <c r="K976">
        <v>-7.1999999999999995E-2</v>
      </c>
      <c r="S976" t="s">
        <v>1167</v>
      </c>
    </row>
    <row r="977" spans="1:19" x14ac:dyDescent="0.2">
      <c r="A977">
        <v>29</v>
      </c>
      <c r="B977">
        <v>-3.0800000000000001E-2</v>
      </c>
      <c r="C977">
        <v>-6.8999999999999999E-3</v>
      </c>
      <c r="K977">
        <v>-8.8499999999999995E-2</v>
      </c>
      <c r="S977" t="s">
        <v>1167</v>
      </c>
    </row>
    <row r="978" spans="1:19" x14ac:dyDescent="0.2">
      <c r="A978">
        <v>49</v>
      </c>
      <c r="B978">
        <v>2.8999999999999998E-3</v>
      </c>
      <c r="C978">
        <v>-3.2099999999999997E-2</v>
      </c>
      <c r="K978">
        <v>-5.1799999999999999E-2</v>
      </c>
      <c r="S978" t="s">
        <v>1167</v>
      </c>
    </row>
    <row r="979" spans="1:19" x14ac:dyDescent="0.2">
      <c r="A979">
        <v>225</v>
      </c>
      <c r="B979">
        <v>7.3000000000000001E-3</v>
      </c>
      <c r="C979">
        <v>-2.5399999999999999E-2</v>
      </c>
      <c r="K979">
        <v>-4.0800000000000003E-2</v>
      </c>
      <c r="S979" t="s">
        <v>1167</v>
      </c>
    </row>
    <row r="980" spans="1:19" x14ac:dyDescent="0.2">
      <c r="A980">
        <v>30</v>
      </c>
      <c r="B980">
        <v>-1.24E-2</v>
      </c>
      <c r="C980">
        <v>-2.3099999999999999E-2</v>
      </c>
      <c r="K980">
        <v>-6.7799999999999999E-2</v>
      </c>
      <c r="S980" t="s">
        <v>1167</v>
      </c>
    </row>
    <row r="981" spans="1:19" x14ac:dyDescent="0.2">
      <c r="A981">
        <v>51</v>
      </c>
      <c r="B981">
        <v>-6.6E-3</v>
      </c>
      <c r="C981">
        <v>-2.5100000000000001E-2</v>
      </c>
      <c r="K981">
        <v>-6.3E-2</v>
      </c>
      <c r="S981" t="s">
        <v>1167</v>
      </c>
    </row>
    <row r="982" spans="1:19" x14ac:dyDescent="0.2">
      <c r="A982">
        <v>231</v>
      </c>
      <c r="B982">
        <v>1.0200000000000001E-2</v>
      </c>
      <c r="C982">
        <v>-3.8300000000000001E-2</v>
      </c>
      <c r="K982">
        <v>-4.4499999999999998E-2</v>
      </c>
      <c r="S982" t="s">
        <v>1167</v>
      </c>
    </row>
    <row r="983" spans="1:19" x14ac:dyDescent="0.2">
      <c r="A983">
        <v>32</v>
      </c>
      <c r="B983">
        <v>-1.9199999999999998E-2</v>
      </c>
      <c r="C983">
        <v>-1.2999999999999999E-2</v>
      </c>
      <c r="K983">
        <v>-7.7299999999999994E-2</v>
      </c>
      <c r="S983" t="s">
        <v>1167</v>
      </c>
    </row>
    <row r="984" spans="1:19" x14ac:dyDescent="0.2">
      <c r="A984">
        <v>60</v>
      </c>
      <c r="B984">
        <v>2.1299999999999999E-2</v>
      </c>
      <c r="C984">
        <v>-3.4700000000000002E-2</v>
      </c>
      <c r="K984">
        <v>-2.8500000000000001E-2</v>
      </c>
      <c r="S984" t="s">
        <v>1167</v>
      </c>
    </row>
    <row r="985" spans="1:19" x14ac:dyDescent="0.2">
      <c r="A985">
        <v>232</v>
      </c>
      <c r="B985">
        <v>-2.5700000000000001E-2</v>
      </c>
      <c r="C985">
        <v>-1.35E-2</v>
      </c>
      <c r="K985">
        <v>-8.4400000000000003E-2</v>
      </c>
      <c r="S985" t="s">
        <v>1167</v>
      </c>
    </row>
    <row r="986" spans="1:19" x14ac:dyDescent="0.2">
      <c r="A986">
        <v>34</v>
      </c>
      <c r="B986">
        <v>-2.0199999999999999E-2</v>
      </c>
      <c r="C986">
        <v>-1.52E-2</v>
      </c>
      <c r="K986">
        <v>-7.8600000000000003E-2</v>
      </c>
      <c r="S986" t="s">
        <v>1167</v>
      </c>
    </row>
    <row r="987" spans="1:19" x14ac:dyDescent="0.2">
      <c r="A987">
        <v>65</v>
      </c>
      <c r="B987">
        <v>7.7999999999999996E-3</v>
      </c>
      <c r="C987">
        <v>-3.85E-2</v>
      </c>
      <c r="K987">
        <v>-4.7399999999999998E-2</v>
      </c>
      <c r="S987" t="s">
        <v>1167</v>
      </c>
    </row>
    <row r="988" spans="1:19" x14ac:dyDescent="0.2">
      <c r="A988">
        <v>263</v>
      </c>
      <c r="B988">
        <v>1.0800000000000001E-2</v>
      </c>
      <c r="C988">
        <v>-3.4799999999999998E-2</v>
      </c>
      <c r="K988">
        <v>-4.3200000000000002E-2</v>
      </c>
      <c r="S988" t="s">
        <v>1167</v>
      </c>
    </row>
    <row r="989" spans="1:19" x14ac:dyDescent="0.2">
      <c r="A989">
        <v>36</v>
      </c>
      <c r="B989">
        <v>-7.1999999999999998E-3</v>
      </c>
      <c r="C989">
        <v>-2.0199999999999999E-2</v>
      </c>
      <c r="K989">
        <v>-6.2300000000000001E-2</v>
      </c>
      <c r="S989" t="s">
        <v>1167</v>
      </c>
    </row>
    <row r="990" spans="1:19" x14ac:dyDescent="0.2">
      <c r="A990">
        <v>68</v>
      </c>
      <c r="B990">
        <v>-4.0000000000000001E-3</v>
      </c>
      <c r="C990">
        <v>-3.1199999999999999E-2</v>
      </c>
      <c r="K990">
        <v>-6.4199999999999993E-2</v>
      </c>
      <c r="S990" t="s">
        <v>1167</v>
      </c>
    </row>
    <row r="991" spans="1:19" x14ac:dyDescent="0.2">
      <c r="A991">
        <v>278</v>
      </c>
      <c r="B991">
        <v>-4.7000000000000002E-3</v>
      </c>
      <c r="C991">
        <v>-2.47E-2</v>
      </c>
      <c r="K991">
        <v>-5.7799999999999997E-2</v>
      </c>
      <c r="S991" t="s">
        <v>1167</v>
      </c>
    </row>
    <row r="992" spans="1:19" x14ac:dyDescent="0.2">
      <c r="A992">
        <v>37</v>
      </c>
      <c r="B992">
        <v>-1.6000000000000001E-3</v>
      </c>
      <c r="C992">
        <v>-2.06E-2</v>
      </c>
      <c r="K992">
        <v>-5.4300000000000001E-2</v>
      </c>
      <c r="S992" t="s">
        <v>1167</v>
      </c>
    </row>
    <row r="993" spans="1:19" x14ac:dyDescent="0.2">
      <c r="A993">
        <v>84</v>
      </c>
      <c r="B993">
        <v>-1.4E-3</v>
      </c>
      <c r="C993">
        <v>-2.5999999999999999E-2</v>
      </c>
      <c r="K993">
        <v>-5.4300000000000001E-2</v>
      </c>
      <c r="S993" t="s">
        <v>1167</v>
      </c>
    </row>
    <row r="994" spans="1:19" x14ac:dyDescent="0.2">
      <c r="A994">
        <v>309</v>
      </c>
      <c r="B994">
        <v>-1.1000000000000001E-3</v>
      </c>
      <c r="C994">
        <v>-2.58E-2</v>
      </c>
      <c r="K994">
        <v>-5.7599999999999998E-2</v>
      </c>
      <c r="S994" t="s">
        <v>1167</v>
      </c>
    </row>
    <row r="995" spans="1:19" x14ac:dyDescent="0.2">
      <c r="A995">
        <v>38</v>
      </c>
      <c r="B995">
        <v>-2.3900000000000001E-2</v>
      </c>
      <c r="C995">
        <v>-1.3100000000000001E-2</v>
      </c>
      <c r="K995">
        <v>-8.4099999999999994E-2</v>
      </c>
      <c r="S995" t="s">
        <v>1167</v>
      </c>
    </row>
    <row r="996" spans="1:19" x14ac:dyDescent="0.2">
      <c r="A996">
        <v>85</v>
      </c>
      <c r="B996">
        <v>-2.6599999999999999E-2</v>
      </c>
      <c r="C996">
        <v>-1.21E-2</v>
      </c>
      <c r="K996">
        <v>-8.2699999999999996E-2</v>
      </c>
      <c r="S996" t="s">
        <v>1167</v>
      </c>
    </row>
    <row r="997" spans="1:19" x14ac:dyDescent="0.2">
      <c r="A997">
        <v>329</v>
      </c>
      <c r="B997">
        <v>-5.4000000000000003E-3</v>
      </c>
      <c r="C997">
        <v>-1.8100000000000002E-2</v>
      </c>
      <c r="K997">
        <v>-5.0299999999999997E-2</v>
      </c>
      <c r="S997" t="s">
        <v>1167</v>
      </c>
    </row>
    <row r="998" spans="1:19" x14ac:dyDescent="0.2">
      <c r="A998">
        <v>41</v>
      </c>
      <c r="B998">
        <v>1.43E-2</v>
      </c>
      <c r="C998">
        <v>-4.48E-2</v>
      </c>
      <c r="K998">
        <v>-4.1000000000000002E-2</v>
      </c>
      <c r="S998" t="s">
        <v>1167</v>
      </c>
    </row>
    <row r="999" spans="1:19" x14ac:dyDescent="0.2">
      <c r="A999">
        <v>89</v>
      </c>
      <c r="B999">
        <v>3.6200000000000003E-2</v>
      </c>
      <c r="C999">
        <v>-4.5100000000000001E-2</v>
      </c>
      <c r="K999">
        <v>-0.01</v>
      </c>
      <c r="S999" t="s">
        <v>1167</v>
      </c>
    </row>
    <row r="1000" spans="1:19" x14ac:dyDescent="0.2">
      <c r="A1000">
        <v>340</v>
      </c>
      <c r="B1000">
        <v>1.2800000000000001E-2</v>
      </c>
      <c r="C1000">
        <v>-3.27E-2</v>
      </c>
      <c r="K1000">
        <v>-3.9300000000000002E-2</v>
      </c>
      <c r="S1000" t="s">
        <v>1167</v>
      </c>
    </row>
    <row r="1001" spans="1:19" x14ac:dyDescent="0.2">
      <c r="A1001">
        <v>45</v>
      </c>
      <c r="B1001">
        <v>-8.0000000000000002E-3</v>
      </c>
      <c r="C1001">
        <v>-2.0799999999999999E-2</v>
      </c>
      <c r="K1001">
        <v>-6.2600000000000003E-2</v>
      </c>
      <c r="S1001" t="s">
        <v>1167</v>
      </c>
    </row>
    <row r="1002" spans="1:19" x14ac:dyDescent="0.2">
      <c r="A1002">
        <v>90</v>
      </c>
      <c r="B1002">
        <v>1.6299999999999999E-2</v>
      </c>
      <c r="C1002">
        <v>-3.4700000000000002E-2</v>
      </c>
      <c r="K1002">
        <v>-3.4700000000000002E-2</v>
      </c>
      <c r="S1002" t="s">
        <v>1167</v>
      </c>
    </row>
    <row r="1003" spans="1:19" x14ac:dyDescent="0.2">
      <c r="A1003">
        <v>347</v>
      </c>
      <c r="B1003">
        <v>-1.4500000000000001E-2</v>
      </c>
      <c r="C1003">
        <v>-1.09E-2</v>
      </c>
      <c r="K1003">
        <v>-6.9099999999999995E-2</v>
      </c>
      <c r="S1003" t="s">
        <v>1167</v>
      </c>
    </row>
    <row r="1004" spans="1:19" x14ac:dyDescent="0.2">
      <c r="A1004">
        <v>46</v>
      </c>
      <c r="B1004">
        <v>-1.6E-2</v>
      </c>
      <c r="C1004">
        <v>-1.6400000000000001E-2</v>
      </c>
      <c r="K1004">
        <v>-7.3200000000000001E-2</v>
      </c>
      <c r="S1004" t="s">
        <v>1167</v>
      </c>
    </row>
    <row r="1005" spans="1:19" x14ac:dyDescent="0.2">
      <c r="A1005">
        <v>112</v>
      </c>
      <c r="B1005">
        <v>-1.7999999999999999E-2</v>
      </c>
      <c r="C1005">
        <v>-1.54E-2</v>
      </c>
      <c r="K1005">
        <v>-7.7399999999999997E-2</v>
      </c>
      <c r="S1005" t="s">
        <v>1167</v>
      </c>
    </row>
    <row r="1006" spans="1:19" x14ac:dyDescent="0.2">
      <c r="A1006">
        <v>354</v>
      </c>
      <c r="B1006">
        <v>-1.6E-2</v>
      </c>
      <c r="C1006">
        <v>-8.0999999999999996E-3</v>
      </c>
      <c r="K1006">
        <v>-6.7400000000000002E-2</v>
      </c>
      <c r="S1006" t="s">
        <v>1167</v>
      </c>
    </row>
    <row r="1007" spans="1:19" x14ac:dyDescent="0.2">
      <c r="A1007">
        <v>52</v>
      </c>
      <c r="B1007">
        <v>-2.8E-3</v>
      </c>
      <c r="C1007">
        <v>-2.6599999999999999E-2</v>
      </c>
      <c r="K1007">
        <v>-5.7799999999999997E-2</v>
      </c>
      <c r="S1007" t="s">
        <v>1167</v>
      </c>
    </row>
    <row r="1008" spans="1:19" x14ac:dyDescent="0.2">
      <c r="A1008">
        <v>116</v>
      </c>
      <c r="B1008">
        <v>-1.6500000000000001E-2</v>
      </c>
      <c r="C1008">
        <v>-1.7600000000000001E-2</v>
      </c>
      <c r="K1008">
        <v>-7.3800000000000004E-2</v>
      </c>
      <c r="S1008" t="s">
        <v>1167</v>
      </c>
    </row>
    <row r="1009" spans="1:19" x14ac:dyDescent="0.2">
      <c r="A1009">
        <v>356</v>
      </c>
      <c r="B1009">
        <v>1.7299999999999999E-2</v>
      </c>
      <c r="C1009">
        <v>-5.7000000000000002E-3</v>
      </c>
      <c r="K1009">
        <v>-1.9699999999999999E-2</v>
      </c>
      <c r="S1009" t="s">
        <v>1167</v>
      </c>
    </row>
    <row r="1010" spans="1:19" x14ac:dyDescent="0.2">
      <c r="A1010">
        <v>54</v>
      </c>
      <c r="B1010">
        <v>2.7300000000000001E-2</v>
      </c>
      <c r="C1010">
        <v>-4.4699999999999997E-2</v>
      </c>
      <c r="K1010">
        <v>-2.2800000000000001E-2</v>
      </c>
      <c r="S1010" t="s">
        <v>1167</v>
      </c>
    </row>
    <row r="1011" spans="1:19" x14ac:dyDescent="0.2">
      <c r="A1011">
        <v>123</v>
      </c>
      <c r="B1011">
        <v>-2.86E-2</v>
      </c>
      <c r="C1011">
        <v>-1.0500000000000001E-2</v>
      </c>
      <c r="K1011">
        <v>-8.6400000000000005E-2</v>
      </c>
      <c r="S1011" t="s">
        <v>1167</v>
      </c>
    </row>
    <row r="1012" spans="1:19" x14ac:dyDescent="0.2">
      <c r="A1012">
        <v>362</v>
      </c>
      <c r="B1012">
        <v>3.8800000000000001E-2</v>
      </c>
      <c r="C1012">
        <v>-4.3900000000000002E-2</v>
      </c>
      <c r="K1012">
        <v>-5.4999999999999997E-3</v>
      </c>
      <c r="S1012" t="s">
        <v>1167</v>
      </c>
    </row>
    <row r="1013" spans="1:19" x14ac:dyDescent="0.2">
      <c r="A1013">
        <v>55</v>
      </c>
      <c r="B1013">
        <v>-1.46E-2</v>
      </c>
      <c r="C1013">
        <v>-1.5599999999999999E-2</v>
      </c>
      <c r="K1013">
        <v>-7.4800000000000005E-2</v>
      </c>
      <c r="S1013" t="s">
        <v>1167</v>
      </c>
    </row>
    <row r="1014" spans="1:19" x14ac:dyDescent="0.2">
      <c r="A1014">
        <v>124</v>
      </c>
      <c r="B1014">
        <v>-1.55E-2</v>
      </c>
      <c r="C1014">
        <v>-2.29E-2</v>
      </c>
      <c r="K1014">
        <v>-6.25E-2</v>
      </c>
      <c r="S1014" t="s">
        <v>1167</v>
      </c>
    </row>
    <row r="1015" spans="1:19" x14ac:dyDescent="0.2">
      <c r="A1015">
        <v>370</v>
      </c>
      <c r="B1015">
        <v>-2.1999999999999999E-2</v>
      </c>
      <c r="C1015">
        <v>-1.3100000000000001E-2</v>
      </c>
      <c r="K1015">
        <v>-8.0399999999999999E-2</v>
      </c>
      <c r="S1015" t="s">
        <v>1167</v>
      </c>
    </row>
    <row r="1016" spans="1:19" x14ac:dyDescent="0.2">
      <c r="A1016">
        <v>56</v>
      </c>
      <c r="B1016">
        <v>-1.3599999999999999E-2</v>
      </c>
      <c r="C1016">
        <v>-1.7000000000000001E-2</v>
      </c>
      <c r="K1016">
        <v>-7.1099999999999997E-2</v>
      </c>
      <c r="S1016" t="s">
        <v>1167</v>
      </c>
    </row>
    <row r="1017" spans="1:19" x14ac:dyDescent="0.2">
      <c r="A1017">
        <v>125</v>
      </c>
      <c r="B1017">
        <v>2.0999999999999999E-3</v>
      </c>
      <c r="C1017">
        <v>-3.3500000000000002E-2</v>
      </c>
      <c r="K1017">
        <v>-5.04E-2</v>
      </c>
      <c r="S1017" t="s">
        <v>1167</v>
      </c>
    </row>
    <row r="1018" spans="1:19" x14ac:dyDescent="0.2">
      <c r="A1018">
        <v>375</v>
      </c>
      <c r="B1018">
        <v>-9.2999999999999992E-3</v>
      </c>
      <c r="C1018">
        <v>-2.1899999999999999E-2</v>
      </c>
      <c r="K1018">
        <v>-6.2600000000000003E-2</v>
      </c>
      <c r="S1018" t="s">
        <v>1167</v>
      </c>
    </row>
    <row r="1019" spans="1:19" x14ac:dyDescent="0.2">
      <c r="A1019">
        <v>57</v>
      </c>
      <c r="B1019">
        <v>-1.7299999999999999E-2</v>
      </c>
      <c r="C1019">
        <v>-1.77E-2</v>
      </c>
      <c r="K1019">
        <v>-7.6399999999999996E-2</v>
      </c>
      <c r="S1019" t="s">
        <v>1167</v>
      </c>
    </row>
    <row r="1020" spans="1:19" x14ac:dyDescent="0.2">
      <c r="A1020">
        <v>135</v>
      </c>
      <c r="B1020">
        <v>2.6200000000000001E-2</v>
      </c>
      <c r="C1020">
        <v>-2.4500000000000001E-2</v>
      </c>
      <c r="K1020">
        <v>-1.0999999999999999E-2</v>
      </c>
      <c r="S1020" t="s">
        <v>1167</v>
      </c>
    </row>
    <row r="1021" spans="1:19" x14ac:dyDescent="0.2">
      <c r="A1021">
        <v>419</v>
      </c>
      <c r="B1021">
        <v>-2.3900000000000001E-2</v>
      </c>
      <c r="C1021">
        <v>-1.38E-2</v>
      </c>
      <c r="K1021">
        <v>-7.4800000000000005E-2</v>
      </c>
      <c r="S1021" t="s">
        <v>1167</v>
      </c>
    </row>
    <row r="1022" spans="1:19" x14ac:dyDescent="0.2">
      <c r="A1022">
        <v>59</v>
      </c>
      <c r="B1022">
        <v>4.0000000000000002E-4</v>
      </c>
      <c r="C1022">
        <v>-2.1700000000000001E-2</v>
      </c>
      <c r="K1022">
        <v>-4.9700000000000001E-2</v>
      </c>
      <c r="S1022" t="s">
        <v>1167</v>
      </c>
    </row>
    <row r="1023" spans="1:19" x14ac:dyDescent="0.2">
      <c r="A1023">
        <v>136</v>
      </c>
      <c r="B1023">
        <v>-8.2000000000000007E-3</v>
      </c>
      <c r="C1023">
        <v>-2.2100000000000002E-2</v>
      </c>
      <c r="K1023">
        <v>-6.4399999999999999E-2</v>
      </c>
      <c r="S1023" t="s">
        <v>1167</v>
      </c>
    </row>
    <row r="1024" spans="1:19" x14ac:dyDescent="0.2">
      <c r="A1024">
        <v>442</v>
      </c>
      <c r="B1024">
        <v>-9.9000000000000008E-3</v>
      </c>
      <c r="C1024">
        <v>-1.17E-2</v>
      </c>
      <c r="K1024">
        <v>-5.9400000000000001E-2</v>
      </c>
      <c r="S1024" t="s">
        <v>1167</v>
      </c>
    </row>
    <row r="1025" spans="1:19" x14ac:dyDescent="0.2">
      <c r="A1025">
        <v>61</v>
      </c>
      <c r="B1025">
        <v>-2.1399999999999999E-2</v>
      </c>
      <c r="C1025">
        <v>-1.5699999999999999E-2</v>
      </c>
      <c r="K1025">
        <v>-7.9100000000000004E-2</v>
      </c>
      <c r="S1025" t="s">
        <v>1167</v>
      </c>
    </row>
    <row r="1026" spans="1:19" x14ac:dyDescent="0.2">
      <c r="A1026">
        <v>142</v>
      </c>
      <c r="B1026">
        <v>-1.7999999999999999E-2</v>
      </c>
      <c r="C1026">
        <v>-1.2800000000000001E-2</v>
      </c>
      <c r="K1026">
        <v>-7.3499999999999996E-2</v>
      </c>
      <c r="S1026" t="s">
        <v>1167</v>
      </c>
    </row>
    <row r="1027" spans="1:19" x14ac:dyDescent="0.2">
      <c r="A1027">
        <v>444</v>
      </c>
      <c r="B1027">
        <v>1.9199999999999998E-2</v>
      </c>
      <c r="C1027">
        <v>-3.6400000000000002E-2</v>
      </c>
      <c r="K1027">
        <v>-3.1699999999999999E-2</v>
      </c>
      <c r="S1027" t="s">
        <v>1167</v>
      </c>
    </row>
    <row r="1028" spans="1:19" x14ac:dyDescent="0.2">
      <c r="A1028">
        <v>63</v>
      </c>
      <c r="B1028">
        <v>1.6899999999999998E-2</v>
      </c>
      <c r="C1028">
        <v>-4.2099999999999999E-2</v>
      </c>
      <c r="K1028">
        <v>-3.5299999999999998E-2</v>
      </c>
      <c r="S1028" t="s">
        <v>1167</v>
      </c>
    </row>
    <row r="1029" spans="1:19" x14ac:dyDescent="0.2">
      <c r="A1029">
        <v>144</v>
      </c>
      <c r="B1029">
        <v>-1.4200000000000001E-2</v>
      </c>
      <c r="C1029">
        <v>-2.06E-2</v>
      </c>
      <c r="K1029">
        <v>-7.2499999999999995E-2</v>
      </c>
      <c r="S1029" t="s">
        <v>1167</v>
      </c>
    </row>
    <row r="1030" spans="1:19" x14ac:dyDescent="0.2">
      <c r="A1030">
        <v>445</v>
      </c>
      <c r="B1030">
        <v>1.2500000000000001E-2</v>
      </c>
      <c r="C1030">
        <v>-2.23E-2</v>
      </c>
      <c r="K1030">
        <v>-3.4700000000000002E-2</v>
      </c>
      <c r="S1030" t="s">
        <v>1167</v>
      </c>
    </row>
    <row r="1031" spans="1:19" x14ac:dyDescent="0.2">
      <c r="A1031">
        <v>10</v>
      </c>
      <c r="B1031">
        <v>-5.1000000000000004E-3</v>
      </c>
      <c r="C1031">
        <v>-2.2800000000000001E-2</v>
      </c>
      <c r="K1031">
        <v>-6.1400000000000003E-2</v>
      </c>
      <c r="S1031" t="s">
        <v>1167</v>
      </c>
    </row>
    <row r="1032" spans="1:19" x14ac:dyDescent="0.2">
      <c r="A1032">
        <v>66</v>
      </c>
      <c r="B1032">
        <v>-2.7400000000000001E-2</v>
      </c>
      <c r="C1032">
        <v>-1.4200000000000001E-2</v>
      </c>
      <c r="K1032">
        <v>-8.7300000000000003E-2</v>
      </c>
      <c r="S1032" t="s">
        <v>1167</v>
      </c>
    </row>
    <row r="1033" spans="1:19" x14ac:dyDescent="0.2">
      <c r="A1033">
        <v>148</v>
      </c>
      <c r="B1033">
        <v>-4.5999999999999999E-3</v>
      </c>
      <c r="C1033">
        <v>-2.35E-2</v>
      </c>
      <c r="K1033">
        <v>-5.9400000000000001E-2</v>
      </c>
      <c r="S1033" t="s">
        <v>1167</v>
      </c>
    </row>
    <row r="1034" spans="1:19" x14ac:dyDescent="0.2">
      <c r="A1034">
        <v>12</v>
      </c>
      <c r="B1034">
        <v>2.0899999999999998E-2</v>
      </c>
      <c r="C1034">
        <v>-4.53E-2</v>
      </c>
      <c r="K1034">
        <v>-3.2899999999999999E-2</v>
      </c>
      <c r="S1034" t="s">
        <v>1167</v>
      </c>
    </row>
    <row r="1035" spans="1:19" x14ac:dyDescent="0.2">
      <c r="A1035">
        <v>67</v>
      </c>
      <c r="B1035">
        <v>-1.1299999999999999E-2</v>
      </c>
      <c r="C1035">
        <v>-2.2599999999999999E-2</v>
      </c>
      <c r="K1035">
        <v>-6.6600000000000006E-2</v>
      </c>
      <c r="S1035" t="s">
        <v>1167</v>
      </c>
    </row>
    <row r="1036" spans="1:19" x14ac:dyDescent="0.2">
      <c r="A1036">
        <v>153</v>
      </c>
      <c r="B1036">
        <v>-1.5699999999999999E-2</v>
      </c>
      <c r="C1036">
        <v>-1.9900000000000001E-2</v>
      </c>
      <c r="K1036">
        <v>-7.1099999999999997E-2</v>
      </c>
      <c r="S1036" t="s">
        <v>1167</v>
      </c>
    </row>
    <row r="1037" spans="1:19" x14ac:dyDescent="0.2">
      <c r="A1037">
        <v>70</v>
      </c>
      <c r="B1037">
        <v>-1.52E-2</v>
      </c>
      <c r="C1037">
        <v>-2.3300000000000001E-2</v>
      </c>
      <c r="K1037">
        <v>-7.3400000000000007E-2</v>
      </c>
      <c r="S1037" t="s">
        <v>1167</v>
      </c>
    </row>
    <row r="1038" spans="1:19" x14ac:dyDescent="0.2">
      <c r="A1038">
        <v>156</v>
      </c>
      <c r="B1038">
        <v>-1.43E-2</v>
      </c>
      <c r="C1038">
        <v>-7.9000000000000008E-3</v>
      </c>
      <c r="K1038">
        <v>-6.6900000000000001E-2</v>
      </c>
      <c r="S1038" t="s">
        <v>1167</v>
      </c>
    </row>
    <row r="1039" spans="1:19" x14ac:dyDescent="0.2">
      <c r="A1039">
        <v>71</v>
      </c>
      <c r="B1039">
        <v>-2.35E-2</v>
      </c>
      <c r="C1039">
        <v>-1.4999999999999999E-2</v>
      </c>
      <c r="K1039">
        <v>-7.0800000000000002E-2</v>
      </c>
      <c r="S1039" t="s">
        <v>1167</v>
      </c>
    </row>
    <row r="1040" spans="1:19" x14ac:dyDescent="0.2">
      <c r="A1040">
        <v>165</v>
      </c>
      <c r="B1040">
        <v>2.5999999999999999E-3</v>
      </c>
      <c r="C1040">
        <v>-2.3699999999999999E-2</v>
      </c>
      <c r="K1040">
        <v>-4.8300000000000003E-2</v>
      </c>
      <c r="S1040" t="s">
        <v>1167</v>
      </c>
    </row>
    <row r="1041" spans="1:19" x14ac:dyDescent="0.2">
      <c r="A1041">
        <v>72</v>
      </c>
      <c r="B1041">
        <v>6.4000000000000003E-3</v>
      </c>
      <c r="C1041">
        <v>-3.3399999999999999E-2</v>
      </c>
      <c r="K1041">
        <v>-4.7800000000000002E-2</v>
      </c>
      <c r="S1041" t="s">
        <v>1167</v>
      </c>
    </row>
    <row r="1042" spans="1:19" x14ac:dyDescent="0.2">
      <c r="A1042">
        <v>171</v>
      </c>
      <c r="B1042">
        <v>-1.7399999999999999E-2</v>
      </c>
      <c r="C1042">
        <v>-1.6899999999999998E-2</v>
      </c>
      <c r="K1042">
        <v>-7.7299999999999994E-2</v>
      </c>
      <c r="S1042" t="s">
        <v>1167</v>
      </c>
    </row>
    <row r="1043" spans="1:19" x14ac:dyDescent="0.2">
      <c r="A1043">
        <v>27</v>
      </c>
      <c r="B1043">
        <v>-1.72E-2</v>
      </c>
      <c r="C1043">
        <v>-1.8700000000000001E-2</v>
      </c>
      <c r="K1043">
        <v>-7.4800000000000005E-2</v>
      </c>
      <c r="S1043" t="s">
        <v>1167</v>
      </c>
    </row>
    <row r="1044" spans="1:19" x14ac:dyDescent="0.2">
      <c r="A1044">
        <v>73</v>
      </c>
      <c r="B1044">
        <v>2.7000000000000001E-3</v>
      </c>
      <c r="C1044">
        <v>-2.7799999999999998E-2</v>
      </c>
      <c r="K1044">
        <v>-5.1999999999999998E-2</v>
      </c>
      <c r="S1044" t="s">
        <v>1167</v>
      </c>
    </row>
    <row r="1045" spans="1:19" x14ac:dyDescent="0.2">
      <c r="A1045">
        <v>187</v>
      </c>
      <c r="B1045">
        <v>-6.6E-3</v>
      </c>
      <c r="C1045">
        <v>-1.9900000000000001E-2</v>
      </c>
      <c r="K1045">
        <v>-5.96E-2</v>
      </c>
      <c r="S1045" t="s">
        <v>1167</v>
      </c>
    </row>
    <row r="1046" spans="1:19" x14ac:dyDescent="0.2">
      <c r="A1046">
        <v>47</v>
      </c>
      <c r="B1046">
        <v>-1.46E-2</v>
      </c>
      <c r="C1046">
        <v>-2.01E-2</v>
      </c>
      <c r="K1046">
        <v>-7.0900000000000005E-2</v>
      </c>
      <c r="S1046" t="s">
        <v>1167</v>
      </c>
    </row>
    <row r="1047" spans="1:19" x14ac:dyDescent="0.2">
      <c r="A1047">
        <v>74</v>
      </c>
      <c r="B1047">
        <v>-1.5599999999999999E-2</v>
      </c>
      <c r="C1047">
        <v>-1.4800000000000001E-2</v>
      </c>
      <c r="K1047">
        <v>-7.1400000000000005E-2</v>
      </c>
      <c r="S1047" t="s">
        <v>1167</v>
      </c>
    </row>
    <row r="1048" spans="1:19" x14ac:dyDescent="0.2">
      <c r="A1048">
        <v>196</v>
      </c>
      <c r="B1048">
        <v>-8.6E-3</v>
      </c>
      <c r="C1048">
        <v>-2.2200000000000001E-2</v>
      </c>
      <c r="K1048">
        <v>-6.3700000000000007E-2</v>
      </c>
      <c r="S1048" t="s">
        <v>1167</v>
      </c>
    </row>
    <row r="1049" spans="1:19" x14ac:dyDescent="0.2">
      <c r="A1049">
        <v>50</v>
      </c>
      <c r="B1049">
        <v>1.2E-2</v>
      </c>
      <c r="C1049">
        <v>-3.9600000000000003E-2</v>
      </c>
      <c r="K1049">
        <v>-4.2099999999999999E-2</v>
      </c>
      <c r="S1049" t="s">
        <v>1167</v>
      </c>
    </row>
    <row r="1050" spans="1:19" x14ac:dyDescent="0.2">
      <c r="A1050">
        <v>75</v>
      </c>
      <c r="B1050">
        <v>-1.1999999999999999E-3</v>
      </c>
      <c r="C1050">
        <v>-2.41E-2</v>
      </c>
      <c r="K1050">
        <v>-5.5500000000000001E-2</v>
      </c>
      <c r="S1050" t="s">
        <v>1167</v>
      </c>
    </row>
    <row r="1051" spans="1:19" x14ac:dyDescent="0.2">
      <c r="A1051">
        <v>204</v>
      </c>
      <c r="B1051">
        <v>2.41E-2</v>
      </c>
      <c r="C1051">
        <v>-4.4299999999999999E-2</v>
      </c>
      <c r="K1051">
        <v>-2.58E-2</v>
      </c>
      <c r="S1051" t="s">
        <v>1167</v>
      </c>
    </row>
    <row r="1052" spans="1:19" x14ac:dyDescent="0.2">
      <c r="A1052">
        <v>53</v>
      </c>
      <c r="B1052">
        <v>-1.3899999999999999E-2</v>
      </c>
      <c r="C1052">
        <v>-1.8700000000000001E-2</v>
      </c>
      <c r="K1052">
        <v>-7.1499999999999994E-2</v>
      </c>
      <c r="S1052" t="s">
        <v>1167</v>
      </c>
    </row>
    <row r="1053" spans="1:19" x14ac:dyDescent="0.2">
      <c r="A1053">
        <v>76</v>
      </c>
      <c r="B1053">
        <v>-2.2599999999999999E-2</v>
      </c>
      <c r="C1053">
        <v>-1.37E-2</v>
      </c>
      <c r="K1053">
        <v>-7.1499999999999994E-2</v>
      </c>
      <c r="S1053" t="s">
        <v>1167</v>
      </c>
    </row>
    <row r="1054" spans="1:19" x14ac:dyDescent="0.2">
      <c r="A1054">
        <v>207</v>
      </c>
      <c r="B1054">
        <v>-1.9599999999999999E-2</v>
      </c>
      <c r="C1054">
        <v>-1.7299999999999999E-2</v>
      </c>
      <c r="K1054">
        <v>-7.4499999999999997E-2</v>
      </c>
      <c r="S1054" t="s">
        <v>1167</v>
      </c>
    </row>
    <row r="1055" spans="1:19" x14ac:dyDescent="0.2">
      <c r="A1055">
        <v>58</v>
      </c>
      <c r="B1055">
        <v>-1.43E-2</v>
      </c>
      <c r="C1055">
        <v>-1.5800000000000002E-2</v>
      </c>
      <c r="K1055">
        <v>-7.1099999999999997E-2</v>
      </c>
      <c r="S1055" t="s">
        <v>1167</v>
      </c>
    </row>
    <row r="1056" spans="1:19" x14ac:dyDescent="0.2">
      <c r="A1056">
        <v>77</v>
      </c>
      <c r="B1056">
        <v>-1.49E-2</v>
      </c>
      <c r="C1056">
        <v>-1.9E-2</v>
      </c>
      <c r="K1056">
        <v>-6.6100000000000006E-2</v>
      </c>
      <c r="S1056" t="s">
        <v>1167</v>
      </c>
    </row>
    <row r="1057" spans="1:19" x14ac:dyDescent="0.2">
      <c r="A1057">
        <v>211</v>
      </c>
      <c r="B1057">
        <v>2.87E-2</v>
      </c>
      <c r="C1057">
        <v>-2.9000000000000001E-2</v>
      </c>
      <c r="K1057">
        <v>-1.66E-2</v>
      </c>
      <c r="S1057" t="s">
        <v>1167</v>
      </c>
    </row>
    <row r="1058" spans="1:19" x14ac:dyDescent="0.2">
      <c r="A1058">
        <v>78</v>
      </c>
      <c r="B1058">
        <v>-1.1999999999999999E-3</v>
      </c>
      <c r="C1058">
        <v>-2.58E-2</v>
      </c>
      <c r="K1058">
        <v>-5.5399999999999998E-2</v>
      </c>
      <c r="S1058" t="s">
        <v>1167</v>
      </c>
    </row>
    <row r="1059" spans="1:19" x14ac:dyDescent="0.2">
      <c r="A1059">
        <v>239</v>
      </c>
      <c r="B1059">
        <v>-8.9999999999999993E-3</v>
      </c>
      <c r="C1059">
        <v>-2.1499999999999998E-2</v>
      </c>
      <c r="K1059">
        <v>-6.1199999999999997E-2</v>
      </c>
      <c r="S1059" t="s">
        <v>1167</v>
      </c>
    </row>
    <row r="1060" spans="1:19" x14ac:dyDescent="0.2">
      <c r="A1060">
        <v>79</v>
      </c>
      <c r="B1060">
        <v>-8.2000000000000007E-3</v>
      </c>
      <c r="C1060">
        <v>-1.9199999999999998E-2</v>
      </c>
      <c r="K1060">
        <v>-6.1800000000000001E-2</v>
      </c>
      <c r="S1060" t="s">
        <v>1167</v>
      </c>
    </row>
    <row r="1061" spans="1:19" x14ac:dyDescent="0.2">
      <c r="A1061">
        <v>82</v>
      </c>
      <c r="B1061">
        <v>-2.7199999999999998E-2</v>
      </c>
      <c r="C1061">
        <v>-1.3100000000000001E-2</v>
      </c>
      <c r="K1061">
        <v>-8.5199999999999998E-2</v>
      </c>
      <c r="S1061" t="s">
        <v>1167</v>
      </c>
    </row>
    <row r="1062" spans="1:19" x14ac:dyDescent="0.2">
      <c r="A1062">
        <v>244</v>
      </c>
      <c r="B1062">
        <v>-1.7600000000000001E-2</v>
      </c>
      <c r="C1062">
        <v>-1.2200000000000001E-2</v>
      </c>
      <c r="K1062">
        <v>-6.88E-2</v>
      </c>
      <c r="S1062" t="s">
        <v>1167</v>
      </c>
    </row>
    <row r="1063" spans="1:19" x14ac:dyDescent="0.2">
      <c r="A1063">
        <v>83</v>
      </c>
      <c r="B1063">
        <v>2.53E-2</v>
      </c>
      <c r="C1063">
        <v>-4.3099999999999999E-2</v>
      </c>
      <c r="K1063">
        <v>-2.4899999999999999E-2</v>
      </c>
      <c r="S1063" t="s">
        <v>1167</v>
      </c>
    </row>
    <row r="1064" spans="1:19" x14ac:dyDescent="0.2">
      <c r="A1064">
        <v>87</v>
      </c>
      <c r="B1064">
        <v>-5.0000000000000001E-3</v>
      </c>
      <c r="C1064">
        <v>-2.4E-2</v>
      </c>
      <c r="K1064">
        <v>-6.1100000000000002E-2</v>
      </c>
      <c r="S1064" t="s">
        <v>1167</v>
      </c>
    </row>
    <row r="1065" spans="1:19" x14ac:dyDescent="0.2">
      <c r="A1065">
        <v>248</v>
      </c>
      <c r="B1065">
        <v>-1.77E-2</v>
      </c>
      <c r="C1065">
        <v>-1.3100000000000001E-2</v>
      </c>
      <c r="K1065">
        <v>-7.0000000000000007E-2</v>
      </c>
      <c r="S1065" t="s">
        <v>1167</v>
      </c>
    </row>
    <row r="1066" spans="1:19" x14ac:dyDescent="0.2">
      <c r="A1066">
        <v>86</v>
      </c>
      <c r="B1066">
        <v>-2.75E-2</v>
      </c>
      <c r="C1066">
        <v>-1.21E-2</v>
      </c>
      <c r="K1066">
        <v>-8.6199999999999999E-2</v>
      </c>
      <c r="S1066" t="s">
        <v>1167</v>
      </c>
    </row>
    <row r="1067" spans="1:19" x14ac:dyDescent="0.2">
      <c r="A1067">
        <v>88</v>
      </c>
      <c r="B1067">
        <v>1.34E-2</v>
      </c>
      <c r="C1067">
        <v>-3.3099999999999997E-2</v>
      </c>
      <c r="K1067">
        <v>-3.7400000000000003E-2</v>
      </c>
      <c r="S1067" t="s">
        <v>1167</v>
      </c>
    </row>
    <row r="1068" spans="1:19" x14ac:dyDescent="0.2">
      <c r="A1068">
        <v>252</v>
      </c>
      <c r="B1068">
        <v>-4.4999999999999997E-3</v>
      </c>
      <c r="C1068">
        <v>-2.18E-2</v>
      </c>
      <c r="K1068">
        <v>-4.7600000000000003E-2</v>
      </c>
      <c r="S1068" t="s">
        <v>1167</v>
      </c>
    </row>
    <row r="1069" spans="1:19" x14ac:dyDescent="0.2">
      <c r="A1069">
        <v>91</v>
      </c>
      <c r="B1069">
        <v>-2.4199999999999999E-2</v>
      </c>
      <c r="C1069">
        <v>-1.1299999999999999E-2</v>
      </c>
      <c r="K1069">
        <v>-8.2600000000000007E-2</v>
      </c>
      <c r="S1069" t="s">
        <v>1167</v>
      </c>
    </row>
    <row r="1070" spans="1:19" x14ac:dyDescent="0.2">
      <c r="A1070">
        <v>92</v>
      </c>
      <c r="B1070">
        <v>-1.34E-2</v>
      </c>
      <c r="C1070">
        <v>-1.7399999999999999E-2</v>
      </c>
      <c r="K1070">
        <v>-7.0400000000000004E-2</v>
      </c>
      <c r="S1070" t="s">
        <v>1167</v>
      </c>
    </row>
    <row r="1071" spans="1:19" x14ac:dyDescent="0.2">
      <c r="A1071">
        <v>255</v>
      </c>
      <c r="B1071">
        <v>7.3000000000000001E-3</v>
      </c>
      <c r="C1071">
        <v>-3.5299999999999998E-2</v>
      </c>
      <c r="K1071">
        <v>-4.87E-2</v>
      </c>
      <c r="S1071" t="s">
        <v>1167</v>
      </c>
    </row>
    <row r="1072" spans="1:19" x14ac:dyDescent="0.2">
      <c r="A1072">
        <v>94</v>
      </c>
      <c r="B1072">
        <v>-1.78E-2</v>
      </c>
      <c r="C1072">
        <v>-1.6500000000000001E-2</v>
      </c>
      <c r="K1072">
        <v>-7.7200000000000005E-2</v>
      </c>
      <c r="S1072" t="s">
        <v>1167</v>
      </c>
    </row>
    <row r="1073" spans="1:19" x14ac:dyDescent="0.2">
      <c r="A1073">
        <v>95</v>
      </c>
      <c r="B1073">
        <v>1.4E-2</v>
      </c>
      <c r="C1073">
        <v>-2.8199999999999999E-2</v>
      </c>
      <c r="K1073">
        <v>-3.7600000000000001E-2</v>
      </c>
      <c r="S1073" t="s">
        <v>1167</v>
      </c>
    </row>
    <row r="1074" spans="1:19" x14ac:dyDescent="0.2">
      <c r="A1074">
        <v>267</v>
      </c>
      <c r="B1074">
        <v>1.4E-2</v>
      </c>
      <c r="C1074">
        <v>-3.6200000000000003E-2</v>
      </c>
      <c r="K1074">
        <v>-3.8199999999999998E-2</v>
      </c>
      <c r="S1074" t="s">
        <v>1167</v>
      </c>
    </row>
    <row r="1075" spans="1:19" x14ac:dyDescent="0.2">
      <c r="A1075">
        <v>96</v>
      </c>
      <c r="B1075">
        <v>1.9400000000000001E-2</v>
      </c>
      <c r="C1075">
        <v>-4.0899999999999999E-2</v>
      </c>
      <c r="K1075">
        <v>-3.0499999999999999E-2</v>
      </c>
      <c r="S1075" t="s">
        <v>1167</v>
      </c>
    </row>
    <row r="1076" spans="1:19" x14ac:dyDescent="0.2">
      <c r="A1076">
        <v>101</v>
      </c>
      <c r="B1076">
        <v>-2.6700000000000002E-2</v>
      </c>
      <c r="C1076">
        <v>-1.43E-2</v>
      </c>
      <c r="K1076">
        <v>-8.7099999999999997E-2</v>
      </c>
      <c r="S1076" t="s">
        <v>1167</v>
      </c>
    </row>
    <row r="1077" spans="1:19" x14ac:dyDescent="0.2">
      <c r="A1077">
        <v>268</v>
      </c>
      <c r="B1077">
        <v>-2.0000000000000001E-4</v>
      </c>
      <c r="C1077">
        <v>-3.1300000000000001E-2</v>
      </c>
      <c r="K1077">
        <v>-5.0099999999999999E-2</v>
      </c>
      <c r="S1077" t="s">
        <v>1167</v>
      </c>
    </row>
    <row r="1078" spans="1:19" x14ac:dyDescent="0.2">
      <c r="A1078">
        <v>97</v>
      </c>
      <c r="B1078">
        <v>1.35E-2</v>
      </c>
      <c r="C1078">
        <v>-2.6599999999999999E-2</v>
      </c>
      <c r="K1078">
        <v>-3.44E-2</v>
      </c>
      <c r="S1078" t="s">
        <v>1167</v>
      </c>
    </row>
    <row r="1079" spans="1:19" x14ac:dyDescent="0.2">
      <c r="A1079">
        <v>107</v>
      </c>
      <c r="B1079">
        <v>-2.2200000000000001E-2</v>
      </c>
      <c r="C1079">
        <v>-1.9199999999999998E-2</v>
      </c>
      <c r="K1079">
        <v>-8.2100000000000006E-2</v>
      </c>
      <c r="S1079" t="s">
        <v>1167</v>
      </c>
    </row>
    <row r="1080" spans="1:19" x14ac:dyDescent="0.2">
      <c r="A1080">
        <v>270</v>
      </c>
      <c r="B1080">
        <v>-1.4E-2</v>
      </c>
      <c r="C1080">
        <v>-1.54E-2</v>
      </c>
      <c r="K1080">
        <v>-7.1400000000000005E-2</v>
      </c>
      <c r="S1080" t="s">
        <v>1167</v>
      </c>
    </row>
    <row r="1081" spans="1:19" x14ac:dyDescent="0.2">
      <c r="A1081">
        <v>98</v>
      </c>
      <c r="B1081">
        <v>3.5999999999999999E-3</v>
      </c>
      <c r="C1081">
        <v>-2.7799999999999998E-2</v>
      </c>
      <c r="K1081">
        <v>-4.9000000000000002E-2</v>
      </c>
      <c r="S1081" t="s">
        <v>1167</v>
      </c>
    </row>
    <row r="1082" spans="1:19" x14ac:dyDescent="0.2">
      <c r="A1082">
        <v>130</v>
      </c>
      <c r="B1082">
        <v>2.1399999999999999E-2</v>
      </c>
      <c r="C1082">
        <v>-3.9800000000000002E-2</v>
      </c>
      <c r="K1082">
        <v>-2.7699999999999999E-2</v>
      </c>
      <c r="S1082" t="s">
        <v>1167</v>
      </c>
    </row>
    <row r="1083" spans="1:19" x14ac:dyDescent="0.2">
      <c r="A1083">
        <v>280</v>
      </c>
      <c r="B1083">
        <v>-5.4999999999999997E-3</v>
      </c>
      <c r="C1083">
        <v>-1.9699999999999999E-2</v>
      </c>
      <c r="K1083">
        <v>-5.4899999999999997E-2</v>
      </c>
      <c r="S1083" t="s">
        <v>1167</v>
      </c>
    </row>
    <row r="1084" spans="1:19" x14ac:dyDescent="0.2">
      <c r="A1084">
        <v>99</v>
      </c>
      <c r="B1084">
        <v>2.0000000000000001E-4</v>
      </c>
      <c r="C1084">
        <v>-2.7199999999999998E-2</v>
      </c>
      <c r="K1084">
        <v>-5.2900000000000003E-2</v>
      </c>
      <c r="S1084" t="s">
        <v>1167</v>
      </c>
    </row>
    <row r="1085" spans="1:19" x14ac:dyDescent="0.2">
      <c r="A1085">
        <v>131</v>
      </c>
      <c r="B1085">
        <v>-1.46E-2</v>
      </c>
      <c r="C1085">
        <v>-1.29E-2</v>
      </c>
      <c r="K1085">
        <v>-6.9599999999999995E-2</v>
      </c>
      <c r="S1085" t="s">
        <v>1167</v>
      </c>
    </row>
    <row r="1086" spans="1:19" x14ac:dyDescent="0.2">
      <c r="A1086">
        <v>281</v>
      </c>
      <c r="B1086">
        <v>-1.9599999999999999E-2</v>
      </c>
      <c r="C1086">
        <v>-1.44E-2</v>
      </c>
      <c r="K1086">
        <v>-7.6499999999999999E-2</v>
      </c>
      <c r="S1086" t="s">
        <v>1167</v>
      </c>
    </row>
    <row r="1087" spans="1:19" x14ac:dyDescent="0.2">
      <c r="A1087">
        <v>100</v>
      </c>
      <c r="B1087">
        <v>1.6999999999999999E-3</v>
      </c>
      <c r="C1087">
        <v>-2.7900000000000001E-2</v>
      </c>
      <c r="K1087">
        <v>-5.11E-2</v>
      </c>
      <c r="S1087" t="s">
        <v>1167</v>
      </c>
    </row>
    <row r="1088" spans="1:19" x14ac:dyDescent="0.2">
      <c r="A1088">
        <v>132</v>
      </c>
      <c r="B1088">
        <v>3.3700000000000001E-2</v>
      </c>
      <c r="C1088">
        <v>-5.3699999999999998E-2</v>
      </c>
      <c r="K1088">
        <v>-1.72E-2</v>
      </c>
      <c r="S1088" t="s">
        <v>1167</v>
      </c>
    </row>
    <row r="1089" spans="1:19" x14ac:dyDescent="0.2">
      <c r="A1089">
        <v>282</v>
      </c>
      <c r="B1089">
        <v>-1.83E-2</v>
      </c>
      <c r="C1089">
        <v>-2.1100000000000001E-2</v>
      </c>
      <c r="K1089">
        <v>-7.7600000000000002E-2</v>
      </c>
      <c r="S1089" t="s">
        <v>1167</v>
      </c>
    </row>
    <row r="1090" spans="1:19" x14ac:dyDescent="0.2">
      <c r="A1090">
        <v>102</v>
      </c>
      <c r="B1090">
        <v>-1.26E-2</v>
      </c>
      <c r="C1090">
        <v>-1.9099999999999999E-2</v>
      </c>
      <c r="K1090">
        <v>-6.9900000000000004E-2</v>
      </c>
      <c r="S1090" t="s">
        <v>1167</v>
      </c>
    </row>
    <row r="1091" spans="1:19" x14ac:dyDescent="0.2">
      <c r="A1091">
        <v>133</v>
      </c>
      <c r="B1091">
        <v>-1.0800000000000001E-2</v>
      </c>
      <c r="C1091">
        <v>-1.72E-2</v>
      </c>
      <c r="K1091">
        <v>-6.59E-2</v>
      </c>
      <c r="S1091" t="s">
        <v>1167</v>
      </c>
    </row>
    <row r="1092" spans="1:19" x14ac:dyDescent="0.2">
      <c r="A1092">
        <v>289</v>
      </c>
      <c r="B1092">
        <v>3.5000000000000001E-3</v>
      </c>
      <c r="C1092">
        <v>-1.5599999999999999E-2</v>
      </c>
      <c r="K1092">
        <v>-4.3099999999999999E-2</v>
      </c>
      <c r="S1092" t="s">
        <v>1167</v>
      </c>
    </row>
    <row r="1093" spans="1:19" x14ac:dyDescent="0.2">
      <c r="A1093">
        <v>103</v>
      </c>
      <c r="B1093">
        <v>4.7999999999999996E-3</v>
      </c>
      <c r="C1093">
        <v>-3.1199999999999999E-2</v>
      </c>
      <c r="K1093">
        <v>-5.0500000000000003E-2</v>
      </c>
      <c r="S1093" t="s">
        <v>1167</v>
      </c>
    </row>
    <row r="1094" spans="1:19" x14ac:dyDescent="0.2">
      <c r="A1094">
        <v>134</v>
      </c>
      <c r="B1094">
        <v>-2.2100000000000002E-2</v>
      </c>
      <c r="C1094">
        <v>-1.61E-2</v>
      </c>
      <c r="K1094">
        <v>-7.7399999999999997E-2</v>
      </c>
      <c r="S1094" t="s">
        <v>1167</v>
      </c>
    </row>
    <row r="1095" spans="1:19" x14ac:dyDescent="0.2">
      <c r="A1095">
        <v>296</v>
      </c>
      <c r="B1095">
        <v>-2.0400000000000001E-2</v>
      </c>
      <c r="C1095">
        <v>-1.5699999999999999E-2</v>
      </c>
      <c r="K1095">
        <v>-7.8600000000000003E-2</v>
      </c>
      <c r="S1095" t="s">
        <v>1167</v>
      </c>
    </row>
    <row r="1096" spans="1:19" x14ac:dyDescent="0.2">
      <c r="A1096">
        <v>104</v>
      </c>
      <c r="B1096">
        <v>-1.1299999999999999E-2</v>
      </c>
      <c r="C1096">
        <v>-1.54E-2</v>
      </c>
      <c r="K1096">
        <v>-5.8200000000000002E-2</v>
      </c>
      <c r="S1096" t="s">
        <v>1167</v>
      </c>
    </row>
    <row r="1097" spans="1:19" x14ac:dyDescent="0.2">
      <c r="A1097">
        <v>147</v>
      </c>
      <c r="B1097">
        <v>-1.26E-2</v>
      </c>
      <c r="C1097">
        <v>-2.4500000000000001E-2</v>
      </c>
      <c r="K1097">
        <v>-6.0699999999999997E-2</v>
      </c>
      <c r="S1097" t="s">
        <v>1167</v>
      </c>
    </row>
    <row r="1098" spans="1:19" x14ac:dyDescent="0.2">
      <c r="A1098">
        <v>297</v>
      </c>
      <c r="B1098">
        <v>9.4999999999999998E-3</v>
      </c>
      <c r="C1098">
        <v>-3.39E-2</v>
      </c>
      <c r="K1098">
        <v>-4.2200000000000001E-2</v>
      </c>
      <c r="S1098" t="s">
        <v>1167</v>
      </c>
    </row>
    <row r="1099" spans="1:19" x14ac:dyDescent="0.2">
      <c r="A1099">
        <v>105</v>
      </c>
      <c r="B1099">
        <v>-1.11E-2</v>
      </c>
      <c r="C1099">
        <v>-1.6500000000000001E-2</v>
      </c>
      <c r="K1099">
        <v>-6.5699999999999995E-2</v>
      </c>
      <c r="S1099" t="s">
        <v>1167</v>
      </c>
    </row>
    <row r="1100" spans="1:19" x14ac:dyDescent="0.2">
      <c r="A1100">
        <v>151</v>
      </c>
      <c r="B1100">
        <v>1.8800000000000001E-2</v>
      </c>
      <c r="C1100">
        <v>-3.6799999999999999E-2</v>
      </c>
      <c r="K1100">
        <v>-2.86E-2</v>
      </c>
      <c r="S1100" t="s">
        <v>1167</v>
      </c>
    </row>
    <row r="1101" spans="1:19" x14ac:dyDescent="0.2">
      <c r="A1101">
        <v>299</v>
      </c>
      <c r="B1101">
        <v>6.1000000000000004E-3</v>
      </c>
      <c r="C1101">
        <v>-2.9700000000000001E-2</v>
      </c>
      <c r="K1101">
        <v>-4.7E-2</v>
      </c>
      <c r="S1101" t="s">
        <v>1167</v>
      </c>
    </row>
    <row r="1102" spans="1:19" x14ac:dyDescent="0.2">
      <c r="A1102">
        <v>106</v>
      </c>
      <c r="B1102">
        <v>-2.12E-2</v>
      </c>
      <c r="C1102">
        <v>-1.29E-2</v>
      </c>
      <c r="K1102">
        <v>-7.4899999999999994E-2</v>
      </c>
      <c r="S1102" t="s">
        <v>1167</v>
      </c>
    </row>
    <row r="1103" spans="1:19" x14ac:dyDescent="0.2">
      <c r="A1103">
        <v>160</v>
      </c>
      <c r="B1103">
        <v>-2.76E-2</v>
      </c>
      <c r="C1103">
        <v>-1.43E-2</v>
      </c>
      <c r="K1103">
        <v>-8.5800000000000001E-2</v>
      </c>
      <c r="S1103" t="s">
        <v>1167</v>
      </c>
    </row>
    <row r="1104" spans="1:19" x14ac:dyDescent="0.2">
      <c r="A1104">
        <v>300</v>
      </c>
      <c r="B1104">
        <v>-1.03E-2</v>
      </c>
      <c r="C1104">
        <v>-1.9E-2</v>
      </c>
      <c r="K1104">
        <v>-6.6900000000000001E-2</v>
      </c>
      <c r="S1104" t="s">
        <v>1167</v>
      </c>
    </row>
    <row r="1105" spans="1:19" x14ac:dyDescent="0.2">
      <c r="A1105">
        <v>108</v>
      </c>
      <c r="B1105">
        <v>0</v>
      </c>
      <c r="C1105">
        <v>-2.3900000000000001E-2</v>
      </c>
      <c r="K1105">
        <v>-5.2499999999999998E-2</v>
      </c>
      <c r="S1105" t="s">
        <v>1167</v>
      </c>
    </row>
    <row r="1106" spans="1:19" x14ac:dyDescent="0.2">
      <c r="A1106">
        <v>161</v>
      </c>
      <c r="B1106">
        <v>-1.24E-2</v>
      </c>
      <c r="C1106">
        <v>-1.84E-2</v>
      </c>
      <c r="K1106">
        <v>-6.9099999999999995E-2</v>
      </c>
      <c r="S1106" t="s">
        <v>1167</v>
      </c>
    </row>
    <row r="1107" spans="1:19" x14ac:dyDescent="0.2">
      <c r="A1107">
        <v>301</v>
      </c>
      <c r="B1107">
        <v>8.5000000000000006E-3</v>
      </c>
      <c r="C1107">
        <v>-3.1699999999999999E-2</v>
      </c>
      <c r="K1107">
        <v>-4.4499999999999998E-2</v>
      </c>
      <c r="S1107" t="s">
        <v>1167</v>
      </c>
    </row>
    <row r="1108" spans="1:19" x14ac:dyDescent="0.2">
      <c r="A1108">
        <v>109</v>
      </c>
      <c r="B1108">
        <v>-2.8400000000000002E-2</v>
      </c>
      <c r="C1108">
        <v>-1.1299999999999999E-2</v>
      </c>
      <c r="K1108">
        <v>-8.6699999999999999E-2</v>
      </c>
      <c r="S1108" t="s">
        <v>1167</v>
      </c>
    </row>
    <row r="1109" spans="1:19" x14ac:dyDescent="0.2">
      <c r="A1109">
        <v>172</v>
      </c>
      <c r="B1109">
        <v>-3.4200000000000001E-2</v>
      </c>
      <c r="C1109">
        <v>-8.8000000000000005E-3</v>
      </c>
      <c r="K1109">
        <v>-9.2899999999999996E-2</v>
      </c>
      <c r="S1109" t="s">
        <v>1167</v>
      </c>
    </row>
    <row r="1110" spans="1:19" x14ac:dyDescent="0.2">
      <c r="A1110">
        <v>302</v>
      </c>
      <c r="B1110">
        <v>-2.2000000000000001E-3</v>
      </c>
      <c r="C1110">
        <v>-2.75E-2</v>
      </c>
      <c r="K1110">
        <v>-6.0199999999999997E-2</v>
      </c>
      <c r="S1110" t="s">
        <v>1167</v>
      </c>
    </row>
    <row r="1111" spans="1:19" x14ac:dyDescent="0.2">
      <c r="A1111">
        <v>110</v>
      </c>
      <c r="B1111">
        <v>9.4000000000000004E-3</v>
      </c>
      <c r="C1111">
        <v>-3.9600000000000003E-2</v>
      </c>
      <c r="K1111">
        <v>-4.58E-2</v>
      </c>
      <c r="S1111" t="s">
        <v>1167</v>
      </c>
    </row>
    <row r="1112" spans="1:19" x14ac:dyDescent="0.2">
      <c r="A1112">
        <v>188</v>
      </c>
      <c r="B1112">
        <v>-1.43E-2</v>
      </c>
      <c r="C1112">
        <v>-1.7000000000000001E-2</v>
      </c>
      <c r="K1112">
        <v>-7.0599999999999996E-2</v>
      </c>
      <c r="S1112" t="s">
        <v>1167</v>
      </c>
    </row>
    <row r="1113" spans="1:19" x14ac:dyDescent="0.2">
      <c r="A1113">
        <v>306</v>
      </c>
      <c r="B1113">
        <v>-6.7000000000000002E-3</v>
      </c>
      <c r="C1113">
        <v>-2.5100000000000001E-2</v>
      </c>
      <c r="K1113">
        <v>-6.3E-2</v>
      </c>
      <c r="S1113" t="s">
        <v>1167</v>
      </c>
    </row>
    <row r="1114" spans="1:19" x14ac:dyDescent="0.2">
      <c r="A1114">
        <v>111</v>
      </c>
      <c r="B1114">
        <v>-1.6400000000000001E-2</v>
      </c>
      <c r="C1114">
        <v>-1.29E-2</v>
      </c>
      <c r="K1114">
        <v>-7.2300000000000003E-2</v>
      </c>
      <c r="S1114" t="s">
        <v>1167</v>
      </c>
    </row>
    <row r="1115" spans="1:19" x14ac:dyDescent="0.2">
      <c r="A1115">
        <v>189</v>
      </c>
      <c r="B1115">
        <v>-1.4500000000000001E-2</v>
      </c>
      <c r="C1115">
        <v>-1.5699999999999999E-2</v>
      </c>
      <c r="K1115">
        <v>-6.8199999999999997E-2</v>
      </c>
      <c r="S1115" t="s">
        <v>1167</v>
      </c>
    </row>
    <row r="1116" spans="1:19" x14ac:dyDescent="0.2">
      <c r="A1116">
        <v>308</v>
      </c>
      <c r="B1116">
        <v>-6.3E-3</v>
      </c>
      <c r="C1116">
        <v>-1.6400000000000001E-2</v>
      </c>
      <c r="K1116">
        <v>-5.8000000000000003E-2</v>
      </c>
      <c r="S1116" t="s">
        <v>1167</v>
      </c>
    </row>
    <row r="1117" spans="1:19" x14ac:dyDescent="0.2">
      <c r="A1117">
        <v>113</v>
      </c>
      <c r="B1117">
        <v>-1.7500000000000002E-2</v>
      </c>
      <c r="C1117">
        <v>-1.6799999999999999E-2</v>
      </c>
      <c r="K1117">
        <v>-7.2099999999999997E-2</v>
      </c>
      <c r="S1117" t="s">
        <v>1167</v>
      </c>
    </row>
    <row r="1118" spans="1:19" x14ac:dyDescent="0.2">
      <c r="A1118">
        <v>198</v>
      </c>
      <c r="B1118">
        <v>-1.4500000000000001E-2</v>
      </c>
      <c r="C1118">
        <v>-2.0899999999999998E-2</v>
      </c>
      <c r="K1118">
        <v>-7.2099999999999997E-2</v>
      </c>
      <c r="S1118" t="s">
        <v>1167</v>
      </c>
    </row>
    <row r="1119" spans="1:19" x14ac:dyDescent="0.2">
      <c r="A1119">
        <v>310</v>
      </c>
      <c r="B1119">
        <v>1.23E-2</v>
      </c>
      <c r="C1119">
        <v>-4.3700000000000003E-2</v>
      </c>
      <c r="K1119">
        <v>-4.36E-2</v>
      </c>
      <c r="S1119" t="s">
        <v>1167</v>
      </c>
    </row>
    <row r="1120" spans="1:19" x14ac:dyDescent="0.2">
      <c r="A1120">
        <v>114</v>
      </c>
      <c r="B1120">
        <v>-2.01E-2</v>
      </c>
      <c r="C1120">
        <v>-1.2500000000000001E-2</v>
      </c>
      <c r="K1120">
        <v>-7.7499999999999999E-2</v>
      </c>
      <c r="S1120" t="s">
        <v>1167</v>
      </c>
    </row>
    <row r="1121" spans="1:19" x14ac:dyDescent="0.2">
      <c r="A1121">
        <v>205</v>
      </c>
      <c r="B1121">
        <v>8.9999999999999993E-3</v>
      </c>
      <c r="C1121">
        <v>-3.4700000000000002E-2</v>
      </c>
      <c r="K1121">
        <v>-4.4200000000000003E-2</v>
      </c>
      <c r="S1121" t="s">
        <v>1167</v>
      </c>
    </row>
    <row r="1122" spans="1:19" x14ac:dyDescent="0.2">
      <c r="A1122">
        <v>314</v>
      </c>
      <c r="B1122">
        <v>-7.9000000000000008E-3</v>
      </c>
      <c r="C1122">
        <v>-2.3E-2</v>
      </c>
      <c r="K1122">
        <v>-6.0299999999999999E-2</v>
      </c>
      <c r="S1122" t="s">
        <v>1167</v>
      </c>
    </row>
    <row r="1123" spans="1:19" x14ac:dyDescent="0.2">
      <c r="A1123">
        <v>115</v>
      </c>
      <c r="B1123">
        <v>2.01E-2</v>
      </c>
      <c r="C1123">
        <v>-4.4699999999999997E-2</v>
      </c>
      <c r="K1123">
        <v>-3.56E-2</v>
      </c>
      <c r="S1123" t="s">
        <v>1167</v>
      </c>
    </row>
    <row r="1124" spans="1:19" x14ac:dyDescent="0.2">
      <c r="A1124">
        <v>212</v>
      </c>
      <c r="B1124">
        <v>1.49E-2</v>
      </c>
      <c r="C1124">
        <v>-3.95E-2</v>
      </c>
      <c r="K1124">
        <v>-3.4200000000000001E-2</v>
      </c>
      <c r="S1124" t="s">
        <v>1167</v>
      </c>
    </row>
    <row r="1125" spans="1:19" x14ac:dyDescent="0.2">
      <c r="A1125">
        <v>317</v>
      </c>
      <c r="B1125">
        <v>1.6500000000000001E-2</v>
      </c>
      <c r="C1125">
        <v>-4.3099999999999999E-2</v>
      </c>
      <c r="K1125">
        <v>-3.8399999999999997E-2</v>
      </c>
      <c r="S1125" t="s">
        <v>1167</v>
      </c>
    </row>
    <row r="1126" spans="1:19" x14ac:dyDescent="0.2">
      <c r="A1126">
        <v>117</v>
      </c>
      <c r="B1126">
        <v>-2.29E-2</v>
      </c>
      <c r="C1126">
        <v>-1.8499999999999999E-2</v>
      </c>
      <c r="K1126">
        <v>-8.2400000000000001E-2</v>
      </c>
      <c r="S1126" t="s">
        <v>1167</v>
      </c>
    </row>
    <row r="1127" spans="1:19" x14ac:dyDescent="0.2">
      <c r="A1127">
        <v>213</v>
      </c>
      <c r="B1127">
        <v>-1.0800000000000001E-2</v>
      </c>
      <c r="C1127">
        <v>-2.0799999999999999E-2</v>
      </c>
      <c r="K1127">
        <v>-6.5500000000000003E-2</v>
      </c>
      <c r="S1127" t="s">
        <v>1167</v>
      </c>
    </row>
    <row r="1128" spans="1:19" x14ac:dyDescent="0.2">
      <c r="A1128">
        <v>318</v>
      </c>
      <c r="B1128">
        <v>-2.3400000000000001E-2</v>
      </c>
      <c r="C1128">
        <v>-1.0999999999999999E-2</v>
      </c>
      <c r="K1128">
        <v>-8.1299999999999997E-2</v>
      </c>
      <c r="S1128" t="s">
        <v>1167</v>
      </c>
    </row>
    <row r="1129" spans="1:19" x14ac:dyDescent="0.2">
      <c r="A1129">
        <v>118</v>
      </c>
      <c r="B1129">
        <v>-1.38E-2</v>
      </c>
      <c r="C1129">
        <v>-2.29E-2</v>
      </c>
      <c r="K1129">
        <v>-7.2499999999999995E-2</v>
      </c>
      <c r="S1129" t="s">
        <v>1167</v>
      </c>
    </row>
    <row r="1130" spans="1:19" x14ac:dyDescent="0.2">
      <c r="A1130">
        <v>230</v>
      </c>
      <c r="B1130">
        <v>-1.3100000000000001E-2</v>
      </c>
      <c r="C1130">
        <v>-1.9300000000000001E-2</v>
      </c>
      <c r="K1130">
        <v>-6.4600000000000005E-2</v>
      </c>
      <c r="S1130" t="s">
        <v>1167</v>
      </c>
    </row>
    <row r="1131" spans="1:19" x14ac:dyDescent="0.2">
      <c r="A1131">
        <v>322</v>
      </c>
      <c r="B1131">
        <v>-6.4000000000000003E-3</v>
      </c>
      <c r="C1131">
        <v>-1.9900000000000001E-2</v>
      </c>
      <c r="K1131">
        <v>-6.0499999999999998E-2</v>
      </c>
      <c r="S1131" t="s">
        <v>1167</v>
      </c>
    </row>
    <row r="1132" spans="1:19" x14ac:dyDescent="0.2">
      <c r="A1132">
        <v>119</v>
      </c>
      <c r="B1132">
        <v>-2.1600000000000001E-2</v>
      </c>
      <c r="C1132">
        <v>-1.3100000000000001E-2</v>
      </c>
      <c r="K1132">
        <v>-7.7799999999999994E-2</v>
      </c>
      <c r="S1132" t="s">
        <v>1167</v>
      </c>
    </row>
    <row r="1133" spans="1:19" x14ac:dyDescent="0.2">
      <c r="A1133">
        <v>237</v>
      </c>
      <c r="B1133">
        <v>-1.0999999999999999E-2</v>
      </c>
      <c r="C1133">
        <v>-2.1000000000000001E-2</v>
      </c>
      <c r="K1133">
        <v>-6.2100000000000002E-2</v>
      </c>
      <c r="S1133" t="s">
        <v>1167</v>
      </c>
    </row>
    <row r="1134" spans="1:19" x14ac:dyDescent="0.2">
      <c r="A1134">
        <v>337</v>
      </c>
      <c r="B1134">
        <v>9.1999999999999998E-3</v>
      </c>
      <c r="C1134">
        <v>-3.32E-2</v>
      </c>
      <c r="K1134">
        <v>-4.2799999999999998E-2</v>
      </c>
      <c r="S1134" t="s">
        <v>1167</v>
      </c>
    </row>
    <row r="1135" spans="1:19" x14ac:dyDescent="0.2">
      <c r="A1135">
        <v>120</v>
      </c>
      <c r="B1135">
        <v>1.83E-2</v>
      </c>
      <c r="C1135">
        <v>-3.8199999999999998E-2</v>
      </c>
      <c r="K1135">
        <v>-2.9600000000000001E-2</v>
      </c>
      <c r="S1135" t="s">
        <v>1167</v>
      </c>
    </row>
    <row r="1136" spans="1:19" x14ac:dyDescent="0.2">
      <c r="A1136">
        <v>238</v>
      </c>
      <c r="B1136">
        <v>-1.5599999999999999E-2</v>
      </c>
      <c r="C1136">
        <v>-1.95E-2</v>
      </c>
      <c r="K1136">
        <v>-6.8599999999999994E-2</v>
      </c>
      <c r="S1136" t="s">
        <v>1167</v>
      </c>
    </row>
    <row r="1137" spans="1:19" x14ac:dyDescent="0.2">
      <c r="A1137">
        <v>342</v>
      </c>
      <c r="B1137">
        <v>-1.9199999999999998E-2</v>
      </c>
      <c r="C1137">
        <v>-1.43E-2</v>
      </c>
      <c r="K1137">
        <v>-7.5899999999999995E-2</v>
      </c>
      <c r="S1137" t="s">
        <v>1167</v>
      </c>
    </row>
    <row r="1138" spans="1:19" x14ac:dyDescent="0.2">
      <c r="A1138">
        <v>121</v>
      </c>
      <c r="B1138">
        <v>-8.0999999999999996E-3</v>
      </c>
      <c r="C1138">
        <v>-2.5899999999999999E-2</v>
      </c>
      <c r="K1138">
        <v>-5.91E-2</v>
      </c>
      <c r="S1138" t="s">
        <v>1167</v>
      </c>
    </row>
    <row r="1139" spans="1:19" x14ac:dyDescent="0.2">
      <c r="A1139">
        <v>242</v>
      </c>
      <c r="B1139">
        <v>-1.8700000000000001E-2</v>
      </c>
      <c r="C1139">
        <v>-1.5699999999999999E-2</v>
      </c>
      <c r="K1139">
        <v>-7.4099999999999999E-2</v>
      </c>
      <c r="S1139" t="s">
        <v>1167</v>
      </c>
    </row>
    <row r="1140" spans="1:19" x14ac:dyDescent="0.2">
      <c r="A1140">
        <v>343</v>
      </c>
      <c r="B1140">
        <v>1.1900000000000001E-2</v>
      </c>
      <c r="C1140">
        <v>-3.5400000000000001E-2</v>
      </c>
      <c r="K1140">
        <v>-4.1099999999999998E-2</v>
      </c>
      <c r="S1140" t="s">
        <v>1167</v>
      </c>
    </row>
    <row r="1141" spans="1:19" x14ac:dyDescent="0.2">
      <c r="A1141">
        <v>122</v>
      </c>
      <c r="B1141">
        <v>4.4000000000000003E-3</v>
      </c>
      <c r="C1141">
        <v>-2.2800000000000001E-2</v>
      </c>
      <c r="K1141">
        <v>-4.6899999999999997E-2</v>
      </c>
      <c r="S1141" t="s">
        <v>1167</v>
      </c>
    </row>
    <row r="1142" spans="1:19" x14ac:dyDescent="0.2">
      <c r="A1142">
        <v>245</v>
      </c>
      <c r="B1142">
        <v>-1.23E-2</v>
      </c>
      <c r="C1142">
        <v>-1.3299999999999999E-2</v>
      </c>
      <c r="K1142">
        <v>-6.4299999999999996E-2</v>
      </c>
      <c r="S1142" t="s">
        <v>1167</v>
      </c>
    </row>
    <row r="1143" spans="1:19" x14ac:dyDescent="0.2">
      <c r="A1143">
        <v>345</v>
      </c>
      <c r="B1143">
        <v>4.6300000000000001E-2</v>
      </c>
      <c r="C1143">
        <v>-6.8599999999999994E-2</v>
      </c>
      <c r="K1143">
        <v>-5.4999999999999997E-3</v>
      </c>
      <c r="S1143" t="s">
        <v>1167</v>
      </c>
    </row>
    <row r="1144" spans="1:19" x14ac:dyDescent="0.2">
      <c r="A1144">
        <v>126</v>
      </c>
      <c r="B1144">
        <v>-1.4200000000000001E-2</v>
      </c>
      <c r="C1144">
        <v>-1.9400000000000001E-2</v>
      </c>
      <c r="K1144">
        <v>-7.1099999999999997E-2</v>
      </c>
      <c r="S1144" t="s">
        <v>1167</v>
      </c>
    </row>
    <row r="1145" spans="1:19" x14ac:dyDescent="0.2">
      <c r="A1145">
        <v>246</v>
      </c>
      <c r="B1145">
        <v>-2.92E-2</v>
      </c>
      <c r="C1145">
        <v>-1.06E-2</v>
      </c>
      <c r="K1145">
        <v>-8.8599999999999998E-2</v>
      </c>
      <c r="S1145" t="s">
        <v>1167</v>
      </c>
    </row>
    <row r="1146" spans="1:19" x14ac:dyDescent="0.2">
      <c r="A1146">
        <v>352</v>
      </c>
      <c r="B1146">
        <v>-1.0200000000000001E-2</v>
      </c>
      <c r="C1146">
        <v>-1.7100000000000001E-2</v>
      </c>
      <c r="K1146">
        <v>-6.3299999999999995E-2</v>
      </c>
      <c r="S1146" t="s">
        <v>1167</v>
      </c>
    </row>
    <row r="1147" spans="1:19" x14ac:dyDescent="0.2">
      <c r="A1147">
        <v>127</v>
      </c>
      <c r="B1147">
        <v>-2.0899999999999998E-2</v>
      </c>
      <c r="C1147">
        <v>-2.0299999999999999E-2</v>
      </c>
      <c r="K1147">
        <v>-8.1000000000000003E-2</v>
      </c>
      <c r="S1147" t="s">
        <v>1167</v>
      </c>
    </row>
    <row r="1148" spans="1:19" x14ac:dyDescent="0.2">
      <c r="A1148">
        <v>253</v>
      </c>
      <c r="B1148">
        <v>-1.49E-2</v>
      </c>
      <c r="C1148">
        <v>-1.9199999999999998E-2</v>
      </c>
      <c r="K1148">
        <v>-7.1499999999999994E-2</v>
      </c>
      <c r="S1148" t="s">
        <v>1167</v>
      </c>
    </row>
    <row r="1149" spans="1:19" x14ac:dyDescent="0.2">
      <c r="A1149">
        <v>367</v>
      </c>
      <c r="B1149">
        <v>9.1000000000000004E-3</v>
      </c>
      <c r="C1149">
        <v>-4.0500000000000001E-2</v>
      </c>
      <c r="K1149">
        <v>-4.4299999999999999E-2</v>
      </c>
      <c r="S1149" t="s">
        <v>1167</v>
      </c>
    </row>
    <row r="1150" spans="1:19" x14ac:dyDescent="0.2">
      <c r="A1150">
        <v>128</v>
      </c>
      <c r="B1150">
        <v>8.6E-3</v>
      </c>
      <c r="C1150">
        <v>-3.2899999999999999E-2</v>
      </c>
      <c r="K1150">
        <v>-4.3900000000000002E-2</v>
      </c>
      <c r="S1150" t="s">
        <v>1167</v>
      </c>
    </row>
    <row r="1151" spans="1:19" x14ac:dyDescent="0.2">
      <c r="A1151">
        <v>256</v>
      </c>
      <c r="B1151">
        <v>-1.3100000000000001E-2</v>
      </c>
      <c r="C1151">
        <v>-1.55E-2</v>
      </c>
      <c r="K1151">
        <v>-6.8000000000000005E-2</v>
      </c>
      <c r="S1151" t="s">
        <v>1167</v>
      </c>
    </row>
    <row r="1152" spans="1:19" x14ac:dyDescent="0.2">
      <c r="A1152">
        <v>129</v>
      </c>
      <c r="B1152">
        <v>2E-3</v>
      </c>
      <c r="C1152">
        <v>-2.9499999999999998E-2</v>
      </c>
      <c r="K1152">
        <v>-5.0900000000000001E-2</v>
      </c>
      <c r="S1152" t="s">
        <v>1167</v>
      </c>
    </row>
    <row r="1153" spans="1:19" x14ac:dyDescent="0.2">
      <c r="A1153">
        <v>258</v>
      </c>
      <c r="B1153">
        <v>1.9400000000000001E-2</v>
      </c>
      <c r="C1153">
        <v>-4.2700000000000002E-2</v>
      </c>
      <c r="K1153">
        <v>-3.4700000000000002E-2</v>
      </c>
      <c r="S1153" t="s">
        <v>1167</v>
      </c>
    </row>
    <row r="1154" spans="1:19" x14ac:dyDescent="0.2">
      <c r="A1154">
        <v>371</v>
      </c>
      <c r="B1154">
        <v>-2.6700000000000002E-2</v>
      </c>
      <c r="C1154">
        <v>-9.7999999999999997E-3</v>
      </c>
      <c r="K1154">
        <v>-8.3299999999999999E-2</v>
      </c>
      <c r="S1154" t="s">
        <v>1167</v>
      </c>
    </row>
    <row r="1155" spans="1:19" x14ac:dyDescent="0.2">
      <c r="A1155">
        <v>137</v>
      </c>
      <c r="B1155">
        <v>-2.35E-2</v>
      </c>
      <c r="C1155">
        <v>-1.47E-2</v>
      </c>
      <c r="K1155">
        <v>-8.1000000000000003E-2</v>
      </c>
      <c r="S1155" t="s">
        <v>1167</v>
      </c>
    </row>
    <row r="1156" spans="1:19" x14ac:dyDescent="0.2">
      <c r="A1156">
        <v>260</v>
      </c>
      <c r="B1156">
        <v>-1.0200000000000001E-2</v>
      </c>
      <c r="C1156">
        <v>-2.3800000000000002E-2</v>
      </c>
      <c r="K1156">
        <v>-6.4899999999999999E-2</v>
      </c>
      <c r="S1156" t="s">
        <v>1167</v>
      </c>
    </row>
    <row r="1157" spans="1:19" x14ac:dyDescent="0.2">
      <c r="A1157">
        <v>372</v>
      </c>
      <c r="B1157">
        <v>-8.3000000000000001E-3</v>
      </c>
      <c r="C1157">
        <v>-1.9400000000000001E-2</v>
      </c>
      <c r="K1157">
        <v>-6.3899999999999998E-2</v>
      </c>
      <c r="S1157" t="s">
        <v>1167</v>
      </c>
    </row>
    <row r="1158" spans="1:19" x14ac:dyDescent="0.2">
      <c r="A1158">
        <v>138</v>
      </c>
      <c r="B1158">
        <v>-2.58E-2</v>
      </c>
      <c r="C1158">
        <v>-0.01</v>
      </c>
      <c r="K1158">
        <v>-8.2799999999999999E-2</v>
      </c>
      <c r="S1158" t="s">
        <v>1167</v>
      </c>
    </row>
    <row r="1159" spans="1:19" x14ac:dyDescent="0.2">
      <c r="A1159">
        <v>272</v>
      </c>
      <c r="B1159">
        <v>-2.7699999999999999E-2</v>
      </c>
      <c r="C1159">
        <v>-1.4800000000000001E-2</v>
      </c>
      <c r="K1159">
        <v>-8.8599999999999998E-2</v>
      </c>
      <c r="S1159" t="s">
        <v>1167</v>
      </c>
    </row>
    <row r="1160" spans="1:19" x14ac:dyDescent="0.2">
      <c r="A1160">
        <v>376</v>
      </c>
      <c r="B1160">
        <v>-2.4799999999999999E-2</v>
      </c>
      <c r="C1160">
        <v>-1.47E-2</v>
      </c>
      <c r="K1160">
        <v>-8.7099999999999997E-2</v>
      </c>
      <c r="S1160" t="s">
        <v>1167</v>
      </c>
    </row>
    <row r="1161" spans="1:19" x14ac:dyDescent="0.2">
      <c r="A1161">
        <v>139</v>
      </c>
      <c r="B1161">
        <v>-4.4999999999999997E-3</v>
      </c>
      <c r="C1161">
        <v>-2.0400000000000001E-2</v>
      </c>
      <c r="K1161">
        <v>-5.7799999999999997E-2</v>
      </c>
      <c r="S1161" t="s">
        <v>1167</v>
      </c>
    </row>
    <row r="1162" spans="1:19" x14ac:dyDescent="0.2">
      <c r="A1162">
        <v>274</v>
      </c>
      <c r="B1162">
        <v>-1.26E-2</v>
      </c>
      <c r="C1162">
        <v>-1.7899999999999999E-2</v>
      </c>
      <c r="K1162">
        <v>-7.0800000000000002E-2</v>
      </c>
      <c r="S1162" t="s">
        <v>1167</v>
      </c>
    </row>
    <row r="1163" spans="1:19" x14ac:dyDescent="0.2">
      <c r="A1163">
        <v>377</v>
      </c>
      <c r="B1163">
        <v>-2.47E-2</v>
      </c>
      <c r="C1163">
        <v>-1.72E-2</v>
      </c>
      <c r="K1163">
        <v>-8.4900000000000003E-2</v>
      </c>
      <c r="S1163" t="s">
        <v>1167</v>
      </c>
    </row>
    <row r="1164" spans="1:19" x14ac:dyDescent="0.2">
      <c r="A1164">
        <v>140</v>
      </c>
      <c r="B1164">
        <v>1.18E-2</v>
      </c>
      <c r="C1164">
        <v>-2.98E-2</v>
      </c>
      <c r="K1164">
        <v>-3.0700000000000002E-2</v>
      </c>
      <c r="S1164" t="s">
        <v>1167</v>
      </c>
    </row>
    <row r="1165" spans="1:19" x14ac:dyDescent="0.2">
      <c r="A1165">
        <v>380</v>
      </c>
      <c r="B1165">
        <v>-1.4800000000000001E-2</v>
      </c>
      <c r="C1165">
        <v>-1.8100000000000002E-2</v>
      </c>
      <c r="K1165">
        <v>-6.9500000000000006E-2</v>
      </c>
      <c r="S1165" t="s">
        <v>1167</v>
      </c>
    </row>
    <row r="1166" spans="1:19" x14ac:dyDescent="0.2">
      <c r="A1166">
        <v>141</v>
      </c>
      <c r="B1166">
        <v>-8.6999999999999994E-3</v>
      </c>
      <c r="C1166">
        <v>-2.86E-2</v>
      </c>
      <c r="K1166">
        <v>-6.6199999999999995E-2</v>
      </c>
      <c r="S1166" t="s">
        <v>1167</v>
      </c>
    </row>
    <row r="1167" spans="1:19" x14ac:dyDescent="0.2">
      <c r="A1167">
        <v>284</v>
      </c>
      <c r="B1167">
        <v>-2.6599999999999999E-2</v>
      </c>
      <c r="C1167">
        <v>-1.3299999999999999E-2</v>
      </c>
      <c r="K1167">
        <v>-7.1099999999999997E-2</v>
      </c>
      <c r="S1167" t="s">
        <v>1167</v>
      </c>
    </row>
    <row r="1168" spans="1:19" x14ac:dyDescent="0.2">
      <c r="A1168">
        <v>382</v>
      </c>
      <c r="B1168">
        <v>1.0699999999999999E-2</v>
      </c>
      <c r="C1168">
        <v>-3.6700000000000003E-2</v>
      </c>
      <c r="K1168">
        <v>-4.24E-2</v>
      </c>
      <c r="S1168" t="s">
        <v>1167</v>
      </c>
    </row>
    <row r="1169" spans="1:19" x14ac:dyDescent="0.2">
      <c r="A1169">
        <v>143</v>
      </c>
      <c r="B1169">
        <v>-6.7999999999999996E-3</v>
      </c>
      <c r="C1169">
        <v>-2.69E-2</v>
      </c>
      <c r="K1169">
        <v>-6.0999999999999999E-2</v>
      </c>
      <c r="S1169" t="s">
        <v>1167</v>
      </c>
    </row>
    <row r="1170" spans="1:19" x14ac:dyDescent="0.2">
      <c r="A1170">
        <v>298</v>
      </c>
      <c r="B1170">
        <v>-2.2700000000000001E-2</v>
      </c>
      <c r="C1170">
        <v>-1.2699999999999999E-2</v>
      </c>
      <c r="K1170">
        <v>-8.2600000000000007E-2</v>
      </c>
      <c r="S1170" t="s">
        <v>1167</v>
      </c>
    </row>
    <row r="1171" spans="1:19" x14ac:dyDescent="0.2">
      <c r="A1171">
        <v>393</v>
      </c>
      <c r="B1171">
        <v>-1.35E-2</v>
      </c>
      <c r="C1171">
        <v>-2.07E-2</v>
      </c>
      <c r="K1171">
        <v>-7.0300000000000001E-2</v>
      </c>
      <c r="S1171" t="s">
        <v>1167</v>
      </c>
    </row>
    <row r="1172" spans="1:19" x14ac:dyDescent="0.2">
      <c r="A1172">
        <v>145</v>
      </c>
      <c r="B1172">
        <v>-4.0000000000000002E-4</v>
      </c>
      <c r="C1172">
        <v>-2.1399999999999999E-2</v>
      </c>
      <c r="K1172">
        <v>-5.2400000000000002E-2</v>
      </c>
      <c r="S1172" t="s">
        <v>1167</v>
      </c>
    </row>
    <row r="1173" spans="1:19" x14ac:dyDescent="0.2">
      <c r="A1173">
        <v>303</v>
      </c>
      <c r="B1173">
        <v>-1.0999999999999999E-2</v>
      </c>
      <c r="C1173">
        <v>-1.43E-2</v>
      </c>
      <c r="K1173">
        <v>-6.5199999999999994E-2</v>
      </c>
      <c r="S1173" t="s">
        <v>1167</v>
      </c>
    </row>
    <row r="1174" spans="1:19" x14ac:dyDescent="0.2">
      <c r="A1174">
        <v>398</v>
      </c>
      <c r="B1174">
        <v>-1.4500000000000001E-2</v>
      </c>
      <c r="C1174">
        <v>-1.84E-2</v>
      </c>
      <c r="K1174">
        <v>-6.8900000000000003E-2</v>
      </c>
      <c r="S1174" t="s">
        <v>1167</v>
      </c>
    </row>
    <row r="1175" spans="1:19" x14ac:dyDescent="0.2">
      <c r="A1175">
        <v>146</v>
      </c>
      <c r="B1175">
        <v>-2.3E-2</v>
      </c>
      <c r="C1175">
        <v>-1.6199999999999999E-2</v>
      </c>
      <c r="K1175">
        <v>-7.6700000000000004E-2</v>
      </c>
      <c r="S1175" t="s">
        <v>1167</v>
      </c>
    </row>
    <row r="1176" spans="1:19" x14ac:dyDescent="0.2">
      <c r="A1176">
        <v>307</v>
      </c>
      <c r="B1176">
        <v>-2.29E-2</v>
      </c>
      <c r="C1176">
        <v>-1.67E-2</v>
      </c>
      <c r="K1176">
        <v>-8.2000000000000003E-2</v>
      </c>
      <c r="S1176" t="s">
        <v>1167</v>
      </c>
    </row>
    <row r="1177" spans="1:19" x14ac:dyDescent="0.2">
      <c r="A1177">
        <v>402</v>
      </c>
      <c r="B1177">
        <v>-1.6500000000000001E-2</v>
      </c>
      <c r="C1177">
        <v>-1.52E-2</v>
      </c>
      <c r="K1177">
        <v>-7.3400000000000007E-2</v>
      </c>
      <c r="S1177" t="s">
        <v>1167</v>
      </c>
    </row>
    <row r="1178" spans="1:19" x14ac:dyDescent="0.2">
      <c r="A1178">
        <v>149</v>
      </c>
      <c r="B1178">
        <v>-1.9199999999999998E-2</v>
      </c>
      <c r="C1178">
        <v>-1.72E-2</v>
      </c>
      <c r="K1178">
        <v>-7.3599999999999999E-2</v>
      </c>
      <c r="S1178" t="s">
        <v>1167</v>
      </c>
    </row>
    <row r="1179" spans="1:19" x14ac:dyDescent="0.2">
      <c r="A1179">
        <v>313</v>
      </c>
      <c r="B1179">
        <v>-1.2E-2</v>
      </c>
      <c r="C1179">
        <v>-2.1899999999999999E-2</v>
      </c>
      <c r="K1179">
        <v>-6.5600000000000006E-2</v>
      </c>
      <c r="S1179" t="s">
        <v>1167</v>
      </c>
    </row>
    <row r="1180" spans="1:19" x14ac:dyDescent="0.2">
      <c r="A1180">
        <v>405</v>
      </c>
      <c r="B1180">
        <v>5.7999999999999996E-3</v>
      </c>
      <c r="C1180">
        <v>-2.9399999999999999E-2</v>
      </c>
      <c r="K1180">
        <v>-4.7899999999999998E-2</v>
      </c>
      <c r="S1180" t="s">
        <v>1167</v>
      </c>
    </row>
    <row r="1181" spans="1:19" x14ac:dyDescent="0.2">
      <c r="A1181">
        <v>150</v>
      </c>
      <c r="B1181">
        <v>-2.1000000000000001E-2</v>
      </c>
      <c r="C1181">
        <v>-1.77E-2</v>
      </c>
      <c r="K1181">
        <v>-7.9100000000000004E-2</v>
      </c>
      <c r="S1181" t="s">
        <v>1167</v>
      </c>
    </row>
    <row r="1182" spans="1:19" x14ac:dyDescent="0.2">
      <c r="A1182">
        <v>321</v>
      </c>
      <c r="B1182">
        <v>9.7000000000000003E-3</v>
      </c>
      <c r="C1182">
        <v>-3.2500000000000001E-2</v>
      </c>
      <c r="K1182">
        <v>-4.2799999999999998E-2</v>
      </c>
      <c r="S1182" t="s">
        <v>1167</v>
      </c>
    </row>
    <row r="1183" spans="1:19" x14ac:dyDescent="0.2">
      <c r="A1183">
        <v>411</v>
      </c>
      <c r="B1183">
        <v>1.4800000000000001E-2</v>
      </c>
      <c r="C1183">
        <v>-3.6799999999999999E-2</v>
      </c>
      <c r="K1183">
        <v>-3.8199999999999998E-2</v>
      </c>
      <c r="S1183" t="s">
        <v>1167</v>
      </c>
    </row>
    <row r="1184" spans="1:19" x14ac:dyDescent="0.2">
      <c r="A1184">
        <v>152</v>
      </c>
      <c r="B1184">
        <v>5.7000000000000002E-3</v>
      </c>
      <c r="C1184">
        <v>-3.0200000000000001E-2</v>
      </c>
      <c r="K1184">
        <v>-4.4999999999999998E-2</v>
      </c>
      <c r="S1184" t="s">
        <v>1167</v>
      </c>
    </row>
    <row r="1185" spans="1:19" x14ac:dyDescent="0.2">
      <c r="A1185">
        <v>325</v>
      </c>
      <c r="B1185">
        <v>1.9199999999999998E-2</v>
      </c>
      <c r="C1185">
        <v>-3.4200000000000001E-2</v>
      </c>
      <c r="K1185">
        <v>-2.9899999999999999E-2</v>
      </c>
      <c r="S1185" t="s">
        <v>1167</v>
      </c>
    </row>
    <row r="1186" spans="1:19" x14ac:dyDescent="0.2">
      <c r="A1186">
        <v>412</v>
      </c>
      <c r="B1186">
        <v>-2.7799999999999998E-2</v>
      </c>
      <c r="C1186">
        <v>-1.0999999999999999E-2</v>
      </c>
      <c r="K1186">
        <v>-8.7800000000000003E-2</v>
      </c>
      <c r="S1186" t="s">
        <v>1167</v>
      </c>
    </row>
    <row r="1187" spans="1:19" x14ac:dyDescent="0.2">
      <c r="A1187">
        <v>154</v>
      </c>
      <c r="B1187">
        <v>-1.7999999999999999E-2</v>
      </c>
      <c r="C1187">
        <v>-1.7999999999999999E-2</v>
      </c>
      <c r="K1187">
        <v>-7.5300000000000006E-2</v>
      </c>
      <c r="S1187" t="s">
        <v>1167</v>
      </c>
    </row>
    <row r="1188" spans="1:19" x14ac:dyDescent="0.2">
      <c r="A1188">
        <v>331</v>
      </c>
      <c r="B1188">
        <v>-2.1100000000000001E-2</v>
      </c>
      <c r="C1188">
        <v>-1.4200000000000001E-2</v>
      </c>
      <c r="K1188">
        <v>-7.9000000000000001E-2</v>
      </c>
      <c r="S1188" t="s">
        <v>1167</v>
      </c>
    </row>
    <row r="1189" spans="1:19" x14ac:dyDescent="0.2">
      <c r="A1189">
        <v>432</v>
      </c>
      <c r="B1189">
        <v>-1.2500000000000001E-2</v>
      </c>
      <c r="C1189">
        <v>-1.95E-2</v>
      </c>
      <c r="K1189">
        <v>-6.9199999999999998E-2</v>
      </c>
      <c r="S1189" t="s">
        <v>1167</v>
      </c>
    </row>
    <row r="1190" spans="1:19" x14ac:dyDescent="0.2">
      <c r="A1190">
        <v>155</v>
      </c>
      <c r="B1190">
        <v>-5.7000000000000002E-3</v>
      </c>
      <c r="C1190">
        <v>-2.7699999999999999E-2</v>
      </c>
      <c r="K1190">
        <v>-6.1400000000000003E-2</v>
      </c>
      <c r="S1190" t="s">
        <v>1167</v>
      </c>
    </row>
    <row r="1191" spans="1:19" x14ac:dyDescent="0.2">
      <c r="A1191">
        <v>334</v>
      </c>
      <c r="B1191">
        <v>-6.7999999999999996E-3</v>
      </c>
      <c r="C1191">
        <v>-1.8200000000000001E-2</v>
      </c>
      <c r="K1191">
        <v>-6.2300000000000001E-2</v>
      </c>
      <c r="S1191" t="s">
        <v>1167</v>
      </c>
    </row>
    <row r="1192" spans="1:19" x14ac:dyDescent="0.2">
      <c r="A1192">
        <v>433</v>
      </c>
      <c r="B1192">
        <v>2.0400000000000001E-2</v>
      </c>
      <c r="C1192">
        <v>-1.8800000000000001E-2</v>
      </c>
      <c r="K1192">
        <v>-2.2800000000000001E-2</v>
      </c>
      <c r="S1192" t="s">
        <v>1167</v>
      </c>
    </row>
    <row r="1193" spans="1:19" x14ac:dyDescent="0.2">
      <c r="A1193">
        <v>157</v>
      </c>
      <c r="B1193">
        <v>7.9000000000000008E-3</v>
      </c>
      <c r="C1193">
        <v>-3.2800000000000003E-2</v>
      </c>
      <c r="K1193">
        <v>-4.4499999999999998E-2</v>
      </c>
      <c r="S1193" t="s">
        <v>1167</v>
      </c>
    </row>
    <row r="1194" spans="1:19" x14ac:dyDescent="0.2">
      <c r="A1194">
        <v>336</v>
      </c>
      <c r="B1194">
        <v>-1.3599999999999999E-2</v>
      </c>
      <c r="C1194">
        <v>-1.5699999999999999E-2</v>
      </c>
      <c r="K1194">
        <v>-7.0300000000000001E-2</v>
      </c>
      <c r="S1194" t="s">
        <v>1167</v>
      </c>
    </row>
    <row r="1195" spans="1:19" x14ac:dyDescent="0.2">
      <c r="A1195">
        <v>438</v>
      </c>
      <c r="B1195">
        <v>-1.8100000000000002E-2</v>
      </c>
      <c r="C1195">
        <v>-1.55E-2</v>
      </c>
      <c r="K1195">
        <v>-7.4800000000000005E-2</v>
      </c>
      <c r="S1195" t="s">
        <v>1167</v>
      </c>
    </row>
    <row r="1196" spans="1:19" x14ac:dyDescent="0.2">
      <c r="A1196">
        <v>158</v>
      </c>
      <c r="B1196">
        <v>5.4999999999999997E-3</v>
      </c>
      <c r="C1196">
        <v>-3.5700000000000003E-2</v>
      </c>
      <c r="K1196">
        <v>-4.9399999999999999E-2</v>
      </c>
      <c r="S1196" t="s">
        <v>1167</v>
      </c>
    </row>
    <row r="1197" spans="1:19" x14ac:dyDescent="0.2">
      <c r="A1197">
        <v>358</v>
      </c>
      <c r="B1197">
        <v>-1.0200000000000001E-2</v>
      </c>
      <c r="C1197">
        <v>-2.52E-2</v>
      </c>
      <c r="K1197">
        <v>-6.9400000000000003E-2</v>
      </c>
      <c r="S1197" t="s">
        <v>1167</v>
      </c>
    </row>
    <row r="1198" spans="1:19" x14ac:dyDescent="0.2">
      <c r="A1198">
        <v>443</v>
      </c>
      <c r="B1198">
        <v>2.23E-2</v>
      </c>
      <c r="C1198">
        <v>-3.95E-2</v>
      </c>
      <c r="K1198">
        <v>-2.9600000000000001E-2</v>
      </c>
      <c r="S1198" t="s">
        <v>1167</v>
      </c>
    </row>
    <row r="1199" spans="1:19" x14ac:dyDescent="0.2">
      <c r="A1199">
        <v>159</v>
      </c>
      <c r="B1199">
        <v>-5.1999999999999998E-3</v>
      </c>
      <c r="C1199">
        <v>-2.1700000000000001E-2</v>
      </c>
      <c r="K1199">
        <v>-5.8900000000000001E-2</v>
      </c>
      <c r="S1199" t="s">
        <v>1167</v>
      </c>
    </row>
    <row r="1200" spans="1:19" x14ac:dyDescent="0.2">
      <c r="A1200">
        <v>361</v>
      </c>
      <c r="B1200">
        <v>-1.7399999999999999E-2</v>
      </c>
      <c r="C1200">
        <v>-1.78E-2</v>
      </c>
      <c r="K1200">
        <v>-7.6399999999999996E-2</v>
      </c>
      <c r="S1200" t="s">
        <v>1167</v>
      </c>
    </row>
    <row r="1201" spans="1:19" x14ac:dyDescent="0.2">
      <c r="A1201">
        <v>447</v>
      </c>
      <c r="B1201">
        <v>1.9400000000000001E-2</v>
      </c>
      <c r="C1201">
        <v>-4.4299999999999999E-2</v>
      </c>
      <c r="K1201">
        <v>-3.3500000000000002E-2</v>
      </c>
      <c r="S1201" t="s">
        <v>1167</v>
      </c>
    </row>
    <row r="1202" spans="1:19" x14ac:dyDescent="0.2">
      <c r="A1202">
        <v>162</v>
      </c>
      <c r="B1202">
        <v>-2.3599999999999999E-2</v>
      </c>
      <c r="C1202">
        <v>-1.29E-2</v>
      </c>
      <c r="K1202">
        <v>-8.3199999999999996E-2</v>
      </c>
      <c r="S1202" t="s">
        <v>1167</v>
      </c>
    </row>
    <row r="1203" spans="1:19" x14ac:dyDescent="0.2">
      <c r="A1203">
        <v>369</v>
      </c>
      <c r="B1203">
        <v>-2.7699999999999999E-2</v>
      </c>
      <c r="C1203">
        <v>-1.04E-2</v>
      </c>
      <c r="K1203">
        <v>-8.6499999999999994E-2</v>
      </c>
      <c r="S1203" t="s">
        <v>1167</v>
      </c>
    </row>
    <row r="1204" spans="1:19" x14ac:dyDescent="0.2">
      <c r="A1204">
        <v>449</v>
      </c>
      <c r="B1204">
        <v>1.9800000000000002E-2</v>
      </c>
      <c r="C1204">
        <v>-4.41E-2</v>
      </c>
      <c r="K1204">
        <v>-3.2399999999999998E-2</v>
      </c>
      <c r="S1204" t="s">
        <v>1167</v>
      </c>
    </row>
    <row r="1205" spans="1:19" x14ac:dyDescent="0.2">
      <c r="A1205">
        <v>164</v>
      </c>
      <c r="B1205">
        <v>3.0000000000000001E-3</v>
      </c>
      <c r="C1205">
        <v>-2.9000000000000001E-2</v>
      </c>
      <c r="K1205">
        <v>-4.8300000000000003E-2</v>
      </c>
      <c r="S1205" t="s">
        <v>1167</v>
      </c>
    </row>
    <row r="1206" spans="1:19" x14ac:dyDescent="0.2">
      <c r="A1206">
        <v>381</v>
      </c>
      <c r="B1206">
        <v>-4.3E-3</v>
      </c>
      <c r="C1206">
        <v>-2.4799999999999999E-2</v>
      </c>
      <c r="K1206">
        <v>-5.7299999999999997E-2</v>
      </c>
      <c r="S1206" t="s">
        <v>1167</v>
      </c>
    </row>
    <row r="1207" spans="1:19" x14ac:dyDescent="0.2">
      <c r="A1207">
        <v>456</v>
      </c>
      <c r="B1207">
        <v>-1.5800000000000002E-2</v>
      </c>
      <c r="C1207">
        <v>-1.6299999999999999E-2</v>
      </c>
      <c r="K1207">
        <v>-7.1099999999999997E-2</v>
      </c>
      <c r="S1207" t="s">
        <v>1167</v>
      </c>
    </row>
    <row r="1208" spans="1:19" x14ac:dyDescent="0.2">
      <c r="A1208">
        <v>166</v>
      </c>
      <c r="B1208">
        <v>-2.3800000000000002E-2</v>
      </c>
      <c r="C1208">
        <v>-1.46E-2</v>
      </c>
      <c r="K1208">
        <v>-8.2900000000000001E-2</v>
      </c>
      <c r="S1208" t="s">
        <v>1167</v>
      </c>
    </row>
    <row r="1209" spans="1:19" x14ac:dyDescent="0.2">
      <c r="A1209">
        <v>389</v>
      </c>
      <c r="B1209">
        <v>-1.37E-2</v>
      </c>
      <c r="C1209">
        <v>-1.9800000000000002E-2</v>
      </c>
      <c r="K1209">
        <v>-6.9099999999999995E-2</v>
      </c>
      <c r="S1209" t="s">
        <v>1167</v>
      </c>
    </row>
    <row r="1210" spans="1:19" x14ac:dyDescent="0.2">
      <c r="A1210">
        <v>457</v>
      </c>
      <c r="B1210">
        <v>-2.01E-2</v>
      </c>
      <c r="C1210">
        <v>-1.43E-2</v>
      </c>
      <c r="K1210">
        <v>-7.8899999999999998E-2</v>
      </c>
      <c r="S1210" t="s">
        <v>1167</v>
      </c>
    </row>
    <row r="1211" spans="1:19" x14ac:dyDescent="0.2">
      <c r="A1211">
        <v>167</v>
      </c>
      <c r="B1211">
        <v>-1.8499999999999999E-2</v>
      </c>
      <c r="C1211">
        <v>-1.9199999999999998E-2</v>
      </c>
      <c r="K1211">
        <v>-7.5499999999999998E-2</v>
      </c>
      <c r="S1211" t="s">
        <v>1167</v>
      </c>
    </row>
    <row r="1212" spans="1:19" x14ac:dyDescent="0.2">
      <c r="A1212">
        <v>392</v>
      </c>
      <c r="B1212">
        <v>-1.7600000000000001E-2</v>
      </c>
      <c r="C1212">
        <v>-1.9E-2</v>
      </c>
      <c r="K1212">
        <v>-7.6200000000000004E-2</v>
      </c>
      <c r="S1212" t="s">
        <v>1167</v>
      </c>
    </row>
    <row r="1213" spans="1:19" x14ac:dyDescent="0.2">
      <c r="A1213">
        <v>459</v>
      </c>
      <c r="B1213">
        <v>-4.0000000000000002E-4</v>
      </c>
      <c r="C1213">
        <v>-2.86E-2</v>
      </c>
      <c r="K1213">
        <v>-4.9000000000000002E-2</v>
      </c>
      <c r="S1213" t="s">
        <v>1167</v>
      </c>
    </row>
    <row r="1214" spans="1:19" x14ac:dyDescent="0.2">
      <c r="A1214">
        <v>168</v>
      </c>
      <c r="B1214">
        <v>-3.0200000000000001E-2</v>
      </c>
      <c r="C1214">
        <v>-1.01E-2</v>
      </c>
      <c r="K1214">
        <v>-7.9200000000000007E-2</v>
      </c>
      <c r="S1214" t="s">
        <v>1167</v>
      </c>
    </row>
    <row r="1215" spans="1:19" x14ac:dyDescent="0.2">
      <c r="A1215">
        <v>394</v>
      </c>
      <c r="B1215">
        <v>8.6999999999999994E-3</v>
      </c>
      <c r="C1215">
        <v>-3.6200000000000003E-2</v>
      </c>
      <c r="K1215">
        <v>-4.2200000000000001E-2</v>
      </c>
      <c r="S1215" t="s">
        <v>1167</v>
      </c>
    </row>
    <row r="1216" spans="1:19" x14ac:dyDescent="0.2">
      <c r="A1216">
        <v>461</v>
      </c>
      <c r="B1216">
        <v>3.61E-2</v>
      </c>
      <c r="C1216">
        <v>-6.0100000000000001E-2</v>
      </c>
      <c r="K1216">
        <v>-1.5800000000000002E-2</v>
      </c>
      <c r="S1216" t="s">
        <v>1167</v>
      </c>
    </row>
    <row r="1217" spans="1:19" x14ac:dyDescent="0.2">
      <c r="A1217">
        <v>169</v>
      </c>
      <c r="B1217">
        <v>-5.0000000000000001E-4</v>
      </c>
      <c r="C1217">
        <v>-2.4799999999999999E-2</v>
      </c>
      <c r="K1217">
        <v>-5.7200000000000001E-2</v>
      </c>
      <c r="S1217" t="s">
        <v>1167</v>
      </c>
    </row>
    <row r="1218" spans="1:19" x14ac:dyDescent="0.2">
      <c r="A1218">
        <v>399</v>
      </c>
      <c r="B1218">
        <v>-2.29E-2</v>
      </c>
      <c r="C1218">
        <v>-1.4E-2</v>
      </c>
      <c r="K1218">
        <v>-7.9600000000000004E-2</v>
      </c>
      <c r="S1218" t="s">
        <v>1167</v>
      </c>
    </row>
    <row r="1219" spans="1:19" x14ac:dyDescent="0.2">
      <c r="A1219">
        <v>463</v>
      </c>
      <c r="B1219">
        <v>4.0000000000000002E-4</v>
      </c>
      <c r="C1219">
        <v>-2.52E-2</v>
      </c>
      <c r="K1219">
        <v>-4.3499999999999997E-2</v>
      </c>
      <c r="S1219" t="s">
        <v>1167</v>
      </c>
    </row>
    <row r="1220" spans="1:19" x14ac:dyDescent="0.2">
      <c r="A1220">
        <v>170</v>
      </c>
      <c r="B1220">
        <v>-2.7300000000000001E-2</v>
      </c>
      <c r="C1220">
        <v>-1.43E-2</v>
      </c>
      <c r="K1220">
        <v>-7.6899999999999996E-2</v>
      </c>
      <c r="S1220" t="s">
        <v>1167</v>
      </c>
    </row>
    <row r="1221" spans="1:19" x14ac:dyDescent="0.2">
      <c r="A1221">
        <v>451</v>
      </c>
      <c r="B1221">
        <v>-1.3100000000000001E-2</v>
      </c>
      <c r="C1221">
        <v>-1.5599999999999999E-2</v>
      </c>
      <c r="K1221">
        <v>-6.8500000000000005E-2</v>
      </c>
      <c r="S1221" t="s">
        <v>1167</v>
      </c>
    </row>
    <row r="1222" spans="1:19" x14ac:dyDescent="0.2">
      <c r="A1222">
        <v>464</v>
      </c>
      <c r="B1222">
        <v>-1.35E-2</v>
      </c>
      <c r="C1222">
        <v>-2.47E-2</v>
      </c>
      <c r="K1222">
        <v>-0.06</v>
      </c>
      <c r="S1222" t="s">
        <v>1167</v>
      </c>
    </row>
    <row r="1223" spans="1:19" x14ac:dyDescent="0.2">
      <c r="A1223">
        <v>173</v>
      </c>
      <c r="B1223">
        <v>-2.3300000000000001E-2</v>
      </c>
      <c r="C1223">
        <v>-1.67E-2</v>
      </c>
      <c r="K1223">
        <v>-8.2000000000000003E-2</v>
      </c>
      <c r="S1223" t="s">
        <v>1167</v>
      </c>
    </row>
    <row r="1224" spans="1:19" x14ac:dyDescent="0.2">
      <c r="A1224">
        <v>175</v>
      </c>
      <c r="B1224">
        <v>1.7100000000000001E-2</v>
      </c>
      <c r="C1224">
        <v>-3.5999999999999997E-2</v>
      </c>
      <c r="K1224">
        <v>-3.2800000000000003E-2</v>
      </c>
      <c r="S1224" t="s">
        <v>1167</v>
      </c>
    </row>
    <row r="1225" spans="1:19" x14ac:dyDescent="0.2">
      <c r="A1225">
        <v>176</v>
      </c>
      <c r="B1225">
        <v>-1.26E-2</v>
      </c>
      <c r="C1225">
        <v>-1.7899999999999999E-2</v>
      </c>
      <c r="K1225">
        <v>-6.5299999999999997E-2</v>
      </c>
      <c r="S1225" t="s">
        <v>1167</v>
      </c>
    </row>
    <row r="1226" spans="1:19" x14ac:dyDescent="0.2">
      <c r="A1226">
        <v>184</v>
      </c>
      <c r="B1226">
        <v>-8.5000000000000006E-3</v>
      </c>
      <c r="C1226">
        <v>-1.6E-2</v>
      </c>
      <c r="K1226">
        <v>-6.5100000000000005E-2</v>
      </c>
      <c r="S1226" t="s">
        <v>1167</v>
      </c>
    </row>
    <row r="1227" spans="1:19" x14ac:dyDescent="0.2">
      <c r="A1227">
        <v>186</v>
      </c>
      <c r="B1227">
        <v>-2.64E-2</v>
      </c>
      <c r="C1227">
        <v>-1.1900000000000001E-2</v>
      </c>
      <c r="K1227">
        <v>-8.6599999999999996E-2</v>
      </c>
      <c r="S1227" t="s">
        <v>1167</v>
      </c>
    </row>
    <row r="1228" spans="1:19" x14ac:dyDescent="0.2">
      <c r="A1228">
        <v>190</v>
      </c>
      <c r="B1228">
        <v>-1.26E-2</v>
      </c>
      <c r="C1228">
        <v>-1.7299999999999999E-2</v>
      </c>
      <c r="K1228">
        <v>-6.9199999999999998E-2</v>
      </c>
      <c r="S1228" t="s">
        <v>1167</v>
      </c>
    </row>
    <row r="1229" spans="1:19" x14ac:dyDescent="0.2">
      <c r="A1229">
        <v>191</v>
      </c>
      <c r="B1229">
        <v>-1.2699999999999999E-2</v>
      </c>
      <c r="C1229">
        <v>-2.0500000000000001E-2</v>
      </c>
      <c r="K1229">
        <v>-7.1099999999999997E-2</v>
      </c>
      <c r="S1229" t="s">
        <v>1167</v>
      </c>
    </row>
    <row r="1230" spans="1:19" x14ac:dyDescent="0.2">
      <c r="A1230">
        <v>193</v>
      </c>
      <c r="B1230">
        <v>-1.5599999999999999E-2</v>
      </c>
      <c r="C1230">
        <v>-2.23E-2</v>
      </c>
      <c r="K1230">
        <v>-7.4499999999999997E-2</v>
      </c>
      <c r="S1230" t="s">
        <v>1167</v>
      </c>
    </row>
    <row r="1231" spans="1:19" x14ac:dyDescent="0.2">
      <c r="A1231">
        <v>194</v>
      </c>
      <c r="B1231">
        <v>-1E-3</v>
      </c>
      <c r="C1231">
        <v>-2.8799999999999999E-2</v>
      </c>
      <c r="K1231">
        <v>-5.7000000000000002E-2</v>
      </c>
      <c r="S1231" t="s">
        <v>1167</v>
      </c>
    </row>
    <row r="1232" spans="1:19" x14ac:dyDescent="0.2">
      <c r="A1232">
        <v>195</v>
      </c>
      <c r="B1232">
        <v>-4.5999999999999999E-3</v>
      </c>
      <c r="C1232">
        <v>-2.6800000000000001E-2</v>
      </c>
      <c r="K1232">
        <v>-5.8700000000000002E-2</v>
      </c>
      <c r="S1232" t="s">
        <v>1167</v>
      </c>
    </row>
    <row r="1233" spans="1:19" x14ac:dyDescent="0.2">
      <c r="A1233">
        <v>199</v>
      </c>
      <c r="B1233">
        <v>2.0000000000000001E-4</v>
      </c>
      <c r="C1233">
        <v>-2.3E-2</v>
      </c>
      <c r="K1233">
        <v>-4.8500000000000001E-2</v>
      </c>
      <c r="S1233" t="s">
        <v>1167</v>
      </c>
    </row>
    <row r="1234" spans="1:19" x14ac:dyDescent="0.2">
      <c r="A1234">
        <v>200</v>
      </c>
      <c r="B1234">
        <v>4.4000000000000003E-3</v>
      </c>
      <c r="C1234">
        <v>-3.4000000000000002E-2</v>
      </c>
      <c r="K1234">
        <v>-4.9399999999999999E-2</v>
      </c>
      <c r="S1234" t="s">
        <v>1167</v>
      </c>
    </row>
    <row r="1235" spans="1:19" x14ac:dyDescent="0.2">
      <c r="A1235">
        <v>201</v>
      </c>
      <c r="B1235">
        <v>4.0000000000000001E-3</v>
      </c>
      <c r="C1235">
        <v>-2.1100000000000001E-2</v>
      </c>
      <c r="K1235">
        <v>-4.6399999999999997E-2</v>
      </c>
      <c r="S1235" t="s">
        <v>1167</v>
      </c>
    </row>
    <row r="1236" spans="1:19" x14ac:dyDescent="0.2">
      <c r="A1236">
        <v>202</v>
      </c>
      <c r="B1236">
        <v>3.8E-3</v>
      </c>
      <c r="C1236">
        <v>-2.1100000000000001E-2</v>
      </c>
      <c r="K1236">
        <v>-4.4299999999999999E-2</v>
      </c>
      <c r="S1236" t="s">
        <v>1167</v>
      </c>
    </row>
    <row r="1237" spans="1:19" x14ac:dyDescent="0.2">
      <c r="A1237">
        <v>206</v>
      </c>
      <c r="B1237">
        <v>-2.1100000000000001E-2</v>
      </c>
      <c r="C1237">
        <v>-1.34E-2</v>
      </c>
      <c r="K1237">
        <v>-7.7700000000000005E-2</v>
      </c>
      <c r="S1237" t="s">
        <v>1167</v>
      </c>
    </row>
    <row r="1238" spans="1:19" x14ac:dyDescent="0.2">
      <c r="A1238">
        <v>208</v>
      </c>
      <c r="B1238">
        <v>1.9199999999999998E-2</v>
      </c>
      <c r="C1238">
        <v>-2.81E-2</v>
      </c>
      <c r="K1238">
        <v>-2.5499999999999998E-2</v>
      </c>
      <c r="S1238" t="s">
        <v>1167</v>
      </c>
    </row>
    <row r="1239" spans="1:19" x14ac:dyDescent="0.2">
      <c r="A1239">
        <v>214</v>
      </c>
      <c r="B1239">
        <v>3.0499999999999999E-2</v>
      </c>
      <c r="C1239">
        <v>-3.7400000000000003E-2</v>
      </c>
      <c r="K1239">
        <v>-1.5100000000000001E-2</v>
      </c>
      <c r="S1239" t="s">
        <v>1167</v>
      </c>
    </row>
    <row r="1240" spans="1:19" x14ac:dyDescent="0.2">
      <c r="A1240">
        <v>215</v>
      </c>
      <c r="B1240">
        <v>8.2000000000000007E-3</v>
      </c>
      <c r="C1240">
        <v>-2.7199999999999998E-2</v>
      </c>
      <c r="K1240">
        <v>-4.4299999999999999E-2</v>
      </c>
      <c r="S1240" t="s">
        <v>1167</v>
      </c>
    </row>
    <row r="1241" spans="1:19" x14ac:dyDescent="0.2">
      <c r="A1241">
        <v>216</v>
      </c>
      <c r="B1241">
        <v>6.7999999999999996E-3</v>
      </c>
      <c r="C1241">
        <v>-2.76E-2</v>
      </c>
      <c r="K1241">
        <v>-4.7699999999999999E-2</v>
      </c>
      <c r="S1241" t="s">
        <v>1167</v>
      </c>
    </row>
    <row r="1242" spans="1:19" x14ac:dyDescent="0.2">
      <c r="A1242">
        <v>217</v>
      </c>
      <c r="B1242">
        <v>-5.4000000000000003E-3</v>
      </c>
      <c r="C1242">
        <v>-1.9400000000000001E-2</v>
      </c>
      <c r="K1242">
        <v>-5.79E-2</v>
      </c>
      <c r="S1242" t="s">
        <v>1167</v>
      </c>
    </row>
    <row r="1243" spans="1:19" x14ac:dyDescent="0.2">
      <c r="A1243">
        <v>218</v>
      </c>
      <c r="B1243">
        <v>3.2399999999999998E-2</v>
      </c>
      <c r="C1243">
        <v>-5.1700000000000003E-2</v>
      </c>
      <c r="K1243">
        <v>-1.77E-2</v>
      </c>
      <c r="S1243" t="s">
        <v>1167</v>
      </c>
    </row>
    <row r="1244" spans="1:19" x14ac:dyDescent="0.2">
      <c r="A1244">
        <v>219</v>
      </c>
      <c r="B1244">
        <v>-1.09E-2</v>
      </c>
      <c r="C1244">
        <v>-2.0899999999999998E-2</v>
      </c>
      <c r="K1244">
        <v>-6.25E-2</v>
      </c>
      <c r="S1244" t="s">
        <v>1167</v>
      </c>
    </row>
    <row r="1245" spans="1:19" x14ac:dyDescent="0.2">
      <c r="A1245">
        <v>220</v>
      </c>
      <c r="B1245">
        <v>-0.01</v>
      </c>
      <c r="C1245">
        <v>-2.1700000000000001E-2</v>
      </c>
      <c r="K1245">
        <v>-6.5500000000000003E-2</v>
      </c>
      <c r="S1245" t="s">
        <v>1167</v>
      </c>
    </row>
    <row r="1246" spans="1:19" x14ac:dyDescent="0.2">
      <c r="A1246">
        <v>221</v>
      </c>
      <c r="B1246">
        <v>2.69E-2</v>
      </c>
      <c r="C1246">
        <v>-4.58E-2</v>
      </c>
      <c r="K1246">
        <v>-2.24E-2</v>
      </c>
      <c r="S1246" t="s">
        <v>1167</v>
      </c>
    </row>
    <row r="1247" spans="1:19" x14ac:dyDescent="0.2">
      <c r="A1247">
        <v>222</v>
      </c>
      <c r="B1247">
        <v>8.9999999999999993E-3</v>
      </c>
      <c r="C1247">
        <v>-3.1099999999999999E-2</v>
      </c>
      <c r="K1247">
        <v>-4.24E-2</v>
      </c>
      <c r="S1247" t="s">
        <v>1167</v>
      </c>
    </row>
    <row r="1248" spans="1:19" x14ac:dyDescent="0.2">
      <c r="A1248">
        <v>223</v>
      </c>
      <c r="B1248">
        <v>-2.2000000000000001E-3</v>
      </c>
      <c r="C1248">
        <v>-2.8199999999999999E-2</v>
      </c>
      <c r="K1248">
        <v>-5.6399999999999999E-2</v>
      </c>
      <c r="S1248" t="s">
        <v>1167</v>
      </c>
    </row>
    <row r="1249" spans="1:19" x14ac:dyDescent="0.2">
      <c r="A1249">
        <v>224</v>
      </c>
      <c r="B1249">
        <v>2.8E-3</v>
      </c>
      <c r="C1249">
        <v>-2.1899999999999999E-2</v>
      </c>
      <c r="K1249">
        <v>-4.7300000000000002E-2</v>
      </c>
      <c r="S1249" t="s">
        <v>1167</v>
      </c>
    </row>
    <row r="1250" spans="1:19" x14ac:dyDescent="0.2">
      <c r="A1250">
        <v>226</v>
      </c>
      <c r="B1250">
        <v>0.01</v>
      </c>
      <c r="C1250">
        <v>-3.6799999999999999E-2</v>
      </c>
      <c r="K1250">
        <v>-4.2099999999999999E-2</v>
      </c>
      <c r="S1250" t="s">
        <v>1167</v>
      </c>
    </row>
    <row r="1251" spans="1:19" x14ac:dyDescent="0.2">
      <c r="A1251">
        <v>227</v>
      </c>
      <c r="B1251">
        <v>2.6800000000000001E-2</v>
      </c>
      <c r="C1251">
        <v>-4.8399999999999999E-2</v>
      </c>
      <c r="K1251">
        <v>-2.3699999999999999E-2</v>
      </c>
      <c r="S1251" t="s">
        <v>1167</v>
      </c>
    </row>
    <row r="1252" spans="1:19" x14ac:dyDescent="0.2">
      <c r="A1252">
        <v>228</v>
      </c>
      <c r="B1252">
        <v>-4.8999999999999998E-3</v>
      </c>
      <c r="C1252">
        <v>-2.5499999999999998E-2</v>
      </c>
      <c r="K1252">
        <v>-6.0400000000000002E-2</v>
      </c>
      <c r="S1252" t="s">
        <v>1167</v>
      </c>
    </row>
    <row r="1253" spans="1:19" x14ac:dyDescent="0.2">
      <c r="A1253">
        <v>229</v>
      </c>
      <c r="B1253">
        <v>1.7399999999999999E-2</v>
      </c>
      <c r="C1253">
        <v>-4.2500000000000003E-2</v>
      </c>
      <c r="K1253">
        <v>-3.1199999999999999E-2</v>
      </c>
      <c r="S1253" t="s">
        <v>1167</v>
      </c>
    </row>
    <row r="1254" spans="1:19" x14ac:dyDescent="0.2">
      <c r="A1254">
        <v>233</v>
      </c>
      <c r="B1254">
        <v>-4.1999999999999997E-3</v>
      </c>
      <c r="C1254">
        <v>-2.7900000000000001E-2</v>
      </c>
      <c r="K1254">
        <v>-6.0699999999999997E-2</v>
      </c>
      <c r="S1254" t="s">
        <v>1167</v>
      </c>
    </row>
    <row r="1255" spans="1:19" x14ac:dyDescent="0.2">
      <c r="A1255">
        <v>234</v>
      </c>
      <c r="B1255">
        <v>1.7899999999999999E-2</v>
      </c>
      <c r="C1255">
        <v>-4.1599999999999998E-2</v>
      </c>
      <c r="K1255">
        <v>-3.5700000000000003E-2</v>
      </c>
      <c r="S1255" t="s">
        <v>1167</v>
      </c>
    </row>
    <row r="1256" spans="1:19" x14ac:dyDescent="0.2">
      <c r="A1256">
        <v>235</v>
      </c>
      <c r="B1256">
        <v>-1.0699999999999999E-2</v>
      </c>
      <c r="C1256">
        <v>-1.8200000000000001E-2</v>
      </c>
      <c r="K1256">
        <v>-6.4500000000000002E-2</v>
      </c>
      <c r="S1256" t="s">
        <v>1167</v>
      </c>
    </row>
    <row r="1257" spans="1:19" x14ac:dyDescent="0.2">
      <c r="A1257">
        <v>236</v>
      </c>
      <c r="B1257">
        <v>-1.6999999999999999E-3</v>
      </c>
      <c r="C1257">
        <v>-2.7900000000000001E-2</v>
      </c>
      <c r="K1257">
        <v>-5.5399999999999998E-2</v>
      </c>
      <c r="S1257" t="s">
        <v>1167</v>
      </c>
    </row>
    <row r="1258" spans="1:19" x14ac:dyDescent="0.2">
      <c r="A1258">
        <v>240</v>
      </c>
      <c r="B1258">
        <v>-7.1000000000000004E-3</v>
      </c>
      <c r="C1258">
        <v>-2.0199999999999999E-2</v>
      </c>
      <c r="K1258">
        <v>-5.8299999999999998E-2</v>
      </c>
      <c r="S1258" t="s">
        <v>1167</v>
      </c>
    </row>
    <row r="1259" spans="1:19" x14ac:dyDescent="0.2">
      <c r="A1259">
        <v>241</v>
      </c>
      <c r="B1259">
        <v>-3.1099999999999999E-2</v>
      </c>
      <c r="C1259">
        <v>-9.1000000000000004E-3</v>
      </c>
      <c r="K1259">
        <v>-8.9700000000000002E-2</v>
      </c>
      <c r="S1259" t="s">
        <v>1167</v>
      </c>
    </row>
    <row r="1260" spans="1:19" x14ac:dyDescent="0.2">
      <c r="A1260">
        <v>243</v>
      </c>
      <c r="B1260">
        <v>-8.9999999999999998E-4</v>
      </c>
      <c r="C1260">
        <v>-2.0500000000000001E-2</v>
      </c>
      <c r="K1260">
        <v>-5.21E-2</v>
      </c>
      <c r="S1260" t="s">
        <v>1167</v>
      </c>
    </row>
    <row r="1261" spans="1:19" x14ac:dyDescent="0.2">
      <c r="A1261">
        <v>247</v>
      </c>
      <c r="B1261">
        <v>5.9999999999999995E-4</v>
      </c>
      <c r="C1261">
        <v>-2.9100000000000001E-2</v>
      </c>
      <c r="K1261">
        <v>-5.3800000000000001E-2</v>
      </c>
      <c r="S1261" t="s">
        <v>1167</v>
      </c>
    </row>
    <row r="1262" spans="1:19" x14ac:dyDescent="0.2">
      <c r="A1262">
        <v>249</v>
      </c>
      <c r="B1262">
        <v>-1.4999999999999999E-2</v>
      </c>
      <c r="C1262">
        <v>-1.49E-2</v>
      </c>
      <c r="K1262">
        <v>-6.9500000000000006E-2</v>
      </c>
      <c r="S1262" t="s">
        <v>1167</v>
      </c>
    </row>
    <row r="1263" spans="1:19" x14ac:dyDescent="0.2">
      <c r="A1263">
        <v>250</v>
      </c>
      <c r="B1263">
        <v>-1.0999999999999999E-2</v>
      </c>
      <c r="C1263">
        <v>-2.0899999999999998E-2</v>
      </c>
      <c r="K1263">
        <v>-6.7400000000000002E-2</v>
      </c>
      <c r="S1263" t="s">
        <v>1167</v>
      </c>
    </row>
    <row r="1264" spans="1:19" x14ac:dyDescent="0.2">
      <c r="A1264">
        <v>251</v>
      </c>
      <c r="B1264">
        <v>-6.9999999999999999E-4</v>
      </c>
      <c r="C1264">
        <v>-2.7400000000000001E-2</v>
      </c>
      <c r="K1264">
        <v>-5.3800000000000001E-2</v>
      </c>
      <c r="S1264" t="s">
        <v>1167</v>
      </c>
    </row>
    <row r="1265" spans="1:19" x14ac:dyDescent="0.2">
      <c r="A1265">
        <v>254</v>
      </c>
      <c r="B1265">
        <v>2.5999999999999999E-3</v>
      </c>
      <c r="C1265">
        <v>-3.1699999999999999E-2</v>
      </c>
      <c r="K1265">
        <v>-5.4899999999999997E-2</v>
      </c>
      <c r="S1265" t="s">
        <v>1167</v>
      </c>
    </row>
    <row r="1266" spans="1:19" x14ac:dyDescent="0.2">
      <c r="A1266">
        <v>257</v>
      </c>
      <c r="B1266">
        <v>-6.4000000000000003E-3</v>
      </c>
      <c r="C1266">
        <v>-1.8100000000000002E-2</v>
      </c>
      <c r="K1266">
        <v>-5.7500000000000002E-2</v>
      </c>
      <c r="S1266" t="s">
        <v>1167</v>
      </c>
    </row>
    <row r="1267" spans="1:19" x14ac:dyDescent="0.2">
      <c r="A1267">
        <v>259</v>
      </c>
      <c r="B1267">
        <v>-5.9999999999999995E-4</v>
      </c>
      <c r="C1267">
        <v>-2.8500000000000001E-2</v>
      </c>
      <c r="K1267">
        <v>-5.4899999999999997E-2</v>
      </c>
      <c r="S1267" t="s">
        <v>1167</v>
      </c>
    </row>
    <row r="1268" spans="1:19" x14ac:dyDescent="0.2">
      <c r="A1268">
        <v>261</v>
      </c>
      <c r="B1268">
        <v>-1.61E-2</v>
      </c>
      <c r="C1268">
        <v>-1.8599999999999998E-2</v>
      </c>
      <c r="K1268">
        <v>-7.1800000000000003E-2</v>
      </c>
      <c r="S1268" t="s">
        <v>1167</v>
      </c>
    </row>
    <row r="1269" spans="1:19" x14ac:dyDescent="0.2">
      <c r="A1269">
        <v>262</v>
      </c>
      <c r="B1269">
        <v>-1E-4</v>
      </c>
      <c r="C1269">
        <v>-2.9499999999999998E-2</v>
      </c>
      <c r="K1269">
        <v>-4.9599999999999998E-2</v>
      </c>
      <c r="S1269" t="s">
        <v>1167</v>
      </c>
    </row>
    <row r="1270" spans="1:19" x14ac:dyDescent="0.2">
      <c r="A1270">
        <v>264</v>
      </c>
      <c r="B1270">
        <v>1.8100000000000002E-2</v>
      </c>
      <c r="C1270">
        <v>-4.1599999999999998E-2</v>
      </c>
      <c r="K1270">
        <v>-3.1899999999999998E-2</v>
      </c>
      <c r="S1270" t="s">
        <v>1167</v>
      </c>
    </row>
    <row r="1271" spans="1:19" x14ac:dyDescent="0.2">
      <c r="A1271">
        <v>265</v>
      </c>
      <c r="B1271">
        <v>5.9999999999999995E-4</v>
      </c>
      <c r="C1271">
        <v>-2.92E-2</v>
      </c>
      <c r="K1271">
        <v>-4.9500000000000002E-2</v>
      </c>
      <c r="S1271" t="s">
        <v>1167</v>
      </c>
    </row>
    <row r="1272" spans="1:19" x14ac:dyDescent="0.2">
      <c r="A1272">
        <v>266</v>
      </c>
      <c r="B1272">
        <v>-4.1000000000000003E-3</v>
      </c>
      <c r="C1272">
        <v>-2.1399999999999999E-2</v>
      </c>
      <c r="K1272">
        <v>-4.48E-2</v>
      </c>
      <c r="S1272" t="s">
        <v>1167</v>
      </c>
    </row>
    <row r="1273" spans="1:19" x14ac:dyDescent="0.2">
      <c r="A1273">
        <v>269</v>
      </c>
      <c r="B1273">
        <v>-1.8800000000000001E-2</v>
      </c>
      <c r="C1273">
        <v>-2.0299999999999999E-2</v>
      </c>
      <c r="K1273">
        <v>-7.8899999999999998E-2</v>
      </c>
      <c r="S1273" t="s">
        <v>1167</v>
      </c>
    </row>
    <row r="1274" spans="1:19" x14ac:dyDescent="0.2">
      <c r="A1274">
        <v>271</v>
      </c>
      <c r="B1274">
        <v>-2.69E-2</v>
      </c>
      <c r="C1274">
        <v>-1.47E-2</v>
      </c>
      <c r="K1274">
        <v>-8.7900000000000006E-2</v>
      </c>
      <c r="S1274" t="s">
        <v>1167</v>
      </c>
    </row>
    <row r="1275" spans="1:19" x14ac:dyDescent="0.2">
      <c r="A1275">
        <v>273</v>
      </c>
      <c r="B1275">
        <v>3.8E-3</v>
      </c>
      <c r="C1275">
        <v>-2.0299999999999999E-2</v>
      </c>
      <c r="K1275">
        <v>-4.6300000000000001E-2</v>
      </c>
      <c r="S1275" t="s">
        <v>1167</v>
      </c>
    </row>
    <row r="1276" spans="1:19" x14ac:dyDescent="0.2">
      <c r="A1276">
        <v>275</v>
      </c>
      <c r="B1276">
        <v>-2.41E-2</v>
      </c>
      <c r="C1276">
        <v>-1.49E-2</v>
      </c>
      <c r="K1276">
        <v>-8.3000000000000004E-2</v>
      </c>
      <c r="S1276" t="s">
        <v>1167</v>
      </c>
    </row>
    <row r="1277" spans="1:19" x14ac:dyDescent="0.2">
      <c r="A1277">
        <v>276</v>
      </c>
      <c r="B1277">
        <v>-2E-3</v>
      </c>
      <c r="C1277">
        <v>-2.0500000000000001E-2</v>
      </c>
      <c r="K1277">
        <v>-5.2699999999999997E-2</v>
      </c>
      <c r="S1277" t="s">
        <v>1167</v>
      </c>
    </row>
    <row r="1278" spans="1:19" x14ac:dyDescent="0.2">
      <c r="A1278">
        <v>279</v>
      </c>
      <c r="B1278">
        <v>-1.54E-2</v>
      </c>
      <c r="C1278">
        <v>-1.72E-2</v>
      </c>
      <c r="K1278">
        <v>-6.4799999999999996E-2</v>
      </c>
      <c r="S1278" t="s">
        <v>1167</v>
      </c>
    </row>
    <row r="1279" spans="1:19" x14ac:dyDescent="0.2">
      <c r="A1279">
        <v>283</v>
      </c>
      <c r="B1279">
        <v>-2.0899999999999998E-2</v>
      </c>
      <c r="C1279">
        <v>-1.55E-2</v>
      </c>
      <c r="K1279">
        <v>-6.9000000000000006E-2</v>
      </c>
      <c r="S1279" t="s">
        <v>1167</v>
      </c>
    </row>
    <row r="1280" spans="1:19" x14ac:dyDescent="0.2">
      <c r="A1280">
        <v>285</v>
      </c>
      <c r="B1280">
        <v>2.3999999999999998E-3</v>
      </c>
      <c r="C1280">
        <v>-3.04E-2</v>
      </c>
      <c r="K1280">
        <v>-5.3400000000000003E-2</v>
      </c>
      <c r="S1280" t="s">
        <v>1167</v>
      </c>
    </row>
    <row r="1281" spans="1:19" x14ac:dyDescent="0.2">
      <c r="A1281">
        <v>286</v>
      </c>
      <c r="B1281">
        <v>2.1700000000000001E-2</v>
      </c>
      <c r="C1281">
        <v>-4.82E-2</v>
      </c>
      <c r="K1281">
        <v>-3.3000000000000002E-2</v>
      </c>
      <c r="S1281" t="s">
        <v>1167</v>
      </c>
    </row>
    <row r="1282" spans="1:19" x14ac:dyDescent="0.2">
      <c r="A1282">
        <v>287</v>
      </c>
      <c r="B1282">
        <v>-1.8E-3</v>
      </c>
      <c r="C1282">
        <v>-2.23E-2</v>
      </c>
      <c r="K1282">
        <v>-5.4699999999999999E-2</v>
      </c>
      <c r="S1282" t="s">
        <v>1167</v>
      </c>
    </row>
    <row r="1283" spans="1:19" x14ac:dyDescent="0.2">
      <c r="A1283">
        <v>288</v>
      </c>
      <c r="B1283">
        <v>-1.17E-2</v>
      </c>
      <c r="C1283">
        <v>-1.26E-2</v>
      </c>
      <c r="K1283">
        <v>-6.3500000000000001E-2</v>
      </c>
      <c r="S1283" t="s">
        <v>1167</v>
      </c>
    </row>
    <row r="1284" spans="1:19" x14ac:dyDescent="0.2">
      <c r="A1284">
        <v>290</v>
      </c>
      <c r="B1284">
        <v>-1.21E-2</v>
      </c>
      <c r="C1284">
        <v>-3.5999999999999999E-3</v>
      </c>
      <c r="K1284">
        <v>-3.5999999999999997E-2</v>
      </c>
      <c r="S1284" t="s">
        <v>1167</v>
      </c>
    </row>
    <row r="1285" spans="1:19" x14ac:dyDescent="0.2">
      <c r="A1285">
        <v>291</v>
      </c>
      <c r="B1285">
        <v>-2.2200000000000001E-2</v>
      </c>
      <c r="C1285">
        <v>-1.6500000000000001E-2</v>
      </c>
      <c r="K1285">
        <v>-8.2299999999999998E-2</v>
      </c>
      <c r="S1285" t="s">
        <v>1167</v>
      </c>
    </row>
    <row r="1286" spans="1:19" x14ac:dyDescent="0.2">
      <c r="A1286">
        <v>292</v>
      </c>
      <c r="B1286">
        <v>-1.24E-2</v>
      </c>
      <c r="C1286">
        <v>-1.6199999999999999E-2</v>
      </c>
      <c r="K1286">
        <v>-6.8000000000000005E-2</v>
      </c>
      <c r="S1286" t="s">
        <v>1167</v>
      </c>
    </row>
    <row r="1287" spans="1:19" x14ac:dyDescent="0.2">
      <c r="A1287">
        <v>293</v>
      </c>
      <c r="B1287">
        <v>1.66E-2</v>
      </c>
      <c r="C1287">
        <v>-2.93E-2</v>
      </c>
      <c r="K1287">
        <v>-3.0800000000000001E-2</v>
      </c>
      <c r="S1287" t="s">
        <v>1167</v>
      </c>
    </row>
    <row r="1288" spans="1:19" x14ac:dyDescent="0.2">
      <c r="A1288">
        <v>294</v>
      </c>
      <c r="B1288">
        <v>2.2000000000000001E-3</v>
      </c>
      <c r="C1288">
        <v>-1.8700000000000001E-2</v>
      </c>
      <c r="K1288">
        <v>-4.8300000000000003E-2</v>
      </c>
      <c r="S1288" t="s">
        <v>1167</v>
      </c>
    </row>
    <row r="1289" spans="1:19" x14ac:dyDescent="0.2">
      <c r="A1289">
        <v>295</v>
      </c>
      <c r="B1289">
        <v>0.01</v>
      </c>
      <c r="C1289">
        <v>-3.3700000000000001E-2</v>
      </c>
      <c r="K1289">
        <v>-4.4900000000000002E-2</v>
      </c>
      <c r="S1289" t="s">
        <v>1167</v>
      </c>
    </row>
    <row r="1290" spans="1:19" x14ac:dyDescent="0.2">
      <c r="A1290">
        <v>304</v>
      </c>
      <c r="B1290">
        <v>-9.5999999999999992E-3</v>
      </c>
      <c r="C1290">
        <v>-2.1999999999999999E-2</v>
      </c>
      <c r="K1290">
        <v>-6.7500000000000004E-2</v>
      </c>
      <c r="S1290" t="s">
        <v>1167</v>
      </c>
    </row>
    <row r="1291" spans="1:19" x14ac:dyDescent="0.2">
      <c r="A1291">
        <v>305</v>
      </c>
      <c r="B1291">
        <v>-1.18E-2</v>
      </c>
      <c r="C1291">
        <v>-2.4199999999999999E-2</v>
      </c>
      <c r="K1291">
        <v>-6.7199999999999996E-2</v>
      </c>
      <c r="S1291" t="s">
        <v>1167</v>
      </c>
    </row>
    <row r="1292" spans="1:19" x14ac:dyDescent="0.2">
      <c r="A1292">
        <v>311</v>
      </c>
      <c r="B1292">
        <v>-9.9000000000000008E-3</v>
      </c>
      <c r="C1292">
        <v>-2.5399999999999999E-2</v>
      </c>
      <c r="K1292">
        <v>-5.9499999999999997E-2</v>
      </c>
      <c r="S1292" t="s">
        <v>1167</v>
      </c>
    </row>
    <row r="1293" spans="1:19" x14ac:dyDescent="0.2">
      <c r="A1293">
        <v>312</v>
      </c>
      <c r="B1293">
        <v>-8.9999999999999998E-4</v>
      </c>
      <c r="C1293">
        <v>-2.24E-2</v>
      </c>
      <c r="K1293">
        <v>-5.2400000000000002E-2</v>
      </c>
      <c r="S1293" t="s">
        <v>1167</v>
      </c>
    </row>
    <row r="1294" spans="1:19" x14ac:dyDescent="0.2">
      <c r="A1294">
        <v>315</v>
      </c>
      <c r="B1294">
        <v>-1.6500000000000001E-2</v>
      </c>
      <c r="C1294">
        <v>-1.9599999999999999E-2</v>
      </c>
      <c r="K1294">
        <v>-7.3899999999999993E-2</v>
      </c>
      <c r="S1294" t="s">
        <v>1167</v>
      </c>
    </row>
    <row r="1295" spans="1:19" x14ac:dyDescent="0.2">
      <c r="A1295">
        <v>316</v>
      </c>
      <c r="B1295">
        <v>-1.4E-3</v>
      </c>
      <c r="C1295">
        <v>-1.9E-2</v>
      </c>
      <c r="K1295">
        <v>-5.1700000000000003E-2</v>
      </c>
      <c r="S1295" t="s">
        <v>1167</v>
      </c>
    </row>
    <row r="1296" spans="1:19" x14ac:dyDescent="0.2">
      <c r="A1296">
        <v>319</v>
      </c>
      <c r="B1296">
        <v>-1.6899999999999998E-2</v>
      </c>
      <c r="C1296">
        <v>-1.23E-2</v>
      </c>
      <c r="K1296">
        <v>-7.4700000000000003E-2</v>
      </c>
      <c r="S1296" t="s">
        <v>1167</v>
      </c>
    </row>
    <row r="1297" spans="1:19" x14ac:dyDescent="0.2">
      <c r="A1297">
        <v>320</v>
      </c>
      <c r="B1297">
        <v>1.7999999999999999E-2</v>
      </c>
      <c r="C1297">
        <v>-4.0599999999999997E-2</v>
      </c>
      <c r="K1297">
        <v>-3.4799999999999998E-2</v>
      </c>
      <c r="S1297" t="s">
        <v>1167</v>
      </c>
    </row>
    <row r="1298" spans="1:19" x14ac:dyDescent="0.2">
      <c r="A1298">
        <v>323</v>
      </c>
      <c r="B1298">
        <v>-0.02</v>
      </c>
      <c r="C1298">
        <v>-1.47E-2</v>
      </c>
      <c r="K1298">
        <v>-7.8200000000000006E-2</v>
      </c>
      <c r="S1298" t="s">
        <v>1167</v>
      </c>
    </row>
    <row r="1299" spans="1:19" x14ac:dyDescent="0.2">
      <c r="A1299">
        <v>324</v>
      </c>
      <c r="B1299">
        <v>3.2000000000000002E-3</v>
      </c>
      <c r="C1299">
        <v>-1.66E-2</v>
      </c>
      <c r="K1299">
        <v>-4.5900000000000003E-2</v>
      </c>
      <c r="S1299" t="s">
        <v>1167</v>
      </c>
    </row>
    <row r="1300" spans="1:19" x14ac:dyDescent="0.2">
      <c r="A1300">
        <v>326</v>
      </c>
      <c r="B1300">
        <v>2.1899999999999999E-2</v>
      </c>
      <c r="C1300">
        <v>-2.5499999999999998E-2</v>
      </c>
      <c r="K1300">
        <v>-2.3400000000000001E-2</v>
      </c>
      <c r="S1300" t="s">
        <v>1167</v>
      </c>
    </row>
    <row r="1301" spans="1:19" x14ac:dyDescent="0.2">
      <c r="A1301">
        <v>327</v>
      </c>
      <c r="B1301">
        <v>-1.1299999999999999E-2</v>
      </c>
      <c r="C1301">
        <v>-2.0199999999999999E-2</v>
      </c>
      <c r="K1301">
        <v>-6.5600000000000006E-2</v>
      </c>
      <c r="S1301" t="s">
        <v>1167</v>
      </c>
    </row>
    <row r="1302" spans="1:19" x14ac:dyDescent="0.2">
      <c r="A1302">
        <v>328</v>
      </c>
      <c r="B1302">
        <v>-4.0000000000000002E-4</v>
      </c>
      <c r="C1302">
        <v>-2.5999999999999999E-2</v>
      </c>
      <c r="K1302">
        <v>-5.2499999999999998E-2</v>
      </c>
      <c r="S1302" t="s">
        <v>1167</v>
      </c>
    </row>
    <row r="1303" spans="1:19" x14ac:dyDescent="0.2">
      <c r="A1303">
        <v>330</v>
      </c>
      <c r="B1303">
        <v>7.9000000000000008E-3</v>
      </c>
      <c r="C1303">
        <v>-2.2499999999999999E-2</v>
      </c>
      <c r="K1303">
        <v>-4.0800000000000003E-2</v>
      </c>
      <c r="S1303" t="s">
        <v>1167</v>
      </c>
    </row>
    <row r="1304" spans="1:19" x14ac:dyDescent="0.2">
      <c r="A1304">
        <v>332</v>
      </c>
      <c r="B1304">
        <v>1.09E-2</v>
      </c>
      <c r="C1304">
        <v>-3.1600000000000003E-2</v>
      </c>
      <c r="K1304">
        <v>-4.2500000000000003E-2</v>
      </c>
      <c r="S1304" t="s">
        <v>1167</v>
      </c>
    </row>
    <row r="1305" spans="1:19" x14ac:dyDescent="0.2">
      <c r="A1305">
        <v>333</v>
      </c>
      <c r="B1305">
        <v>1.52E-2</v>
      </c>
      <c r="C1305">
        <v>-3.6200000000000003E-2</v>
      </c>
      <c r="K1305">
        <v>-3.1699999999999999E-2</v>
      </c>
      <c r="S1305" t="s">
        <v>1167</v>
      </c>
    </row>
    <row r="1306" spans="1:19" x14ac:dyDescent="0.2">
      <c r="A1306">
        <v>335</v>
      </c>
      <c r="B1306">
        <v>1.8599999999999998E-2</v>
      </c>
      <c r="C1306">
        <v>-4.1599999999999998E-2</v>
      </c>
      <c r="K1306">
        <v>-3.5999999999999997E-2</v>
      </c>
      <c r="S1306" t="s">
        <v>1167</v>
      </c>
    </row>
    <row r="1307" spans="1:19" x14ac:dyDescent="0.2">
      <c r="A1307">
        <v>338</v>
      </c>
      <c r="B1307">
        <v>-1.12E-2</v>
      </c>
      <c r="C1307">
        <v>-1.5900000000000001E-2</v>
      </c>
      <c r="K1307">
        <v>-6.5600000000000006E-2</v>
      </c>
      <c r="S1307" t="s">
        <v>1167</v>
      </c>
    </row>
    <row r="1308" spans="1:19" x14ac:dyDescent="0.2">
      <c r="A1308">
        <v>339</v>
      </c>
      <c r="B1308">
        <v>-2.3400000000000001E-2</v>
      </c>
      <c r="C1308">
        <v>-3.8E-3</v>
      </c>
      <c r="K1308">
        <v>-7.7499999999999999E-2</v>
      </c>
      <c r="S1308" t="s">
        <v>1167</v>
      </c>
    </row>
    <row r="1309" spans="1:19" x14ac:dyDescent="0.2">
      <c r="A1309">
        <v>341</v>
      </c>
      <c r="B1309">
        <v>2.4799999999999999E-2</v>
      </c>
      <c r="C1309">
        <v>-3.8899999999999997E-2</v>
      </c>
      <c r="K1309">
        <v>-2.3099999999999999E-2</v>
      </c>
      <c r="S1309" t="s">
        <v>1167</v>
      </c>
    </row>
    <row r="1310" spans="1:19" x14ac:dyDescent="0.2">
      <c r="A1310">
        <v>344</v>
      </c>
      <c r="B1310">
        <v>8.5000000000000006E-3</v>
      </c>
      <c r="C1310">
        <v>-1.89E-2</v>
      </c>
      <c r="K1310">
        <v>-3.6799999999999999E-2</v>
      </c>
      <c r="S1310" t="s">
        <v>1167</v>
      </c>
    </row>
    <row r="1311" spans="1:19" x14ac:dyDescent="0.2">
      <c r="A1311">
        <v>346</v>
      </c>
      <c r="B1311">
        <v>-1.55E-2</v>
      </c>
      <c r="C1311">
        <v>-1.5299999999999999E-2</v>
      </c>
      <c r="K1311">
        <v>-7.22E-2</v>
      </c>
      <c r="S1311" t="s">
        <v>1167</v>
      </c>
    </row>
    <row r="1312" spans="1:19" x14ac:dyDescent="0.2">
      <c r="A1312">
        <v>348</v>
      </c>
      <c r="B1312">
        <v>-5.7000000000000002E-3</v>
      </c>
      <c r="C1312">
        <v>-2.1399999999999999E-2</v>
      </c>
      <c r="K1312">
        <v>-5.8200000000000002E-2</v>
      </c>
      <c r="S1312" t="s">
        <v>1167</v>
      </c>
    </row>
    <row r="1313" spans="1:19" x14ac:dyDescent="0.2">
      <c r="A1313">
        <v>349</v>
      </c>
      <c r="B1313">
        <v>-1.7500000000000002E-2</v>
      </c>
      <c r="C1313">
        <v>-1.2200000000000001E-2</v>
      </c>
      <c r="K1313">
        <v>-7.3300000000000004E-2</v>
      </c>
      <c r="S1313" t="s">
        <v>1167</v>
      </c>
    </row>
    <row r="1314" spans="1:19" x14ac:dyDescent="0.2">
      <c r="A1314">
        <v>350</v>
      </c>
      <c r="B1314">
        <v>-1.8599999999999998E-2</v>
      </c>
      <c r="C1314">
        <v>-1.35E-2</v>
      </c>
      <c r="K1314">
        <v>-7.3999999999999996E-2</v>
      </c>
      <c r="S1314" t="s">
        <v>1167</v>
      </c>
    </row>
    <row r="1315" spans="1:19" x14ac:dyDescent="0.2">
      <c r="A1315">
        <v>351</v>
      </c>
      <c r="B1315">
        <v>-2.2100000000000002E-2</v>
      </c>
      <c r="C1315">
        <v>-4.3E-3</v>
      </c>
      <c r="K1315">
        <v>-7.8200000000000006E-2</v>
      </c>
      <c r="S1315" t="s">
        <v>1167</v>
      </c>
    </row>
    <row r="1316" spans="1:19" x14ac:dyDescent="0.2">
      <c r="A1316">
        <v>353</v>
      </c>
      <c r="B1316">
        <v>-3.0499999999999999E-2</v>
      </c>
      <c r="C1316">
        <v>-4.4000000000000003E-3</v>
      </c>
      <c r="K1316">
        <v>-8.77E-2</v>
      </c>
      <c r="S1316" t="s">
        <v>1167</v>
      </c>
    </row>
    <row r="1317" spans="1:19" x14ac:dyDescent="0.2">
      <c r="A1317">
        <v>355</v>
      </c>
      <c r="B1317">
        <v>-2.6100000000000002E-2</v>
      </c>
      <c r="C1317">
        <v>-6.3E-3</v>
      </c>
      <c r="K1317">
        <v>-8.3900000000000002E-2</v>
      </c>
      <c r="S1317" t="s">
        <v>1167</v>
      </c>
    </row>
    <row r="1318" spans="1:19" x14ac:dyDescent="0.2">
      <c r="A1318">
        <v>357</v>
      </c>
      <c r="B1318">
        <v>-6.0000000000000001E-3</v>
      </c>
      <c r="C1318">
        <v>-2.0299999999999999E-2</v>
      </c>
      <c r="K1318">
        <v>-0.06</v>
      </c>
      <c r="S1318" t="s">
        <v>1167</v>
      </c>
    </row>
    <row r="1319" spans="1:19" x14ac:dyDescent="0.2">
      <c r="A1319">
        <v>359</v>
      </c>
      <c r="B1319">
        <v>-1.2999999999999999E-2</v>
      </c>
      <c r="C1319">
        <v>-2.2100000000000002E-2</v>
      </c>
      <c r="K1319">
        <v>-7.0499999999999993E-2</v>
      </c>
      <c r="S1319" t="s">
        <v>1167</v>
      </c>
    </row>
    <row r="1320" spans="1:19" x14ac:dyDescent="0.2">
      <c r="A1320">
        <v>360</v>
      </c>
      <c r="B1320">
        <v>-1.06E-2</v>
      </c>
      <c r="C1320">
        <v>-1.5900000000000001E-2</v>
      </c>
      <c r="K1320">
        <v>-6.4299999999999996E-2</v>
      </c>
      <c r="S1320" t="s">
        <v>1167</v>
      </c>
    </row>
    <row r="1321" spans="1:19" x14ac:dyDescent="0.2">
      <c r="A1321">
        <v>363</v>
      </c>
      <c r="B1321">
        <v>1.06E-2</v>
      </c>
      <c r="C1321">
        <v>-3.4099999999999998E-2</v>
      </c>
      <c r="K1321">
        <v>-4.3099999999999999E-2</v>
      </c>
      <c r="S1321" t="s">
        <v>1167</v>
      </c>
    </row>
    <row r="1322" spans="1:19" x14ac:dyDescent="0.2">
      <c r="A1322">
        <v>364</v>
      </c>
      <c r="B1322">
        <v>-1.72E-2</v>
      </c>
      <c r="C1322">
        <v>-1.4800000000000001E-2</v>
      </c>
      <c r="K1322">
        <v>-7.2099999999999997E-2</v>
      </c>
      <c r="S1322" t="s">
        <v>1167</v>
      </c>
    </row>
    <row r="1323" spans="1:19" x14ac:dyDescent="0.2">
      <c r="A1323">
        <v>365</v>
      </c>
      <c r="B1323">
        <v>-2.8500000000000001E-2</v>
      </c>
      <c r="C1323">
        <v>-1.2800000000000001E-2</v>
      </c>
      <c r="K1323">
        <v>-8.5400000000000004E-2</v>
      </c>
      <c r="S1323" t="s">
        <v>1167</v>
      </c>
    </row>
    <row r="1324" spans="1:19" x14ac:dyDescent="0.2">
      <c r="A1324">
        <v>366</v>
      </c>
      <c r="B1324">
        <v>-8.9999999999999993E-3</v>
      </c>
      <c r="C1324">
        <v>-2.18E-2</v>
      </c>
      <c r="K1324">
        <v>-6.1899999999999997E-2</v>
      </c>
      <c r="S1324" t="s">
        <v>1167</v>
      </c>
    </row>
    <row r="1325" spans="1:19" x14ac:dyDescent="0.2">
      <c r="A1325">
        <v>373</v>
      </c>
      <c r="B1325">
        <v>-7.1999999999999998E-3</v>
      </c>
      <c r="C1325">
        <v>-2.4899999999999999E-2</v>
      </c>
      <c r="K1325">
        <v>-6.2700000000000006E-2</v>
      </c>
      <c r="S1325" t="s">
        <v>1167</v>
      </c>
    </row>
    <row r="1326" spans="1:19" x14ac:dyDescent="0.2">
      <c r="A1326">
        <v>374</v>
      </c>
      <c r="B1326">
        <v>5.9999999999999995E-4</v>
      </c>
      <c r="C1326">
        <v>-3.1600000000000003E-2</v>
      </c>
      <c r="K1326">
        <v>-5.45E-2</v>
      </c>
      <c r="S1326" t="s">
        <v>1167</v>
      </c>
    </row>
    <row r="1327" spans="1:19" x14ac:dyDescent="0.2">
      <c r="A1327">
        <v>378</v>
      </c>
      <c r="B1327">
        <v>5.4000000000000003E-3</v>
      </c>
      <c r="C1327">
        <v>-2.2499999999999999E-2</v>
      </c>
      <c r="K1327">
        <v>-4.4400000000000002E-2</v>
      </c>
      <c r="S1327" t="s">
        <v>1167</v>
      </c>
    </row>
    <row r="1328" spans="1:19" x14ac:dyDescent="0.2">
      <c r="A1328">
        <v>379</v>
      </c>
      <c r="B1328">
        <v>5.1999999999999998E-3</v>
      </c>
      <c r="C1328">
        <v>-2.5999999999999999E-2</v>
      </c>
      <c r="K1328">
        <v>-4.7399999999999998E-2</v>
      </c>
      <c r="S1328" t="s">
        <v>1167</v>
      </c>
    </row>
    <row r="1329" spans="1:19" x14ac:dyDescent="0.2">
      <c r="A1329">
        <v>383</v>
      </c>
      <c r="B1329">
        <v>-1.6E-2</v>
      </c>
      <c r="C1329">
        <v>-1.9599999999999999E-2</v>
      </c>
      <c r="K1329">
        <v>-7.3999999999999996E-2</v>
      </c>
      <c r="S1329" t="s">
        <v>1167</v>
      </c>
    </row>
    <row r="1330" spans="1:19" x14ac:dyDescent="0.2">
      <c r="A1330">
        <v>384</v>
      </c>
      <c r="B1330">
        <v>-1.6500000000000001E-2</v>
      </c>
      <c r="C1330">
        <v>-1.5599999999999999E-2</v>
      </c>
      <c r="K1330">
        <v>-7.2599999999999998E-2</v>
      </c>
      <c r="S1330" t="s">
        <v>1167</v>
      </c>
    </row>
    <row r="1331" spans="1:19" x14ac:dyDescent="0.2">
      <c r="A1331">
        <v>385</v>
      </c>
      <c r="B1331">
        <v>-1.4800000000000001E-2</v>
      </c>
      <c r="C1331">
        <v>-1.9400000000000001E-2</v>
      </c>
      <c r="K1331">
        <v>-7.1400000000000005E-2</v>
      </c>
      <c r="S1331" t="s">
        <v>1167</v>
      </c>
    </row>
    <row r="1332" spans="1:19" x14ac:dyDescent="0.2">
      <c r="A1332">
        <v>386</v>
      </c>
      <c r="B1332">
        <v>-1.3599999999999999E-2</v>
      </c>
      <c r="C1332">
        <v>-2.0799999999999999E-2</v>
      </c>
      <c r="K1332">
        <v>-7.0499999999999993E-2</v>
      </c>
      <c r="S1332" t="s">
        <v>1167</v>
      </c>
    </row>
    <row r="1333" spans="1:19" x14ac:dyDescent="0.2">
      <c r="A1333">
        <v>387</v>
      </c>
      <c r="B1333">
        <v>-2.1000000000000001E-2</v>
      </c>
      <c r="C1333">
        <v>-1.5599999999999999E-2</v>
      </c>
      <c r="K1333">
        <v>-8.1299999999999997E-2</v>
      </c>
      <c r="S1333" t="s">
        <v>1167</v>
      </c>
    </row>
    <row r="1334" spans="1:19" x14ac:dyDescent="0.2">
      <c r="A1334">
        <v>388</v>
      </c>
      <c r="B1334">
        <v>-2.9600000000000001E-2</v>
      </c>
      <c r="C1334">
        <v>-1.2800000000000001E-2</v>
      </c>
      <c r="K1334">
        <v>-8.9300000000000004E-2</v>
      </c>
      <c r="S1334" t="s">
        <v>1167</v>
      </c>
    </row>
    <row r="1335" spans="1:19" x14ac:dyDescent="0.2">
      <c r="A1335">
        <v>390</v>
      </c>
      <c r="B1335">
        <v>-8.9999999999999993E-3</v>
      </c>
      <c r="C1335">
        <v>-1.11E-2</v>
      </c>
      <c r="K1335">
        <v>-5.8000000000000003E-2</v>
      </c>
      <c r="S1335" t="s">
        <v>1167</v>
      </c>
    </row>
    <row r="1336" spans="1:19" x14ac:dyDescent="0.2">
      <c r="A1336">
        <v>391</v>
      </c>
      <c r="B1336">
        <v>-1.5599999999999999E-2</v>
      </c>
      <c r="C1336">
        <v>-1.89E-2</v>
      </c>
      <c r="K1336">
        <v>-7.2099999999999997E-2</v>
      </c>
      <c r="S1336" t="s">
        <v>1167</v>
      </c>
    </row>
    <row r="1337" spans="1:19" x14ac:dyDescent="0.2">
      <c r="A1337">
        <v>395</v>
      </c>
      <c r="B1337">
        <v>-1.49E-2</v>
      </c>
      <c r="C1337">
        <v>-1.7500000000000002E-2</v>
      </c>
      <c r="K1337">
        <v>-7.1599999999999997E-2</v>
      </c>
      <c r="S1337" t="s">
        <v>1167</v>
      </c>
    </row>
    <row r="1338" spans="1:19" x14ac:dyDescent="0.2">
      <c r="A1338">
        <v>396</v>
      </c>
      <c r="B1338">
        <v>5.1999999999999998E-3</v>
      </c>
      <c r="C1338">
        <v>-3.0700000000000002E-2</v>
      </c>
      <c r="K1338">
        <v>-4.8000000000000001E-2</v>
      </c>
      <c r="S1338" t="s">
        <v>1167</v>
      </c>
    </row>
    <row r="1339" spans="1:19" x14ac:dyDescent="0.2">
      <c r="A1339">
        <v>397</v>
      </c>
      <c r="B1339">
        <v>-1.15E-2</v>
      </c>
      <c r="C1339">
        <v>-1.6500000000000001E-2</v>
      </c>
      <c r="K1339">
        <v>-6.7000000000000004E-2</v>
      </c>
      <c r="S1339" t="s">
        <v>1167</v>
      </c>
    </row>
    <row r="1340" spans="1:19" x14ac:dyDescent="0.2">
      <c r="A1340">
        <v>401</v>
      </c>
      <c r="B1340">
        <v>-1.2500000000000001E-2</v>
      </c>
      <c r="C1340">
        <v>-2.4799999999999999E-2</v>
      </c>
      <c r="K1340">
        <v>-6.8500000000000005E-2</v>
      </c>
      <c r="S1340" t="s">
        <v>1167</v>
      </c>
    </row>
    <row r="1341" spans="1:19" x14ac:dyDescent="0.2">
      <c r="A1341">
        <v>403</v>
      </c>
      <c r="B1341">
        <v>5.1000000000000004E-3</v>
      </c>
      <c r="C1341">
        <v>-2.8199999999999999E-2</v>
      </c>
      <c r="K1341">
        <v>-4.7E-2</v>
      </c>
      <c r="S1341" t="s">
        <v>1167</v>
      </c>
    </row>
    <row r="1342" spans="1:19" x14ac:dyDescent="0.2">
      <c r="A1342">
        <v>404</v>
      </c>
      <c r="B1342">
        <v>8.5000000000000006E-3</v>
      </c>
      <c r="C1342">
        <v>-3.5499999999999997E-2</v>
      </c>
      <c r="K1342">
        <v>-4.65E-2</v>
      </c>
      <c r="S1342" t="s">
        <v>1167</v>
      </c>
    </row>
    <row r="1343" spans="1:19" x14ac:dyDescent="0.2">
      <c r="A1343">
        <v>406</v>
      </c>
      <c r="B1343">
        <v>-1.5900000000000001E-2</v>
      </c>
      <c r="C1343">
        <v>-2.0299999999999999E-2</v>
      </c>
      <c r="K1343">
        <v>-6.9099999999999995E-2</v>
      </c>
      <c r="S1343" t="s">
        <v>1167</v>
      </c>
    </row>
    <row r="1344" spans="1:19" x14ac:dyDescent="0.2">
      <c r="A1344">
        <v>408</v>
      </c>
      <c r="B1344">
        <v>-4.1999999999999997E-3</v>
      </c>
      <c r="C1344">
        <v>-2.8199999999999999E-2</v>
      </c>
      <c r="K1344">
        <v>-5.9700000000000003E-2</v>
      </c>
      <c r="S1344" t="s">
        <v>1167</v>
      </c>
    </row>
    <row r="1345" spans="1:19" x14ac:dyDescent="0.2">
      <c r="A1345">
        <v>409</v>
      </c>
      <c r="B1345">
        <v>-3.3E-3</v>
      </c>
      <c r="C1345">
        <v>-2.5999999999999999E-2</v>
      </c>
      <c r="K1345">
        <v>-5.8799999999999998E-2</v>
      </c>
      <c r="S1345" t="s">
        <v>1167</v>
      </c>
    </row>
    <row r="1346" spans="1:19" x14ac:dyDescent="0.2">
      <c r="A1346">
        <v>410</v>
      </c>
      <c r="B1346">
        <v>-5.4999999999999997E-3</v>
      </c>
      <c r="C1346">
        <v>-2.4299999999999999E-2</v>
      </c>
      <c r="K1346">
        <v>-6.2399999999999997E-2</v>
      </c>
      <c r="S1346" t="s">
        <v>1167</v>
      </c>
    </row>
    <row r="1347" spans="1:19" x14ac:dyDescent="0.2">
      <c r="A1347">
        <v>413</v>
      </c>
      <c r="B1347">
        <v>-2.2000000000000001E-3</v>
      </c>
      <c r="C1347">
        <v>-2.6700000000000002E-2</v>
      </c>
      <c r="K1347">
        <v>-5.6899999999999999E-2</v>
      </c>
      <c r="S1347" t="s">
        <v>1167</v>
      </c>
    </row>
    <row r="1348" spans="1:19" x14ac:dyDescent="0.2">
      <c r="A1348">
        <v>414</v>
      </c>
      <c r="B1348">
        <v>-1.4999999999999999E-2</v>
      </c>
      <c r="C1348">
        <v>-1.7899999999999999E-2</v>
      </c>
      <c r="K1348">
        <v>-7.2900000000000006E-2</v>
      </c>
      <c r="S1348" t="s">
        <v>1167</v>
      </c>
    </row>
    <row r="1349" spans="1:19" x14ac:dyDescent="0.2">
      <c r="A1349">
        <v>415</v>
      </c>
      <c r="B1349">
        <v>8.9999999999999998E-4</v>
      </c>
      <c r="C1349">
        <v>-2.7300000000000001E-2</v>
      </c>
      <c r="K1349">
        <v>-5.0799999999999998E-2</v>
      </c>
      <c r="S1349" t="s">
        <v>1167</v>
      </c>
    </row>
    <row r="1350" spans="1:19" x14ac:dyDescent="0.2">
      <c r="A1350">
        <v>416</v>
      </c>
      <c r="B1350">
        <v>-5.7999999999999996E-3</v>
      </c>
      <c r="C1350">
        <v>-1.52E-2</v>
      </c>
      <c r="K1350">
        <v>-6.0999999999999999E-2</v>
      </c>
      <c r="S1350" t="s">
        <v>1167</v>
      </c>
    </row>
    <row r="1351" spans="1:19" x14ac:dyDescent="0.2">
      <c r="A1351">
        <v>417</v>
      </c>
      <c r="B1351">
        <v>6.1999999999999998E-3</v>
      </c>
      <c r="C1351">
        <v>-2.0799999999999999E-2</v>
      </c>
      <c r="K1351">
        <v>-4.2099999999999999E-2</v>
      </c>
      <c r="S1351" t="s">
        <v>1167</v>
      </c>
    </row>
    <row r="1352" spans="1:19" x14ac:dyDescent="0.2">
      <c r="A1352">
        <v>418</v>
      </c>
      <c r="B1352">
        <v>-9.7999999999999997E-3</v>
      </c>
      <c r="C1352">
        <v>-1.7100000000000001E-2</v>
      </c>
      <c r="K1352">
        <v>-6.2899999999999998E-2</v>
      </c>
      <c r="S1352" t="s">
        <v>1167</v>
      </c>
    </row>
    <row r="1353" spans="1:19" x14ac:dyDescent="0.2">
      <c r="A1353">
        <v>420</v>
      </c>
      <c r="B1353">
        <v>-2.29E-2</v>
      </c>
      <c r="C1353">
        <v>-1.2E-2</v>
      </c>
      <c r="K1353">
        <v>-8.1699999999999995E-2</v>
      </c>
      <c r="S1353" t="s">
        <v>1167</v>
      </c>
    </row>
    <row r="1354" spans="1:19" x14ac:dyDescent="0.2">
      <c r="A1354">
        <v>421</v>
      </c>
      <c r="B1354">
        <v>-2.0400000000000001E-2</v>
      </c>
      <c r="C1354">
        <v>-1.49E-2</v>
      </c>
      <c r="K1354">
        <v>-7.9899999999999999E-2</v>
      </c>
      <c r="S1354" t="s">
        <v>1167</v>
      </c>
    </row>
    <row r="1355" spans="1:19" x14ac:dyDescent="0.2">
      <c r="A1355">
        <v>422</v>
      </c>
      <c r="B1355">
        <v>-1.0200000000000001E-2</v>
      </c>
      <c r="C1355">
        <v>-1.1900000000000001E-2</v>
      </c>
      <c r="K1355">
        <v>-6.1600000000000002E-2</v>
      </c>
      <c r="S1355" t="s">
        <v>1167</v>
      </c>
    </row>
    <row r="1356" spans="1:19" x14ac:dyDescent="0.2">
      <c r="A1356">
        <v>423</v>
      </c>
      <c r="B1356">
        <v>-3.5999999999999999E-3</v>
      </c>
      <c r="C1356">
        <v>-2.76E-2</v>
      </c>
      <c r="K1356">
        <v>-5.8999999999999997E-2</v>
      </c>
      <c r="S1356" t="s">
        <v>1167</v>
      </c>
    </row>
    <row r="1357" spans="1:19" x14ac:dyDescent="0.2">
      <c r="A1357">
        <v>424</v>
      </c>
      <c r="B1357">
        <v>-2.2700000000000001E-2</v>
      </c>
      <c r="C1357">
        <v>-1.54E-2</v>
      </c>
      <c r="K1357">
        <v>-8.2100000000000006E-2</v>
      </c>
      <c r="S1357" t="s">
        <v>1167</v>
      </c>
    </row>
    <row r="1358" spans="1:19" x14ac:dyDescent="0.2">
      <c r="A1358">
        <v>425</v>
      </c>
      <c r="B1358">
        <v>2E-3</v>
      </c>
      <c r="C1358">
        <v>-3.0099999999999998E-2</v>
      </c>
      <c r="K1358">
        <v>-5.4800000000000001E-2</v>
      </c>
      <c r="S1358" t="s">
        <v>1167</v>
      </c>
    </row>
    <row r="1359" spans="1:19" x14ac:dyDescent="0.2">
      <c r="A1359">
        <v>426</v>
      </c>
      <c r="B1359">
        <v>-1.6899999999999998E-2</v>
      </c>
      <c r="C1359">
        <v>-1.9900000000000001E-2</v>
      </c>
      <c r="K1359">
        <v>-7.3999999999999996E-2</v>
      </c>
      <c r="S1359" t="s">
        <v>1167</v>
      </c>
    </row>
    <row r="1360" spans="1:19" x14ac:dyDescent="0.2">
      <c r="A1360">
        <v>427</v>
      </c>
      <c r="B1360">
        <v>-1.1599999999999999E-2</v>
      </c>
      <c r="C1360">
        <v>-2.2499999999999999E-2</v>
      </c>
      <c r="K1360">
        <v>-6.6900000000000001E-2</v>
      </c>
      <c r="S1360" t="s">
        <v>1167</v>
      </c>
    </row>
    <row r="1361" spans="1:19" x14ac:dyDescent="0.2">
      <c r="A1361">
        <v>428</v>
      </c>
      <c r="B1361">
        <v>-1.32E-2</v>
      </c>
      <c r="C1361">
        <v>-2.0299999999999999E-2</v>
      </c>
      <c r="K1361">
        <v>-6.9900000000000004E-2</v>
      </c>
      <c r="S1361" t="s">
        <v>1167</v>
      </c>
    </row>
    <row r="1362" spans="1:19" x14ac:dyDescent="0.2">
      <c r="A1362">
        <v>429</v>
      </c>
      <c r="B1362">
        <v>-1.6199999999999999E-2</v>
      </c>
      <c r="C1362">
        <v>-1.2800000000000001E-2</v>
      </c>
      <c r="K1362">
        <v>-7.3099999999999998E-2</v>
      </c>
      <c r="S1362" t="s">
        <v>1167</v>
      </c>
    </row>
    <row r="1363" spans="1:19" x14ac:dyDescent="0.2">
      <c r="A1363">
        <v>430</v>
      </c>
      <c r="B1363">
        <v>-1.77E-2</v>
      </c>
      <c r="C1363">
        <v>-2.01E-2</v>
      </c>
      <c r="K1363">
        <v>-6.9800000000000001E-2</v>
      </c>
      <c r="S1363" t="s">
        <v>1167</v>
      </c>
    </row>
    <row r="1364" spans="1:19" x14ac:dyDescent="0.2">
      <c r="A1364">
        <v>431</v>
      </c>
      <c r="B1364">
        <v>-2.0400000000000001E-2</v>
      </c>
      <c r="C1364">
        <v>-1.43E-2</v>
      </c>
      <c r="K1364">
        <v>-7.7600000000000002E-2</v>
      </c>
      <c r="S1364" t="s">
        <v>1167</v>
      </c>
    </row>
    <row r="1365" spans="1:19" x14ac:dyDescent="0.2">
      <c r="A1365">
        <v>434</v>
      </c>
      <c r="B1365">
        <v>1.12E-2</v>
      </c>
      <c r="C1365">
        <v>-2.53E-2</v>
      </c>
      <c r="K1365">
        <v>-3.7999999999999999E-2</v>
      </c>
      <c r="S1365" t="s">
        <v>1167</v>
      </c>
    </row>
    <row r="1366" spans="1:19" x14ac:dyDescent="0.2">
      <c r="A1366">
        <v>436</v>
      </c>
      <c r="B1366">
        <v>-6.3E-3</v>
      </c>
      <c r="C1366">
        <v>-2.1399999999999999E-2</v>
      </c>
      <c r="K1366">
        <v>-5.8799999999999998E-2</v>
      </c>
      <c r="S1366" t="s">
        <v>1167</v>
      </c>
    </row>
    <row r="1367" spans="1:19" x14ac:dyDescent="0.2">
      <c r="A1367">
        <v>437</v>
      </c>
      <c r="B1367">
        <v>1.5800000000000002E-2</v>
      </c>
      <c r="C1367">
        <v>-3.6999999999999998E-2</v>
      </c>
      <c r="K1367">
        <v>-3.5700000000000003E-2</v>
      </c>
      <c r="S1367" t="s">
        <v>1167</v>
      </c>
    </row>
    <row r="1368" spans="1:19" x14ac:dyDescent="0.2">
      <c r="A1368">
        <v>439</v>
      </c>
      <c r="B1368">
        <v>9.5999999999999992E-3</v>
      </c>
      <c r="C1368">
        <v>-3.2300000000000002E-2</v>
      </c>
      <c r="K1368">
        <v>-4.1000000000000002E-2</v>
      </c>
      <c r="S1368" t="s">
        <v>1167</v>
      </c>
    </row>
    <row r="1369" spans="1:19" x14ac:dyDescent="0.2">
      <c r="A1369">
        <v>440</v>
      </c>
      <c r="B1369">
        <v>1E-3</v>
      </c>
      <c r="C1369">
        <v>-2.6200000000000001E-2</v>
      </c>
      <c r="K1369">
        <v>-4.7E-2</v>
      </c>
      <c r="S1369" t="s">
        <v>1167</v>
      </c>
    </row>
    <row r="1370" spans="1:19" x14ac:dyDescent="0.2">
      <c r="A1370">
        <v>441</v>
      </c>
      <c r="B1370">
        <v>-1.6999999999999999E-3</v>
      </c>
      <c r="C1370">
        <v>-2.7400000000000001E-2</v>
      </c>
      <c r="K1370">
        <v>-4.8599999999999997E-2</v>
      </c>
      <c r="S1370" t="s">
        <v>1167</v>
      </c>
    </row>
    <row r="1371" spans="1:19" x14ac:dyDescent="0.2">
      <c r="A1371">
        <v>446</v>
      </c>
      <c r="B1371">
        <v>-3.5000000000000001E-3</v>
      </c>
      <c r="C1371">
        <v>-2.53E-2</v>
      </c>
      <c r="K1371">
        <v>-5.7500000000000002E-2</v>
      </c>
      <c r="S1371" t="s">
        <v>1167</v>
      </c>
    </row>
    <row r="1372" spans="1:19" x14ac:dyDescent="0.2">
      <c r="A1372">
        <v>448</v>
      </c>
      <c r="B1372">
        <v>-1.49E-2</v>
      </c>
      <c r="C1372">
        <v>-1.52E-2</v>
      </c>
      <c r="K1372">
        <v>-7.0499999999999993E-2</v>
      </c>
      <c r="S1372" t="s">
        <v>1167</v>
      </c>
    </row>
    <row r="1373" spans="1:19" x14ac:dyDescent="0.2">
      <c r="A1373">
        <v>450</v>
      </c>
      <c r="B1373">
        <v>-1.0200000000000001E-2</v>
      </c>
      <c r="C1373">
        <v>-2.1399999999999999E-2</v>
      </c>
      <c r="K1373">
        <v>-6.8099999999999994E-2</v>
      </c>
      <c r="S1373" t="s">
        <v>1167</v>
      </c>
    </row>
    <row r="1374" spans="1:19" x14ac:dyDescent="0.2">
      <c r="A1374">
        <v>452</v>
      </c>
      <c r="B1374">
        <v>7.0000000000000001E-3</v>
      </c>
      <c r="C1374">
        <v>-2.8299999999999999E-2</v>
      </c>
      <c r="K1374">
        <v>-4.0399999999999998E-2</v>
      </c>
      <c r="S1374" t="s">
        <v>1167</v>
      </c>
    </row>
    <row r="1375" spans="1:19" x14ac:dyDescent="0.2">
      <c r="A1375">
        <v>453</v>
      </c>
      <c r="B1375">
        <v>-1.9099999999999999E-2</v>
      </c>
      <c r="C1375">
        <v>-1.38E-2</v>
      </c>
      <c r="K1375">
        <v>-7.6399999999999996E-2</v>
      </c>
      <c r="S1375" t="s">
        <v>1167</v>
      </c>
    </row>
    <row r="1376" spans="1:19" x14ac:dyDescent="0.2">
      <c r="A1376">
        <v>454</v>
      </c>
      <c r="B1376">
        <v>-1.43E-2</v>
      </c>
      <c r="C1376">
        <v>-1.7399999999999999E-2</v>
      </c>
      <c r="K1376">
        <v>-6.7000000000000004E-2</v>
      </c>
      <c r="S1376" t="s">
        <v>1167</v>
      </c>
    </row>
    <row r="1377" spans="1:19" x14ac:dyDescent="0.2">
      <c r="A1377">
        <v>455</v>
      </c>
      <c r="B1377">
        <v>-3.15E-2</v>
      </c>
      <c r="C1377">
        <v>-4.5999999999999999E-3</v>
      </c>
      <c r="K1377">
        <v>-8.72E-2</v>
      </c>
      <c r="S1377" t="s">
        <v>1167</v>
      </c>
    </row>
    <row r="1378" spans="1:19" x14ac:dyDescent="0.2">
      <c r="A1378">
        <v>458</v>
      </c>
      <c r="B1378">
        <v>-8.6E-3</v>
      </c>
      <c r="C1378">
        <v>-1.9400000000000001E-2</v>
      </c>
      <c r="K1378">
        <v>-6.1499999999999999E-2</v>
      </c>
      <c r="S1378" t="s">
        <v>1167</v>
      </c>
    </row>
    <row r="1379" spans="1:19" x14ac:dyDescent="0.2">
      <c r="A1379">
        <v>460</v>
      </c>
      <c r="B1379">
        <v>-1.5100000000000001E-2</v>
      </c>
      <c r="C1379">
        <v>-2.2700000000000001E-2</v>
      </c>
      <c r="K1379">
        <v>-7.46E-2</v>
      </c>
      <c r="S1379" t="s">
        <v>1167</v>
      </c>
    </row>
    <row r="1380" spans="1:19" x14ac:dyDescent="0.2">
      <c r="A1380">
        <v>462</v>
      </c>
      <c r="B1380">
        <v>-7.9000000000000008E-3</v>
      </c>
      <c r="C1380">
        <v>-2.01E-2</v>
      </c>
      <c r="K1380">
        <v>-6.4299999999999996E-2</v>
      </c>
      <c r="S1380" t="s">
        <v>1167</v>
      </c>
    </row>
    <row r="1381" spans="1:19" x14ac:dyDescent="0.2">
      <c r="A1381">
        <v>13</v>
      </c>
      <c r="B1381">
        <v>-1.84E-2</v>
      </c>
      <c r="C1381">
        <v>-1.49E-2</v>
      </c>
      <c r="K1381">
        <v>-7.5999999999999998E-2</v>
      </c>
      <c r="S1381" t="s">
        <v>1167</v>
      </c>
    </row>
    <row r="1382" spans="1:19" x14ac:dyDescent="0.2">
      <c r="A1382">
        <v>17</v>
      </c>
      <c r="B1382">
        <v>1.18E-2</v>
      </c>
      <c r="C1382">
        <v>-3.0300000000000001E-2</v>
      </c>
      <c r="K1382">
        <v>-3.7199999999999997E-2</v>
      </c>
      <c r="S1382" t="s">
        <v>1167</v>
      </c>
    </row>
    <row r="1383" spans="1:19" x14ac:dyDescent="0.2">
      <c r="A1383">
        <v>18</v>
      </c>
      <c r="B1383">
        <v>-2.5600000000000001E-2</v>
      </c>
      <c r="C1383">
        <v>-1.17E-2</v>
      </c>
      <c r="K1383">
        <v>-8.5099999999999995E-2</v>
      </c>
      <c r="S1383" t="s">
        <v>1167</v>
      </c>
    </row>
    <row r="1384" spans="1:19" x14ac:dyDescent="0.2">
      <c r="A1384">
        <v>277</v>
      </c>
      <c r="B1384">
        <v>-2.4199999999999999E-2</v>
      </c>
      <c r="C1384">
        <v>-1.61E-2</v>
      </c>
      <c r="K1384">
        <v>-8.3799999999999999E-2</v>
      </c>
      <c r="S1384" t="s">
        <v>1167</v>
      </c>
    </row>
    <row r="1385" spans="1:19" x14ac:dyDescent="0.2">
      <c r="A1385">
        <v>368</v>
      </c>
      <c r="B1385">
        <v>-3.7400000000000003E-2</v>
      </c>
      <c r="C1385">
        <v>-8.0000000000000002E-3</v>
      </c>
      <c r="K1385">
        <v>-9.5799999999999996E-2</v>
      </c>
      <c r="S1385" t="s">
        <v>1167</v>
      </c>
    </row>
    <row r="1386" spans="1:19" x14ac:dyDescent="0.2">
      <c r="A1386">
        <v>23</v>
      </c>
      <c r="B1386">
        <v>-3.2000000000000001E-2</v>
      </c>
      <c r="C1386">
        <v>-8.8000000000000005E-3</v>
      </c>
      <c r="K1386">
        <v>-9.0999999999999998E-2</v>
      </c>
      <c r="S1386" t="s">
        <v>1167</v>
      </c>
    </row>
    <row r="1387" spans="1:19" x14ac:dyDescent="0.2">
      <c r="A1387">
        <v>24</v>
      </c>
      <c r="B1387">
        <v>-6.7999999999999996E-3</v>
      </c>
      <c r="C1387">
        <v>-2.4799999999999999E-2</v>
      </c>
      <c r="K1387">
        <v>-6.1100000000000002E-2</v>
      </c>
      <c r="S1387" t="s">
        <v>1167</v>
      </c>
    </row>
    <row r="1388" spans="1:19" x14ac:dyDescent="0.2">
      <c r="A1388">
        <v>28</v>
      </c>
      <c r="B1388">
        <v>-3.7000000000000002E-3</v>
      </c>
      <c r="C1388">
        <v>-2.8899999999999999E-2</v>
      </c>
      <c r="K1388">
        <v>-6.1499999999999999E-2</v>
      </c>
      <c r="S1388" t="s">
        <v>1167</v>
      </c>
    </row>
    <row r="1389" spans="1:19" x14ac:dyDescent="0.2">
      <c r="A1389">
        <v>93</v>
      </c>
      <c r="B1389">
        <v>-1.5699999999999999E-2</v>
      </c>
      <c r="C1389">
        <v>-1.78E-2</v>
      </c>
      <c r="K1389">
        <v>-7.2900000000000006E-2</v>
      </c>
      <c r="S1389" t="s">
        <v>1167</v>
      </c>
    </row>
    <row r="1390" spans="1:19" x14ac:dyDescent="0.2">
      <c r="A1390">
        <v>174</v>
      </c>
      <c r="B1390">
        <v>5.1000000000000004E-3</v>
      </c>
      <c r="C1390">
        <v>-2.07E-2</v>
      </c>
      <c r="K1390">
        <v>-4.4200000000000003E-2</v>
      </c>
      <c r="S1390" t="s">
        <v>1167</v>
      </c>
    </row>
    <row r="1391" spans="1:19" x14ac:dyDescent="0.2">
      <c r="A1391">
        <v>177</v>
      </c>
      <c r="B1391">
        <v>-4.7000000000000002E-3</v>
      </c>
      <c r="C1391">
        <v>-2.3E-2</v>
      </c>
      <c r="K1391">
        <v>-5.8900000000000001E-2</v>
      </c>
      <c r="S1391" t="s">
        <v>1167</v>
      </c>
    </row>
    <row r="1392" spans="1:19" x14ac:dyDescent="0.2">
      <c r="A1392">
        <v>179</v>
      </c>
      <c r="B1392">
        <v>1.18E-2</v>
      </c>
      <c r="C1392">
        <v>-3.6900000000000002E-2</v>
      </c>
      <c r="K1392">
        <v>-4.24E-2</v>
      </c>
      <c r="S1392" t="s">
        <v>1167</v>
      </c>
    </row>
    <row r="1393" spans="1:19" x14ac:dyDescent="0.2">
      <c r="A1393">
        <v>180</v>
      </c>
      <c r="B1393">
        <v>-3.2099999999999997E-2</v>
      </c>
      <c r="C1393">
        <v>-6.3E-3</v>
      </c>
      <c r="K1393">
        <v>-9.0399999999999994E-2</v>
      </c>
      <c r="S1393" t="s">
        <v>1167</v>
      </c>
    </row>
    <row r="1394" spans="1:19" x14ac:dyDescent="0.2">
      <c r="A1394">
        <v>181</v>
      </c>
      <c r="B1394">
        <v>-1.6799999999999999E-2</v>
      </c>
      <c r="C1394">
        <v>-1.4200000000000001E-2</v>
      </c>
      <c r="K1394">
        <v>-7.6100000000000001E-2</v>
      </c>
      <c r="S1394" t="s">
        <v>1167</v>
      </c>
    </row>
    <row r="1395" spans="1:19" x14ac:dyDescent="0.2">
      <c r="A1395">
        <v>182</v>
      </c>
      <c r="B1395">
        <v>4.4000000000000003E-3</v>
      </c>
      <c r="C1395">
        <v>-2.9899999999999999E-2</v>
      </c>
      <c r="K1395">
        <v>-5.0599999999999999E-2</v>
      </c>
      <c r="S1395" t="s">
        <v>1167</v>
      </c>
    </row>
    <row r="1396" spans="1:19" x14ac:dyDescent="0.2">
      <c r="A1396">
        <v>183</v>
      </c>
      <c r="B1396">
        <v>3.3999999999999998E-3</v>
      </c>
      <c r="C1396">
        <v>-3.2300000000000002E-2</v>
      </c>
      <c r="K1396">
        <v>-5.1799999999999999E-2</v>
      </c>
      <c r="S1396" t="s">
        <v>1167</v>
      </c>
    </row>
    <row r="1397" spans="1:19" x14ac:dyDescent="0.2">
      <c r="A1397">
        <v>197</v>
      </c>
      <c r="B1397">
        <v>-1.8499999999999999E-2</v>
      </c>
      <c r="C1397">
        <v>-1.5800000000000002E-2</v>
      </c>
      <c r="K1397">
        <v>-7.6200000000000004E-2</v>
      </c>
      <c r="S1397" t="s">
        <v>1167</v>
      </c>
    </row>
    <row r="1398" spans="1:19" x14ac:dyDescent="0.2">
      <c r="A1398">
        <v>209</v>
      </c>
      <c r="B1398">
        <v>2.4E-2</v>
      </c>
      <c r="C1398">
        <v>-4.3700000000000003E-2</v>
      </c>
      <c r="K1398">
        <v>-2.7099999999999999E-2</v>
      </c>
      <c r="S1398" t="s">
        <v>1167</v>
      </c>
    </row>
    <row r="1399" spans="1:19" x14ac:dyDescent="0.2">
      <c r="A1399">
        <v>400</v>
      </c>
      <c r="B1399">
        <v>-1.6E-2</v>
      </c>
      <c r="C1399">
        <v>-1.89E-2</v>
      </c>
      <c r="K1399">
        <v>-7.2499999999999995E-2</v>
      </c>
      <c r="S1399" t="s">
        <v>1167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FAB3-9E30-034C-B967-F0B4081693CB}">
  <dimension ref="A1:Q110"/>
  <sheetViews>
    <sheetView workbookViewId="0">
      <selection activeCell="D27" sqref="D27"/>
    </sheetView>
  </sheetViews>
  <sheetFormatPr baseColWidth="10" defaultRowHeight="16" x14ac:dyDescent="0.2"/>
  <cols>
    <col min="1" max="1" width="10.83203125" style="22"/>
  </cols>
  <sheetData>
    <row r="1" spans="1:9" x14ac:dyDescent="0.2">
      <c r="A1" s="85" t="s">
        <v>40</v>
      </c>
      <c r="B1" s="86" t="s">
        <v>41</v>
      </c>
      <c r="C1" s="78" t="s">
        <v>42</v>
      </c>
      <c r="D1" s="86" t="s">
        <v>43</v>
      </c>
      <c r="E1" s="86" t="s">
        <v>44</v>
      </c>
      <c r="F1" s="86" t="s">
        <v>45</v>
      </c>
      <c r="G1" s="86" t="s">
        <v>46</v>
      </c>
      <c r="I1" s="86" t="s">
        <v>47</v>
      </c>
    </row>
    <row r="2" spans="1:9" x14ac:dyDescent="0.2">
      <c r="A2" s="22" t="s">
        <v>48</v>
      </c>
      <c r="B2">
        <v>325</v>
      </c>
      <c r="C2" t="s">
        <v>49</v>
      </c>
      <c r="D2">
        <v>0.521393</v>
      </c>
      <c r="E2">
        <v>1.173E-3</v>
      </c>
      <c r="F2">
        <v>0.22251099999999999</v>
      </c>
      <c r="G2">
        <v>0.25492300000000001</v>
      </c>
      <c r="H2">
        <v>0</v>
      </c>
      <c r="I2">
        <f t="shared" ref="I2:I65" si="0">G2/(D2+G2)</f>
        <v>0.32837530077957944</v>
      </c>
    </row>
    <row r="3" spans="1:9" x14ac:dyDescent="0.2">
      <c r="A3" s="22" t="s">
        <v>48</v>
      </c>
      <c r="B3">
        <v>158</v>
      </c>
      <c r="C3" t="s">
        <v>50</v>
      </c>
      <c r="D3">
        <v>0.472912</v>
      </c>
      <c r="E3">
        <v>6.6950000000000004E-3</v>
      </c>
      <c r="F3">
        <v>8.5059999999999997E-2</v>
      </c>
      <c r="G3">
        <v>0.43533300000000003</v>
      </c>
      <c r="H3">
        <v>0</v>
      </c>
      <c r="I3">
        <f t="shared" si="0"/>
        <v>0.47931230009523867</v>
      </c>
    </row>
    <row r="4" spans="1:9" x14ac:dyDescent="0.2">
      <c r="A4" s="22" t="s">
        <v>48</v>
      </c>
      <c r="B4">
        <v>108</v>
      </c>
      <c r="C4" t="s">
        <v>51</v>
      </c>
      <c r="D4">
        <v>0.35841099999999998</v>
      </c>
      <c r="E4">
        <v>1.0000000000000001E-5</v>
      </c>
      <c r="F4">
        <v>0.16462199999999999</v>
      </c>
      <c r="G4">
        <v>0.47695700000000002</v>
      </c>
      <c r="H4">
        <v>0</v>
      </c>
      <c r="I4">
        <f t="shared" si="0"/>
        <v>0.57095435783989812</v>
      </c>
    </row>
    <row r="5" spans="1:9" x14ac:dyDescent="0.2">
      <c r="A5" s="22" t="s">
        <v>48</v>
      </c>
      <c r="B5">
        <v>312</v>
      </c>
      <c r="C5" t="s">
        <v>52</v>
      </c>
      <c r="D5">
        <v>0.34406199999999998</v>
      </c>
      <c r="E5">
        <v>5.607E-3</v>
      </c>
      <c r="F5">
        <v>0.171155</v>
      </c>
      <c r="G5">
        <v>0.47917599999999999</v>
      </c>
      <c r="H5">
        <v>0</v>
      </c>
      <c r="I5">
        <f t="shared" si="0"/>
        <v>0.58206253841537936</v>
      </c>
    </row>
    <row r="6" spans="1:9" x14ac:dyDescent="0.2">
      <c r="A6" s="22" t="s">
        <v>48</v>
      </c>
      <c r="B6">
        <v>446</v>
      </c>
      <c r="C6" t="s">
        <v>53</v>
      </c>
      <c r="D6">
        <v>0.35192499999999999</v>
      </c>
      <c r="E6">
        <v>1.1289E-2</v>
      </c>
      <c r="F6">
        <v>0.11891699999999999</v>
      </c>
      <c r="G6">
        <v>0.51786900000000002</v>
      </c>
      <c r="H6">
        <v>0</v>
      </c>
      <c r="I6">
        <f t="shared" si="0"/>
        <v>0.59539270218005647</v>
      </c>
    </row>
    <row r="7" spans="1:9" x14ac:dyDescent="0.2">
      <c r="A7" s="22" t="s">
        <v>48</v>
      </c>
      <c r="B7">
        <v>195</v>
      </c>
      <c r="C7" t="s">
        <v>54</v>
      </c>
      <c r="D7">
        <v>0.35273100000000002</v>
      </c>
      <c r="E7">
        <v>1.8454000000000002E-2</v>
      </c>
      <c r="F7">
        <v>9.7736000000000003E-2</v>
      </c>
      <c r="G7">
        <v>0.53107899999999997</v>
      </c>
      <c r="H7">
        <v>0</v>
      </c>
      <c r="I7">
        <f t="shared" si="0"/>
        <v>0.60089725167173935</v>
      </c>
    </row>
    <row r="8" spans="1:9" x14ac:dyDescent="0.2">
      <c r="A8" s="22" t="s">
        <v>48</v>
      </c>
      <c r="B8">
        <v>87</v>
      </c>
      <c r="C8" t="s">
        <v>55</v>
      </c>
      <c r="D8">
        <v>0.335561</v>
      </c>
      <c r="E8">
        <v>1.0000000000000001E-5</v>
      </c>
      <c r="F8">
        <v>0.116354</v>
      </c>
      <c r="G8">
        <v>0.54807499999999998</v>
      </c>
      <c r="H8">
        <v>0</v>
      </c>
      <c r="I8">
        <f t="shared" si="0"/>
        <v>0.6202497408435147</v>
      </c>
    </row>
    <row r="9" spans="1:9" x14ac:dyDescent="0.2">
      <c r="A9" s="22" t="s">
        <v>48</v>
      </c>
      <c r="B9">
        <v>121</v>
      </c>
      <c r="C9" t="s">
        <v>56</v>
      </c>
      <c r="D9">
        <v>0.33285399999999998</v>
      </c>
      <c r="E9">
        <v>3.8596999999999999E-2</v>
      </c>
      <c r="F9">
        <v>7.6859999999999998E-2</v>
      </c>
      <c r="G9">
        <v>0.55168899999999998</v>
      </c>
      <c r="H9">
        <v>0</v>
      </c>
      <c r="I9">
        <f t="shared" si="0"/>
        <v>0.62369946966964862</v>
      </c>
    </row>
    <row r="10" spans="1:9" x14ac:dyDescent="0.2">
      <c r="A10" s="22" t="s">
        <v>48</v>
      </c>
      <c r="B10">
        <v>306</v>
      </c>
      <c r="C10" t="s">
        <v>57</v>
      </c>
      <c r="D10">
        <v>0.34105600000000003</v>
      </c>
      <c r="E10">
        <v>6.2200000000000005E-4</v>
      </c>
      <c r="F10">
        <v>8.9791999999999997E-2</v>
      </c>
      <c r="G10">
        <v>0.56852999999999998</v>
      </c>
      <c r="H10">
        <v>0</v>
      </c>
      <c r="I10">
        <f t="shared" si="0"/>
        <v>0.62504260179906024</v>
      </c>
    </row>
    <row r="11" spans="1:9" x14ac:dyDescent="0.2">
      <c r="A11" s="22" t="s">
        <v>48</v>
      </c>
      <c r="B11">
        <v>10</v>
      </c>
      <c r="C11" t="s">
        <v>58</v>
      </c>
      <c r="D11">
        <v>0.32562999999999998</v>
      </c>
      <c r="E11">
        <v>1.0000000000000001E-5</v>
      </c>
      <c r="F11">
        <v>0.12864900000000001</v>
      </c>
      <c r="G11">
        <v>0.54571199999999997</v>
      </c>
      <c r="H11">
        <v>0</v>
      </c>
      <c r="I11">
        <f t="shared" si="0"/>
        <v>0.62628910347486977</v>
      </c>
    </row>
    <row r="12" spans="1:9" x14ac:dyDescent="0.2">
      <c r="A12" s="22" t="s">
        <v>48</v>
      </c>
      <c r="B12">
        <v>147</v>
      </c>
      <c r="C12" t="s">
        <v>59</v>
      </c>
      <c r="D12">
        <v>0.29772399999999999</v>
      </c>
      <c r="E12">
        <v>7.3630000000000001E-2</v>
      </c>
      <c r="F12">
        <v>6.3427999999999998E-2</v>
      </c>
      <c r="G12">
        <v>0.565218</v>
      </c>
      <c r="H12">
        <v>0</v>
      </c>
      <c r="I12">
        <f t="shared" si="0"/>
        <v>0.65498955897383604</v>
      </c>
    </row>
    <row r="13" spans="1:9" x14ac:dyDescent="0.2">
      <c r="A13" s="22" t="s">
        <v>48</v>
      </c>
      <c r="B13">
        <v>464</v>
      </c>
      <c r="C13" t="s">
        <v>60</v>
      </c>
      <c r="D13">
        <v>0.29577900000000001</v>
      </c>
      <c r="E13">
        <v>8.6747000000000005E-2</v>
      </c>
      <c r="F13">
        <v>5.0434E-2</v>
      </c>
      <c r="G13">
        <v>0.56703999999999999</v>
      </c>
      <c r="H13">
        <v>0</v>
      </c>
      <c r="I13">
        <f t="shared" si="0"/>
        <v>0.65719461439768945</v>
      </c>
    </row>
    <row r="14" spans="1:9" x14ac:dyDescent="0.2">
      <c r="A14" s="22" t="s">
        <v>48</v>
      </c>
      <c r="B14">
        <v>334</v>
      </c>
      <c r="C14" t="s">
        <v>61</v>
      </c>
      <c r="D14">
        <v>0.28678199999999998</v>
      </c>
      <c r="E14">
        <v>1.0000000000000001E-5</v>
      </c>
      <c r="F14">
        <v>0.15285399999999999</v>
      </c>
      <c r="G14">
        <v>0.56035400000000002</v>
      </c>
      <c r="H14">
        <v>0</v>
      </c>
      <c r="I14">
        <f t="shared" si="0"/>
        <v>0.66146876062403204</v>
      </c>
    </row>
    <row r="15" spans="1:9" x14ac:dyDescent="0.2">
      <c r="A15" s="22" t="s">
        <v>48</v>
      </c>
      <c r="B15">
        <v>308</v>
      </c>
      <c r="C15" t="s">
        <v>62</v>
      </c>
      <c r="D15">
        <v>0.26894299999999999</v>
      </c>
      <c r="E15">
        <v>1.0000000000000001E-5</v>
      </c>
      <c r="F15">
        <v>0.19483400000000001</v>
      </c>
      <c r="G15">
        <v>0.53621300000000005</v>
      </c>
      <c r="H15">
        <v>0</v>
      </c>
      <c r="I15">
        <f t="shared" si="0"/>
        <v>0.66597404726537479</v>
      </c>
    </row>
    <row r="16" spans="1:9" x14ac:dyDescent="0.2">
      <c r="A16" s="22" t="s">
        <v>48</v>
      </c>
      <c r="B16">
        <v>237</v>
      </c>
      <c r="C16" t="s">
        <v>63</v>
      </c>
      <c r="D16">
        <v>0.28629599999999999</v>
      </c>
      <c r="E16">
        <v>3.2355000000000002E-2</v>
      </c>
      <c r="F16">
        <v>0.102837</v>
      </c>
      <c r="G16">
        <v>0.57851200000000003</v>
      </c>
      <c r="H16">
        <v>0</v>
      </c>
      <c r="I16">
        <f t="shared" si="0"/>
        <v>0.66894848336278112</v>
      </c>
    </row>
    <row r="17" spans="1:9" x14ac:dyDescent="0.2">
      <c r="A17" s="22" t="s">
        <v>48</v>
      </c>
      <c r="B17">
        <v>219</v>
      </c>
      <c r="C17" t="s">
        <v>64</v>
      </c>
      <c r="D17">
        <v>0.28472900000000001</v>
      </c>
      <c r="E17">
        <v>2.8518000000000002E-2</v>
      </c>
      <c r="F17">
        <v>0.102614</v>
      </c>
      <c r="G17">
        <v>0.58413800000000005</v>
      </c>
      <c r="H17">
        <v>0</v>
      </c>
      <c r="I17">
        <f t="shared" si="0"/>
        <v>0.67229852209831886</v>
      </c>
    </row>
    <row r="18" spans="1:9" x14ac:dyDescent="0.2">
      <c r="A18" s="22" t="s">
        <v>48</v>
      </c>
      <c r="B18">
        <v>20</v>
      </c>
      <c r="C18" t="s">
        <v>65</v>
      </c>
      <c r="D18">
        <v>0.27405299999999999</v>
      </c>
      <c r="E18">
        <v>1.8730000000000001E-3</v>
      </c>
      <c r="F18">
        <v>0.11745899999999999</v>
      </c>
      <c r="G18">
        <v>0.60661500000000002</v>
      </c>
      <c r="H18">
        <v>0</v>
      </c>
      <c r="I18">
        <f t="shared" si="0"/>
        <v>0.68881235607516111</v>
      </c>
    </row>
    <row r="19" spans="1:9" x14ac:dyDescent="0.2">
      <c r="A19" s="22" t="s">
        <v>48</v>
      </c>
      <c r="B19">
        <v>230</v>
      </c>
      <c r="C19" t="s">
        <v>66</v>
      </c>
      <c r="D19">
        <v>0.26160899999999998</v>
      </c>
      <c r="E19">
        <v>3.1314000000000002E-2</v>
      </c>
      <c r="F19">
        <v>0.104493</v>
      </c>
      <c r="G19">
        <v>0.60258500000000004</v>
      </c>
      <c r="H19">
        <v>0</v>
      </c>
      <c r="I19">
        <f t="shared" si="0"/>
        <v>0.69727977745737646</v>
      </c>
    </row>
    <row r="20" spans="1:9" x14ac:dyDescent="0.2">
      <c r="A20" s="22" t="s">
        <v>48</v>
      </c>
      <c r="B20">
        <v>432</v>
      </c>
      <c r="C20" t="s">
        <v>67</v>
      </c>
      <c r="D20">
        <v>0.26280300000000001</v>
      </c>
      <c r="E20">
        <v>1.2076999999999999E-2</v>
      </c>
      <c r="F20">
        <v>0.104973</v>
      </c>
      <c r="G20">
        <v>0.620147</v>
      </c>
      <c r="H20">
        <v>0</v>
      </c>
      <c r="I20">
        <f t="shared" si="0"/>
        <v>0.70235800441701113</v>
      </c>
    </row>
    <row r="21" spans="1:9" x14ac:dyDescent="0.2">
      <c r="A21" s="22" t="s">
        <v>48</v>
      </c>
      <c r="B21">
        <v>389</v>
      </c>
      <c r="C21" t="s">
        <v>68</v>
      </c>
      <c r="D21">
        <v>0.266123</v>
      </c>
      <c r="E21">
        <v>9.8230000000000001E-3</v>
      </c>
      <c r="F21">
        <v>8.9108999999999994E-2</v>
      </c>
      <c r="G21">
        <v>0.63494499999999998</v>
      </c>
      <c r="H21">
        <v>0</v>
      </c>
      <c r="I21">
        <f t="shared" si="0"/>
        <v>0.70465824998779225</v>
      </c>
    </row>
    <row r="22" spans="1:9" x14ac:dyDescent="0.2">
      <c r="A22" s="22" t="s">
        <v>48</v>
      </c>
      <c r="B22">
        <v>102</v>
      </c>
      <c r="C22" t="s">
        <v>69</v>
      </c>
      <c r="D22">
        <v>0.26163199999999998</v>
      </c>
      <c r="E22">
        <v>3.4009999999999999E-3</v>
      </c>
      <c r="F22">
        <v>0.10741299999999999</v>
      </c>
      <c r="G22">
        <v>0.62755399999999995</v>
      </c>
      <c r="H22">
        <v>0</v>
      </c>
      <c r="I22">
        <f t="shared" si="0"/>
        <v>0.70576234893486856</v>
      </c>
    </row>
    <row r="23" spans="1:9" x14ac:dyDescent="0.2">
      <c r="A23" s="22" t="s">
        <v>48</v>
      </c>
      <c r="B23">
        <v>198</v>
      </c>
      <c r="C23" t="s">
        <v>70</v>
      </c>
      <c r="D23">
        <v>0.26756200000000002</v>
      </c>
      <c r="E23">
        <v>7.6599999999999997E-4</v>
      </c>
      <c r="F23">
        <v>7.1095000000000005E-2</v>
      </c>
      <c r="G23">
        <v>0.66057699999999997</v>
      </c>
      <c r="H23">
        <v>0</v>
      </c>
      <c r="I23">
        <f t="shared" si="0"/>
        <v>0.71172205887264728</v>
      </c>
    </row>
    <row r="24" spans="1:9" x14ac:dyDescent="0.2">
      <c r="A24" s="22" t="s">
        <v>48</v>
      </c>
      <c r="B24">
        <v>190</v>
      </c>
      <c r="C24" t="s">
        <v>71</v>
      </c>
      <c r="D24">
        <v>0.25118099999999999</v>
      </c>
      <c r="E24">
        <v>1.0000000000000001E-5</v>
      </c>
      <c r="F24">
        <v>0.11817999999999999</v>
      </c>
      <c r="G24">
        <v>0.630629</v>
      </c>
      <c r="H24">
        <v>0</v>
      </c>
      <c r="I24">
        <f t="shared" si="0"/>
        <v>0.71515292409929576</v>
      </c>
    </row>
    <row r="25" spans="1:9" x14ac:dyDescent="0.2">
      <c r="A25" s="22" t="s">
        <v>48</v>
      </c>
      <c r="B25">
        <v>53</v>
      </c>
      <c r="C25" t="s">
        <v>72</v>
      </c>
      <c r="D25">
        <v>0.25784400000000002</v>
      </c>
      <c r="E25">
        <v>1.0000000000000001E-5</v>
      </c>
      <c r="F25">
        <v>9.3478000000000006E-2</v>
      </c>
      <c r="G25">
        <v>0.64866800000000002</v>
      </c>
      <c r="H25">
        <v>0</v>
      </c>
      <c r="I25">
        <f t="shared" si="0"/>
        <v>0.71556471398062027</v>
      </c>
    </row>
    <row r="26" spans="1:9" x14ac:dyDescent="0.2">
      <c r="A26" s="22" t="s">
        <v>48</v>
      </c>
      <c r="B26">
        <v>126</v>
      </c>
      <c r="C26" t="s">
        <v>73</v>
      </c>
      <c r="D26">
        <v>0.25657000000000002</v>
      </c>
      <c r="E26">
        <v>2.5119999999999999E-3</v>
      </c>
      <c r="F26">
        <v>9.0745999999999993E-2</v>
      </c>
      <c r="G26">
        <v>0.650173</v>
      </c>
      <c r="H26">
        <v>0</v>
      </c>
      <c r="I26">
        <f t="shared" si="0"/>
        <v>0.71704220490260184</v>
      </c>
    </row>
    <row r="27" spans="1:9" x14ac:dyDescent="0.2">
      <c r="A27" s="22" t="s">
        <v>48</v>
      </c>
      <c r="B27">
        <v>442</v>
      </c>
      <c r="C27" t="s">
        <v>74</v>
      </c>
      <c r="D27">
        <v>0.215363</v>
      </c>
      <c r="E27">
        <v>1.3646E-2</v>
      </c>
      <c r="F27">
        <v>0.21903700000000001</v>
      </c>
      <c r="G27">
        <v>0.55195300000000003</v>
      </c>
      <c r="H27">
        <v>0</v>
      </c>
      <c r="I27">
        <f t="shared" si="0"/>
        <v>0.71932945487908506</v>
      </c>
    </row>
    <row r="28" spans="1:9" x14ac:dyDescent="0.2">
      <c r="A28" s="22" t="s">
        <v>48</v>
      </c>
      <c r="B28">
        <v>303</v>
      </c>
      <c r="C28" t="s">
        <v>75</v>
      </c>
      <c r="D28">
        <v>0.232127</v>
      </c>
      <c r="E28">
        <v>1.0000000000000001E-5</v>
      </c>
      <c r="F28">
        <v>0.171933</v>
      </c>
      <c r="G28">
        <v>0.59592999999999996</v>
      </c>
      <c r="H28">
        <v>0</v>
      </c>
      <c r="I28">
        <f t="shared" si="0"/>
        <v>0.71967267953776126</v>
      </c>
    </row>
    <row r="29" spans="1:9" x14ac:dyDescent="0.2">
      <c r="A29" s="22" t="s">
        <v>48</v>
      </c>
      <c r="B29">
        <v>380</v>
      </c>
      <c r="C29" t="s">
        <v>76</v>
      </c>
      <c r="D29">
        <v>0.24082200000000001</v>
      </c>
      <c r="E29">
        <v>2.1819000000000002E-2</v>
      </c>
      <c r="F29">
        <v>0.104591</v>
      </c>
      <c r="G29">
        <v>0.632768</v>
      </c>
      <c r="H29">
        <v>0</v>
      </c>
      <c r="I29">
        <f t="shared" si="0"/>
        <v>0.72433063565288069</v>
      </c>
    </row>
    <row r="30" spans="1:9" x14ac:dyDescent="0.2">
      <c r="A30" s="22" t="s">
        <v>48</v>
      </c>
      <c r="B30">
        <v>56</v>
      </c>
      <c r="C30" t="s">
        <v>77</v>
      </c>
      <c r="D30">
        <v>0.24473700000000001</v>
      </c>
      <c r="E30">
        <v>1.0000000000000001E-5</v>
      </c>
      <c r="F30">
        <v>0.107811</v>
      </c>
      <c r="G30">
        <v>0.64744199999999996</v>
      </c>
      <c r="H30">
        <v>0</v>
      </c>
      <c r="I30">
        <f t="shared" si="0"/>
        <v>0.72568621319264404</v>
      </c>
    </row>
    <row r="31" spans="1:9" x14ac:dyDescent="0.2">
      <c r="A31" s="22" t="s">
        <v>48</v>
      </c>
      <c r="B31">
        <v>256</v>
      </c>
      <c r="C31" t="s">
        <v>78</v>
      </c>
      <c r="D31">
        <v>0.23205200000000001</v>
      </c>
      <c r="E31">
        <v>4.2370000000000003E-3</v>
      </c>
      <c r="F31">
        <v>0.139933</v>
      </c>
      <c r="G31">
        <v>0.62377899999999997</v>
      </c>
      <c r="H31">
        <v>0</v>
      </c>
      <c r="I31">
        <f t="shared" si="0"/>
        <v>0.7288576833510354</v>
      </c>
    </row>
    <row r="32" spans="1:9" x14ac:dyDescent="0.2">
      <c r="A32" s="22" t="s">
        <v>48</v>
      </c>
      <c r="B32">
        <v>383</v>
      </c>
      <c r="C32" t="s">
        <v>79</v>
      </c>
      <c r="D32">
        <v>0.250857</v>
      </c>
      <c r="E32">
        <v>9.8999999999999999E-4</v>
      </c>
      <c r="F32">
        <v>7.1929999999999994E-2</v>
      </c>
      <c r="G32">
        <v>0.67622300000000002</v>
      </c>
      <c r="H32">
        <v>0</v>
      </c>
      <c r="I32">
        <f t="shared" si="0"/>
        <v>0.7294117012555551</v>
      </c>
    </row>
    <row r="33" spans="1:9" x14ac:dyDescent="0.2">
      <c r="A33" s="22" t="s">
        <v>48</v>
      </c>
      <c r="B33">
        <v>391</v>
      </c>
      <c r="C33" t="s">
        <v>80</v>
      </c>
      <c r="D33">
        <v>0.24470600000000001</v>
      </c>
      <c r="E33">
        <v>8.5339999999999999E-3</v>
      </c>
      <c r="F33">
        <v>8.4062999999999999E-2</v>
      </c>
      <c r="G33">
        <v>0.66269800000000001</v>
      </c>
      <c r="H33">
        <v>0</v>
      </c>
      <c r="I33">
        <f t="shared" si="0"/>
        <v>0.73032298733529943</v>
      </c>
    </row>
    <row r="34" spans="1:9" x14ac:dyDescent="0.2">
      <c r="A34" s="22" t="s">
        <v>48</v>
      </c>
      <c r="B34">
        <v>245</v>
      </c>
      <c r="C34" t="s">
        <v>81</v>
      </c>
      <c r="D34">
        <v>0.21701599999999999</v>
      </c>
      <c r="E34">
        <v>1.5235E-2</v>
      </c>
      <c r="F34">
        <v>0.17857600000000001</v>
      </c>
      <c r="G34">
        <v>0.58917200000000003</v>
      </c>
      <c r="H34">
        <v>0</v>
      </c>
      <c r="I34">
        <f t="shared" si="0"/>
        <v>0.7308121678814371</v>
      </c>
    </row>
    <row r="35" spans="1:9" x14ac:dyDescent="0.2">
      <c r="A35" s="22" t="s">
        <v>48</v>
      </c>
      <c r="B35">
        <v>58</v>
      </c>
      <c r="C35" t="s">
        <v>82</v>
      </c>
      <c r="D35">
        <v>0.23280799999999999</v>
      </c>
      <c r="E35">
        <v>1.0000000000000001E-5</v>
      </c>
      <c r="F35">
        <v>0.12454</v>
      </c>
      <c r="G35">
        <v>0.64264200000000005</v>
      </c>
      <c r="H35">
        <v>0</v>
      </c>
      <c r="I35">
        <f t="shared" si="0"/>
        <v>0.73407047803986525</v>
      </c>
    </row>
    <row r="36" spans="1:9" x14ac:dyDescent="0.2">
      <c r="A36" s="22" t="s">
        <v>48</v>
      </c>
      <c r="B36">
        <v>336</v>
      </c>
      <c r="C36" t="s">
        <v>83</v>
      </c>
      <c r="D36">
        <v>0.23091100000000001</v>
      </c>
      <c r="E36">
        <v>1.0000000000000001E-5</v>
      </c>
      <c r="F36">
        <v>0.13167200000000001</v>
      </c>
      <c r="G36">
        <v>0.63740699999999995</v>
      </c>
      <c r="H36">
        <v>0</v>
      </c>
      <c r="I36">
        <f t="shared" si="0"/>
        <v>0.73407092793193274</v>
      </c>
    </row>
    <row r="37" spans="1:9" x14ac:dyDescent="0.2">
      <c r="A37" s="22" t="s">
        <v>48</v>
      </c>
      <c r="B37">
        <v>288</v>
      </c>
      <c r="C37" t="s">
        <v>84</v>
      </c>
      <c r="D37">
        <v>0.212917</v>
      </c>
      <c r="E37">
        <v>5.5110000000000003E-3</v>
      </c>
      <c r="F37">
        <v>0.188974</v>
      </c>
      <c r="G37">
        <v>0.59259799999999996</v>
      </c>
      <c r="H37">
        <v>0</v>
      </c>
      <c r="I37">
        <f t="shared" si="0"/>
        <v>0.73567593402978215</v>
      </c>
    </row>
    <row r="38" spans="1:9" x14ac:dyDescent="0.2">
      <c r="A38" s="22" t="s">
        <v>48</v>
      </c>
      <c r="B38">
        <v>189</v>
      </c>
      <c r="C38" t="s">
        <v>85</v>
      </c>
      <c r="D38">
        <v>0.22877500000000001</v>
      </c>
      <c r="E38">
        <v>6.9179999999999997E-3</v>
      </c>
      <c r="F38">
        <v>0.12718099999999999</v>
      </c>
      <c r="G38">
        <v>0.637127</v>
      </c>
      <c r="H38">
        <v>0</v>
      </c>
      <c r="I38">
        <f t="shared" si="0"/>
        <v>0.73579573669999609</v>
      </c>
    </row>
    <row r="39" spans="1:9" x14ac:dyDescent="0.2">
      <c r="A39" s="22" t="s">
        <v>48</v>
      </c>
      <c r="B39">
        <v>27</v>
      </c>
      <c r="C39" t="s">
        <v>86</v>
      </c>
      <c r="D39">
        <v>0.23902000000000001</v>
      </c>
      <c r="E39">
        <v>1.1173000000000001E-2</v>
      </c>
      <c r="F39">
        <v>6.8652000000000005E-2</v>
      </c>
      <c r="G39">
        <v>0.68115499999999995</v>
      </c>
      <c r="H39">
        <v>0</v>
      </c>
      <c r="I39">
        <f t="shared" si="0"/>
        <v>0.74024506208058249</v>
      </c>
    </row>
    <row r="40" spans="1:9" x14ac:dyDescent="0.2">
      <c r="A40" s="22" t="s">
        <v>48</v>
      </c>
      <c r="B40">
        <v>456</v>
      </c>
      <c r="C40" t="s">
        <v>87</v>
      </c>
      <c r="D40">
        <v>0.22603000000000001</v>
      </c>
      <c r="E40">
        <v>3.1380000000000002E-3</v>
      </c>
      <c r="F40">
        <v>0.11316</v>
      </c>
      <c r="G40">
        <v>0.65767100000000001</v>
      </c>
      <c r="H40">
        <v>0</v>
      </c>
      <c r="I40">
        <f t="shared" si="0"/>
        <v>0.74422344209183866</v>
      </c>
    </row>
    <row r="41" spans="1:9" x14ac:dyDescent="0.2">
      <c r="A41" s="22" t="s">
        <v>48</v>
      </c>
      <c r="B41">
        <v>448</v>
      </c>
      <c r="C41" t="s">
        <v>88</v>
      </c>
      <c r="D41">
        <v>0.21874099999999999</v>
      </c>
      <c r="E41">
        <v>1.0000000000000001E-5</v>
      </c>
      <c r="F41">
        <v>0.12929499999999999</v>
      </c>
      <c r="G41">
        <v>0.651953</v>
      </c>
      <c r="H41">
        <v>0</v>
      </c>
      <c r="I41">
        <f t="shared" si="0"/>
        <v>0.74877396651406813</v>
      </c>
    </row>
    <row r="42" spans="1:9" x14ac:dyDescent="0.2">
      <c r="A42" s="22" t="s">
        <v>48</v>
      </c>
      <c r="B42">
        <v>167</v>
      </c>
      <c r="C42" t="s">
        <v>89</v>
      </c>
      <c r="D42">
        <v>0.23461699999999999</v>
      </c>
      <c r="E42">
        <v>4.1029999999999999E-3</v>
      </c>
      <c r="F42">
        <v>4.7434999999999998E-2</v>
      </c>
      <c r="G42">
        <v>0.71384499999999995</v>
      </c>
      <c r="H42">
        <v>0</v>
      </c>
      <c r="I42">
        <f t="shared" si="0"/>
        <v>0.75263426473596207</v>
      </c>
    </row>
    <row r="43" spans="1:9" x14ac:dyDescent="0.2">
      <c r="A43" s="22" t="s">
        <v>48</v>
      </c>
      <c r="B43">
        <v>94</v>
      </c>
      <c r="C43" t="s">
        <v>90</v>
      </c>
      <c r="D43">
        <v>0.21825900000000001</v>
      </c>
      <c r="E43">
        <v>1.0000000000000001E-5</v>
      </c>
      <c r="F43">
        <v>8.2253999999999994E-2</v>
      </c>
      <c r="G43">
        <v>0.69947700000000002</v>
      </c>
      <c r="H43">
        <v>0</v>
      </c>
      <c r="I43">
        <f t="shared" si="0"/>
        <v>0.76217670441172625</v>
      </c>
    </row>
    <row r="44" spans="1:9" x14ac:dyDescent="0.2">
      <c r="A44" s="22" t="s">
        <v>48</v>
      </c>
      <c r="B44">
        <v>111</v>
      </c>
      <c r="C44" t="s">
        <v>91</v>
      </c>
      <c r="D44">
        <v>0.195772</v>
      </c>
      <c r="E44">
        <v>1.0000000000000001E-5</v>
      </c>
      <c r="F44">
        <v>0.13486300000000001</v>
      </c>
      <c r="G44">
        <v>0.66935500000000003</v>
      </c>
      <c r="H44">
        <v>0</v>
      </c>
      <c r="I44">
        <f t="shared" si="0"/>
        <v>0.77370721292943123</v>
      </c>
    </row>
    <row r="45" spans="1:9" x14ac:dyDescent="0.2">
      <c r="A45" s="22" t="s">
        <v>48</v>
      </c>
      <c r="B45">
        <v>350</v>
      </c>
      <c r="C45" t="s">
        <v>92</v>
      </c>
      <c r="D45">
        <v>0.19034400000000001</v>
      </c>
      <c r="E45">
        <v>1.1417999999999999E-2</v>
      </c>
      <c r="F45">
        <v>0.12162199999999999</v>
      </c>
      <c r="G45">
        <v>0.67661499999999997</v>
      </c>
      <c r="H45">
        <v>0</v>
      </c>
      <c r="I45">
        <f t="shared" si="0"/>
        <v>0.78044636482232721</v>
      </c>
    </row>
    <row r="46" spans="1:9" x14ac:dyDescent="0.2">
      <c r="A46" s="22" t="s">
        <v>48</v>
      </c>
      <c r="B46">
        <v>142</v>
      </c>
      <c r="C46" t="s">
        <v>93</v>
      </c>
      <c r="D46">
        <v>0.18779999999999999</v>
      </c>
      <c r="E46">
        <v>1.1172E-2</v>
      </c>
      <c r="F46">
        <v>0.13136900000000001</v>
      </c>
      <c r="G46">
        <v>0.669659</v>
      </c>
      <c r="H46">
        <v>0</v>
      </c>
      <c r="I46">
        <f t="shared" si="0"/>
        <v>0.78098078158839079</v>
      </c>
    </row>
    <row r="47" spans="1:9" x14ac:dyDescent="0.2">
      <c r="A47" s="22" t="s">
        <v>48</v>
      </c>
      <c r="B47">
        <v>117</v>
      </c>
      <c r="C47" t="s">
        <v>94</v>
      </c>
      <c r="D47">
        <v>0.20747499999999999</v>
      </c>
      <c r="E47">
        <v>1.2359999999999999E-2</v>
      </c>
      <c r="F47">
        <v>2.6131000000000001E-2</v>
      </c>
      <c r="G47">
        <v>0.75403399999999998</v>
      </c>
      <c r="H47">
        <v>0</v>
      </c>
      <c r="I47">
        <f t="shared" si="0"/>
        <v>0.78421938848206307</v>
      </c>
    </row>
    <row r="48" spans="1:9" x14ac:dyDescent="0.2">
      <c r="A48" s="22" t="s">
        <v>48</v>
      </c>
      <c r="B48">
        <v>323</v>
      </c>
      <c r="C48" t="s">
        <v>95</v>
      </c>
      <c r="D48">
        <v>0.193303</v>
      </c>
      <c r="E48">
        <v>1.0000000000000001E-5</v>
      </c>
      <c r="F48">
        <v>8.6517999999999998E-2</v>
      </c>
      <c r="G48">
        <v>0.72016899999999995</v>
      </c>
      <c r="H48">
        <v>0</v>
      </c>
      <c r="I48">
        <f t="shared" si="0"/>
        <v>0.78838650774189023</v>
      </c>
    </row>
    <row r="49" spans="1:9" x14ac:dyDescent="0.2">
      <c r="A49" s="22" t="s">
        <v>48</v>
      </c>
      <c r="B49">
        <v>61</v>
      </c>
      <c r="C49" t="s">
        <v>96</v>
      </c>
      <c r="D49">
        <v>0.194776</v>
      </c>
      <c r="E49">
        <v>7.9989999999999992E-3</v>
      </c>
      <c r="F49">
        <v>6.6575999999999996E-2</v>
      </c>
      <c r="G49">
        <v>0.73065000000000002</v>
      </c>
      <c r="H49">
        <v>0</v>
      </c>
      <c r="I49">
        <f t="shared" si="0"/>
        <v>0.78952828211007686</v>
      </c>
    </row>
    <row r="50" spans="1:9" x14ac:dyDescent="0.2">
      <c r="A50" s="22" t="s">
        <v>48</v>
      </c>
      <c r="B50">
        <v>431</v>
      </c>
      <c r="C50" t="s">
        <v>97</v>
      </c>
      <c r="D50">
        <v>0.188218</v>
      </c>
      <c r="E50">
        <v>3.9170000000000003E-3</v>
      </c>
      <c r="F50">
        <v>9.3502000000000002E-2</v>
      </c>
      <c r="G50">
        <v>0.71436299999999997</v>
      </c>
      <c r="H50">
        <v>0</v>
      </c>
      <c r="I50">
        <f t="shared" si="0"/>
        <v>0.79146691543473657</v>
      </c>
    </row>
    <row r="51" spans="1:9" x14ac:dyDescent="0.2">
      <c r="A51" s="22" t="s">
        <v>48</v>
      </c>
      <c r="B51">
        <v>206</v>
      </c>
      <c r="C51" t="s">
        <v>98</v>
      </c>
      <c r="D51">
        <v>0.17913100000000001</v>
      </c>
      <c r="E51">
        <v>1.0000000000000001E-5</v>
      </c>
      <c r="F51">
        <v>9.4444E-2</v>
      </c>
      <c r="G51">
        <v>0.72641500000000003</v>
      </c>
      <c r="H51">
        <v>0</v>
      </c>
      <c r="I51">
        <f t="shared" si="0"/>
        <v>0.80218453838899406</v>
      </c>
    </row>
    <row r="52" spans="1:9" x14ac:dyDescent="0.2">
      <c r="A52" s="22" t="s">
        <v>48</v>
      </c>
      <c r="B52">
        <v>277</v>
      </c>
      <c r="C52" t="s">
        <v>99</v>
      </c>
      <c r="D52">
        <v>0.18112500000000001</v>
      </c>
      <c r="E52">
        <v>7.1900000000000002E-3</v>
      </c>
      <c r="F52">
        <v>4.2771999999999998E-2</v>
      </c>
      <c r="G52">
        <v>0.76891299999999996</v>
      </c>
      <c r="H52">
        <v>0</v>
      </c>
      <c r="I52">
        <f t="shared" si="0"/>
        <v>0.80934973127390697</v>
      </c>
    </row>
    <row r="53" spans="1:9" x14ac:dyDescent="0.2">
      <c r="A53" s="22" t="s">
        <v>48</v>
      </c>
      <c r="B53">
        <v>399</v>
      </c>
      <c r="C53" t="s">
        <v>100</v>
      </c>
      <c r="D53">
        <v>0.17060700000000001</v>
      </c>
      <c r="E53">
        <v>1.7951999999999999E-2</v>
      </c>
      <c r="F53">
        <v>8.0532999999999993E-2</v>
      </c>
      <c r="G53">
        <v>0.730908</v>
      </c>
      <c r="H53">
        <v>0</v>
      </c>
      <c r="I53">
        <f t="shared" si="0"/>
        <v>0.8107552286983577</v>
      </c>
    </row>
    <row r="54" spans="1:9" x14ac:dyDescent="0.2">
      <c r="A54" s="22" t="s">
        <v>48</v>
      </c>
      <c r="B54">
        <v>275</v>
      </c>
      <c r="C54" t="s">
        <v>101</v>
      </c>
      <c r="D54">
        <v>0.17116700000000001</v>
      </c>
      <c r="E54">
        <v>3.673E-3</v>
      </c>
      <c r="F54">
        <v>5.5840000000000001E-2</v>
      </c>
      <c r="G54">
        <v>0.76931899999999998</v>
      </c>
      <c r="H54">
        <v>0</v>
      </c>
      <c r="I54">
        <f t="shared" si="0"/>
        <v>0.81800154388263091</v>
      </c>
    </row>
    <row r="55" spans="1:9" x14ac:dyDescent="0.2">
      <c r="A55" s="22" t="s">
        <v>48</v>
      </c>
      <c r="B55">
        <v>376</v>
      </c>
      <c r="C55" t="s">
        <v>102</v>
      </c>
      <c r="D55">
        <v>0.169822</v>
      </c>
      <c r="E55">
        <v>1.0000000000000001E-5</v>
      </c>
      <c r="F55">
        <v>3.6527999999999998E-2</v>
      </c>
      <c r="G55">
        <v>0.79364000000000001</v>
      </c>
      <c r="H55">
        <v>0</v>
      </c>
      <c r="I55">
        <f t="shared" si="0"/>
        <v>0.8237377291475948</v>
      </c>
    </row>
    <row r="56" spans="1:9" x14ac:dyDescent="0.2">
      <c r="A56" s="22" t="s">
        <v>48</v>
      </c>
      <c r="B56">
        <v>420</v>
      </c>
      <c r="C56" t="s">
        <v>103</v>
      </c>
      <c r="D56">
        <v>0.15864</v>
      </c>
      <c r="E56">
        <v>1.0000000000000001E-5</v>
      </c>
      <c r="F56">
        <v>8.9868000000000003E-2</v>
      </c>
      <c r="G56">
        <v>0.75148199999999998</v>
      </c>
      <c r="H56">
        <v>0</v>
      </c>
      <c r="I56">
        <f t="shared" si="0"/>
        <v>0.82569369820749305</v>
      </c>
    </row>
    <row r="57" spans="1:9" x14ac:dyDescent="0.2">
      <c r="A57" s="22" t="s">
        <v>48</v>
      </c>
      <c r="B57">
        <v>318</v>
      </c>
      <c r="C57" t="s">
        <v>104</v>
      </c>
      <c r="D57">
        <v>0.146949</v>
      </c>
      <c r="E57">
        <v>1.0000000000000001E-5</v>
      </c>
      <c r="F57">
        <v>9.3688999999999995E-2</v>
      </c>
      <c r="G57">
        <v>0.75935200000000003</v>
      </c>
      <c r="H57">
        <v>0</v>
      </c>
      <c r="I57">
        <f t="shared" si="0"/>
        <v>0.83785850396281147</v>
      </c>
    </row>
    <row r="58" spans="1:9" x14ac:dyDescent="0.2">
      <c r="A58" s="22" t="s">
        <v>48</v>
      </c>
      <c r="B58">
        <v>160</v>
      </c>
      <c r="C58" t="s">
        <v>105</v>
      </c>
      <c r="D58">
        <v>0.15317500000000001</v>
      </c>
      <c r="E58">
        <v>1.5414000000000001E-2</v>
      </c>
      <c r="F58">
        <v>3.0896E-2</v>
      </c>
      <c r="G58">
        <v>0.80051499999999998</v>
      </c>
      <c r="H58">
        <v>0</v>
      </c>
      <c r="I58">
        <f t="shared" si="0"/>
        <v>0.83938701255124837</v>
      </c>
    </row>
    <row r="59" spans="1:9" x14ac:dyDescent="0.2">
      <c r="A59" s="22" t="s">
        <v>48</v>
      </c>
      <c r="B59">
        <v>272</v>
      </c>
      <c r="C59" t="s">
        <v>106</v>
      </c>
      <c r="D59">
        <v>0.15453800000000001</v>
      </c>
      <c r="E59">
        <v>1.2966999999999999E-2</v>
      </c>
      <c r="F59">
        <v>1.9327E-2</v>
      </c>
      <c r="G59">
        <v>0.813168</v>
      </c>
      <c r="H59">
        <v>0</v>
      </c>
      <c r="I59">
        <f t="shared" si="0"/>
        <v>0.84030480331836321</v>
      </c>
    </row>
    <row r="60" spans="1:9" x14ac:dyDescent="0.2">
      <c r="A60" s="22" t="s">
        <v>48</v>
      </c>
      <c r="B60">
        <v>18</v>
      </c>
      <c r="C60" t="s">
        <v>107</v>
      </c>
      <c r="D60">
        <v>0.14358099999999999</v>
      </c>
      <c r="E60">
        <v>1.3470000000000001E-3</v>
      </c>
      <c r="F60">
        <v>7.4452000000000004E-2</v>
      </c>
      <c r="G60">
        <v>0.78061999999999998</v>
      </c>
      <c r="H60">
        <v>0</v>
      </c>
      <c r="I60">
        <f t="shared" si="0"/>
        <v>0.84464310252856256</v>
      </c>
    </row>
    <row r="61" spans="1:9" x14ac:dyDescent="0.2">
      <c r="A61" s="22" t="s">
        <v>48</v>
      </c>
      <c r="B61">
        <v>82</v>
      </c>
      <c r="C61" t="s">
        <v>108</v>
      </c>
      <c r="D61">
        <v>0.14640900000000001</v>
      </c>
      <c r="E61">
        <v>1.2423E-2</v>
      </c>
      <c r="F61">
        <v>3.7954000000000002E-2</v>
      </c>
      <c r="G61">
        <v>0.80321399999999998</v>
      </c>
      <c r="H61">
        <v>0</v>
      </c>
      <c r="I61">
        <f t="shared" si="0"/>
        <v>0.84582407966108653</v>
      </c>
    </row>
    <row r="62" spans="1:9" x14ac:dyDescent="0.2">
      <c r="A62" s="22" t="s">
        <v>48</v>
      </c>
      <c r="B62">
        <v>186</v>
      </c>
      <c r="C62" t="s">
        <v>109</v>
      </c>
      <c r="D62">
        <v>0.14368</v>
      </c>
      <c r="E62">
        <v>3.46E-3</v>
      </c>
      <c r="F62">
        <v>5.7683999999999999E-2</v>
      </c>
      <c r="G62">
        <v>0.79517499999999997</v>
      </c>
      <c r="H62">
        <v>0</v>
      </c>
      <c r="I62">
        <f t="shared" si="0"/>
        <v>0.84696252349936885</v>
      </c>
    </row>
    <row r="63" spans="1:9" x14ac:dyDescent="0.2">
      <c r="A63" s="22" t="s">
        <v>48</v>
      </c>
      <c r="B63">
        <v>8</v>
      </c>
      <c r="C63" t="s">
        <v>110</v>
      </c>
      <c r="D63">
        <v>0.118129</v>
      </c>
      <c r="E63">
        <v>0.13932600000000001</v>
      </c>
      <c r="F63">
        <v>6.6469E-2</v>
      </c>
      <c r="G63">
        <v>0.67607600000000001</v>
      </c>
      <c r="H63">
        <v>0</v>
      </c>
      <c r="I63">
        <f t="shared" si="0"/>
        <v>0.85126132421729905</v>
      </c>
    </row>
    <row r="64" spans="1:9" x14ac:dyDescent="0.2">
      <c r="A64" s="22" t="s">
        <v>48</v>
      </c>
      <c r="B64">
        <v>86</v>
      </c>
      <c r="C64" t="s">
        <v>111</v>
      </c>
      <c r="D64">
        <v>0.139353</v>
      </c>
      <c r="E64">
        <v>5.7520000000000002E-3</v>
      </c>
      <c r="F64">
        <v>5.1076000000000003E-2</v>
      </c>
      <c r="G64">
        <v>0.80381899999999995</v>
      </c>
      <c r="H64">
        <v>0</v>
      </c>
      <c r="I64">
        <f t="shared" si="0"/>
        <v>0.8522507029470765</v>
      </c>
    </row>
    <row r="65" spans="1:17" x14ac:dyDescent="0.2">
      <c r="A65" s="22" t="s">
        <v>48</v>
      </c>
      <c r="B65">
        <v>2</v>
      </c>
      <c r="C65" t="s">
        <v>112</v>
      </c>
      <c r="D65">
        <v>0.124968</v>
      </c>
      <c r="E65">
        <v>1.3721000000000001E-2</v>
      </c>
      <c r="F65">
        <v>7.2136000000000006E-2</v>
      </c>
      <c r="G65">
        <v>0.78917499999999996</v>
      </c>
      <c r="H65">
        <v>0</v>
      </c>
      <c r="I65">
        <f t="shared" si="0"/>
        <v>0.86329491119004365</v>
      </c>
    </row>
    <row r="66" spans="1:17" x14ac:dyDescent="0.2">
      <c r="A66" s="22" t="s">
        <v>48</v>
      </c>
      <c r="B66">
        <v>412</v>
      </c>
      <c r="C66" t="s">
        <v>113</v>
      </c>
      <c r="D66">
        <v>0.12704799999999999</v>
      </c>
      <c r="E66">
        <v>3.947E-3</v>
      </c>
      <c r="F66">
        <v>6.0289000000000002E-2</v>
      </c>
      <c r="G66">
        <v>0.80871599999999999</v>
      </c>
      <c r="H66">
        <v>0</v>
      </c>
      <c r="I66">
        <f t="shared" ref="I66:I73" si="1">G66/(D66+G66)</f>
        <v>0.86423072484087859</v>
      </c>
    </row>
    <row r="67" spans="1:17" x14ac:dyDescent="0.2">
      <c r="A67" s="22" t="s">
        <v>48</v>
      </c>
      <c r="B67">
        <v>109</v>
      </c>
      <c r="C67" t="s">
        <v>114</v>
      </c>
      <c r="D67">
        <v>0.12736800000000001</v>
      </c>
      <c r="E67">
        <v>8.6739999999999994E-3</v>
      </c>
      <c r="F67">
        <v>5.0533000000000002E-2</v>
      </c>
      <c r="G67">
        <v>0.81342400000000004</v>
      </c>
      <c r="H67">
        <v>0</v>
      </c>
      <c r="I67">
        <f t="shared" si="1"/>
        <v>0.86461619571594994</v>
      </c>
    </row>
    <row r="68" spans="1:17" x14ac:dyDescent="0.2">
      <c r="A68" s="22" t="s">
        <v>48</v>
      </c>
      <c r="B68">
        <v>369</v>
      </c>
      <c r="C68" t="s">
        <v>115</v>
      </c>
      <c r="D68">
        <v>0.12327200000000001</v>
      </c>
      <c r="E68">
        <v>7.2859999999999999E-3</v>
      </c>
      <c r="F68">
        <v>7.0995000000000003E-2</v>
      </c>
      <c r="G68">
        <v>0.79844599999999999</v>
      </c>
      <c r="H68">
        <v>0</v>
      </c>
      <c r="I68">
        <f t="shared" si="1"/>
        <v>0.86625844347186443</v>
      </c>
    </row>
    <row r="69" spans="1:17" x14ac:dyDescent="0.2">
      <c r="A69" s="22" t="s">
        <v>48</v>
      </c>
      <c r="B69">
        <v>123</v>
      </c>
      <c r="C69" t="s">
        <v>116</v>
      </c>
      <c r="D69">
        <v>0.11475200000000001</v>
      </c>
      <c r="E69">
        <v>1.6012999999999999E-2</v>
      </c>
      <c r="F69">
        <v>6.7309999999999995E-2</v>
      </c>
      <c r="G69">
        <v>0.801925</v>
      </c>
      <c r="H69">
        <v>0</v>
      </c>
      <c r="I69">
        <f t="shared" si="1"/>
        <v>0.87481741114918343</v>
      </c>
    </row>
    <row r="70" spans="1:17" x14ac:dyDescent="0.2">
      <c r="A70" s="22" t="s">
        <v>48</v>
      </c>
      <c r="B70">
        <v>246</v>
      </c>
      <c r="C70" t="s">
        <v>117</v>
      </c>
      <c r="D70">
        <v>0.116628</v>
      </c>
      <c r="E70">
        <v>6.607E-3</v>
      </c>
      <c r="F70">
        <v>6.0637000000000003E-2</v>
      </c>
      <c r="G70">
        <v>0.81612899999999999</v>
      </c>
      <c r="H70">
        <v>0</v>
      </c>
      <c r="I70">
        <f t="shared" si="1"/>
        <v>0.87496421897664667</v>
      </c>
    </row>
    <row r="71" spans="1:17" x14ac:dyDescent="0.2">
      <c r="A71" s="22" t="s">
        <v>48</v>
      </c>
      <c r="B71">
        <v>351</v>
      </c>
      <c r="C71" t="s">
        <v>118</v>
      </c>
      <c r="D71">
        <v>9.7542000000000004E-2</v>
      </c>
      <c r="E71">
        <v>3.1319999999999998E-3</v>
      </c>
      <c r="F71">
        <v>0.185892</v>
      </c>
      <c r="G71">
        <v>0.71343400000000001</v>
      </c>
      <c r="H71">
        <v>0</v>
      </c>
      <c r="I71">
        <f t="shared" si="1"/>
        <v>0.87972270449433765</v>
      </c>
    </row>
    <row r="72" spans="1:17" x14ac:dyDescent="0.2">
      <c r="A72" s="22" t="s">
        <v>48</v>
      </c>
      <c r="B72">
        <v>172</v>
      </c>
      <c r="C72" t="s">
        <v>119</v>
      </c>
      <c r="D72">
        <v>7.6094999999999996E-2</v>
      </c>
      <c r="E72">
        <v>2.1845E-2</v>
      </c>
      <c r="F72">
        <v>3.2670999999999999E-2</v>
      </c>
      <c r="G72">
        <v>0.86938899999999997</v>
      </c>
      <c r="H72">
        <v>0</v>
      </c>
      <c r="I72">
        <f t="shared" si="1"/>
        <v>0.91951741118834374</v>
      </c>
    </row>
    <row r="73" spans="1:17" x14ac:dyDescent="0.2">
      <c r="A73" s="22" t="s">
        <v>48</v>
      </c>
      <c r="B73">
        <v>368</v>
      </c>
      <c r="C73" t="s">
        <v>120</v>
      </c>
      <c r="D73">
        <v>5.4830999999999998E-2</v>
      </c>
      <c r="E73">
        <v>3.2529000000000002E-2</v>
      </c>
      <c r="F73">
        <v>2.0618000000000001E-2</v>
      </c>
      <c r="G73">
        <v>0.89202199999999998</v>
      </c>
      <c r="H73">
        <v>0</v>
      </c>
      <c r="I73">
        <f t="shared" si="1"/>
        <v>0.94209132779850735</v>
      </c>
      <c r="K73">
        <f>AVERAGE(D2:D73)</f>
        <v>0.22545029166666664</v>
      </c>
      <c r="L73">
        <f t="shared" ref="L73:N73" si="2">AVERAGE(E2:E73)</f>
        <v>1.1681541666666665E-2</v>
      </c>
      <c r="M73">
        <f t="shared" si="2"/>
        <v>9.7775472222222257E-2</v>
      </c>
      <c r="N73">
        <f t="shared" si="2"/>
        <v>0.66509266666666633</v>
      </c>
      <c r="O73" s="87" t="s">
        <v>121</v>
      </c>
      <c r="P73" t="s">
        <v>122</v>
      </c>
    </row>
    <row r="74" spans="1:17" x14ac:dyDescent="0.2"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K74" s="86" t="s">
        <v>43</v>
      </c>
      <c r="L74" s="86" t="s">
        <v>44</v>
      </c>
      <c r="M74" s="86" t="s">
        <v>45</v>
      </c>
      <c r="N74" s="86" t="s">
        <v>123</v>
      </c>
    </row>
    <row r="75" spans="1:17" x14ac:dyDescent="0.2">
      <c r="A75" s="22" t="s">
        <v>124</v>
      </c>
      <c r="B75">
        <v>89</v>
      </c>
      <c r="C75" t="s">
        <v>125</v>
      </c>
      <c r="D75">
        <v>0.68820300000000001</v>
      </c>
      <c r="E75">
        <v>1.0000000000000001E-5</v>
      </c>
      <c r="F75">
        <v>0.24651899999999999</v>
      </c>
      <c r="G75">
        <v>6.5268000000000007E-2</v>
      </c>
      <c r="H75">
        <v>0</v>
      </c>
      <c r="I75">
        <f t="shared" ref="I75:I110" si="3">G75/(D75+G75)</f>
        <v>8.662310825499589E-2</v>
      </c>
      <c r="K75">
        <f>AVERAGE(D75:D110)</f>
        <v>0.33896677777777762</v>
      </c>
      <c r="L75">
        <f t="shared" ref="L75:N75" si="4">AVERAGE(E75:E110)</f>
        <v>1.2906638888888893E-2</v>
      </c>
      <c r="M75">
        <f t="shared" si="4"/>
        <v>0.1386421111111111</v>
      </c>
      <c r="N75">
        <f t="shared" si="4"/>
        <v>0.50948450000000012</v>
      </c>
      <c r="O75" s="87" t="s">
        <v>126</v>
      </c>
      <c r="P75" t="s">
        <v>127</v>
      </c>
    </row>
    <row r="76" spans="1:17" x14ac:dyDescent="0.2">
      <c r="A76" s="22" t="s">
        <v>124</v>
      </c>
      <c r="B76">
        <v>83</v>
      </c>
      <c r="C76" t="s">
        <v>128</v>
      </c>
      <c r="D76">
        <v>0.62317999999999996</v>
      </c>
      <c r="E76">
        <v>1.0000000000000001E-5</v>
      </c>
      <c r="F76">
        <v>0.17166200000000001</v>
      </c>
      <c r="G76">
        <v>0.205148</v>
      </c>
      <c r="H76">
        <v>0</v>
      </c>
      <c r="I76">
        <f t="shared" si="3"/>
        <v>0.24766517611381</v>
      </c>
    </row>
    <row r="77" spans="1:17" x14ac:dyDescent="0.2">
      <c r="A77" s="22" t="s">
        <v>124</v>
      </c>
      <c r="B77">
        <v>130</v>
      </c>
      <c r="C77" t="s">
        <v>129</v>
      </c>
      <c r="D77">
        <v>0.57460500000000003</v>
      </c>
      <c r="E77">
        <v>1.1704000000000001E-2</v>
      </c>
      <c r="F77">
        <v>0.18230299999999999</v>
      </c>
      <c r="G77">
        <v>0.23138900000000001</v>
      </c>
      <c r="H77">
        <v>0</v>
      </c>
      <c r="I77">
        <f t="shared" si="3"/>
        <v>0.28708526366201237</v>
      </c>
      <c r="K77" s="88">
        <v>0.31834065720524035</v>
      </c>
      <c r="L77" s="88">
        <v>1.1147506550218223E-2</v>
      </c>
      <c r="M77" s="88">
        <v>0.12193276637554581</v>
      </c>
      <c r="N77" s="88">
        <v>0.54857909606986888</v>
      </c>
      <c r="O77" t="s">
        <v>130</v>
      </c>
      <c r="P77" t="s">
        <v>131</v>
      </c>
    </row>
    <row r="78" spans="1:17" x14ac:dyDescent="0.2">
      <c r="A78" s="22" t="s">
        <v>124</v>
      </c>
      <c r="B78">
        <v>286</v>
      </c>
      <c r="C78" t="s">
        <v>132</v>
      </c>
      <c r="D78">
        <v>0.64129499999999995</v>
      </c>
      <c r="E78">
        <v>6.1700000000000004E-4</v>
      </c>
      <c r="F78">
        <v>8.6124000000000006E-2</v>
      </c>
      <c r="G78">
        <v>0.27196399999999998</v>
      </c>
      <c r="H78">
        <v>0</v>
      </c>
      <c r="I78">
        <f t="shared" si="3"/>
        <v>0.29779503952328967</v>
      </c>
    </row>
    <row r="79" spans="1:17" x14ac:dyDescent="0.2">
      <c r="A79" s="22" t="s">
        <v>124</v>
      </c>
      <c r="B79">
        <v>433</v>
      </c>
      <c r="C79" t="s">
        <v>133</v>
      </c>
      <c r="D79">
        <v>0.40822199999999997</v>
      </c>
      <c r="E79">
        <v>1.0000000000000001E-5</v>
      </c>
      <c r="F79">
        <v>0.39860400000000001</v>
      </c>
      <c r="G79">
        <v>0.193163</v>
      </c>
      <c r="H79">
        <v>0</v>
      </c>
      <c r="I79">
        <f t="shared" si="3"/>
        <v>0.32119690381369675</v>
      </c>
      <c r="K79" s="78"/>
      <c r="L79" s="86"/>
      <c r="M79" s="86"/>
      <c r="N79" s="86"/>
      <c r="O79" s="86"/>
      <c r="Q79" s="86"/>
    </row>
    <row r="80" spans="1:17" x14ac:dyDescent="0.2">
      <c r="A80" s="22" t="s">
        <v>124</v>
      </c>
      <c r="B80">
        <v>212</v>
      </c>
      <c r="C80" t="s">
        <v>134</v>
      </c>
      <c r="D80">
        <v>0.54403999999999997</v>
      </c>
      <c r="E80">
        <v>2.5777000000000001E-2</v>
      </c>
      <c r="F80">
        <v>0.131048</v>
      </c>
      <c r="G80">
        <v>0.29913499999999998</v>
      </c>
      <c r="H80">
        <v>0</v>
      </c>
      <c r="I80">
        <f t="shared" si="3"/>
        <v>0.35477214101461735</v>
      </c>
      <c r="L80" s="88"/>
      <c r="M80" s="88"/>
      <c r="N80" s="88"/>
      <c r="O80" s="88"/>
      <c r="Q80" s="88"/>
    </row>
    <row r="81" spans="1:9" x14ac:dyDescent="0.2">
      <c r="A81" s="22" t="s">
        <v>124</v>
      </c>
      <c r="B81">
        <v>267</v>
      </c>
      <c r="C81" t="s">
        <v>135</v>
      </c>
      <c r="D81">
        <v>0.51553899999999997</v>
      </c>
      <c r="E81">
        <v>1.9059999999999999E-3</v>
      </c>
      <c r="F81">
        <v>0.15278800000000001</v>
      </c>
      <c r="G81">
        <v>0.32976800000000001</v>
      </c>
      <c r="H81">
        <v>0</v>
      </c>
      <c r="I81">
        <f t="shared" si="3"/>
        <v>0.39011625362146535</v>
      </c>
    </row>
    <row r="82" spans="1:9" x14ac:dyDescent="0.2">
      <c r="A82" s="22" t="s">
        <v>124</v>
      </c>
      <c r="B82">
        <v>310</v>
      </c>
      <c r="C82" t="s">
        <v>136</v>
      </c>
      <c r="D82">
        <v>0.56506100000000004</v>
      </c>
      <c r="E82">
        <v>9.1400000000000006E-3</v>
      </c>
      <c r="F82">
        <v>5.3531000000000002E-2</v>
      </c>
      <c r="G82">
        <v>0.37226799999999999</v>
      </c>
      <c r="H82">
        <v>0</v>
      </c>
      <c r="I82">
        <f t="shared" si="3"/>
        <v>0.39715830834210825</v>
      </c>
    </row>
    <row r="83" spans="1:9" x14ac:dyDescent="0.2">
      <c r="A83" s="22" t="s">
        <v>124</v>
      </c>
      <c r="B83">
        <v>17</v>
      </c>
      <c r="C83" t="s">
        <v>137</v>
      </c>
      <c r="D83">
        <v>0.46040799999999998</v>
      </c>
      <c r="E83">
        <v>1.1115E-2</v>
      </c>
      <c r="F83">
        <v>0.198742</v>
      </c>
      <c r="G83">
        <v>0.329735</v>
      </c>
      <c r="H83">
        <v>0</v>
      </c>
      <c r="I83">
        <f t="shared" si="3"/>
        <v>0.417310537459675</v>
      </c>
    </row>
    <row r="84" spans="1:9" x14ac:dyDescent="0.2">
      <c r="A84" s="22" t="s">
        <v>124</v>
      </c>
      <c r="B84">
        <v>295</v>
      </c>
      <c r="C84" t="s">
        <v>138</v>
      </c>
      <c r="D84">
        <v>0.47736499999999998</v>
      </c>
      <c r="E84">
        <v>1.0000000000000001E-5</v>
      </c>
      <c r="F84">
        <v>0.141266</v>
      </c>
      <c r="G84">
        <v>0.381359</v>
      </c>
      <c r="H84">
        <v>0</v>
      </c>
      <c r="I84">
        <f t="shared" si="3"/>
        <v>0.44409961757211863</v>
      </c>
    </row>
    <row r="85" spans="1:9" x14ac:dyDescent="0.2">
      <c r="A85" s="22" t="s">
        <v>124</v>
      </c>
      <c r="B85">
        <v>205</v>
      </c>
      <c r="C85" t="s">
        <v>139</v>
      </c>
      <c r="D85">
        <v>0.479182</v>
      </c>
      <c r="E85">
        <v>3.8739999999999998E-3</v>
      </c>
      <c r="F85">
        <v>0.12776000000000001</v>
      </c>
      <c r="G85">
        <v>0.389183</v>
      </c>
      <c r="H85">
        <v>0</v>
      </c>
      <c r="I85">
        <f t="shared" si="3"/>
        <v>0.44817904913256518</v>
      </c>
    </row>
    <row r="86" spans="1:9" x14ac:dyDescent="0.2">
      <c r="A86" s="22" t="s">
        <v>124</v>
      </c>
      <c r="B86">
        <v>417</v>
      </c>
      <c r="C86" t="s">
        <v>140</v>
      </c>
      <c r="D86">
        <v>0.36274200000000001</v>
      </c>
      <c r="E86">
        <v>1.7080000000000001E-3</v>
      </c>
      <c r="F86">
        <v>0.25365300000000002</v>
      </c>
      <c r="G86">
        <v>0.38189600000000001</v>
      </c>
      <c r="H86">
        <v>0</v>
      </c>
      <c r="I86">
        <f t="shared" si="3"/>
        <v>0.51286128293210931</v>
      </c>
    </row>
    <row r="87" spans="1:9" x14ac:dyDescent="0.2">
      <c r="A87" s="22" t="s">
        <v>124</v>
      </c>
      <c r="B87">
        <v>39</v>
      </c>
      <c r="C87" t="s">
        <v>141</v>
      </c>
      <c r="D87">
        <v>0.31623600000000002</v>
      </c>
      <c r="E87">
        <v>1.0000000000000001E-5</v>
      </c>
      <c r="F87">
        <v>0.27770699999999998</v>
      </c>
      <c r="G87">
        <v>0.40604800000000002</v>
      </c>
      <c r="H87">
        <v>0</v>
      </c>
      <c r="I87">
        <f t="shared" si="3"/>
        <v>0.56217222034545966</v>
      </c>
    </row>
    <row r="88" spans="1:9" x14ac:dyDescent="0.2">
      <c r="A88" s="22" t="s">
        <v>124</v>
      </c>
      <c r="B88">
        <v>294</v>
      </c>
      <c r="C88" t="s">
        <v>142</v>
      </c>
      <c r="D88">
        <v>0.32326199999999999</v>
      </c>
      <c r="E88">
        <v>1.0000000000000001E-5</v>
      </c>
      <c r="F88">
        <v>0.24174799999999999</v>
      </c>
      <c r="G88">
        <v>0.43497999999999998</v>
      </c>
      <c r="H88">
        <v>0</v>
      </c>
      <c r="I88">
        <f t="shared" si="3"/>
        <v>0.57366909245333286</v>
      </c>
    </row>
    <row r="89" spans="1:9" x14ac:dyDescent="0.2">
      <c r="A89" s="22" t="s">
        <v>124</v>
      </c>
      <c r="B89">
        <v>287</v>
      </c>
      <c r="C89" t="s">
        <v>143</v>
      </c>
      <c r="D89">
        <v>0.33405000000000001</v>
      </c>
      <c r="E89">
        <v>3.3869999999999998E-3</v>
      </c>
      <c r="F89">
        <v>0.168076</v>
      </c>
      <c r="G89">
        <v>0.49448700000000001</v>
      </c>
      <c r="H89">
        <v>0</v>
      </c>
      <c r="I89">
        <f t="shared" si="3"/>
        <v>0.59681945404972858</v>
      </c>
    </row>
    <row r="90" spans="1:9" x14ac:dyDescent="0.2">
      <c r="A90" s="22" t="s">
        <v>124</v>
      </c>
      <c r="B90">
        <v>329</v>
      </c>
      <c r="C90" t="s">
        <v>144</v>
      </c>
      <c r="D90">
        <v>0.28138400000000002</v>
      </c>
      <c r="E90">
        <v>5.5941999999999999E-2</v>
      </c>
      <c r="F90">
        <v>0.18974199999999999</v>
      </c>
      <c r="G90">
        <v>0.47293200000000002</v>
      </c>
      <c r="H90">
        <v>0</v>
      </c>
      <c r="I90">
        <f t="shared" si="3"/>
        <v>0.62696800810270503</v>
      </c>
    </row>
    <row r="91" spans="1:9" x14ac:dyDescent="0.2">
      <c r="A91" s="22" t="s">
        <v>124</v>
      </c>
      <c r="B91">
        <v>159</v>
      </c>
      <c r="C91" t="s">
        <v>145</v>
      </c>
      <c r="D91">
        <v>0.31451400000000002</v>
      </c>
      <c r="E91">
        <v>5.071E-3</v>
      </c>
      <c r="F91">
        <v>0.14729200000000001</v>
      </c>
      <c r="G91">
        <v>0.53312300000000001</v>
      </c>
      <c r="H91">
        <v>0</v>
      </c>
      <c r="I91">
        <f t="shared" si="3"/>
        <v>0.62895201601629003</v>
      </c>
    </row>
    <row r="92" spans="1:9" x14ac:dyDescent="0.2">
      <c r="A92" s="22" t="s">
        <v>124</v>
      </c>
      <c r="B92">
        <v>358</v>
      </c>
      <c r="C92" t="s">
        <v>146</v>
      </c>
      <c r="D92">
        <v>0.31764900000000001</v>
      </c>
      <c r="E92">
        <v>3.078E-3</v>
      </c>
      <c r="F92">
        <v>5.8632999999999998E-2</v>
      </c>
      <c r="G92">
        <v>0.62063999999999997</v>
      </c>
      <c r="H92">
        <v>0</v>
      </c>
      <c r="I92">
        <f t="shared" si="3"/>
        <v>0.66145931583978923</v>
      </c>
    </row>
    <row r="93" spans="1:9" x14ac:dyDescent="0.2">
      <c r="A93" s="22" t="s">
        <v>124</v>
      </c>
      <c r="B93">
        <v>372</v>
      </c>
      <c r="C93" t="s">
        <v>147</v>
      </c>
      <c r="D93">
        <v>0.28240999999999999</v>
      </c>
      <c r="E93">
        <v>1.0000000000000001E-5</v>
      </c>
      <c r="F93">
        <v>0.13558200000000001</v>
      </c>
      <c r="G93">
        <v>0.58199800000000002</v>
      </c>
      <c r="H93">
        <v>0</v>
      </c>
      <c r="I93">
        <f t="shared" si="3"/>
        <v>0.67329085339330497</v>
      </c>
    </row>
    <row r="94" spans="1:9" x14ac:dyDescent="0.2">
      <c r="A94" s="22" t="s">
        <v>124</v>
      </c>
      <c r="B94">
        <v>220</v>
      </c>
      <c r="C94" t="s">
        <v>148</v>
      </c>
      <c r="D94">
        <v>0.29164800000000002</v>
      </c>
      <c r="E94">
        <v>2.248E-3</v>
      </c>
      <c r="F94">
        <v>0.10401100000000001</v>
      </c>
      <c r="G94">
        <v>0.60209400000000002</v>
      </c>
      <c r="H94">
        <v>0</v>
      </c>
      <c r="I94">
        <f t="shared" si="3"/>
        <v>0.6736776385131279</v>
      </c>
    </row>
    <row r="95" spans="1:9" x14ac:dyDescent="0.2">
      <c r="A95" s="22" t="s">
        <v>124</v>
      </c>
      <c r="B95">
        <v>327</v>
      </c>
      <c r="C95" t="s">
        <v>149</v>
      </c>
      <c r="D95">
        <v>0.27733000000000002</v>
      </c>
      <c r="E95">
        <v>1.0213E-2</v>
      </c>
      <c r="F95">
        <v>0.10757</v>
      </c>
      <c r="G95">
        <v>0.60488699999999995</v>
      </c>
      <c r="H95">
        <v>0</v>
      </c>
      <c r="I95">
        <f t="shared" si="3"/>
        <v>0.68564423492179349</v>
      </c>
    </row>
    <row r="96" spans="1:9" x14ac:dyDescent="0.2">
      <c r="A96" s="22" t="s">
        <v>124</v>
      </c>
      <c r="B96">
        <v>235</v>
      </c>
      <c r="C96" t="s">
        <v>150</v>
      </c>
      <c r="D96">
        <v>0.26331599999999999</v>
      </c>
      <c r="E96">
        <v>1.0612E-2</v>
      </c>
      <c r="F96">
        <v>0.13508999999999999</v>
      </c>
      <c r="G96">
        <v>0.59098300000000004</v>
      </c>
      <c r="H96">
        <v>0</v>
      </c>
      <c r="I96">
        <f t="shared" si="3"/>
        <v>0.69177536202196188</v>
      </c>
    </row>
    <row r="97" spans="1:9" x14ac:dyDescent="0.2">
      <c r="A97" s="22" t="s">
        <v>124</v>
      </c>
      <c r="B97">
        <v>104</v>
      </c>
      <c r="C97" t="s">
        <v>151</v>
      </c>
      <c r="D97">
        <v>0.23343700000000001</v>
      </c>
      <c r="E97">
        <v>5.2352999999999997E-2</v>
      </c>
      <c r="F97">
        <v>0.16838700000000001</v>
      </c>
      <c r="G97">
        <v>0.54582299999999995</v>
      </c>
      <c r="H97">
        <v>0</v>
      </c>
      <c r="I97">
        <f t="shared" si="3"/>
        <v>0.70043759464106969</v>
      </c>
    </row>
    <row r="98" spans="1:9" x14ac:dyDescent="0.2">
      <c r="A98" s="22" t="s">
        <v>124</v>
      </c>
      <c r="B98">
        <v>386</v>
      </c>
      <c r="C98" t="s">
        <v>152</v>
      </c>
      <c r="D98">
        <v>0.26825700000000002</v>
      </c>
      <c r="E98">
        <v>3.2490000000000002E-3</v>
      </c>
      <c r="F98">
        <v>7.6396000000000006E-2</v>
      </c>
      <c r="G98">
        <v>0.65209799999999996</v>
      </c>
      <c r="H98">
        <v>0</v>
      </c>
      <c r="I98">
        <f t="shared" si="3"/>
        <v>0.70852877422298999</v>
      </c>
    </row>
    <row r="99" spans="1:9" x14ac:dyDescent="0.2">
      <c r="A99" s="22" t="s">
        <v>124</v>
      </c>
      <c r="B99">
        <v>161</v>
      </c>
      <c r="C99" t="s">
        <v>153</v>
      </c>
      <c r="D99">
        <v>0.25831500000000002</v>
      </c>
      <c r="E99">
        <v>1.0000000000000001E-5</v>
      </c>
      <c r="F99">
        <v>0.109565</v>
      </c>
      <c r="G99">
        <v>0.63210999999999995</v>
      </c>
      <c r="H99">
        <v>0</v>
      </c>
      <c r="I99">
        <f t="shared" si="3"/>
        <v>0.70989695931717989</v>
      </c>
    </row>
    <row r="100" spans="1:9" x14ac:dyDescent="0.2">
      <c r="A100" s="22" t="s">
        <v>124</v>
      </c>
      <c r="B100">
        <v>92</v>
      </c>
      <c r="C100" t="s">
        <v>154</v>
      </c>
      <c r="D100">
        <v>0.24668999999999999</v>
      </c>
      <c r="E100">
        <v>1.0000000000000001E-5</v>
      </c>
      <c r="F100">
        <v>0.112842</v>
      </c>
      <c r="G100">
        <v>0.64045799999999997</v>
      </c>
      <c r="H100">
        <v>0</v>
      </c>
      <c r="I100">
        <f t="shared" si="3"/>
        <v>0.72192914823682186</v>
      </c>
    </row>
    <row r="101" spans="1:9" x14ac:dyDescent="0.2">
      <c r="A101" s="22" t="s">
        <v>124</v>
      </c>
      <c r="B101">
        <v>385</v>
      </c>
      <c r="C101" t="s">
        <v>155</v>
      </c>
      <c r="D101">
        <v>0.25459700000000002</v>
      </c>
      <c r="E101">
        <v>1.0000000000000001E-5</v>
      </c>
      <c r="F101">
        <v>7.9579999999999998E-2</v>
      </c>
      <c r="G101">
        <v>0.66581299999999999</v>
      </c>
      <c r="H101">
        <v>0</v>
      </c>
      <c r="I101">
        <f t="shared" si="3"/>
        <v>0.72338740343977148</v>
      </c>
    </row>
    <row r="102" spans="1:9" x14ac:dyDescent="0.2">
      <c r="A102" s="22" t="s">
        <v>124</v>
      </c>
      <c r="B102">
        <v>361</v>
      </c>
      <c r="C102" t="s">
        <v>156</v>
      </c>
      <c r="D102">
        <v>0.22908500000000001</v>
      </c>
      <c r="E102">
        <v>1.0000000000000001E-5</v>
      </c>
      <c r="F102">
        <v>7.2968000000000005E-2</v>
      </c>
      <c r="G102">
        <v>0.69793700000000003</v>
      </c>
      <c r="H102">
        <v>0</v>
      </c>
      <c r="I102">
        <f t="shared" si="3"/>
        <v>0.75288072990716515</v>
      </c>
    </row>
    <row r="103" spans="1:9" x14ac:dyDescent="0.2">
      <c r="A103" s="22" t="s">
        <v>124</v>
      </c>
      <c r="B103">
        <v>3</v>
      </c>
      <c r="C103" t="s">
        <v>157</v>
      </c>
      <c r="D103">
        <v>0.20844699999999999</v>
      </c>
      <c r="E103">
        <v>4.8599999999999997E-3</v>
      </c>
      <c r="F103">
        <v>0.13620099999999999</v>
      </c>
      <c r="G103">
        <v>0.65049199999999996</v>
      </c>
      <c r="H103">
        <v>0</v>
      </c>
      <c r="I103">
        <f t="shared" si="3"/>
        <v>0.75732036850113926</v>
      </c>
    </row>
    <row r="104" spans="1:9" x14ac:dyDescent="0.2">
      <c r="A104" s="22" t="s">
        <v>124</v>
      </c>
      <c r="B104">
        <v>197</v>
      </c>
      <c r="C104" t="s">
        <v>158</v>
      </c>
      <c r="D104">
        <v>0.211557</v>
      </c>
      <c r="E104">
        <v>1.0000000000000001E-5</v>
      </c>
      <c r="F104">
        <v>8.8483999999999993E-2</v>
      </c>
      <c r="G104">
        <v>0.69994900000000004</v>
      </c>
      <c r="H104">
        <v>0</v>
      </c>
      <c r="I104">
        <f t="shared" si="3"/>
        <v>0.76790388653503105</v>
      </c>
    </row>
    <row r="105" spans="1:9" x14ac:dyDescent="0.2">
      <c r="A105" s="22" t="s">
        <v>124</v>
      </c>
      <c r="B105">
        <v>242</v>
      </c>
      <c r="C105" t="s">
        <v>159</v>
      </c>
      <c r="D105">
        <v>0.208625</v>
      </c>
      <c r="E105">
        <v>7.0489999999999997E-3</v>
      </c>
      <c r="F105">
        <v>9.2646999999999993E-2</v>
      </c>
      <c r="G105">
        <v>0.69167900000000004</v>
      </c>
      <c r="H105">
        <v>0</v>
      </c>
      <c r="I105">
        <f t="shared" si="3"/>
        <v>0.768272716771224</v>
      </c>
    </row>
    <row r="106" spans="1:9" x14ac:dyDescent="0.2">
      <c r="A106" s="22" t="s">
        <v>124</v>
      </c>
      <c r="B106">
        <v>283</v>
      </c>
      <c r="C106" t="s">
        <v>160</v>
      </c>
      <c r="D106">
        <v>0.187971</v>
      </c>
      <c r="E106">
        <v>7.1914000000000006E-2</v>
      </c>
      <c r="F106">
        <v>8.6039000000000004E-2</v>
      </c>
      <c r="G106">
        <v>0.65407499999999996</v>
      </c>
      <c r="H106">
        <v>0</v>
      </c>
      <c r="I106">
        <f t="shared" si="3"/>
        <v>0.77676872759920479</v>
      </c>
    </row>
    <row r="107" spans="1:9" x14ac:dyDescent="0.2">
      <c r="A107" s="22" t="s">
        <v>124</v>
      </c>
      <c r="B107">
        <v>284</v>
      </c>
      <c r="C107" t="s">
        <v>161</v>
      </c>
      <c r="D107">
        <v>0.137102</v>
      </c>
      <c r="E107">
        <v>0.11745700000000001</v>
      </c>
      <c r="F107">
        <v>6.7343E-2</v>
      </c>
      <c r="G107">
        <v>0.67809799999999998</v>
      </c>
      <c r="H107">
        <v>0</v>
      </c>
      <c r="I107">
        <f t="shared" si="3"/>
        <v>0.8318179587831207</v>
      </c>
    </row>
    <row r="108" spans="1:9" x14ac:dyDescent="0.2">
      <c r="A108" s="22" t="s">
        <v>124</v>
      </c>
      <c r="B108">
        <v>232</v>
      </c>
      <c r="C108" t="s">
        <v>162</v>
      </c>
      <c r="D108">
        <v>0.15415699999999999</v>
      </c>
      <c r="E108">
        <v>9.4900000000000002E-3</v>
      </c>
      <c r="F108">
        <v>5.9622000000000001E-2</v>
      </c>
      <c r="G108">
        <v>0.77673099999999995</v>
      </c>
      <c r="H108">
        <v>0</v>
      </c>
      <c r="I108">
        <f t="shared" si="3"/>
        <v>0.8343979082338584</v>
      </c>
    </row>
    <row r="109" spans="1:9" x14ac:dyDescent="0.2">
      <c r="A109" s="22" t="s">
        <v>124</v>
      </c>
      <c r="B109">
        <v>365</v>
      </c>
      <c r="C109" t="s">
        <v>163</v>
      </c>
      <c r="D109">
        <v>0.137324</v>
      </c>
      <c r="E109">
        <v>2.5651E-2</v>
      </c>
      <c r="F109">
        <v>4.2025E-2</v>
      </c>
      <c r="G109">
        <v>0.79500000000000004</v>
      </c>
      <c r="H109">
        <v>0</v>
      </c>
      <c r="I109">
        <f t="shared" si="3"/>
        <v>0.85270785692527495</v>
      </c>
    </row>
    <row r="110" spans="1:9" x14ac:dyDescent="0.2">
      <c r="A110" s="22" t="s">
        <v>124</v>
      </c>
      <c r="B110">
        <v>138</v>
      </c>
      <c r="C110" t="s">
        <v>164</v>
      </c>
      <c r="D110">
        <v>0.12559899999999999</v>
      </c>
      <c r="E110">
        <v>1.6104E-2</v>
      </c>
      <c r="F110">
        <v>8.9566000000000007E-2</v>
      </c>
      <c r="G110">
        <v>0.76873100000000005</v>
      </c>
      <c r="H110">
        <v>0</v>
      </c>
      <c r="I110">
        <f t="shared" si="3"/>
        <v>0.85956078852325202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2A</vt:lpstr>
      <vt:lpstr>Fig 2B</vt:lpstr>
      <vt:lpstr>Fig 2 - S1</vt:lpstr>
      <vt:lpstr>Fig 2 -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KA</cp:lastModifiedBy>
  <dcterms:created xsi:type="dcterms:W3CDTF">2023-03-27T22:17:54Z</dcterms:created>
  <dcterms:modified xsi:type="dcterms:W3CDTF">2023-03-27T23:00:12Z</dcterms:modified>
</cp:coreProperties>
</file>