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shiandi/Library/Mobile Documents/com~apple~CloudDocs/Desktop/scientific materials/gene knock out/draft manuscript/elife-2022/raw data-2022-elife/"/>
    </mc:Choice>
  </mc:AlternateContent>
  <xr:revisionPtr revIDLastSave="0" documentId="8_{48E8FC56-1311-0447-B034-E868AA1F05AC}" xr6:coauthVersionLast="47" xr6:coauthVersionMax="47" xr10:uidLastSave="{00000000-0000-0000-0000-000000000000}"/>
  <bookViews>
    <workbookView xWindow="45160" yWindow="4820" windowWidth="18400" windowHeight="21360" activeTab="2" xr2:uid="{00000000-000D-0000-FFFF-FFFF00000000}"/>
  </bookViews>
  <sheets>
    <sheet name="Figure 1C" sheetId="1" r:id="rId1"/>
    <sheet name="Figure 1E-H" sheetId="2" r:id="rId2"/>
    <sheet name="Figure 1E G raw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4" i="1"/>
  <c r="I14" i="1"/>
  <c r="H14" i="1"/>
  <c r="G14" i="1"/>
  <c r="E15" i="1"/>
  <c r="D15" i="1"/>
  <c r="C15" i="1"/>
  <c r="B15" i="1"/>
  <c r="C14" i="1"/>
  <c r="D14" i="1"/>
  <c r="E14" i="1"/>
  <c r="B14" i="1"/>
</calcChain>
</file>

<file path=xl/sharedStrings.xml><?xml version="1.0" encoding="utf-8"?>
<sst xmlns="http://schemas.openxmlformats.org/spreadsheetml/2006/main" count="539" uniqueCount="124">
  <si>
    <t>Acvr1b</t>
  </si>
  <si>
    <t>Tgfbr1</t>
  </si>
  <si>
    <t>SEM</t>
  </si>
  <si>
    <t>N</t>
  </si>
  <si>
    <t>Control</t>
  </si>
  <si>
    <t>Acvr1bfl/fl</t>
  </si>
  <si>
    <t>Tgfbr1fl/fl</t>
  </si>
  <si>
    <t>Acvr1bfl/fl:Tgfbr1fl/fl</t>
  </si>
  <si>
    <t>MEAN</t>
  </si>
  <si>
    <t>TA mass</t>
  </si>
  <si>
    <t>I</t>
  </si>
  <si>
    <t>I/IIA</t>
  </si>
  <si>
    <t>IIA</t>
  </si>
  <si>
    <t>IIA/IIX</t>
  </si>
  <si>
    <t>IIX</t>
  </si>
  <si>
    <t>IIX/IIB</t>
  </si>
  <si>
    <t>IIB</t>
  </si>
  <si>
    <t>High oxidative area</t>
  </si>
  <si>
    <t>Low oxidative area</t>
  </si>
  <si>
    <t>SDH</t>
  </si>
  <si>
    <t>Mean</t>
  </si>
  <si>
    <t>Std. Deviation</t>
  </si>
  <si>
    <t>Std. Error</t>
  </si>
  <si>
    <t>95% Confidence Interval for Mean</t>
  </si>
  <si>
    <t>Minimum</t>
  </si>
  <si>
    <t>Maximum</t>
  </si>
  <si>
    <t>Lower Bound</t>
  </si>
  <si>
    <t>Upper Bound</t>
  </si>
  <si>
    <t>control</t>
  </si>
  <si>
    <t>Acvr1b fl/fl</t>
  </si>
  <si>
    <t>Tgfbr1 fl/fl</t>
  </si>
  <si>
    <t>Total</t>
  </si>
  <si>
    <t>integrated_SDH</t>
  </si>
  <si>
    <t/>
  </si>
  <si>
    <t>Multiple Comparisons</t>
  </si>
  <si>
    <t>(I) group</t>
  </si>
  <si>
    <t>Mean Difference (I-J)</t>
  </si>
  <si>
    <t>Sig.</t>
  </si>
  <si>
    <t>95% Confidence Interval</t>
  </si>
  <si>
    <t>Multiple Comparisons: Bonferroni corrections</t>
  </si>
  <si>
    <t>Pvalue</t>
  </si>
  <si>
    <t>Pvalue=</t>
  </si>
  <si>
    <t>group 1</t>
  </si>
  <si>
    <t>group 2</t>
  </si>
  <si>
    <t>Two way ANOVA acvr1b*tgfbr1</t>
  </si>
  <si>
    <t>Dependent Variable: SDH</t>
  </si>
  <si>
    <t>Bonferroni</t>
  </si>
  <si>
    <t>.0000091220*</t>
  </si>
  <si>
    <t>.0000116770*</t>
  </si>
  <si>
    <t>-.0000091220*</t>
  </si>
  <si>
    <t>-.0000116770*</t>
  </si>
  <si>
    <t>Integrated SDH ASSUMPTIONS VIOLATED</t>
  </si>
  <si>
    <t>Kruskall Wallis</t>
  </si>
  <si>
    <t>Two way ANOVA acvr1b*tgfbr1 Pvalue</t>
  </si>
  <si>
    <t>HO</t>
  </si>
  <si>
    <t>LO</t>
  </si>
  <si>
    <t>square transf</t>
  </si>
  <si>
    <t>LO IIB</t>
  </si>
  <si>
    <t>Cannot be calculated</t>
  </si>
  <si>
    <t>Fibre type</t>
  </si>
  <si>
    <t>distribution</t>
  </si>
  <si>
    <r>
      <t>Acvr1b</t>
    </r>
    <r>
      <rPr>
        <vertAlign val="superscript"/>
        <sz val="10"/>
        <rFont val="Arial"/>
        <family val="2"/>
      </rPr>
      <t>fl/fl</t>
    </r>
  </si>
  <si>
    <r>
      <t>Tgfbr1</t>
    </r>
    <r>
      <rPr>
        <vertAlign val="superscript"/>
        <sz val="10"/>
        <rFont val="Arial"/>
        <family val="2"/>
      </rPr>
      <t>fl/fl</t>
    </r>
  </si>
  <si>
    <r>
      <t>Acvr1b</t>
    </r>
    <r>
      <rPr>
        <vertAlign val="superscript"/>
        <sz val="10"/>
        <rFont val="Arial"/>
        <family val="2"/>
      </rPr>
      <t>fl/fl</t>
    </r>
    <r>
      <rPr>
        <sz val="10"/>
        <rFont val="Arial"/>
        <family val="2"/>
      </rPr>
      <t>:Tgfbr1</t>
    </r>
    <r>
      <rPr>
        <vertAlign val="superscript"/>
        <sz val="10"/>
        <rFont val="Arial"/>
        <family val="2"/>
      </rPr>
      <t>fl/fl</t>
    </r>
  </si>
  <si>
    <t>AVE</t>
  </si>
  <si>
    <t>df</t>
  </si>
  <si>
    <t>ΔΔCT values of 1C</t>
  </si>
  <si>
    <t>RAW DATA</t>
  </si>
  <si>
    <t>STATISTICS</t>
  </si>
  <si>
    <t>mouseID</t>
  </si>
  <si>
    <t>integrated SDG A660 (um/s)</t>
  </si>
  <si>
    <t>SDH A660(um^-1 x s^-1)</t>
  </si>
  <si>
    <t>Acvr1b fl/fl:Tgfbr1b fl/fl</t>
  </si>
  <si>
    <t>group</t>
  </si>
  <si>
    <t>total</t>
  </si>
  <si>
    <t>PERCENTAGE</t>
  </si>
  <si>
    <t>Tests of Between-Subjects Effects</t>
  </si>
  <si>
    <t>Source</t>
  </si>
  <si>
    <t>Type III Sum of Squares</t>
  </si>
  <si>
    <t>Mean Square</t>
  </si>
  <si>
    <t>F</t>
  </si>
  <si>
    <t>Corrected Model</t>
  </si>
  <si>
    <t>Intercept</t>
  </si>
  <si>
    <t>Day</t>
  </si>
  <si>
    <t>Error</t>
  </si>
  <si>
    <t>Corrected Total</t>
  </si>
  <si>
    <t>a. R Squared = ,824 (Adjusted R Squared = ,796)</t>
  </si>
  <si>
    <t>Day: 0=day 0, 2=day 2, 4=day4; Alk4ko: 0=no knockout, 1=knockout; Alk5ko: 0=no knockout, 1=knockout</t>
  </si>
  <si>
    <t>DATA SUMMARY and STATISTICS</t>
  </si>
  <si>
    <t xml:space="preserve">Dependent Variable:   logtgfbr1  </t>
  </si>
  <si>
    <t xml:space="preserve">Dependent Variable:   logacvr1b  </t>
  </si>
  <si>
    <t>5,395a</t>
  </si>
  <si>
    <t>13,766a</t>
  </si>
  <si>
    <t>Day * Acvr1b</t>
  </si>
  <si>
    <t>Day * Tgfbr1</t>
  </si>
  <si>
    <t>Acvr1b*Tgfbr1</t>
  </si>
  <si>
    <t>Day * ACvr1b*Tgfbr1</t>
  </si>
  <si>
    <t>a. R Squared = ,847 (Adjusted R Squared = ,823)</t>
  </si>
  <si>
    <t>Acvr1b:Tgfbr1</t>
  </si>
  <si>
    <t>POST HOC BONFERRONI ANALYSIS Day 0</t>
  </si>
  <si>
    <t>Acvr1b KO</t>
  </si>
  <si>
    <t>Tgfbr1 KO</t>
  </si>
  <si>
    <t>Spss enty raw data Fig 3</t>
  </si>
  <si>
    <t>EDL mass</t>
  </si>
  <si>
    <t>CSA per fibre type in TA</t>
  </si>
  <si>
    <t>CSA per fibre type in EDL</t>
  </si>
  <si>
    <t>Fibre type distribution in TA</t>
  </si>
  <si>
    <t>Fibre type distribution in EDL</t>
  </si>
  <si>
    <t>FIBRE TYPE DISTRIBUTION in TA</t>
  </si>
  <si>
    <t>FIBRE TYPE DISTRIBUTION in EDL</t>
  </si>
  <si>
    <t xml:space="preserve">Two way ANOVA acvr1b*tgfbr1 </t>
  </si>
  <si>
    <t>Pvalue=0.002</t>
  </si>
  <si>
    <t>CSA in IIB myofibre</t>
  </si>
  <si>
    <t>independent t test</t>
  </si>
  <si>
    <t>i</t>
  </si>
  <si>
    <t>iix</t>
  </si>
  <si>
    <t>iia</t>
  </si>
  <si>
    <t>iib</t>
  </si>
  <si>
    <t>3 way anova Fig4 D</t>
  </si>
  <si>
    <t>Figure 1 E</t>
  </si>
  <si>
    <t>Figure 1 F</t>
  </si>
  <si>
    <t>Figure 1 G</t>
  </si>
  <si>
    <t>Figure 1 H</t>
  </si>
  <si>
    <t>Figure 1 F CSA per fibre type in 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</si>
</sst>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"/>
    <numFmt numFmtId="165" formatCode="####.0000000"/>
    <numFmt numFmtId="166" formatCode="0.000"/>
    <numFmt numFmtId="167" formatCode="0.0"/>
    <numFmt numFmtId="168" formatCode="0.0000"/>
    <numFmt numFmtId="169" formatCode="0.000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name val="Calibri"/>
      <family val="2"/>
      <scheme val="minor"/>
    </font>
    <font>
      <b/>
      <sz val="9"/>
      <color rgb="FF010205"/>
      <name val="Arial"/>
      <family val="2"/>
    </font>
    <font>
      <sz val="7"/>
      <color rgb="FF010205"/>
      <name val="Arial"/>
      <family val="2"/>
    </font>
    <font>
      <sz val="12"/>
      <color theme="1"/>
      <name val="Times New Roman"/>
      <family val="1"/>
    </font>
    <font>
      <sz val="7"/>
      <color rgb="FF264A6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10205"/>
      <name val="Calibri"/>
      <family val="2"/>
      <scheme val="minor"/>
    </font>
    <font>
      <sz val="7"/>
      <color theme="1"/>
      <name val="Arial"/>
      <family val="2"/>
    </font>
    <font>
      <sz val="9"/>
      <color rgb="FF010205"/>
      <name val="Arial"/>
      <family val="2"/>
    </font>
    <font>
      <b/>
      <sz val="7"/>
      <color rgb="FF010205"/>
      <name val="Arial"/>
      <family val="2"/>
    </font>
    <font>
      <sz val="11"/>
      <color rgb="FF010205"/>
      <name val="Calibri"/>
      <family val="2"/>
      <scheme val="minor"/>
    </font>
    <font>
      <sz val="11"/>
      <color rgb="FF264A6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ck">
        <color indexed="8"/>
      </right>
      <top/>
      <bottom/>
      <diagonal/>
    </border>
  </borders>
  <cellStyleXfs count="5">
    <xf numFmtId="0" fontId="0" fillId="0" borderId="0"/>
    <xf numFmtId="0" fontId="5" fillId="0" borderId="0"/>
    <xf numFmtId="0" fontId="2" fillId="0" borderId="0"/>
    <xf numFmtId="0" fontId="9" fillId="0" borderId="0" applyNumberFormat="0" applyBorder="0" applyProtection="0"/>
    <xf numFmtId="9" fontId="24" fillId="0" borderId="0" applyFont="0" applyFill="0" applyBorder="0" applyAlignment="0" applyProtection="0"/>
  </cellStyleXfs>
  <cellXfs count="259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8" xfId="0" applyFont="1" applyBorder="1"/>
    <xf numFmtId="0" fontId="0" fillId="0" borderId="11" xfId="0" applyBorder="1"/>
    <xf numFmtId="0" fontId="0" fillId="0" borderId="6" xfId="0" applyBorder="1"/>
    <xf numFmtId="0" fontId="2" fillId="0" borderId="9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4" xfId="0" applyFont="1" applyBorder="1"/>
    <xf numFmtId="0" fontId="0" fillId="0" borderId="12" xfId="0" applyBorder="1"/>
    <xf numFmtId="0" fontId="2" fillId="0" borderId="0" xfId="0" applyFont="1" applyBorder="1"/>
    <xf numFmtId="0" fontId="2" fillId="0" borderId="14" xfId="0" applyFont="1" applyBorder="1"/>
    <xf numFmtId="0" fontId="0" fillId="0" borderId="0" xfId="0" applyFont="1"/>
    <xf numFmtId="0" fontId="1" fillId="0" borderId="0" xfId="0" applyFont="1" applyFill="1" applyBorder="1"/>
    <xf numFmtId="0" fontId="1" fillId="0" borderId="12" xfId="0" applyFont="1" applyBorder="1"/>
    <xf numFmtId="166" fontId="0" fillId="0" borderId="12" xfId="0" applyNumberFormat="1" applyBorder="1"/>
    <xf numFmtId="166" fontId="0" fillId="0" borderId="11" xfId="0" applyNumberFormat="1" applyBorder="1"/>
    <xf numFmtId="166" fontId="0" fillId="0" borderId="0" xfId="0" applyNumberFormat="1" applyBorder="1"/>
    <xf numFmtId="166" fontId="0" fillId="0" borderId="5" xfId="0" applyNumberFormat="1" applyBorder="1"/>
    <xf numFmtId="166" fontId="0" fillId="3" borderId="5" xfId="0" applyNumberFormat="1" applyFill="1" applyBorder="1"/>
    <xf numFmtId="166" fontId="0" fillId="3" borderId="3" xfId="0" applyNumberFormat="1" applyFill="1" applyBorder="1"/>
    <xf numFmtId="0" fontId="0" fillId="0" borderId="11" xfId="0" applyFont="1" applyBorder="1"/>
    <xf numFmtId="0" fontId="0" fillId="0" borderId="7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10" xfId="0" applyFont="1" applyBorder="1"/>
    <xf numFmtId="0" fontId="0" fillId="0" borderId="4" xfId="0" applyFont="1" applyBorder="1"/>
    <xf numFmtId="0" fontId="0" fillId="0" borderId="14" xfId="0" applyFont="1" applyBorder="1"/>
    <xf numFmtId="0" fontId="0" fillId="0" borderId="3" xfId="0" applyFont="1" applyBorder="1"/>
    <xf numFmtId="0" fontId="0" fillId="0" borderId="8" xfId="0" applyFont="1" applyBorder="1"/>
    <xf numFmtId="0" fontId="0" fillId="0" borderId="12" xfId="0" applyFont="1" applyBorder="1"/>
    <xf numFmtId="166" fontId="0" fillId="0" borderId="11" xfId="0" applyNumberFormat="1" applyFont="1" applyBorder="1"/>
    <xf numFmtId="0" fontId="0" fillId="0" borderId="9" xfId="0" applyFont="1" applyBorder="1"/>
    <xf numFmtId="166" fontId="0" fillId="0" borderId="7" xfId="0" applyNumberFormat="1" applyFont="1" applyBorder="1"/>
    <xf numFmtId="166" fontId="0" fillId="3" borderId="5" xfId="0" applyNumberFormat="1" applyFont="1" applyFill="1" applyBorder="1"/>
    <xf numFmtId="166" fontId="0" fillId="0" borderId="5" xfId="0" applyNumberFormat="1" applyFont="1" applyBorder="1"/>
    <xf numFmtId="166" fontId="0" fillId="3" borderId="3" xfId="0" applyNumberFormat="1" applyFont="1" applyFill="1" applyBorder="1"/>
    <xf numFmtId="0" fontId="0" fillId="3" borderId="5" xfId="0" applyFont="1" applyFill="1" applyBorder="1"/>
    <xf numFmtId="0" fontId="6" fillId="0" borderId="9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4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11" xfId="0" applyFont="1" applyBorder="1"/>
    <xf numFmtId="0" fontId="6" fillId="0" borderId="0" xfId="0" applyFont="1" applyBorder="1"/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4" xfId="0" applyFont="1" applyBorder="1"/>
    <xf numFmtId="0" fontId="6" fillId="0" borderId="12" xfId="0" applyFont="1" applyBorder="1"/>
    <xf numFmtId="164" fontId="8" fillId="0" borderId="21" xfId="2" applyNumberFormat="1" applyFont="1" applyBorder="1" applyAlignment="1">
      <alignment horizontal="right" vertical="center"/>
    </xf>
    <xf numFmtId="165" fontId="8" fillId="0" borderId="22" xfId="2" applyNumberFormat="1" applyFont="1" applyBorder="1" applyAlignment="1">
      <alignment horizontal="right" vertical="center"/>
    </xf>
    <xf numFmtId="165" fontId="8" fillId="0" borderId="23" xfId="2" applyNumberFormat="1" applyFont="1" applyBorder="1" applyAlignment="1">
      <alignment horizontal="right" vertical="center"/>
    </xf>
    <xf numFmtId="164" fontId="8" fillId="0" borderId="27" xfId="2" applyNumberFormat="1" applyFont="1" applyBorder="1" applyAlignment="1">
      <alignment horizontal="right" vertical="center"/>
    </xf>
    <xf numFmtId="165" fontId="8" fillId="0" borderId="28" xfId="2" applyNumberFormat="1" applyFont="1" applyBorder="1" applyAlignment="1">
      <alignment horizontal="right" vertical="center"/>
    </xf>
    <xf numFmtId="165" fontId="8" fillId="0" borderId="29" xfId="2" applyNumberFormat="1" applyFont="1" applyBorder="1" applyAlignment="1">
      <alignment horizontal="right" vertical="center"/>
    </xf>
    <xf numFmtId="164" fontId="8" fillId="0" borderId="24" xfId="2" applyNumberFormat="1" applyFont="1" applyBorder="1" applyAlignment="1">
      <alignment horizontal="right" vertical="center"/>
    </xf>
    <xf numFmtId="165" fontId="8" fillId="0" borderId="25" xfId="2" applyNumberFormat="1" applyFont="1" applyBorder="1" applyAlignment="1">
      <alignment horizontal="right" vertical="center"/>
    </xf>
    <xf numFmtId="165" fontId="8" fillId="0" borderId="26" xfId="2" applyNumberFormat="1" applyFont="1" applyBorder="1" applyAlignment="1">
      <alignment horizontal="right" vertical="center"/>
    </xf>
    <xf numFmtId="0" fontId="0" fillId="3" borderId="3" xfId="0" applyFont="1" applyFill="1" applyBorder="1"/>
    <xf numFmtId="0" fontId="0" fillId="0" borderId="8" xfId="0" applyFont="1" applyFill="1" applyBorder="1"/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7" fillId="0" borderId="5" xfId="0" applyFont="1" applyFill="1" applyBorder="1" applyAlignment="1">
      <alignment horizontal="left"/>
    </xf>
    <xf numFmtId="0" fontId="0" fillId="0" borderId="13" xfId="0" applyFont="1" applyBorder="1"/>
    <xf numFmtId="0" fontId="0" fillId="0" borderId="2" xfId="0" applyFont="1" applyBorder="1"/>
    <xf numFmtId="0" fontId="0" fillId="0" borderId="30" xfId="0" applyFont="1" applyBorder="1"/>
    <xf numFmtId="0" fontId="6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6" fontId="2" fillId="0" borderId="0" xfId="0" applyNumberFormat="1" applyFont="1" applyBorder="1"/>
    <xf numFmtId="166" fontId="2" fillId="0" borderId="6" xfId="0" applyNumberFormat="1" applyFont="1" applyBorder="1"/>
    <xf numFmtId="166" fontId="0" fillId="0" borderId="6" xfId="0" applyNumberFormat="1" applyBorder="1"/>
    <xf numFmtId="0" fontId="0" fillId="0" borderId="14" xfId="0" applyBorder="1"/>
    <xf numFmtId="0" fontId="0" fillId="0" borderId="0" xfId="0" applyBorder="1"/>
    <xf numFmtId="166" fontId="2" fillId="0" borderId="9" xfId="0" applyNumberFormat="1" applyFont="1" applyBorder="1"/>
    <xf numFmtId="166" fontId="2" fillId="0" borderId="10" xfId="0" applyNumberFormat="1" applyFont="1" applyBorder="1"/>
    <xf numFmtId="166" fontId="2" fillId="0" borderId="14" xfId="0" applyNumberFormat="1" applyFont="1" applyBorder="1"/>
    <xf numFmtId="166" fontId="2" fillId="0" borderId="4" xfId="0" applyNumberFormat="1" applyFont="1" applyBorder="1"/>
    <xf numFmtId="166" fontId="0" fillId="0" borderId="8" xfId="0" applyNumberFormat="1" applyBorder="1"/>
    <xf numFmtId="166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14" xfId="0" applyFont="1" applyFill="1" applyBorder="1"/>
    <xf numFmtId="0" fontId="11" fillId="0" borderId="0" xfId="0" applyFont="1"/>
    <xf numFmtId="0" fontId="10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NumberFormat="1"/>
    <xf numFmtId="0" fontId="0" fillId="0" borderId="0" xfId="0" applyFill="1"/>
    <xf numFmtId="0" fontId="0" fillId="0" borderId="31" xfId="0" applyFill="1" applyBorder="1" applyAlignment="1">
      <alignment horizontal="center"/>
    </xf>
    <xf numFmtId="0" fontId="0" fillId="0" borderId="0" xfId="0" applyNumberFormat="1" applyFill="1"/>
    <xf numFmtId="1" fontId="0" fillId="0" borderId="0" xfId="0" applyNumberFormat="1" applyFill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7" fontId="0" fillId="0" borderId="0" xfId="0" applyNumberFormat="1" applyFill="1" applyBorder="1"/>
    <xf numFmtId="1" fontId="0" fillId="0" borderId="0" xfId="0" applyNumberFormat="1" applyFill="1" applyBorder="1"/>
    <xf numFmtId="0" fontId="0" fillId="0" borderId="0" xfId="0" applyNumberFormat="1" applyFill="1" applyBorder="1"/>
    <xf numFmtId="0" fontId="1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4" borderId="32" xfId="0" applyFont="1" applyFill="1" applyBorder="1" applyAlignment="1"/>
    <xf numFmtId="0" fontId="0" fillId="4" borderId="33" xfId="0" applyFill="1" applyBorder="1" applyAlignment="1"/>
    <xf numFmtId="0" fontId="1" fillId="4" borderId="33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0" fillId="0" borderId="6" xfId="0" applyFill="1" applyBorder="1"/>
    <xf numFmtId="0" fontId="2" fillId="0" borderId="10" xfId="0" applyFont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4" xfId="0" applyFill="1" applyBorder="1"/>
    <xf numFmtId="0" fontId="2" fillId="0" borderId="8" xfId="0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11" xfId="0" applyFill="1" applyBorder="1"/>
    <xf numFmtId="0" fontId="0" fillId="0" borderId="14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0" fillId="0" borderId="12" xfId="0" applyFill="1" applyBorder="1"/>
    <xf numFmtId="0" fontId="0" fillId="0" borderId="9" xfId="0" applyFill="1" applyBorder="1"/>
    <xf numFmtId="0" fontId="0" fillId="0" borderId="6" xfId="0" applyFill="1" applyBorder="1" applyAlignment="1">
      <alignment horizontal="center"/>
    </xf>
    <xf numFmtId="0" fontId="0" fillId="0" borderId="6" xfId="0" applyNumberFormat="1" applyFill="1" applyBorder="1"/>
    <xf numFmtId="0" fontId="0" fillId="0" borderId="6" xfId="0" applyNumberFormat="1" applyBorder="1"/>
    <xf numFmtId="0" fontId="0" fillId="0" borderId="10" xfId="0" applyFill="1" applyBorder="1"/>
    <xf numFmtId="0" fontId="0" fillId="0" borderId="14" xfId="0" applyFill="1" applyBorder="1"/>
    <xf numFmtId="167" fontId="0" fillId="0" borderId="14" xfId="0" applyNumberFormat="1" applyFill="1" applyBorder="1"/>
    <xf numFmtId="0" fontId="0" fillId="0" borderId="4" xfId="0" applyNumberFormat="1" applyBorder="1"/>
    <xf numFmtId="0" fontId="0" fillId="0" borderId="14" xfId="0" applyNumberFormat="1" applyFill="1" applyBorder="1"/>
    <xf numFmtId="0" fontId="0" fillId="0" borderId="4" xfId="0" applyNumberFormat="1" applyFill="1" applyBorder="1"/>
    <xf numFmtId="0" fontId="0" fillId="0" borderId="12" xfId="0" applyNumberFormat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4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1" fillId="0" borderId="0" xfId="0" applyFont="1" applyBorder="1"/>
    <xf numFmtId="0" fontId="1" fillId="0" borderId="0" xfId="0" applyNumberFormat="1" applyFont="1" applyBorder="1"/>
    <xf numFmtId="0" fontId="1" fillId="0" borderId="6" xfId="0" applyNumberFormat="1" applyFont="1" applyBorder="1"/>
    <xf numFmtId="3" fontId="0" fillId="0" borderId="0" xfId="0" applyNumberFormat="1" applyBorder="1"/>
    <xf numFmtId="1" fontId="0" fillId="0" borderId="6" xfId="0" applyNumberFormat="1" applyFill="1" applyBorder="1"/>
    <xf numFmtId="0" fontId="4" fillId="0" borderId="9" xfId="0" applyFont="1" applyBorder="1" applyAlignment="1">
      <alignment horizontal="center"/>
    </xf>
    <xf numFmtId="0" fontId="8" fillId="0" borderId="15" xfId="2" applyFont="1" applyBorder="1" applyAlignment="1">
      <alignment horizontal="center" wrapText="1"/>
    </xf>
    <xf numFmtId="0" fontId="8" fillId="0" borderId="18" xfId="2" applyFont="1" applyBorder="1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8" fillId="0" borderId="19" xfId="2" applyFont="1" applyBorder="1" applyAlignment="1">
      <alignment horizontal="center" wrapText="1"/>
    </xf>
    <xf numFmtId="0" fontId="8" fillId="0" borderId="17" xfId="2" applyFont="1" applyBorder="1" applyAlignment="1">
      <alignment horizontal="center" wrapText="1"/>
    </xf>
    <xf numFmtId="0" fontId="8" fillId="0" borderId="20" xfId="2" applyFont="1" applyBorder="1" applyAlignment="1">
      <alignment horizontal="center" wrapText="1"/>
    </xf>
    <xf numFmtId="0" fontId="17" fillId="0" borderId="0" xfId="0" applyFont="1"/>
    <xf numFmtId="0" fontId="0" fillId="0" borderId="35" xfId="0" applyBorder="1"/>
    <xf numFmtId="168" fontId="9" fillId="0" borderId="0" xfId="3" applyNumberFormat="1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1" fillId="0" borderId="9" xfId="0" applyFont="1" applyFill="1" applyBorder="1"/>
    <xf numFmtId="0" fontId="1" fillId="0" borderId="9" xfId="0" applyFont="1" applyBorder="1"/>
    <xf numFmtId="0" fontId="7" fillId="0" borderId="8" xfId="0" applyFont="1" applyFill="1" applyBorder="1" applyAlignment="1">
      <alignment horizontal="left"/>
    </xf>
    <xf numFmtId="0" fontId="8" fillId="2" borderId="9" xfId="2" applyFont="1" applyFill="1" applyBorder="1"/>
    <xf numFmtId="0" fontId="6" fillId="0" borderId="0" xfId="2" applyFont="1" applyBorder="1"/>
    <xf numFmtId="0" fontId="8" fillId="0" borderId="36" xfId="2" applyFont="1" applyBorder="1" applyAlignment="1">
      <alignment horizontal="left" wrapText="1"/>
    </xf>
    <xf numFmtId="0" fontId="8" fillId="0" borderId="37" xfId="2" applyFont="1" applyBorder="1" applyAlignment="1">
      <alignment horizontal="left" wrapText="1"/>
    </xf>
    <xf numFmtId="0" fontId="8" fillId="0" borderId="36" xfId="2" applyFont="1" applyBorder="1" applyAlignment="1">
      <alignment horizontal="left" vertical="top" wrapText="1"/>
    </xf>
    <xf numFmtId="0" fontId="8" fillId="0" borderId="38" xfId="2" applyFont="1" applyBorder="1" applyAlignment="1">
      <alignment horizontal="left" vertical="top" wrapText="1"/>
    </xf>
    <xf numFmtId="0" fontId="8" fillId="0" borderId="37" xfId="2" applyFont="1" applyBorder="1" applyAlignment="1">
      <alignment horizontal="left" vertical="top" wrapText="1"/>
    </xf>
    <xf numFmtId="0" fontId="15" fillId="0" borderId="0" xfId="0" applyFont="1" applyFill="1" applyBorder="1" applyAlignment="1">
      <alignment vertical="center" wrapText="1"/>
    </xf>
    <xf numFmtId="166" fontId="0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0" fillId="0" borderId="8" xfId="0" applyFill="1" applyBorder="1"/>
    <xf numFmtId="0" fontId="13" fillId="0" borderId="12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right" vertical="center" wrapText="1"/>
    </xf>
    <xf numFmtId="3" fontId="14" fillId="0" borderId="9" xfId="0" applyNumberFormat="1" applyFont="1" applyFill="1" applyBorder="1" applyAlignment="1">
      <alignment horizontal="right" vertical="center" wrapText="1"/>
    </xf>
    <xf numFmtId="0" fontId="0" fillId="3" borderId="6" xfId="0" applyFill="1" applyBorder="1"/>
    <xf numFmtId="0" fontId="14" fillId="0" borderId="10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0" fillId="0" borderId="11" xfId="0" applyFont="1" applyFill="1" applyBorder="1"/>
    <xf numFmtId="0" fontId="19" fillId="0" borderId="6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 wrapText="1"/>
    </xf>
    <xf numFmtId="3" fontId="14" fillId="0" borderId="14" xfId="0" applyNumberFormat="1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vertical="center" wrapText="1"/>
    </xf>
    <xf numFmtId="0" fontId="1" fillId="0" borderId="8" xfId="0" applyFont="1" applyFill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9" xfId="0" applyNumberFormat="1" applyBorder="1"/>
    <xf numFmtId="2" fontId="0" fillId="0" borderId="6" xfId="0" applyNumberFormat="1" applyBorder="1"/>
    <xf numFmtId="2" fontId="0" fillId="0" borderId="10" xfId="0" applyNumberFormat="1" applyBorder="1"/>
    <xf numFmtId="2" fontId="0" fillId="0" borderId="4" xfId="0" applyNumberFormat="1" applyBorder="1"/>
    <xf numFmtId="0" fontId="7" fillId="0" borderId="0" xfId="0" applyFont="1" applyFill="1" applyBorder="1" applyAlignment="1">
      <alignment horizontal="left"/>
    </xf>
    <xf numFmtId="0" fontId="0" fillId="0" borderId="9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4" xfId="0" applyFont="1" applyFill="1" applyBorder="1"/>
    <xf numFmtId="166" fontId="0" fillId="0" borderId="0" xfId="0" applyNumberFormat="1" applyFill="1" applyBorder="1"/>
    <xf numFmtId="2" fontId="0" fillId="0" borderId="0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167" fontId="0" fillId="0" borderId="9" xfId="0" applyNumberFormat="1" applyBorder="1"/>
    <xf numFmtId="167" fontId="0" fillId="0" borderId="6" xfId="0" applyNumberFormat="1" applyBorder="1"/>
    <xf numFmtId="167" fontId="0" fillId="0" borderId="10" xfId="0" applyNumberFormat="1" applyBorder="1"/>
    <xf numFmtId="167" fontId="0" fillId="0" borderId="4" xfId="0" applyNumberFormat="1" applyBorder="1"/>
    <xf numFmtId="0" fontId="6" fillId="0" borderId="0" xfId="0" applyFont="1" applyBorder="1" applyAlignment="1">
      <alignment horizontal="left"/>
    </xf>
    <xf numFmtId="166" fontId="0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2" fontId="24" fillId="0" borderId="0" xfId="4" applyNumberFormat="1" applyFont="1" applyFill="1" applyBorder="1"/>
    <xf numFmtId="2" fontId="24" fillId="0" borderId="9" xfId="4" applyNumberFormat="1" applyFont="1" applyFill="1" applyBorder="1"/>
    <xf numFmtId="2" fontId="24" fillId="0" borderId="6" xfId="4" applyNumberFormat="1" applyFont="1" applyFill="1" applyBorder="1"/>
    <xf numFmtId="0" fontId="1" fillId="0" borderId="12" xfId="0" applyNumberFormat="1" applyFont="1" applyBorder="1"/>
    <xf numFmtId="0" fontId="1" fillId="0" borderId="11" xfId="0" applyNumberFormat="1" applyFont="1" applyBorder="1"/>
    <xf numFmtId="2" fontId="24" fillId="0" borderId="12" xfId="4" applyNumberFormat="1" applyFont="1" applyFill="1" applyBorder="1"/>
    <xf numFmtId="2" fontId="24" fillId="0" borderId="14" xfId="4" applyNumberFormat="1" applyFont="1" applyFill="1" applyBorder="1"/>
    <xf numFmtId="0" fontId="12" fillId="0" borderId="0" xfId="0" applyFont="1" applyFill="1" applyBorder="1"/>
    <xf numFmtId="166" fontId="0" fillId="0" borderId="7" xfId="0" applyNumberFormat="1" applyFill="1" applyBorder="1"/>
    <xf numFmtId="166" fontId="0" fillId="0" borderId="5" xfId="0" applyNumberFormat="1" applyFill="1" applyBorder="1"/>
    <xf numFmtId="166" fontId="0" fillId="0" borderId="0" xfId="0" applyNumberFormat="1" applyFont="1" applyBorder="1"/>
    <xf numFmtId="166" fontId="0" fillId="0" borderId="5" xfId="0" applyNumberFormat="1" applyFont="1" applyFill="1" applyBorder="1"/>
    <xf numFmtId="169" fontId="0" fillId="0" borderId="0" xfId="0" applyNumberFormat="1" applyFill="1" applyBorder="1"/>
    <xf numFmtId="0" fontId="1" fillId="0" borderId="0" xfId="0" applyFont="1" applyBorder="1" applyAlignment="1"/>
    <xf numFmtId="0" fontId="0" fillId="0" borderId="9" xfId="0" applyFont="1" applyFill="1" applyBorder="1" applyAlignment="1"/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2" xfId="0" applyFont="1" applyFill="1" applyBorder="1" applyAlignment="1"/>
    <xf numFmtId="166" fontId="0" fillId="3" borderId="6" xfId="0" applyNumberFormat="1" applyFill="1" applyBorder="1"/>
    <xf numFmtId="166" fontId="0" fillId="3" borderId="4" xfId="0" applyNumberFormat="1" applyFill="1" applyBorder="1"/>
    <xf numFmtId="0" fontId="7" fillId="0" borderId="0" xfId="0" applyFont="1" applyFill="1" applyBorder="1" applyAlignment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0000000}"/>
    <cellStyle name="Normal 3" xfId="3" xr:uid="{00000000-0005-0000-0000-000001000000}"/>
    <cellStyle name="Per cent" xfId="4" builtinId="5"/>
    <cellStyle name="常规_SDH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69</xdr:row>
      <xdr:rowOff>21771</xdr:rowOff>
    </xdr:from>
    <xdr:to>
      <xdr:col>27</xdr:col>
      <xdr:colOff>428865</xdr:colOff>
      <xdr:row>77</xdr:row>
      <xdr:rowOff>76201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481" b="20444"/>
        <a:stretch/>
      </xdr:blipFill>
      <xdr:spPr>
        <a:xfrm>
          <a:off x="12888686" y="8349342"/>
          <a:ext cx="4198620" cy="1578429"/>
        </a:xfrm>
        <a:prstGeom prst="rect">
          <a:avLst/>
        </a:prstGeom>
      </xdr:spPr>
    </xdr:pic>
    <xdr:clientData/>
  </xdr:twoCellAnchor>
  <xdr:twoCellAnchor editAs="oneCell">
    <xdr:from>
      <xdr:col>20</xdr:col>
      <xdr:colOff>65315</xdr:colOff>
      <xdr:row>77</xdr:row>
      <xdr:rowOff>54429</xdr:rowOff>
    </xdr:from>
    <xdr:to>
      <xdr:col>28</xdr:col>
      <xdr:colOff>62552</xdr:colOff>
      <xdr:row>107</xdr:row>
      <xdr:rowOff>113394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4401" y="9906000"/>
          <a:ext cx="5000625" cy="6971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2"/>
  <sheetViews>
    <sheetView zoomScale="80" zoomScaleNormal="80" workbookViewId="0">
      <selection activeCell="M13" sqref="M13"/>
    </sheetView>
  </sheetViews>
  <sheetFormatPr baseColWidth="10" defaultColWidth="8.83203125" defaultRowHeight="15"/>
  <cols>
    <col min="4" max="5" width="11.5" bestFit="1" customWidth="1"/>
  </cols>
  <sheetData>
    <row r="1" spans="1:10">
      <c r="A1" s="3" t="s">
        <v>67</v>
      </c>
    </row>
    <row r="2" spans="1:10" ht="16" thickBot="1">
      <c r="A2" s="92" t="s">
        <v>66</v>
      </c>
    </row>
    <row r="3" spans="1:10">
      <c r="B3" s="9" t="s">
        <v>0</v>
      </c>
      <c r="C3" s="16"/>
      <c r="D3" s="16"/>
      <c r="E3" s="10"/>
      <c r="G3" s="9" t="s">
        <v>1</v>
      </c>
      <c r="H3" s="16"/>
      <c r="I3" s="16"/>
      <c r="J3" s="10"/>
    </row>
    <row r="4" spans="1:10">
      <c r="B4" s="7"/>
      <c r="C4" s="83"/>
      <c r="D4" s="83"/>
      <c r="E4" s="11"/>
      <c r="G4" s="7"/>
      <c r="H4" s="83"/>
      <c r="I4" s="83"/>
      <c r="J4" s="11"/>
    </row>
    <row r="5" spans="1:10" ht="16">
      <c r="B5" s="90" t="s">
        <v>4</v>
      </c>
      <c r="C5" s="77" t="s">
        <v>61</v>
      </c>
      <c r="D5" s="77" t="s">
        <v>62</v>
      </c>
      <c r="E5" s="78" t="s">
        <v>63</v>
      </c>
      <c r="G5" s="90" t="s">
        <v>4</v>
      </c>
      <c r="H5" s="77" t="s">
        <v>61</v>
      </c>
      <c r="I5" s="77" t="s">
        <v>62</v>
      </c>
      <c r="J5" s="78" t="s">
        <v>63</v>
      </c>
    </row>
    <row r="6" spans="1:10">
      <c r="B6" s="84">
        <v>2.8115775999999999E-2</v>
      </c>
      <c r="C6" s="79">
        <v>1.486909E-3</v>
      </c>
      <c r="D6" s="79">
        <v>7.3947993000000004E-2</v>
      </c>
      <c r="E6" s="80">
        <v>3.7045730000000001E-3</v>
      </c>
      <c r="G6" s="12">
        <v>1.9216146999999999E-2</v>
      </c>
      <c r="H6" s="17">
        <v>2.2537033000000001E-2</v>
      </c>
      <c r="I6" s="17">
        <v>4.4137769999999998E-3</v>
      </c>
      <c r="J6" s="13">
        <v>1.2770085E-2</v>
      </c>
    </row>
    <row r="7" spans="1:10">
      <c r="B7" s="84">
        <v>4.6025510999999998E-2</v>
      </c>
      <c r="C7" s="79">
        <v>2.5504809999999998E-3</v>
      </c>
      <c r="D7" s="79">
        <v>3.3483078999999999E-2</v>
      </c>
      <c r="E7" s="80">
        <v>4.1515780000000004E-3</v>
      </c>
      <c r="G7" s="12">
        <v>2.8190031000000001E-2</v>
      </c>
      <c r="H7" s="17">
        <v>2.2396466E-2</v>
      </c>
      <c r="I7" s="17">
        <v>4.616251E-3</v>
      </c>
      <c r="J7" s="13">
        <v>1.0492032E-2</v>
      </c>
    </row>
    <row r="8" spans="1:10">
      <c r="B8" s="84">
        <v>4.7106519999999999E-2</v>
      </c>
      <c r="C8" s="79">
        <v>1.6028279999999999E-3</v>
      </c>
      <c r="D8" s="79">
        <v>6.3809450000000004E-2</v>
      </c>
      <c r="E8" s="80">
        <v>1.2806250000000001E-3</v>
      </c>
      <c r="G8" s="12">
        <v>1.8417216E-2</v>
      </c>
      <c r="H8" s="17">
        <v>1.7508981E-2</v>
      </c>
      <c r="I8" s="17">
        <v>4.2941209999999997E-3</v>
      </c>
      <c r="J8" s="13">
        <v>9.9382399999999992E-3</v>
      </c>
    </row>
    <row r="9" spans="1:10">
      <c r="B9" s="84">
        <v>8.2948216000000005E-2</v>
      </c>
      <c r="C9" s="79">
        <v>1.1957859999999999E-3</v>
      </c>
      <c r="D9" s="79">
        <v>5.6083508999999997E-2</v>
      </c>
      <c r="E9" s="80">
        <v>1.8633354000000001E-2</v>
      </c>
      <c r="G9" s="12">
        <v>2.5374998999999999E-2</v>
      </c>
      <c r="H9" s="17">
        <v>1.7543725999999999E-2</v>
      </c>
      <c r="I9" s="17">
        <v>3.370577E-3</v>
      </c>
      <c r="J9" s="13">
        <v>1.8942869000000001E-2</v>
      </c>
    </row>
    <row r="10" spans="1:10">
      <c r="B10" s="84">
        <v>8.9346344999999994E-2</v>
      </c>
      <c r="C10" s="79">
        <v>1.881691E-3</v>
      </c>
      <c r="D10" s="79">
        <v>5.8687180999999998E-2</v>
      </c>
      <c r="E10" s="80">
        <v>1.2801509000000001E-2</v>
      </c>
      <c r="G10" s="12">
        <v>1.9544345000000001E-2</v>
      </c>
      <c r="H10" s="17">
        <v>1.8222789E-2</v>
      </c>
      <c r="I10" s="17">
        <v>4.2163499999999998E-3</v>
      </c>
      <c r="J10" s="13">
        <v>1.9663229000000001E-2</v>
      </c>
    </row>
    <row r="11" spans="1:10">
      <c r="B11" s="84">
        <v>0.101591287</v>
      </c>
      <c r="C11" s="79">
        <v>3.1276020000000002E-3</v>
      </c>
      <c r="D11" s="79">
        <v>6.2154739000000001E-2</v>
      </c>
      <c r="E11" s="80"/>
      <c r="G11" s="12">
        <v>2.2555394999999999E-2</v>
      </c>
      <c r="H11" s="17">
        <v>2.759816E-2</v>
      </c>
      <c r="I11" s="17">
        <v>2.6233239999999998E-3</v>
      </c>
      <c r="J11" s="13"/>
    </row>
    <row r="12" spans="1:10">
      <c r="B12" s="84">
        <v>7.3071585999999994E-2</v>
      </c>
      <c r="C12" s="79">
        <v>1.124515E-3</v>
      </c>
      <c r="D12" s="79"/>
      <c r="E12" s="80"/>
      <c r="G12" s="12">
        <v>1.6176840000000001E-2</v>
      </c>
      <c r="H12" s="17">
        <v>1.9081010999999998E-2</v>
      </c>
      <c r="I12" s="17"/>
      <c r="J12" s="13"/>
    </row>
    <row r="13" spans="1:10" ht="16" thickBot="1">
      <c r="B13" s="85"/>
      <c r="C13" s="86">
        <v>2.0958320000000002E-3</v>
      </c>
      <c r="D13" s="86"/>
      <c r="E13" s="87"/>
      <c r="G13" s="14"/>
      <c r="H13" s="18">
        <v>2.2316646999999998E-2</v>
      </c>
      <c r="I13" s="18"/>
      <c r="J13" s="15"/>
    </row>
    <row r="14" spans="1:10">
      <c r="A14" s="4" t="s">
        <v>64</v>
      </c>
      <c r="B14" s="88">
        <f>AVERAGE(B6:B13)</f>
        <v>6.6886462999999993E-2</v>
      </c>
      <c r="C14" s="22">
        <f t="shared" ref="C14:E14" si="0">AVERAGE(C6:C13)</f>
        <v>1.8832054999999999E-3</v>
      </c>
      <c r="D14" s="22">
        <f t="shared" si="0"/>
        <v>5.8027658500000003E-2</v>
      </c>
      <c r="E14" s="23">
        <f t="shared" si="0"/>
        <v>8.1143278000000013E-3</v>
      </c>
      <c r="F14" s="4" t="s">
        <v>64</v>
      </c>
      <c r="G14" s="88">
        <f>AVERAGE(G6:G13)</f>
        <v>2.1353567571428572E-2</v>
      </c>
      <c r="H14" s="22">
        <f t="shared" ref="H14" si="1">AVERAGE(H6:H13)</f>
        <v>2.0900601625000001E-2</v>
      </c>
      <c r="I14" s="22">
        <f t="shared" ref="I14" si="2">AVERAGE(I6:I13)</f>
        <v>3.9224000000000004E-3</v>
      </c>
      <c r="J14" s="23">
        <f t="shared" ref="J14" si="3">AVERAGE(J6:J13)</f>
        <v>1.4361291000000002E-2</v>
      </c>
    </row>
    <row r="15" spans="1:10">
      <c r="A15" s="5" t="s">
        <v>2</v>
      </c>
      <c r="B15" s="89">
        <f>STDEV(B6:B13)/SQRT(7)</f>
        <v>1.0159089758349614E-2</v>
      </c>
      <c r="C15" s="24">
        <f>STDEV(C6:C13)/SQRT(8)</f>
        <v>2.4358963099977625E-4</v>
      </c>
      <c r="D15" s="24">
        <f>STDEV(D6:D13)/SQRT(6)</f>
        <v>5.5092952575110559E-3</v>
      </c>
      <c r="E15" s="81">
        <f>STDEV(E6:E13)/SQRT(5)</f>
        <v>3.2746633195656215E-3</v>
      </c>
      <c r="F15" s="5" t="s">
        <v>2</v>
      </c>
      <c r="G15" s="89">
        <f>STDEV(G6:G13)/SQRT(7)</f>
        <v>1.6007145281383658E-3</v>
      </c>
      <c r="H15" s="24">
        <f>STDEV(H6:H13)/SQRT(8)</f>
        <v>1.2322401601417979E-3</v>
      </c>
      <c r="I15" s="24">
        <f>STDEV(I6:I13)/SQRT(6)</f>
        <v>3.1302666275020947E-4</v>
      </c>
      <c r="J15" s="81">
        <f>STDEV(J6:J13)/SQRT(5)</f>
        <v>2.0756671869310603E-3</v>
      </c>
    </row>
    <row r="16" spans="1:10" ht="16" thickBot="1">
      <c r="A16" s="1" t="s">
        <v>3</v>
      </c>
      <c r="B16" s="8">
        <v>7</v>
      </c>
      <c r="C16" s="91">
        <v>8</v>
      </c>
      <c r="D16" s="82">
        <v>6</v>
      </c>
      <c r="E16" s="2">
        <v>5</v>
      </c>
      <c r="F16" s="1" t="s">
        <v>3</v>
      </c>
      <c r="G16" s="8">
        <v>7</v>
      </c>
      <c r="H16" s="91">
        <v>8</v>
      </c>
      <c r="I16" s="82">
        <v>6</v>
      </c>
      <c r="J16" s="2">
        <v>5</v>
      </c>
    </row>
    <row r="17" spans="1:18" ht="16" thickBot="1"/>
    <row r="18" spans="1:18">
      <c r="A18" s="206" t="s">
        <v>68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0"/>
      <c r="N18" s="101"/>
      <c r="O18" s="101"/>
      <c r="P18" s="101"/>
      <c r="Q18" s="101"/>
      <c r="R18" s="101"/>
    </row>
    <row r="19" spans="1:18" ht="15" customHeight="1" thickBot="1">
      <c r="A19" s="165" t="s">
        <v>118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20"/>
      <c r="M19" s="112"/>
      <c r="N19" s="101"/>
      <c r="O19" s="101"/>
      <c r="P19" s="101"/>
      <c r="Q19" s="101"/>
      <c r="R19" s="101"/>
    </row>
    <row r="20" spans="1:18" ht="52" customHeight="1">
      <c r="A20" s="178" t="s">
        <v>76</v>
      </c>
      <c r="B20" s="123"/>
      <c r="C20" s="123"/>
      <c r="D20" s="179"/>
      <c r="E20" s="179"/>
      <c r="F20" s="180"/>
      <c r="G20" s="161"/>
      <c r="H20" s="185" t="s">
        <v>76</v>
      </c>
      <c r="I20" s="179"/>
      <c r="J20" s="179"/>
      <c r="K20" s="179"/>
      <c r="L20" s="179"/>
      <c r="M20" s="120"/>
    </row>
    <row r="21" spans="1:18" ht="36" customHeight="1">
      <c r="A21" s="165" t="s">
        <v>90</v>
      </c>
      <c r="B21" s="101"/>
      <c r="C21" s="101"/>
      <c r="D21" s="160"/>
      <c r="E21" s="160"/>
      <c r="F21" s="181"/>
      <c r="G21" s="160"/>
      <c r="H21" s="186" t="s">
        <v>89</v>
      </c>
      <c r="I21" s="160"/>
      <c r="J21" s="160"/>
      <c r="K21" s="160"/>
      <c r="L21" s="160"/>
      <c r="M21" s="112"/>
    </row>
    <row r="22" spans="1:18" ht="15" customHeight="1">
      <c r="A22" s="124" t="s">
        <v>77</v>
      </c>
      <c r="B22" s="101" t="s">
        <v>78</v>
      </c>
      <c r="C22" s="101" t="s">
        <v>65</v>
      </c>
      <c r="D22" s="157" t="s">
        <v>79</v>
      </c>
      <c r="E22" s="156" t="s">
        <v>80</v>
      </c>
      <c r="F22" s="182" t="s">
        <v>37</v>
      </c>
      <c r="G22" s="156"/>
      <c r="H22" s="187" t="s">
        <v>77</v>
      </c>
      <c r="I22" s="156" t="s">
        <v>78</v>
      </c>
      <c r="J22" s="156" t="s">
        <v>65</v>
      </c>
      <c r="K22" s="156" t="s">
        <v>79</v>
      </c>
      <c r="L22" s="156" t="s">
        <v>80</v>
      </c>
      <c r="M22" s="112" t="s">
        <v>37</v>
      </c>
    </row>
    <row r="23" spans="1:18" ht="25" customHeight="1">
      <c r="A23" s="124" t="s">
        <v>81</v>
      </c>
      <c r="B23" s="101" t="s">
        <v>92</v>
      </c>
      <c r="C23" s="101">
        <v>11</v>
      </c>
      <c r="D23" s="157">
        <v>1.2509999999999999</v>
      </c>
      <c r="E23" s="158">
        <v>28.940999999999999</v>
      </c>
      <c r="F23" s="183">
        <v>0</v>
      </c>
      <c r="G23" s="158"/>
      <c r="H23" s="188" t="s">
        <v>81</v>
      </c>
      <c r="I23" s="158" t="s">
        <v>91</v>
      </c>
      <c r="J23" s="159">
        <v>11</v>
      </c>
      <c r="K23" s="159">
        <v>0.49</v>
      </c>
      <c r="L23" s="158">
        <v>34.345999999999997</v>
      </c>
      <c r="M23" s="112">
        <v>0</v>
      </c>
    </row>
    <row r="24" spans="1:18">
      <c r="A24" s="124" t="s">
        <v>82</v>
      </c>
      <c r="B24" s="101">
        <v>40.701999999999998</v>
      </c>
      <c r="C24" s="101">
        <v>1</v>
      </c>
      <c r="D24" s="157">
        <v>40.701999999999998</v>
      </c>
      <c r="E24" s="158">
        <v>941.29399999999998</v>
      </c>
      <c r="F24" s="183">
        <v>0</v>
      </c>
      <c r="G24" s="158"/>
      <c r="H24" s="189" t="s">
        <v>82</v>
      </c>
      <c r="I24" s="158">
        <v>3.4000000000000002E-2</v>
      </c>
      <c r="J24" s="159">
        <v>1</v>
      </c>
      <c r="K24" s="159">
        <v>3.4000000000000002E-2</v>
      </c>
      <c r="L24" s="158">
        <v>2.3610000000000002</v>
      </c>
      <c r="M24" s="112">
        <v>0.129</v>
      </c>
    </row>
    <row r="25" spans="1:18">
      <c r="A25" s="124" t="s">
        <v>83</v>
      </c>
      <c r="B25" s="101">
        <v>3.6999999999999998E-2</v>
      </c>
      <c r="C25" s="101">
        <v>2</v>
      </c>
      <c r="D25" s="157">
        <v>1.7999999999999999E-2</v>
      </c>
      <c r="E25" s="159">
        <v>0.42299999999999999</v>
      </c>
      <c r="F25" s="183">
        <v>0.65700000000000003</v>
      </c>
      <c r="G25" s="159"/>
      <c r="H25" s="188" t="s">
        <v>83</v>
      </c>
      <c r="I25" s="158">
        <v>2.5529999999999999</v>
      </c>
      <c r="J25" s="158">
        <v>2</v>
      </c>
      <c r="K25" s="158">
        <v>1.2769999999999999</v>
      </c>
      <c r="L25" s="158">
        <v>89.409000000000006</v>
      </c>
      <c r="M25" s="112">
        <v>0</v>
      </c>
    </row>
    <row r="26" spans="1:18">
      <c r="A26" s="124" t="s">
        <v>0</v>
      </c>
      <c r="B26" s="101">
        <v>6.0640000000000001</v>
      </c>
      <c r="C26" s="101">
        <v>1</v>
      </c>
      <c r="D26" s="157">
        <v>6.0640000000000001</v>
      </c>
      <c r="E26" s="158">
        <v>140.22900000000001</v>
      </c>
      <c r="F26" s="183">
        <v>0</v>
      </c>
      <c r="G26" s="158"/>
      <c r="H26" s="189" t="s">
        <v>0</v>
      </c>
      <c r="I26" s="158">
        <v>0.88800000000000001</v>
      </c>
      <c r="J26" s="159">
        <v>1</v>
      </c>
      <c r="K26" s="159">
        <v>0.88800000000000001</v>
      </c>
      <c r="L26" s="158">
        <v>62.177</v>
      </c>
      <c r="M26" s="112">
        <v>0</v>
      </c>
    </row>
    <row r="27" spans="1:18">
      <c r="A27" s="124" t="s">
        <v>1</v>
      </c>
      <c r="B27" s="101">
        <v>0.745</v>
      </c>
      <c r="C27" s="101">
        <v>1</v>
      </c>
      <c r="D27" s="157">
        <v>0.745</v>
      </c>
      <c r="E27" s="158">
        <v>17.228999999999999</v>
      </c>
      <c r="F27" s="183">
        <v>0</v>
      </c>
      <c r="G27" s="158"/>
      <c r="H27" s="188" t="s">
        <v>1</v>
      </c>
      <c r="I27" s="158">
        <v>8.5999999999999993E-2</v>
      </c>
      <c r="J27" s="158">
        <v>1</v>
      </c>
      <c r="K27" s="159">
        <v>8.5999999999999993E-2</v>
      </c>
      <c r="L27" s="158">
        <v>6.0049999999999999</v>
      </c>
      <c r="M27" s="112">
        <v>1.7000000000000001E-2</v>
      </c>
    </row>
    <row r="28" spans="1:18">
      <c r="A28" s="124" t="s">
        <v>93</v>
      </c>
      <c r="B28" s="101">
        <v>5.0350000000000001</v>
      </c>
      <c r="C28" s="101">
        <v>2</v>
      </c>
      <c r="D28" s="157">
        <v>2.5169999999999999</v>
      </c>
      <c r="E28" s="158">
        <v>58.216999999999999</v>
      </c>
      <c r="F28" s="183">
        <v>0</v>
      </c>
      <c r="G28" s="158"/>
      <c r="H28" s="189" t="s">
        <v>93</v>
      </c>
      <c r="I28" s="158">
        <v>3.5999999999999997E-2</v>
      </c>
      <c r="J28" s="159">
        <v>2</v>
      </c>
      <c r="K28" s="159">
        <v>1.7999999999999999E-2</v>
      </c>
      <c r="L28" s="158">
        <v>1.2649999999999999</v>
      </c>
      <c r="M28" s="112">
        <v>0.28899999999999998</v>
      </c>
    </row>
    <row r="29" spans="1:18">
      <c r="A29" s="124" t="s">
        <v>94</v>
      </c>
      <c r="B29" s="101">
        <v>4.5999999999999999E-2</v>
      </c>
      <c r="C29" s="101">
        <v>2</v>
      </c>
      <c r="D29" s="157">
        <v>2.3E-2</v>
      </c>
      <c r="E29" s="159">
        <v>0.53500000000000003</v>
      </c>
      <c r="F29" s="183">
        <v>0.58799999999999997</v>
      </c>
      <c r="G29" s="158"/>
      <c r="H29" s="188" t="s">
        <v>94</v>
      </c>
      <c r="I29" s="158">
        <v>1.518</v>
      </c>
      <c r="J29" s="158">
        <v>2</v>
      </c>
      <c r="K29" s="158">
        <v>0.75900000000000001</v>
      </c>
      <c r="L29" s="158">
        <v>53.143999999999998</v>
      </c>
      <c r="M29" s="112">
        <v>0</v>
      </c>
    </row>
    <row r="30" spans="1:18">
      <c r="A30" s="124" t="s">
        <v>95</v>
      </c>
      <c r="B30" s="101">
        <v>0.42899999999999999</v>
      </c>
      <c r="C30" s="101">
        <v>1</v>
      </c>
      <c r="D30" s="157">
        <v>0.42899999999999999</v>
      </c>
      <c r="E30" s="158">
        <v>9.923</v>
      </c>
      <c r="F30" s="184">
        <v>2E-3</v>
      </c>
      <c r="G30" s="158"/>
      <c r="H30" s="188" t="s">
        <v>95</v>
      </c>
      <c r="I30" s="158">
        <v>0.70099999999999996</v>
      </c>
      <c r="J30" s="158">
        <v>1</v>
      </c>
      <c r="K30" s="159">
        <v>0.70099999999999996</v>
      </c>
      <c r="L30" s="158">
        <v>49.070999999999998</v>
      </c>
      <c r="M30" s="190">
        <v>0</v>
      </c>
    </row>
    <row r="31" spans="1:18" ht="24">
      <c r="A31" s="124" t="s">
        <v>96</v>
      </c>
      <c r="B31" s="101">
        <v>0.182</v>
      </c>
      <c r="C31" s="101">
        <v>2</v>
      </c>
      <c r="D31" s="157">
        <v>9.0999999999999998E-2</v>
      </c>
      <c r="E31" s="158">
        <v>2.101</v>
      </c>
      <c r="F31" s="183">
        <v>0.13</v>
      </c>
      <c r="G31" s="158"/>
      <c r="H31" s="188" t="s">
        <v>96</v>
      </c>
      <c r="I31" s="158">
        <v>0.106</v>
      </c>
      <c r="J31" s="158">
        <v>2</v>
      </c>
      <c r="K31" s="159">
        <v>5.2999999999999999E-2</v>
      </c>
      <c r="L31" s="158">
        <v>3.6989999999999998</v>
      </c>
      <c r="M31" s="112">
        <v>0.03</v>
      </c>
    </row>
    <row r="32" spans="1:18" ht="16">
      <c r="A32" s="124" t="s">
        <v>84</v>
      </c>
      <c r="B32" s="101">
        <v>2.94</v>
      </c>
      <c r="C32" s="101">
        <v>68</v>
      </c>
      <c r="D32" s="157">
        <v>4.2999999999999997E-2</v>
      </c>
      <c r="E32" s="158"/>
      <c r="F32" s="183"/>
      <c r="G32" s="158"/>
      <c r="H32" s="189" t="s">
        <v>84</v>
      </c>
      <c r="I32" s="158">
        <v>0.97099999999999997</v>
      </c>
      <c r="J32" s="158">
        <v>68</v>
      </c>
      <c r="K32" s="175">
        <v>1.4E-2</v>
      </c>
      <c r="L32" s="175"/>
      <c r="M32" s="112"/>
    </row>
    <row r="33" spans="1:20" ht="16">
      <c r="A33" s="124" t="s">
        <v>31</v>
      </c>
      <c r="B33" s="101">
        <v>60.793999999999997</v>
      </c>
      <c r="C33" s="101">
        <v>80</v>
      </c>
      <c r="D33" s="157"/>
      <c r="E33" s="159"/>
      <c r="F33" s="183"/>
      <c r="G33" s="175"/>
      <c r="H33" s="189" t="s">
        <v>31</v>
      </c>
      <c r="I33" s="158">
        <v>6.4119999999999999</v>
      </c>
      <c r="J33" s="175">
        <v>80</v>
      </c>
      <c r="K33" s="175"/>
      <c r="L33" s="175"/>
      <c r="M33" s="112"/>
    </row>
    <row r="34" spans="1:20" ht="24">
      <c r="A34" s="124" t="s">
        <v>85</v>
      </c>
      <c r="B34" s="101">
        <v>16.706</v>
      </c>
      <c r="C34" s="101">
        <v>79</v>
      </c>
      <c r="D34" s="157"/>
      <c r="E34" s="159"/>
      <c r="F34" s="183"/>
      <c r="G34" s="175"/>
      <c r="H34" s="189" t="s">
        <v>85</v>
      </c>
      <c r="I34" s="158">
        <v>6.3659999999999997</v>
      </c>
      <c r="J34" s="175">
        <v>79</v>
      </c>
      <c r="K34" s="175"/>
      <c r="L34" s="175"/>
      <c r="M34" s="112"/>
    </row>
    <row r="35" spans="1:20" ht="49" thickBot="1">
      <c r="A35" s="128" t="s">
        <v>86</v>
      </c>
      <c r="B35" s="129"/>
      <c r="C35" s="129"/>
      <c r="D35" s="129"/>
      <c r="E35" s="129"/>
      <c r="F35" s="116"/>
      <c r="G35" s="101"/>
      <c r="H35" s="191" t="s">
        <v>97</v>
      </c>
      <c r="I35" s="192"/>
      <c r="J35" s="192"/>
      <c r="K35" s="192"/>
      <c r="L35" s="192"/>
      <c r="M35" s="116"/>
    </row>
    <row r="36" spans="1:20">
      <c r="A36" s="124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12"/>
      <c r="N36" s="101"/>
      <c r="O36" s="101"/>
      <c r="P36" s="101"/>
      <c r="Q36" s="101"/>
      <c r="R36" s="101"/>
    </row>
    <row r="37" spans="1:20">
      <c r="A37" s="165" t="s">
        <v>99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12"/>
      <c r="N37" s="101"/>
      <c r="O37" s="101"/>
      <c r="P37" s="101"/>
      <c r="Q37" s="101"/>
      <c r="R37" s="101"/>
    </row>
    <row r="38" spans="1:20" ht="16" customHeight="1" thickBot="1">
      <c r="A38" s="124"/>
      <c r="B38" s="105"/>
      <c r="C38" s="105"/>
      <c r="D38" s="105"/>
      <c r="E38" s="105"/>
      <c r="F38" s="101"/>
      <c r="G38" s="101"/>
      <c r="H38" s="101"/>
      <c r="I38" s="101"/>
      <c r="J38" s="101"/>
      <c r="K38" s="101"/>
      <c r="L38" s="177"/>
      <c r="M38" s="203"/>
      <c r="N38" s="177"/>
      <c r="O38" s="177"/>
      <c r="P38" s="161"/>
      <c r="Q38" s="161"/>
      <c r="R38" s="161"/>
      <c r="S38" s="161"/>
      <c r="T38" s="161"/>
    </row>
    <row r="39" spans="1:20">
      <c r="A39" s="68"/>
      <c r="B39" s="119"/>
      <c r="C39" s="38"/>
      <c r="D39" s="119" t="s">
        <v>0</v>
      </c>
      <c r="E39" s="193" t="s">
        <v>1</v>
      </c>
      <c r="F39" s="101"/>
      <c r="G39" s="101"/>
      <c r="H39" s="101"/>
      <c r="I39" s="101"/>
      <c r="J39" s="101"/>
      <c r="K39" s="101"/>
      <c r="L39" s="101"/>
      <c r="M39" s="112"/>
      <c r="N39" s="160"/>
      <c r="O39" s="20"/>
      <c r="P39" s="160"/>
      <c r="Q39" s="160"/>
      <c r="R39" s="160"/>
      <c r="S39" s="160"/>
      <c r="T39" s="160"/>
    </row>
    <row r="40" spans="1:20" ht="24" customHeight="1">
      <c r="A40" s="40" t="s">
        <v>4</v>
      </c>
      <c r="B40" s="30" t="s">
        <v>1</v>
      </c>
      <c r="C40" s="30"/>
      <c r="D40" s="162">
        <v>1</v>
      </c>
      <c r="E40" s="200">
        <v>2.4527522666902599E-7</v>
      </c>
      <c r="F40" s="157"/>
      <c r="G40" s="157"/>
      <c r="H40" s="157"/>
      <c r="I40" s="101"/>
      <c r="J40" s="101"/>
      <c r="K40" s="101"/>
      <c r="L40" s="71"/>
      <c r="M40" s="194"/>
      <c r="N40" s="162"/>
      <c r="O40" s="176"/>
      <c r="P40" s="157"/>
      <c r="Q40" s="157"/>
      <c r="R40" s="157"/>
      <c r="S40" s="157"/>
      <c r="T40" s="157"/>
    </row>
    <row r="41" spans="1:20">
      <c r="A41" s="40" t="s">
        <v>4</v>
      </c>
      <c r="B41" s="30" t="s">
        <v>0</v>
      </c>
      <c r="C41" s="30"/>
      <c r="D41" s="201">
        <v>1.9859583659695583E-9</v>
      </c>
      <c r="E41" s="197">
        <v>1</v>
      </c>
      <c r="F41" s="157"/>
      <c r="G41" s="156"/>
      <c r="H41" s="156"/>
      <c r="I41" s="101"/>
      <c r="J41" s="101"/>
      <c r="K41" s="101"/>
      <c r="L41" s="71"/>
      <c r="M41" s="194"/>
      <c r="N41" s="162"/>
      <c r="O41" s="176"/>
      <c r="P41" s="157"/>
      <c r="Q41" s="157"/>
      <c r="R41" s="157"/>
      <c r="S41" s="156"/>
      <c r="T41" s="156"/>
    </row>
    <row r="42" spans="1:20">
      <c r="A42" s="40" t="s">
        <v>4</v>
      </c>
      <c r="B42" s="30" t="s">
        <v>98</v>
      </c>
      <c r="C42" s="30"/>
      <c r="D42" s="202">
        <v>1.7792780580120288E-3</v>
      </c>
      <c r="E42" s="197">
        <v>7.1263485006276342E-2</v>
      </c>
      <c r="F42" s="158"/>
      <c r="G42" s="158"/>
      <c r="H42" s="158"/>
      <c r="I42" s="101"/>
      <c r="J42" s="101"/>
      <c r="K42" s="101"/>
      <c r="L42" s="71"/>
      <c r="M42" s="194"/>
      <c r="N42" s="163"/>
      <c r="O42" s="176"/>
      <c r="P42" s="158"/>
      <c r="Q42" s="158"/>
      <c r="R42" s="158"/>
      <c r="S42" s="158"/>
      <c r="T42" s="158"/>
    </row>
    <row r="43" spans="1:20">
      <c r="A43" s="40" t="s">
        <v>0</v>
      </c>
      <c r="B43" s="30" t="s">
        <v>1</v>
      </c>
      <c r="C43" s="30"/>
      <c r="D43" s="202">
        <v>8.608238463268952E-10</v>
      </c>
      <c r="E43" s="200">
        <v>4.7770302993868022E-8</v>
      </c>
      <c r="F43" s="158"/>
      <c r="G43" s="158"/>
      <c r="H43" s="158"/>
      <c r="I43" s="101"/>
      <c r="J43" s="101"/>
      <c r="K43" s="101"/>
      <c r="L43" s="71"/>
      <c r="M43" s="194"/>
      <c r="N43" s="163"/>
      <c r="O43" s="176"/>
      <c r="P43" s="158"/>
      <c r="Q43" s="158"/>
      <c r="R43" s="159"/>
      <c r="S43" s="158"/>
      <c r="T43" s="158"/>
    </row>
    <row r="44" spans="1:20">
      <c r="A44" s="40" t="s">
        <v>1</v>
      </c>
      <c r="B44" s="30" t="s">
        <v>98</v>
      </c>
      <c r="C44" s="30"/>
      <c r="D44" s="163">
        <v>0.21327757277882131</v>
      </c>
      <c r="E44" s="197">
        <v>8.2737266008919008E-2</v>
      </c>
      <c r="F44" s="158"/>
      <c r="G44" s="158"/>
      <c r="H44" s="158"/>
      <c r="I44" s="101"/>
      <c r="J44" s="101"/>
      <c r="K44" s="101"/>
      <c r="L44" s="71"/>
      <c r="M44" s="194"/>
      <c r="N44" s="163"/>
      <c r="O44" s="176"/>
      <c r="P44" s="158"/>
      <c r="Q44" s="158"/>
      <c r="R44" s="158"/>
      <c r="S44" s="158"/>
      <c r="T44" s="158"/>
    </row>
    <row r="45" spans="1:20" ht="16" thickBot="1">
      <c r="A45" s="33" t="s">
        <v>0</v>
      </c>
      <c r="B45" s="35" t="s">
        <v>98</v>
      </c>
      <c r="C45" s="35"/>
      <c r="D45" s="198">
        <v>0.1101559075256399</v>
      </c>
      <c r="E45" s="199">
        <v>6.7474293012782988E-2</v>
      </c>
      <c r="F45" s="204"/>
      <c r="G45" s="195"/>
      <c r="H45" s="195"/>
      <c r="I45" s="129"/>
      <c r="J45" s="129"/>
      <c r="K45" s="129"/>
      <c r="L45" s="205"/>
      <c r="M45" s="196"/>
      <c r="N45" s="157"/>
      <c r="O45" s="157"/>
      <c r="P45" s="158"/>
      <c r="Q45" s="158"/>
      <c r="R45" s="159"/>
      <c r="S45" s="158"/>
      <c r="T45" s="158"/>
    </row>
    <row r="46" spans="1:20">
      <c r="A46" s="157"/>
      <c r="B46" s="69"/>
      <c r="C46" s="157"/>
      <c r="D46" s="158"/>
      <c r="E46" s="158"/>
      <c r="F46" s="158"/>
      <c r="G46" s="158"/>
      <c r="H46" s="158"/>
      <c r="L46" s="157"/>
      <c r="M46" s="157"/>
      <c r="N46" s="157"/>
      <c r="O46" s="157"/>
      <c r="P46" s="158"/>
      <c r="Q46" s="158"/>
      <c r="R46" s="159"/>
      <c r="S46" s="158"/>
      <c r="T46" s="158"/>
    </row>
    <row r="49" spans="2:12" ht="19">
      <c r="B49" s="153" t="s">
        <v>102</v>
      </c>
      <c r="C49" s="69"/>
      <c r="D49" s="69" t="s">
        <v>87</v>
      </c>
      <c r="E49" s="69"/>
    </row>
    <row r="50" spans="2:12">
      <c r="B50" s="69" t="s">
        <v>83</v>
      </c>
      <c r="C50" s="69" t="s">
        <v>100</v>
      </c>
      <c r="D50" s="69" t="s">
        <v>101</v>
      </c>
      <c r="E50" s="3" t="s">
        <v>1</v>
      </c>
      <c r="F50" s="3" t="s">
        <v>0</v>
      </c>
      <c r="K50" s="3"/>
    </row>
    <row r="51" spans="2:12">
      <c r="B51" s="69">
        <v>0</v>
      </c>
      <c r="C51" s="69">
        <v>0</v>
      </c>
      <c r="D51" s="69">
        <v>0</v>
      </c>
      <c r="E51">
        <v>1.9216146533289829E-2</v>
      </c>
      <c r="F51">
        <v>2.8115776253314784E-2</v>
      </c>
      <c r="L51" s="69"/>
    </row>
    <row r="52" spans="2:12">
      <c r="B52" s="69">
        <v>0</v>
      </c>
      <c r="C52" s="69">
        <v>0</v>
      </c>
      <c r="D52" s="69">
        <v>0</v>
      </c>
      <c r="E52">
        <v>2.8190030514548218E-2</v>
      </c>
      <c r="F52">
        <v>4.602551061941193E-2</v>
      </c>
      <c r="I52" s="69"/>
      <c r="L52" s="69"/>
    </row>
    <row r="53" spans="2:12">
      <c r="B53" s="69">
        <v>0</v>
      </c>
      <c r="C53" s="69">
        <v>0</v>
      </c>
      <c r="D53" s="69">
        <v>0</v>
      </c>
      <c r="E53">
        <v>1.8417216299977536E-2</v>
      </c>
      <c r="F53">
        <v>4.7106520412586381E-2</v>
      </c>
      <c r="I53" s="69"/>
      <c r="L53" s="69"/>
    </row>
    <row r="54" spans="2:12">
      <c r="B54" s="69">
        <v>0</v>
      </c>
      <c r="C54" s="69">
        <v>0</v>
      </c>
      <c r="D54" s="69">
        <v>0</v>
      </c>
      <c r="E54">
        <v>2.5374999117286391E-2</v>
      </c>
      <c r="F54">
        <v>8.294821577505157E-2</v>
      </c>
      <c r="I54" s="69"/>
      <c r="L54" s="69"/>
    </row>
    <row r="55" spans="2:12">
      <c r="B55" s="69">
        <v>0</v>
      </c>
      <c r="C55" s="69">
        <v>0</v>
      </c>
      <c r="D55" s="69">
        <v>0</v>
      </c>
      <c r="E55">
        <v>1.9544345056766031E-2</v>
      </c>
      <c r="F55">
        <v>8.9346344884804821E-2</v>
      </c>
      <c r="I55" s="69"/>
      <c r="L55" s="69"/>
    </row>
    <row r="56" spans="2:12">
      <c r="B56" s="69">
        <v>0</v>
      </c>
      <c r="C56" s="69">
        <v>0</v>
      </c>
      <c r="D56" s="69">
        <v>0</v>
      </c>
      <c r="E56">
        <v>2.2555394910603391E-2</v>
      </c>
      <c r="F56">
        <v>0.10159128699640675</v>
      </c>
      <c r="I56" s="69"/>
      <c r="L56" s="69"/>
    </row>
    <row r="57" spans="2:12">
      <c r="B57" s="154">
        <v>0</v>
      </c>
      <c r="C57" s="154">
        <v>0</v>
      </c>
      <c r="D57" s="154">
        <v>0</v>
      </c>
      <c r="E57" s="154">
        <v>1.6176839950946088E-2</v>
      </c>
      <c r="F57" s="154">
        <v>7.3071585960039181E-2</v>
      </c>
      <c r="I57" s="69"/>
      <c r="L57" s="69"/>
    </row>
    <row r="58" spans="2:12">
      <c r="B58" s="69">
        <v>0</v>
      </c>
      <c r="C58" s="69">
        <v>0</v>
      </c>
      <c r="D58" s="69">
        <v>1</v>
      </c>
      <c r="E58">
        <v>4.4137770621383776E-3</v>
      </c>
      <c r="F58">
        <v>7.3947992901670992E-2</v>
      </c>
      <c r="I58" s="69"/>
      <c r="L58" s="69"/>
    </row>
    <row r="59" spans="2:12">
      <c r="B59" s="69">
        <v>0</v>
      </c>
      <c r="C59" s="69">
        <v>0</v>
      </c>
      <c r="D59" s="69">
        <v>1</v>
      </c>
      <c r="E59">
        <v>4.6162505126061308E-3</v>
      </c>
      <c r="F59">
        <v>3.3483078685011394E-2</v>
      </c>
      <c r="I59" s="69"/>
      <c r="L59" s="69"/>
    </row>
    <row r="60" spans="2:12">
      <c r="B60" s="69">
        <v>0</v>
      </c>
      <c r="C60" s="69">
        <v>0</v>
      </c>
      <c r="D60" s="69">
        <v>1</v>
      </c>
      <c r="E60">
        <v>4.2941210012513885E-3</v>
      </c>
      <c r="F60">
        <v>6.3809449697844273E-2</v>
      </c>
      <c r="I60" s="69"/>
      <c r="L60" s="69"/>
    </row>
    <row r="61" spans="2:12">
      <c r="B61" s="69">
        <v>0</v>
      </c>
      <c r="C61" s="69">
        <v>0</v>
      </c>
      <c r="D61" s="69">
        <v>1</v>
      </c>
      <c r="E61">
        <v>3.3705772784554974E-3</v>
      </c>
      <c r="F61">
        <v>5.6083509311139312E-2</v>
      </c>
      <c r="I61" s="69"/>
      <c r="L61" s="69"/>
    </row>
    <row r="62" spans="2:12">
      <c r="B62" s="69">
        <v>0</v>
      </c>
      <c r="C62" s="69">
        <v>0</v>
      </c>
      <c r="D62" s="69">
        <v>1</v>
      </c>
      <c r="E62">
        <v>4.2163502134421405E-3</v>
      </c>
      <c r="F62">
        <v>5.8687181127825942E-2</v>
      </c>
      <c r="I62" s="69"/>
      <c r="L62" s="69"/>
    </row>
    <row r="63" spans="2:12">
      <c r="B63" s="154">
        <v>0</v>
      </c>
      <c r="C63" s="154">
        <v>0</v>
      </c>
      <c r="D63" s="154">
        <v>1</v>
      </c>
      <c r="E63" s="154">
        <v>2.6233235971857755E-3</v>
      </c>
      <c r="F63" s="154">
        <v>6.215473921419052E-2</v>
      </c>
      <c r="I63" s="69"/>
      <c r="J63" s="69"/>
      <c r="L63" s="69"/>
    </row>
    <row r="64" spans="2:12">
      <c r="B64" s="69">
        <v>0</v>
      </c>
      <c r="C64" s="69">
        <v>1</v>
      </c>
      <c r="D64" s="69">
        <v>0</v>
      </c>
      <c r="E64">
        <v>2.2537033338651251E-2</v>
      </c>
      <c r="F64">
        <v>1.4869090262853693E-3</v>
      </c>
      <c r="I64" s="69"/>
      <c r="L64" s="69"/>
    </row>
    <row r="65" spans="2:12">
      <c r="B65" s="69">
        <v>0</v>
      </c>
      <c r="C65" s="69">
        <v>1</v>
      </c>
      <c r="D65" s="69">
        <v>0</v>
      </c>
      <c r="E65">
        <v>2.2396465815063372E-2</v>
      </c>
      <c r="F65">
        <v>2.5504808257689865E-3</v>
      </c>
      <c r="I65" s="69"/>
      <c r="L65" s="69"/>
    </row>
    <row r="66" spans="2:12">
      <c r="B66" s="69">
        <v>0</v>
      </c>
      <c r="C66" s="69">
        <v>1</v>
      </c>
      <c r="D66" s="69">
        <v>0</v>
      </c>
      <c r="E66">
        <v>1.7508980954974957E-2</v>
      </c>
      <c r="F66">
        <v>1.6028278154349219E-3</v>
      </c>
      <c r="I66" s="69"/>
      <c r="L66" s="69"/>
    </row>
    <row r="67" spans="2:12">
      <c r="B67" s="69">
        <v>0</v>
      </c>
      <c r="C67" s="69">
        <v>1</v>
      </c>
      <c r="D67" s="69">
        <v>0</v>
      </c>
      <c r="E67">
        <v>1.7543726044760712E-2</v>
      </c>
      <c r="F67">
        <v>1.1957862919877021E-3</v>
      </c>
      <c r="I67" s="69"/>
      <c r="L67" s="69"/>
    </row>
    <row r="68" spans="2:12">
      <c r="B68" s="69">
        <v>0</v>
      </c>
      <c r="C68" s="69">
        <v>1</v>
      </c>
      <c r="D68" s="69">
        <v>0</v>
      </c>
      <c r="E68">
        <v>1.8222788969574428E-2</v>
      </c>
      <c r="F68">
        <v>1.8816906626406757E-3</v>
      </c>
      <c r="I68" s="69"/>
      <c r="L68" s="69"/>
    </row>
    <row r="69" spans="2:12">
      <c r="B69" s="69">
        <v>0</v>
      </c>
      <c r="C69" s="69">
        <v>1</v>
      </c>
      <c r="D69" s="69">
        <v>0</v>
      </c>
      <c r="E69">
        <v>2.7598160189050907E-2</v>
      </c>
      <c r="F69">
        <v>3.1276020017039991E-3</v>
      </c>
      <c r="I69" s="69"/>
      <c r="L69" s="69"/>
    </row>
    <row r="70" spans="2:12">
      <c r="B70" s="69">
        <v>0</v>
      </c>
      <c r="C70" s="69">
        <v>1</v>
      </c>
      <c r="D70" s="69">
        <v>0</v>
      </c>
      <c r="E70">
        <v>1.9081011218245826E-2</v>
      </c>
      <c r="F70">
        <v>1.1245151922761414E-3</v>
      </c>
      <c r="I70" s="69"/>
      <c r="L70" s="69"/>
    </row>
    <row r="71" spans="2:12">
      <c r="B71" s="154">
        <v>0</v>
      </c>
      <c r="C71" s="154">
        <v>1</v>
      </c>
      <c r="D71" s="154">
        <v>0</v>
      </c>
      <c r="E71" s="154">
        <v>2.2316647202316679E-2</v>
      </c>
      <c r="F71" s="154">
        <v>2.0958322005216073E-3</v>
      </c>
      <c r="I71" s="69"/>
      <c r="J71" s="69"/>
      <c r="L71" s="69"/>
    </row>
    <row r="72" spans="2:12">
      <c r="B72" s="69">
        <v>0</v>
      </c>
      <c r="C72" s="69">
        <v>1</v>
      </c>
      <c r="D72" s="69">
        <v>1</v>
      </c>
      <c r="E72">
        <v>1.2770084624822169E-2</v>
      </c>
      <c r="F72">
        <v>3.7045729256578591E-3</v>
      </c>
      <c r="I72" s="69"/>
      <c r="L72" s="69"/>
    </row>
    <row r="73" spans="2:12">
      <c r="B73" s="69">
        <v>0</v>
      </c>
      <c r="C73" s="69">
        <v>1</v>
      </c>
      <c r="D73" s="69">
        <v>1</v>
      </c>
      <c r="E73">
        <v>1.0492032030360027E-2</v>
      </c>
      <c r="F73">
        <v>4.151577559514159E-3</v>
      </c>
      <c r="I73" s="69"/>
      <c r="L73" s="69"/>
    </row>
    <row r="74" spans="2:12">
      <c r="B74" s="69">
        <v>0</v>
      </c>
      <c r="C74" s="69">
        <v>1</v>
      </c>
      <c r="D74" s="69">
        <v>1</v>
      </c>
      <c r="E74">
        <v>9.9382401255399006E-3</v>
      </c>
      <c r="F74">
        <v>1.2806249073379959E-3</v>
      </c>
      <c r="I74" s="69"/>
      <c r="L74" s="69"/>
    </row>
    <row r="75" spans="2:12">
      <c r="B75" s="83">
        <v>0</v>
      </c>
      <c r="C75" s="83">
        <v>1</v>
      </c>
      <c r="D75" s="83">
        <v>1</v>
      </c>
      <c r="E75" s="83">
        <v>1.8942868883131635E-2</v>
      </c>
      <c r="F75" s="83">
        <v>1.8633353853237757E-2</v>
      </c>
      <c r="I75" s="69"/>
      <c r="L75" s="69"/>
    </row>
    <row r="76" spans="2:12">
      <c r="B76" s="154">
        <v>0</v>
      </c>
      <c r="C76" s="154">
        <v>1</v>
      </c>
      <c r="D76" s="154">
        <v>1</v>
      </c>
      <c r="E76" s="154">
        <v>1.9663228924957449E-2</v>
      </c>
      <c r="F76" s="154">
        <v>1.2801508700209144E-2</v>
      </c>
      <c r="I76" s="69"/>
      <c r="J76" s="69"/>
      <c r="L76" s="69"/>
    </row>
    <row r="77" spans="2:12"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69"/>
    </row>
    <row r="78" spans="2:12"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69"/>
    </row>
    <row r="79" spans="2:12"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69"/>
    </row>
    <row r="80" spans="2:12"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69"/>
    </row>
    <row r="81" spans="2:12"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69"/>
    </row>
    <row r="82" spans="2:12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69"/>
    </row>
    <row r="83" spans="2:12"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69"/>
    </row>
    <row r="84" spans="2:12">
      <c r="B84" s="101"/>
      <c r="C84" s="101"/>
      <c r="D84" s="101"/>
      <c r="E84" s="155"/>
      <c r="F84" s="101"/>
      <c r="G84" s="101"/>
      <c r="H84" s="101"/>
      <c r="I84" s="101"/>
      <c r="J84" s="101"/>
      <c r="K84" s="101"/>
      <c r="L84" s="93"/>
    </row>
    <row r="85" spans="2:12">
      <c r="B85" s="101"/>
      <c r="C85" s="101"/>
      <c r="D85" s="101"/>
      <c r="E85" s="155"/>
      <c r="F85" s="101"/>
      <c r="G85" s="101"/>
      <c r="H85" s="101"/>
      <c r="I85" s="101"/>
      <c r="J85" s="101"/>
      <c r="K85" s="101"/>
      <c r="L85" s="69"/>
    </row>
    <row r="86" spans="2:12">
      <c r="B86" s="101"/>
      <c r="C86" s="101"/>
      <c r="D86" s="101"/>
      <c r="E86" s="155"/>
      <c r="F86" s="101"/>
      <c r="G86" s="101"/>
      <c r="H86" s="101"/>
      <c r="I86" s="101"/>
      <c r="J86" s="101"/>
      <c r="K86" s="101"/>
      <c r="L86" s="69"/>
    </row>
    <row r="87" spans="2:12">
      <c r="B87" s="101"/>
      <c r="C87" s="101"/>
      <c r="D87" s="101"/>
      <c r="E87" s="155"/>
      <c r="F87" s="101"/>
      <c r="G87" s="101"/>
      <c r="H87" s="101"/>
      <c r="I87" s="101"/>
      <c r="J87" s="101"/>
      <c r="K87" s="101"/>
      <c r="L87" s="69"/>
    </row>
    <row r="88" spans="2:12">
      <c r="B88" s="101"/>
      <c r="C88" s="101"/>
      <c r="D88" s="101"/>
      <c r="E88" s="155"/>
      <c r="F88" s="101"/>
      <c r="G88" s="101"/>
      <c r="H88" s="101"/>
      <c r="I88" s="101"/>
      <c r="J88" s="101"/>
      <c r="K88" s="101"/>
      <c r="L88" s="69"/>
    </row>
    <row r="89" spans="2:12">
      <c r="B89" s="101"/>
      <c r="C89" s="101"/>
      <c r="D89" s="101"/>
      <c r="E89" s="155"/>
      <c r="F89" s="101"/>
      <c r="G89" s="101"/>
      <c r="H89" s="101"/>
      <c r="I89" s="101"/>
      <c r="J89" s="101"/>
      <c r="K89" s="101"/>
      <c r="L89" s="69"/>
    </row>
    <row r="90" spans="2:12">
      <c r="B90" s="101"/>
      <c r="C90" s="101"/>
      <c r="D90" s="101"/>
      <c r="E90" s="155"/>
      <c r="F90" s="101"/>
      <c r="G90" s="101"/>
      <c r="H90" s="101"/>
      <c r="I90" s="101"/>
      <c r="J90" s="101"/>
      <c r="K90" s="101"/>
      <c r="L90" s="69"/>
    </row>
    <row r="91" spans="2:12"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69"/>
    </row>
    <row r="92" spans="2:12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69"/>
    </row>
    <row r="93" spans="2:12"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69"/>
    </row>
    <row r="94" spans="2:12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69"/>
    </row>
    <row r="95" spans="2:12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69"/>
    </row>
    <row r="96" spans="2:12"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69"/>
    </row>
    <row r="97" spans="2:12"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69"/>
    </row>
    <row r="98" spans="2:12"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69"/>
    </row>
    <row r="99" spans="2:12"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69"/>
    </row>
    <row r="100" spans="2:12"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69"/>
    </row>
    <row r="101" spans="2:12"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69"/>
    </row>
    <row r="102" spans="2:12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69"/>
    </row>
    <row r="103" spans="2:12"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69"/>
    </row>
    <row r="104" spans="2:12">
      <c r="B104" s="101"/>
      <c r="C104" s="101"/>
      <c r="D104" s="101"/>
      <c r="E104" s="155"/>
      <c r="F104" s="101"/>
      <c r="G104" s="101"/>
      <c r="H104" s="101"/>
      <c r="I104" s="101"/>
      <c r="J104" s="101"/>
      <c r="K104" s="101"/>
      <c r="L104" s="69"/>
    </row>
    <row r="105" spans="2:12">
      <c r="B105" s="101"/>
      <c r="C105" s="101"/>
      <c r="D105" s="101"/>
      <c r="E105" s="155"/>
      <c r="F105" s="101"/>
      <c r="G105" s="101"/>
      <c r="H105" s="101"/>
      <c r="I105" s="101"/>
      <c r="J105" s="101"/>
      <c r="K105" s="101"/>
      <c r="L105" s="69"/>
    </row>
    <row r="106" spans="2:12">
      <c r="B106" s="101"/>
      <c r="C106" s="101"/>
      <c r="D106" s="101"/>
      <c r="E106" s="155"/>
      <c r="F106" s="101"/>
      <c r="G106" s="101"/>
      <c r="H106" s="101"/>
      <c r="I106" s="101"/>
      <c r="J106" s="101"/>
      <c r="K106" s="101"/>
      <c r="L106" s="69"/>
    </row>
    <row r="107" spans="2:12">
      <c r="B107" s="101"/>
      <c r="C107" s="101"/>
      <c r="D107" s="101"/>
      <c r="E107" s="155"/>
      <c r="F107" s="101"/>
      <c r="G107" s="101"/>
      <c r="H107" s="101"/>
      <c r="I107" s="101"/>
      <c r="J107" s="101"/>
      <c r="K107" s="101"/>
      <c r="L107" s="69"/>
    </row>
    <row r="108" spans="2:12">
      <c r="B108" s="101"/>
      <c r="C108" s="101"/>
      <c r="D108" s="101"/>
      <c r="E108" s="155"/>
      <c r="F108" s="101"/>
      <c r="G108" s="101"/>
      <c r="H108" s="101"/>
      <c r="I108" s="101"/>
      <c r="J108" s="101"/>
      <c r="K108" s="101"/>
      <c r="L108" s="69"/>
    </row>
    <row r="109" spans="2:12">
      <c r="B109" s="101"/>
      <c r="C109" s="101"/>
      <c r="D109" s="101"/>
      <c r="E109" s="155"/>
      <c r="F109" s="101"/>
      <c r="G109" s="101"/>
      <c r="H109" s="101"/>
      <c r="I109" s="101"/>
      <c r="J109" s="101"/>
      <c r="K109" s="101"/>
      <c r="L109" s="69"/>
    </row>
    <row r="110" spans="2:12">
      <c r="B110" s="101"/>
      <c r="C110" s="101"/>
      <c r="D110" s="101"/>
      <c r="E110" s="155"/>
      <c r="F110" s="101"/>
      <c r="G110" s="101"/>
      <c r="H110" s="101"/>
      <c r="I110" s="101"/>
      <c r="J110" s="101"/>
      <c r="K110" s="101"/>
      <c r="L110" s="69"/>
    </row>
    <row r="111" spans="2:12">
      <c r="B111" s="101"/>
      <c r="C111" s="101"/>
      <c r="D111" s="101"/>
      <c r="E111" s="155"/>
      <c r="F111" s="101"/>
      <c r="G111" s="101"/>
      <c r="H111" s="101"/>
      <c r="I111" s="101"/>
      <c r="J111" s="101"/>
      <c r="K111" s="101"/>
      <c r="L111" s="69"/>
    </row>
    <row r="112" spans="2:12"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69"/>
    </row>
    <row r="113" spans="2:12"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69"/>
    </row>
    <row r="114" spans="2:12"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69"/>
    </row>
    <row r="115" spans="2:12"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69"/>
    </row>
    <row r="116" spans="2:12"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69"/>
    </row>
    <row r="117" spans="2:12"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69"/>
    </row>
    <row r="118" spans="2:12"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69"/>
    </row>
    <row r="119" spans="2:12"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69"/>
    </row>
    <row r="120" spans="2:12"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69"/>
    </row>
    <row r="121" spans="2:12"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69"/>
    </row>
    <row r="122" spans="2:12"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69"/>
    </row>
    <row r="123" spans="2:12"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69"/>
    </row>
    <row r="124" spans="2:12"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69"/>
    </row>
    <row r="125" spans="2:12"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69"/>
    </row>
    <row r="126" spans="2:12"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69"/>
    </row>
    <row r="127" spans="2:12"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69"/>
    </row>
    <row r="128" spans="2:12"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69"/>
    </row>
    <row r="129" spans="2:12"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69"/>
    </row>
    <row r="130" spans="2:12"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69"/>
    </row>
    <row r="131" spans="2:12"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69"/>
    </row>
    <row r="132" spans="2:12"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75"/>
  <sheetViews>
    <sheetView topLeftCell="A26" zoomScale="68" zoomScaleNormal="68" workbookViewId="0">
      <selection activeCell="A72" sqref="A72"/>
    </sheetView>
  </sheetViews>
  <sheetFormatPr baseColWidth="10" defaultColWidth="8.83203125" defaultRowHeight="15"/>
  <cols>
    <col min="1" max="1" width="19.1640625" style="19" customWidth="1"/>
    <col min="2" max="2" width="9" style="19" bestFit="1" customWidth="1"/>
    <col min="3" max="10" width="9.1640625" style="19" bestFit="1" customWidth="1"/>
    <col min="11" max="13" width="8.83203125" style="19"/>
    <col min="14" max="15" width="12.6640625" style="19" bestFit="1" customWidth="1"/>
    <col min="16" max="16" width="12.5" style="19" customWidth="1"/>
    <col min="17" max="18" width="14" style="19" bestFit="1" customWidth="1"/>
    <col min="19" max="22" width="9" style="19" bestFit="1" customWidth="1"/>
    <col min="23" max="23" width="9.6640625" style="19" bestFit="1" customWidth="1"/>
    <col min="24" max="26" width="9" style="19" bestFit="1" customWidth="1"/>
    <col min="27" max="28" width="8.83203125" style="19"/>
    <col min="29" max="29" width="9" style="19" bestFit="1" customWidth="1"/>
    <col min="30" max="31" width="8.83203125" style="19"/>
    <col min="32" max="33" width="9" style="19" bestFit="1" customWidth="1"/>
    <col min="34" max="16384" width="8.83203125" style="19"/>
  </cols>
  <sheetData>
    <row r="1" spans="1:40">
      <c r="B1" s="3" t="s">
        <v>88</v>
      </c>
    </row>
    <row r="2" spans="1:40" ht="16" thickBot="1">
      <c r="E2" s="35"/>
      <c r="F2" s="35"/>
      <c r="G2" s="35"/>
      <c r="H2" s="35"/>
      <c r="I2" s="35"/>
      <c r="J2" s="35"/>
      <c r="K2" s="35"/>
    </row>
    <row r="3" spans="1:40">
      <c r="A3" s="3" t="s">
        <v>119</v>
      </c>
      <c r="B3" s="37"/>
      <c r="C3" s="9" t="s">
        <v>9</v>
      </c>
      <c r="D3" s="38"/>
      <c r="E3" s="166" t="s">
        <v>103</v>
      </c>
      <c r="F3" s="32"/>
      <c r="H3" s="141"/>
      <c r="I3" s="30"/>
      <c r="J3" s="30"/>
      <c r="K3" s="30"/>
      <c r="L3" s="38"/>
      <c r="M3" s="38"/>
      <c r="N3" s="9" t="s">
        <v>9</v>
      </c>
      <c r="O3" s="21" t="s">
        <v>44</v>
      </c>
      <c r="P3" s="38"/>
      <c r="Q3" s="38"/>
      <c r="R3" s="38" t="s">
        <v>41</v>
      </c>
      <c r="S3" s="39">
        <v>0</v>
      </c>
      <c r="T3" s="38"/>
      <c r="U3" s="9" t="s">
        <v>103</v>
      </c>
      <c r="V3" s="21" t="s">
        <v>44</v>
      </c>
      <c r="W3" s="38"/>
      <c r="X3" s="38"/>
      <c r="Y3" s="38" t="s">
        <v>41</v>
      </c>
      <c r="Z3" s="39">
        <v>0</v>
      </c>
    </row>
    <row r="4" spans="1:40" ht="16" thickBot="1">
      <c r="B4" s="40"/>
      <c r="C4" s="33" t="s">
        <v>8</v>
      </c>
      <c r="D4" s="35" t="s">
        <v>2</v>
      </c>
      <c r="E4" s="33" t="s">
        <v>8</v>
      </c>
      <c r="F4" s="34" t="s">
        <v>2</v>
      </c>
      <c r="H4" s="30"/>
      <c r="I4" s="30"/>
      <c r="J4" s="71"/>
      <c r="K4" s="30"/>
      <c r="L4" s="30"/>
      <c r="M4" s="30"/>
      <c r="N4" s="33" t="s">
        <v>39</v>
      </c>
      <c r="O4" s="35"/>
      <c r="P4" s="35"/>
      <c r="Q4" s="35"/>
      <c r="R4" s="35"/>
      <c r="S4" s="34"/>
      <c r="T4" s="30"/>
      <c r="U4" s="33" t="s">
        <v>39</v>
      </c>
      <c r="V4" s="35"/>
      <c r="W4" s="35"/>
      <c r="X4" s="35"/>
      <c r="Y4" s="35"/>
      <c r="Z4" s="34"/>
    </row>
    <row r="5" spans="1:40" ht="16" thickBot="1">
      <c r="B5" s="37" t="s">
        <v>4</v>
      </c>
      <c r="C5" s="46">
        <v>57.23</v>
      </c>
      <c r="D5" s="53">
        <v>1.49</v>
      </c>
      <c r="E5" s="207">
        <v>12.700000000000001</v>
      </c>
      <c r="F5" s="208">
        <v>0.4303929544475551</v>
      </c>
      <c r="H5" s="53"/>
      <c r="I5" s="53"/>
      <c r="J5" s="164"/>
      <c r="K5" s="30"/>
      <c r="L5" s="30"/>
      <c r="M5" s="30"/>
      <c r="N5" s="33" t="s">
        <v>42</v>
      </c>
      <c r="O5" s="35" t="s">
        <v>43</v>
      </c>
      <c r="P5" s="34"/>
      <c r="Q5" s="34" t="s">
        <v>40</v>
      </c>
      <c r="R5" s="30"/>
      <c r="S5" s="30"/>
      <c r="T5" s="30"/>
      <c r="U5" s="33" t="s">
        <v>42</v>
      </c>
      <c r="V5" s="35" t="s">
        <v>43</v>
      </c>
      <c r="W5" s="34"/>
      <c r="X5" s="34" t="s">
        <v>40</v>
      </c>
      <c r="Y5" s="30"/>
      <c r="Z5" s="32"/>
      <c r="AA5" s="70"/>
      <c r="AM5" s="70"/>
      <c r="AN5" s="70"/>
    </row>
    <row r="6" spans="1:40">
      <c r="B6" s="40" t="s">
        <v>5</v>
      </c>
      <c r="C6" s="46">
        <v>60.79</v>
      </c>
      <c r="D6" s="53">
        <v>1.49</v>
      </c>
      <c r="E6" s="209">
        <v>14.362500000000001</v>
      </c>
      <c r="F6" s="210">
        <v>0.51787253671701339</v>
      </c>
      <c r="H6" s="53"/>
      <c r="I6" s="53"/>
      <c r="J6" s="164"/>
      <c r="K6" s="30"/>
      <c r="L6" s="30"/>
      <c r="M6" s="30"/>
      <c r="N6" s="40" t="s">
        <v>4</v>
      </c>
      <c r="O6" s="30" t="s">
        <v>5</v>
      </c>
      <c r="P6" s="32"/>
      <c r="Q6" s="41">
        <v>0.53917168860439313</v>
      </c>
      <c r="R6" s="30"/>
      <c r="S6" s="30"/>
      <c r="T6" s="30"/>
      <c r="U6" s="178" t="s">
        <v>4</v>
      </c>
      <c r="V6" s="123" t="s">
        <v>5</v>
      </c>
      <c r="W6" s="120"/>
      <c r="X6" s="237">
        <v>0.18348027530118655</v>
      </c>
      <c r="Y6" s="30"/>
      <c r="Z6" s="32"/>
      <c r="AA6" s="70"/>
      <c r="AM6" s="70"/>
      <c r="AN6" s="70"/>
    </row>
    <row r="7" spans="1:40">
      <c r="B7" s="40" t="s">
        <v>6</v>
      </c>
      <c r="C7" s="46">
        <v>64.150000000000006</v>
      </c>
      <c r="D7" s="53">
        <v>1.35</v>
      </c>
      <c r="E7" s="209">
        <v>15.433333333333332</v>
      </c>
      <c r="F7" s="210">
        <v>0.50110987927909689</v>
      </c>
      <c r="H7" s="53"/>
      <c r="I7" s="53"/>
      <c r="J7" s="164"/>
      <c r="K7" s="30"/>
      <c r="L7" s="30"/>
      <c r="M7" s="30"/>
      <c r="N7" s="40" t="s">
        <v>4</v>
      </c>
      <c r="O7" s="30" t="s">
        <v>6</v>
      </c>
      <c r="P7" s="32"/>
      <c r="Q7" s="42">
        <v>2.9494514029499458E-2</v>
      </c>
      <c r="R7" s="30"/>
      <c r="S7" s="30"/>
      <c r="T7" s="30"/>
      <c r="U7" s="124" t="s">
        <v>4</v>
      </c>
      <c r="V7" s="101" t="s">
        <v>6</v>
      </c>
      <c r="W7" s="112"/>
      <c r="X7" s="26">
        <v>9.472405662696394E-3</v>
      </c>
      <c r="Y7" s="30"/>
      <c r="Z7" s="32"/>
      <c r="AA7" s="70"/>
      <c r="AM7" s="70"/>
      <c r="AN7" s="70"/>
    </row>
    <row r="8" spans="1:40" ht="16" thickBot="1">
      <c r="B8" s="33" t="s">
        <v>7</v>
      </c>
      <c r="C8" s="48">
        <v>108.38</v>
      </c>
      <c r="D8" s="56">
        <v>10.97</v>
      </c>
      <c r="E8" s="211">
        <v>23.34</v>
      </c>
      <c r="F8" s="212">
        <v>1.4712579651441129</v>
      </c>
      <c r="H8" s="53"/>
      <c r="I8" s="53"/>
      <c r="J8" s="164"/>
      <c r="K8" s="30"/>
      <c r="L8" s="30"/>
      <c r="M8" s="30"/>
      <c r="N8" s="40" t="s">
        <v>4</v>
      </c>
      <c r="O8" s="30" t="s">
        <v>7</v>
      </c>
      <c r="P8" s="32"/>
      <c r="Q8" s="42">
        <v>4.4917191315714582E-4</v>
      </c>
      <c r="R8" s="30"/>
      <c r="S8" s="30"/>
      <c r="T8" s="30"/>
      <c r="U8" s="124" t="s">
        <v>4</v>
      </c>
      <c r="V8" s="101" t="s">
        <v>7</v>
      </c>
      <c r="W8" s="112"/>
      <c r="X8" s="26">
        <v>6.7576631703669102E-5</v>
      </c>
      <c r="Y8" s="30"/>
      <c r="Z8" s="32"/>
      <c r="AA8" s="70"/>
      <c r="AM8" s="70"/>
      <c r="AN8" s="70"/>
    </row>
    <row r="9" spans="1:40">
      <c r="B9" s="4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40" t="s">
        <v>5</v>
      </c>
      <c r="O9" s="30" t="s">
        <v>6</v>
      </c>
      <c r="P9" s="32"/>
      <c r="Q9" s="43">
        <v>0.97080362450174407</v>
      </c>
      <c r="R9" s="30"/>
      <c r="S9" s="30"/>
      <c r="T9" s="30"/>
      <c r="U9" s="124" t="s">
        <v>5</v>
      </c>
      <c r="V9" s="101" t="s">
        <v>6</v>
      </c>
      <c r="W9" s="112"/>
      <c r="X9" s="238">
        <v>1.0421227637216579</v>
      </c>
      <c r="Y9" s="30"/>
      <c r="Z9" s="32"/>
      <c r="AA9" s="70"/>
      <c r="AM9" s="70"/>
      <c r="AN9" s="70"/>
    </row>
    <row r="10" spans="1:40">
      <c r="B10" s="4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40" t="s">
        <v>5</v>
      </c>
      <c r="O10" s="30" t="s">
        <v>7</v>
      </c>
      <c r="P10" s="32"/>
      <c r="Q10" s="42">
        <v>4.7998172662416013E-4</v>
      </c>
      <c r="R10" s="30"/>
      <c r="S10" s="30"/>
      <c r="T10" s="30"/>
      <c r="U10" s="124" t="s">
        <v>5</v>
      </c>
      <c r="V10" s="101" t="s">
        <v>7</v>
      </c>
      <c r="W10" s="112"/>
      <c r="X10" s="26">
        <v>1.6813323158753818E-4</v>
      </c>
      <c r="Y10" s="30"/>
      <c r="Z10" s="32"/>
      <c r="AA10" s="70"/>
      <c r="AM10" s="70"/>
      <c r="AN10" s="70"/>
    </row>
    <row r="11" spans="1:40" ht="16" thickBot="1">
      <c r="B11" s="4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3" t="s">
        <v>6</v>
      </c>
      <c r="O11" s="35" t="s">
        <v>7</v>
      </c>
      <c r="P11" s="34"/>
      <c r="Q11" s="44">
        <v>5.3632340638217922E-3</v>
      </c>
      <c r="R11" s="30"/>
      <c r="S11" s="30"/>
      <c r="T11" s="30"/>
      <c r="U11" s="128" t="s">
        <v>6</v>
      </c>
      <c r="V11" s="129" t="s">
        <v>7</v>
      </c>
      <c r="W11" s="116"/>
      <c r="X11" s="27">
        <v>2.2970111411845899E-3</v>
      </c>
      <c r="Y11" s="30"/>
      <c r="Z11" s="32"/>
      <c r="AA11" s="70"/>
      <c r="AM11" s="70"/>
      <c r="AN11" s="70"/>
    </row>
    <row r="12" spans="1:40" ht="16" thickBot="1">
      <c r="B12" s="33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4"/>
      <c r="AM12" s="70"/>
      <c r="AN12" s="70"/>
    </row>
    <row r="13" spans="1:40" ht="16" thickBot="1">
      <c r="R13" s="35"/>
      <c r="S13" s="35"/>
      <c r="T13" s="35"/>
      <c r="U13" s="35"/>
      <c r="V13" s="35"/>
      <c r="W13" s="35"/>
      <c r="AM13" s="70"/>
      <c r="AN13" s="70"/>
    </row>
    <row r="14" spans="1:40">
      <c r="A14" s="3" t="s">
        <v>120</v>
      </c>
      <c r="B14" s="167" t="s">
        <v>104</v>
      </c>
      <c r="C14" s="37" t="s">
        <v>4</v>
      </c>
      <c r="D14" s="28"/>
      <c r="E14" s="37" t="s">
        <v>5</v>
      </c>
      <c r="F14" s="28"/>
      <c r="G14" s="37" t="s">
        <v>6</v>
      </c>
      <c r="H14" s="28"/>
      <c r="I14" s="38" t="s">
        <v>7</v>
      </c>
      <c r="J14" s="28"/>
      <c r="K14" s="38"/>
      <c r="L14" s="38"/>
      <c r="M14" s="38"/>
      <c r="N14" s="72" t="s">
        <v>112</v>
      </c>
      <c r="O14" s="9" t="s">
        <v>110</v>
      </c>
      <c r="P14" s="38"/>
      <c r="Q14" s="28" t="s">
        <v>111</v>
      </c>
      <c r="R14" s="83"/>
      <c r="W14" s="30"/>
      <c r="X14" s="38"/>
      <c r="Y14" s="38"/>
      <c r="Z14" s="28"/>
      <c r="AM14" s="70"/>
      <c r="AN14" s="70"/>
    </row>
    <row r="15" spans="1:40" ht="16" thickBot="1">
      <c r="B15" s="40"/>
      <c r="C15" s="33" t="s">
        <v>8</v>
      </c>
      <c r="D15" s="34" t="s">
        <v>2</v>
      </c>
      <c r="E15" s="33" t="s">
        <v>8</v>
      </c>
      <c r="F15" s="34" t="s">
        <v>2</v>
      </c>
      <c r="G15" s="33" t="s">
        <v>8</v>
      </c>
      <c r="H15" s="34" t="s">
        <v>2</v>
      </c>
      <c r="I15" s="35" t="s">
        <v>8</v>
      </c>
      <c r="J15" s="34" t="s">
        <v>2</v>
      </c>
      <c r="K15" s="30"/>
      <c r="L15" s="30"/>
      <c r="M15" s="30"/>
      <c r="N15" s="33" t="s">
        <v>42</v>
      </c>
      <c r="O15" s="35" t="s">
        <v>43</v>
      </c>
      <c r="P15" s="34"/>
      <c r="Q15" s="34" t="s">
        <v>40</v>
      </c>
      <c r="R15" s="30"/>
      <c r="W15" s="30"/>
      <c r="X15" s="30"/>
      <c r="Y15" s="30"/>
      <c r="Z15" s="32"/>
      <c r="AM15" s="70"/>
      <c r="AN15" s="70"/>
    </row>
    <row r="16" spans="1:40">
      <c r="B16" s="50" t="s">
        <v>10</v>
      </c>
      <c r="C16" s="37">
        <v>908.40800000000002</v>
      </c>
      <c r="D16" s="28">
        <v>91.813699999999997</v>
      </c>
      <c r="E16" s="37">
        <v>802.91700000000003</v>
      </c>
      <c r="F16" s="28">
        <v>38.288800000000002</v>
      </c>
      <c r="G16" s="37">
        <v>953.75300000000004</v>
      </c>
      <c r="H16" s="28">
        <v>143.55099999999999</v>
      </c>
      <c r="I16" s="37">
        <v>919.66700000000003</v>
      </c>
      <c r="J16" s="28">
        <v>224.56399999999999</v>
      </c>
      <c r="K16" s="30"/>
      <c r="L16" s="30"/>
      <c r="M16" s="30"/>
      <c r="N16" s="40" t="s">
        <v>4</v>
      </c>
      <c r="O16" s="30" t="s">
        <v>5</v>
      </c>
      <c r="P16" s="32"/>
      <c r="Q16" s="41">
        <v>0.63350941172930764</v>
      </c>
      <c r="R16" s="30"/>
      <c r="W16" s="30"/>
      <c r="X16" s="30"/>
      <c r="Y16" s="30"/>
      <c r="Z16" s="32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</row>
    <row r="17" spans="1:40">
      <c r="B17" s="54" t="s">
        <v>12</v>
      </c>
      <c r="C17" s="40">
        <v>1103.3399999999999</v>
      </c>
      <c r="D17" s="32">
        <v>82.662199999999999</v>
      </c>
      <c r="E17" s="40">
        <v>1323.84</v>
      </c>
      <c r="F17" s="32">
        <v>105.557</v>
      </c>
      <c r="G17" s="40">
        <v>1302.32</v>
      </c>
      <c r="H17" s="32">
        <v>109.384</v>
      </c>
      <c r="I17" s="40">
        <v>1435.99</v>
      </c>
      <c r="J17" s="32">
        <v>163.76400000000001</v>
      </c>
      <c r="K17" s="30"/>
      <c r="L17" s="30"/>
      <c r="M17" s="30"/>
      <c r="N17" s="40" t="s">
        <v>4</v>
      </c>
      <c r="O17" s="30" t="s">
        <v>6</v>
      </c>
      <c r="P17" s="32"/>
      <c r="Q17" s="240">
        <v>0.58129830002096372</v>
      </c>
      <c r="R17" s="30"/>
      <c r="W17" s="30"/>
      <c r="X17" s="30"/>
      <c r="Y17" s="30"/>
      <c r="Z17" s="32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</row>
    <row r="18" spans="1:40">
      <c r="B18" s="54" t="s">
        <v>14</v>
      </c>
      <c r="C18" s="40">
        <v>1785.788</v>
      </c>
      <c r="D18" s="32">
        <v>134.803</v>
      </c>
      <c r="E18" s="40">
        <v>1691.6279999999999</v>
      </c>
      <c r="F18" s="32">
        <v>87.579099999999997</v>
      </c>
      <c r="G18" s="40">
        <v>2086.1669999999999</v>
      </c>
      <c r="H18" s="32">
        <v>244.536</v>
      </c>
      <c r="I18" s="40">
        <v>2265.944</v>
      </c>
      <c r="J18" s="32">
        <v>256.40199999999999</v>
      </c>
      <c r="K18" s="30"/>
      <c r="L18" s="30"/>
      <c r="M18" s="30"/>
      <c r="N18" s="40" t="s">
        <v>4</v>
      </c>
      <c r="O18" s="30" t="s">
        <v>7</v>
      </c>
      <c r="P18" s="32"/>
      <c r="Q18" s="42">
        <v>2.8171504796128486E-3</v>
      </c>
      <c r="R18" s="30"/>
      <c r="W18" s="30"/>
      <c r="X18" s="30"/>
      <c r="Y18" s="30"/>
      <c r="Z18" s="32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</row>
    <row r="19" spans="1:40" ht="16" thickBot="1">
      <c r="B19" s="55" t="s">
        <v>16</v>
      </c>
      <c r="C19" s="33">
        <v>2967.7</v>
      </c>
      <c r="D19" s="34">
        <v>251.64599999999999</v>
      </c>
      <c r="E19" s="33">
        <v>3407.15</v>
      </c>
      <c r="F19" s="34">
        <v>143.99109999999999</v>
      </c>
      <c r="G19" s="33">
        <v>3607.21</v>
      </c>
      <c r="H19" s="34">
        <v>197.11</v>
      </c>
      <c r="I19" s="33">
        <v>6105.87</v>
      </c>
      <c r="J19" s="34">
        <v>492.77600000000001</v>
      </c>
      <c r="K19" s="30"/>
      <c r="L19" s="30"/>
      <c r="M19" s="30"/>
      <c r="N19" s="40" t="s">
        <v>5</v>
      </c>
      <c r="O19" s="30" t="s">
        <v>6</v>
      </c>
      <c r="P19" s="32"/>
      <c r="Q19" s="43">
        <v>2.4076210993006528</v>
      </c>
      <c r="R19" s="30"/>
      <c r="W19" s="30"/>
      <c r="X19" s="30"/>
      <c r="Y19" s="30"/>
      <c r="Z19" s="32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</row>
    <row r="20" spans="1:40" ht="16" thickBot="1">
      <c r="B20" s="76" t="s">
        <v>3</v>
      </c>
      <c r="C20" s="73">
        <v>5</v>
      </c>
      <c r="D20" s="74"/>
      <c r="E20" s="73">
        <v>7</v>
      </c>
      <c r="F20" s="74"/>
      <c r="G20" s="73">
        <v>5</v>
      </c>
      <c r="H20" s="74"/>
      <c r="I20" s="75">
        <v>5</v>
      </c>
      <c r="J20" s="74"/>
      <c r="K20" s="30"/>
      <c r="L20" s="30"/>
      <c r="M20" s="30"/>
      <c r="N20" s="40" t="s">
        <v>5</v>
      </c>
      <c r="O20" s="30" t="s">
        <v>7</v>
      </c>
      <c r="P20" s="32"/>
      <c r="Q20" s="42">
        <v>2.477924773658408E-4</v>
      </c>
      <c r="R20" s="30"/>
      <c r="S20" s="30"/>
      <c r="T20" s="30"/>
      <c r="U20" s="30"/>
      <c r="V20" s="30"/>
      <c r="W20" s="30"/>
      <c r="X20" s="30"/>
      <c r="Y20" s="30"/>
      <c r="Z20" s="32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</row>
    <row r="21" spans="1:40" ht="16" thickBot="1">
      <c r="B21" s="4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3" t="s">
        <v>6</v>
      </c>
      <c r="O21" s="35" t="s">
        <v>7</v>
      </c>
      <c r="P21" s="34"/>
      <c r="Q21" s="44">
        <v>2.2163030392224406E-2</v>
      </c>
      <c r="R21" s="30"/>
      <c r="S21" s="30"/>
      <c r="T21" s="30"/>
      <c r="U21" s="30"/>
      <c r="V21" s="30"/>
      <c r="W21" s="30"/>
      <c r="X21" s="30"/>
      <c r="Y21" s="30"/>
      <c r="Z21" s="32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1:40" ht="16" thickBot="1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4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1:40" ht="16" thickBot="1">
      <c r="P23" s="244"/>
      <c r="Q23" s="249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</row>
    <row r="24" spans="1:40" s="70" customFormat="1" ht="16" thickBot="1">
      <c r="B24" s="167" t="s">
        <v>105</v>
      </c>
      <c r="C24" s="37" t="s">
        <v>4</v>
      </c>
      <c r="D24" s="28"/>
      <c r="E24" s="37" t="s">
        <v>7</v>
      </c>
      <c r="F24" s="28"/>
      <c r="G24" s="38"/>
      <c r="H24" s="250" t="s">
        <v>105</v>
      </c>
      <c r="I24" s="251"/>
      <c r="K24" s="30"/>
      <c r="L24" s="30"/>
      <c r="P24" s="242"/>
      <c r="Q24" s="242"/>
      <c r="R24" s="101"/>
      <c r="S24" s="213"/>
      <c r="T24" s="71"/>
      <c r="U24" s="71"/>
      <c r="V24" s="71"/>
      <c r="W24" s="71"/>
      <c r="X24" s="30"/>
      <c r="Y24" s="30"/>
      <c r="Z24" s="30"/>
      <c r="AA24" s="30"/>
    </row>
    <row r="25" spans="1:40" s="70" customFormat="1" ht="16" thickBot="1">
      <c r="B25" s="40"/>
      <c r="C25" s="33" t="s">
        <v>8</v>
      </c>
      <c r="D25" s="34" t="s">
        <v>2</v>
      </c>
      <c r="E25" s="33" t="s">
        <v>8</v>
      </c>
      <c r="F25" s="34" t="s">
        <v>2</v>
      </c>
      <c r="G25" s="30"/>
      <c r="H25" s="245" t="s">
        <v>113</v>
      </c>
      <c r="I25" s="246"/>
      <c r="K25" s="30"/>
      <c r="L25" s="30"/>
      <c r="P25" s="71"/>
      <c r="Q25" s="71"/>
      <c r="R25" s="71"/>
      <c r="S25" s="71"/>
      <c r="T25" s="71"/>
      <c r="U25" s="71"/>
      <c r="V25" s="71"/>
      <c r="W25" s="71"/>
      <c r="X25" s="30"/>
      <c r="Y25" s="30"/>
      <c r="Z25" s="30"/>
      <c r="AA25" s="30"/>
    </row>
    <row r="26" spans="1:40" s="70" customFormat="1">
      <c r="B26" s="50" t="s">
        <v>10</v>
      </c>
      <c r="C26" s="222">
        <v>321.61666666666667</v>
      </c>
      <c r="D26" s="223">
        <v>60.035244796517475</v>
      </c>
      <c r="E26" s="209">
        <v>401.93599999999998</v>
      </c>
      <c r="F26" s="210">
        <v>99.44065243148799</v>
      </c>
      <c r="G26" s="30"/>
      <c r="H26" s="37"/>
      <c r="I26" s="28" t="s">
        <v>40</v>
      </c>
      <c r="K26" s="30"/>
      <c r="L26" s="30"/>
      <c r="P26" s="71"/>
      <c r="Q26" s="227"/>
      <c r="R26" s="71"/>
      <c r="S26" s="71"/>
      <c r="T26" s="71"/>
      <c r="U26" s="71"/>
      <c r="V26" s="71"/>
      <c r="W26" s="71"/>
      <c r="X26" s="30"/>
      <c r="Y26" s="30"/>
      <c r="Z26" s="30"/>
      <c r="AA26" s="30"/>
    </row>
    <row r="27" spans="1:40" s="70" customFormat="1">
      <c r="B27" s="54" t="s">
        <v>12</v>
      </c>
      <c r="C27" s="222">
        <v>422.8428571428571</v>
      </c>
      <c r="D27" s="223">
        <v>19.357663022355727</v>
      </c>
      <c r="E27" s="209">
        <v>660.74800000000005</v>
      </c>
      <c r="F27" s="210">
        <v>51.343210008724611</v>
      </c>
      <c r="G27" s="30"/>
      <c r="H27" s="243" t="s">
        <v>114</v>
      </c>
      <c r="I27" s="81">
        <v>0.49010480796235134</v>
      </c>
      <c r="K27" s="30"/>
      <c r="L27" s="30"/>
      <c r="P27" s="71"/>
      <c r="Q27" s="227"/>
      <c r="R27" s="71"/>
      <c r="S27" s="71"/>
      <c r="T27" s="71"/>
      <c r="U27" s="71"/>
      <c r="V27" s="71"/>
      <c r="W27" s="71"/>
      <c r="X27" s="30"/>
      <c r="Y27" s="30"/>
      <c r="Z27" s="30"/>
      <c r="AA27" s="30"/>
    </row>
    <row r="28" spans="1:40" s="70" customFormat="1">
      <c r="B28" s="54" t="s">
        <v>14</v>
      </c>
      <c r="C28" s="222">
        <v>711.33142857142855</v>
      </c>
      <c r="D28" s="223">
        <v>54.938638603123692</v>
      </c>
      <c r="E28" s="209">
        <v>1073.3619999999999</v>
      </c>
      <c r="F28" s="210">
        <v>109.28294859675063</v>
      </c>
      <c r="G28" s="30"/>
      <c r="H28" s="214" t="s">
        <v>115</v>
      </c>
      <c r="I28" s="247">
        <v>8.9676527659363157E-3</v>
      </c>
      <c r="K28" s="30"/>
      <c r="L28" s="30"/>
      <c r="P28" s="71"/>
      <c r="Q28" s="227"/>
      <c r="R28" s="71"/>
      <c r="S28" s="71"/>
      <c r="T28" s="71"/>
      <c r="U28" s="71"/>
      <c r="V28" s="71"/>
      <c r="W28" s="71"/>
      <c r="X28" s="30"/>
      <c r="Y28" s="30"/>
      <c r="Z28" s="30"/>
      <c r="AA28" s="30"/>
    </row>
    <row r="29" spans="1:40" s="70" customFormat="1" ht="16" thickBot="1">
      <c r="B29" s="55" t="s">
        <v>16</v>
      </c>
      <c r="C29" s="224">
        <v>1524.6214285714284</v>
      </c>
      <c r="D29" s="225">
        <v>123.66503652683672</v>
      </c>
      <c r="E29" s="209">
        <v>2658.8639999999996</v>
      </c>
      <c r="F29" s="210">
        <v>193.836300124617</v>
      </c>
      <c r="G29" s="30"/>
      <c r="H29" s="214" t="s">
        <v>116</v>
      </c>
      <c r="I29" s="247">
        <v>6.1345025599736933E-4</v>
      </c>
      <c r="K29" s="30"/>
      <c r="L29" s="30"/>
      <c r="O29" s="71"/>
      <c r="P29" s="71"/>
      <c r="Q29" s="227"/>
      <c r="R29" s="71"/>
      <c r="S29" s="71"/>
      <c r="T29" s="71"/>
      <c r="U29" s="71"/>
      <c r="V29" s="71"/>
      <c r="W29" s="71"/>
      <c r="X29" s="30"/>
      <c r="Y29" s="30"/>
      <c r="Z29" s="30"/>
      <c r="AA29" s="30"/>
    </row>
    <row r="30" spans="1:40" s="70" customFormat="1" ht="16" thickBot="1">
      <c r="B30" s="76" t="s">
        <v>3</v>
      </c>
      <c r="C30" s="73">
        <v>7</v>
      </c>
      <c r="D30" s="74"/>
      <c r="E30" s="73">
        <v>5</v>
      </c>
      <c r="F30" s="74"/>
      <c r="G30" s="35"/>
      <c r="H30" s="216" t="s">
        <v>117</v>
      </c>
      <c r="I30" s="248">
        <v>4.0792821435197156E-4</v>
      </c>
      <c r="K30" s="30"/>
      <c r="L30" s="30"/>
      <c r="M30" s="30"/>
      <c r="N30" s="71"/>
      <c r="O30" s="71"/>
      <c r="P30" s="71"/>
      <c r="Q30" s="227"/>
      <c r="R30" s="71"/>
      <c r="S30" s="71"/>
      <c r="T30" s="71"/>
      <c r="U30" s="71"/>
      <c r="V30" s="218"/>
      <c r="W30" s="71"/>
      <c r="X30" s="30"/>
      <c r="Y30" s="30"/>
      <c r="Z30" s="30"/>
      <c r="AA30" s="30"/>
    </row>
    <row r="31" spans="1:40" s="70" customForma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71"/>
      <c r="O31" s="71"/>
      <c r="P31" s="71"/>
      <c r="Q31" s="227"/>
      <c r="R31" s="71"/>
      <c r="S31" s="71"/>
      <c r="T31" s="71"/>
      <c r="U31" s="71"/>
      <c r="V31" s="71"/>
      <c r="W31" s="71"/>
      <c r="X31" s="30"/>
      <c r="Y31" s="30"/>
      <c r="Z31" s="30"/>
      <c r="AA31" s="30"/>
    </row>
    <row r="32" spans="1:40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30"/>
      <c r="Y32" s="30"/>
      <c r="Z32" s="30"/>
      <c r="AA32" s="3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</row>
    <row r="33" spans="1:40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</row>
    <row r="34" spans="1:40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</row>
    <row r="35" spans="1:40"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</row>
    <row r="36" spans="1:40"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</row>
    <row r="37" spans="1:40" ht="16" thickBot="1"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</row>
    <row r="38" spans="1:40">
      <c r="A38" s="3" t="s">
        <v>121</v>
      </c>
      <c r="B38" s="9" t="s">
        <v>106</v>
      </c>
      <c r="C38" s="37" t="s">
        <v>4</v>
      </c>
      <c r="D38" s="28"/>
      <c r="E38" s="37" t="s">
        <v>5</v>
      </c>
      <c r="F38" s="28"/>
      <c r="G38" s="37" t="s">
        <v>6</v>
      </c>
      <c r="H38" s="28"/>
      <c r="I38" s="38" t="s">
        <v>7</v>
      </c>
      <c r="J38" s="28"/>
      <c r="K38" s="38"/>
      <c r="L38" s="38"/>
      <c r="M38" s="38"/>
      <c r="N38" s="119" t="s">
        <v>59</v>
      </c>
      <c r="O38" s="9" t="s">
        <v>53</v>
      </c>
      <c r="P38" s="38"/>
      <c r="Q38" s="38"/>
      <c r="R38" s="28"/>
      <c r="S38" s="38"/>
      <c r="T38" s="68" t="s">
        <v>57</v>
      </c>
      <c r="U38" s="38"/>
      <c r="V38" s="38"/>
      <c r="W38" s="28"/>
      <c r="X38" s="38"/>
      <c r="Y38" s="38"/>
      <c r="Z38" s="28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</row>
    <row r="39" spans="1:40" ht="16" thickBot="1">
      <c r="B39" s="165" t="s">
        <v>17</v>
      </c>
      <c r="C39" s="33" t="s">
        <v>8</v>
      </c>
      <c r="D39" s="34" t="s">
        <v>2</v>
      </c>
      <c r="E39" s="33" t="s">
        <v>8</v>
      </c>
      <c r="F39" s="34" t="s">
        <v>2</v>
      </c>
      <c r="G39" s="33" t="s">
        <v>8</v>
      </c>
      <c r="H39" s="34" t="s">
        <v>2</v>
      </c>
      <c r="I39" s="35" t="s">
        <v>8</v>
      </c>
      <c r="J39" s="34" t="s">
        <v>2</v>
      </c>
      <c r="K39" s="30"/>
      <c r="L39" s="30"/>
      <c r="M39" s="30"/>
      <c r="N39" s="71" t="s">
        <v>60</v>
      </c>
      <c r="O39" s="33" t="s">
        <v>54</v>
      </c>
      <c r="P39" s="35"/>
      <c r="Q39" s="35" t="s">
        <v>55</v>
      </c>
      <c r="R39" s="34"/>
      <c r="S39" s="30"/>
      <c r="T39" s="33" t="s">
        <v>39</v>
      </c>
      <c r="U39" s="35"/>
      <c r="V39" s="35"/>
      <c r="W39" s="34"/>
      <c r="X39" s="30"/>
      <c r="Y39" s="30"/>
      <c r="Z39" s="32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</row>
    <row r="40" spans="1:40" ht="16" thickBot="1">
      <c r="B40" s="50" t="s">
        <v>10</v>
      </c>
      <c r="C40" s="51">
        <v>1.003771</v>
      </c>
      <c r="D40" s="52">
        <v>0.50380999999999998</v>
      </c>
      <c r="E40" s="51">
        <v>1.4233420000000001</v>
      </c>
      <c r="F40" s="52">
        <v>0.35650300000000001</v>
      </c>
      <c r="G40" s="51">
        <v>1.440625</v>
      </c>
      <c r="H40" s="52">
        <v>0.80534300000000003</v>
      </c>
      <c r="I40" s="53">
        <v>4.5718880000000004</v>
      </c>
      <c r="J40" s="47">
        <v>2.6962739999999998</v>
      </c>
      <c r="K40" s="30"/>
      <c r="L40" s="30"/>
      <c r="M40" s="30"/>
      <c r="N40" s="50" t="s">
        <v>10</v>
      </c>
      <c r="O40" s="40">
        <v>0.433</v>
      </c>
      <c r="P40" s="31" t="s">
        <v>56</v>
      </c>
      <c r="Q40" s="29" t="s">
        <v>58</v>
      </c>
      <c r="R40" s="29"/>
      <c r="S40" s="30"/>
      <c r="T40" s="33" t="s">
        <v>42</v>
      </c>
      <c r="U40" s="35" t="s">
        <v>43</v>
      </c>
      <c r="V40" s="34"/>
      <c r="W40" s="34" t="s">
        <v>40</v>
      </c>
      <c r="X40" s="30"/>
      <c r="Y40" s="30"/>
      <c r="Z40" s="32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</row>
    <row r="41" spans="1:40" ht="16" thickBot="1">
      <c r="B41" s="54" t="s">
        <v>11</v>
      </c>
      <c r="C41" s="46">
        <v>8.2682029999999997</v>
      </c>
      <c r="D41" s="47">
        <v>3.2100840000000002</v>
      </c>
      <c r="E41" s="46">
        <v>5.7353319999999997</v>
      </c>
      <c r="F41" s="47">
        <v>1.4239109999999999</v>
      </c>
      <c r="G41" s="46">
        <v>3.8265549999999999</v>
      </c>
      <c r="H41" s="47">
        <v>1.8408530000000001</v>
      </c>
      <c r="I41" s="53">
        <v>3.5706449999999998</v>
      </c>
      <c r="J41" s="47">
        <v>1.7071829999999999</v>
      </c>
      <c r="K41" s="30"/>
      <c r="L41" s="30"/>
      <c r="M41" s="30"/>
      <c r="N41" s="54" t="s">
        <v>11</v>
      </c>
      <c r="O41" s="40">
        <v>0.58699999999999997</v>
      </c>
      <c r="P41" s="31"/>
      <c r="Q41" s="29" t="s">
        <v>58</v>
      </c>
      <c r="R41" s="31"/>
      <c r="S41" s="30"/>
      <c r="T41" s="40" t="s">
        <v>4</v>
      </c>
      <c r="U41" s="30" t="s">
        <v>5</v>
      </c>
      <c r="V41" s="32"/>
      <c r="W41" s="41">
        <v>1</v>
      </c>
      <c r="X41" s="30"/>
      <c r="Y41" s="30"/>
      <c r="Z41" s="32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</row>
    <row r="42" spans="1:40">
      <c r="B42" s="54" t="s">
        <v>12</v>
      </c>
      <c r="C42" s="46">
        <v>6.0646979999999999</v>
      </c>
      <c r="D42" s="47">
        <v>3.3759450000000002</v>
      </c>
      <c r="E42" s="46">
        <v>9.9396050000000002</v>
      </c>
      <c r="F42" s="47">
        <v>1.8575520000000001</v>
      </c>
      <c r="G42" s="46">
        <v>7.4623799999999996</v>
      </c>
      <c r="H42" s="47">
        <v>2.3734130000000002</v>
      </c>
      <c r="I42" s="53">
        <v>7.4551999999999996</v>
      </c>
      <c r="J42" s="47">
        <v>0.38309300000000002</v>
      </c>
      <c r="K42" s="30"/>
      <c r="L42" s="30"/>
      <c r="M42" s="30"/>
      <c r="N42" s="54" t="s">
        <v>12</v>
      </c>
      <c r="O42" s="40">
        <v>0.26500000000000001</v>
      </c>
      <c r="P42" s="31" t="s">
        <v>56</v>
      </c>
      <c r="Q42" s="29" t="s">
        <v>58</v>
      </c>
      <c r="R42" s="31"/>
      <c r="S42" s="30"/>
      <c r="T42" s="40" t="s">
        <v>4</v>
      </c>
      <c r="U42" s="30" t="s">
        <v>6</v>
      </c>
      <c r="V42" s="32"/>
      <c r="W42" s="25">
        <v>1</v>
      </c>
      <c r="X42" s="30"/>
      <c r="Y42" s="30"/>
      <c r="Z42" s="32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</row>
    <row r="43" spans="1:40">
      <c r="B43" s="54" t="s">
        <v>13</v>
      </c>
      <c r="C43" s="46">
        <v>16.357749999999999</v>
      </c>
      <c r="D43" s="47">
        <v>2.8079399999999999</v>
      </c>
      <c r="E43" s="46">
        <v>22.258600000000001</v>
      </c>
      <c r="F43" s="47">
        <v>1.592614</v>
      </c>
      <c r="G43" s="46">
        <v>24.473949999999999</v>
      </c>
      <c r="H43" s="47">
        <v>5.3401519999999998</v>
      </c>
      <c r="I43" s="53">
        <v>21.14284</v>
      </c>
      <c r="J43" s="47">
        <v>8.5334579999999995</v>
      </c>
      <c r="K43" s="30"/>
      <c r="L43" s="30"/>
      <c r="M43" s="30"/>
      <c r="N43" s="54" t="s">
        <v>13</v>
      </c>
      <c r="O43" s="40">
        <v>0.33900000000000002</v>
      </c>
      <c r="P43" s="31"/>
      <c r="Q43" s="31">
        <v>0.92100000000000004</v>
      </c>
      <c r="R43" s="31" t="s">
        <v>56</v>
      </c>
      <c r="S43" s="30"/>
      <c r="T43" s="40" t="s">
        <v>4</v>
      </c>
      <c r="U43" s="30" t="s">
        <v>7</v>
      </c>
      <c r="V43" s="32"/>
      <c r="W43" s="26">
        <v>9.8026131502086528E-3</v>
      </c>
      <c r="X43" s="30"/>
      <c r="Y43" s="30"/>
      <c r="Z43" s="32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</row>
    <row r="44" spans="1:40">
      <c r="B44" s="54" t="s">
        <v>14</v>
      </c>
      <c r="C44" s="46">
        <v>40.73301</v>
      </c>
      <c r="D44" s="47">
        <v>7.0223040000000001</v>
      </c>
      <c r="E44" s="46">
        <v>42.975909999999999</v>
      </c>
      <c r="F44" s="47">
        <v>2.0807720000000001</v>
      </c>
      <c r="G44" s="46">
        <v>46.56476</v>
      </c>
      <c r="H44" s="47">
        <v>6.8083340000000003</v>
      </c>
      <c r="I44" s="53">
        <v>42.00488</v>
      </c>
      <c r="J44" s="47">
        <v>5.8165449999999996</v>
      </c>
      <c r="K44" s="30"/>
      <c r="L44" s="30"/>
      <c r="M44" s="30"/>
      <c r="N44" s="54" t="s">
        <v>14</v>
      </c>
      <c r="O44" s="40">
        <v>0.52100000000000002</v>
      </c>
      <c r="P44" s="31"/>
      <c r="Q44" s="31">
        <v>0.16300000000000001</v>
      </c>
      <c r="R44" s="31"/>
      <c r="S44" s="30"/>
      <c r="T44" s="40" t="s">
        <v>5</v>
      </c>
      <c r="U44" s="30" t="s">
        <v>6</v>
      </c>
      <c r="V44" s="32"/>
      <c r="W44" s="25">
        <v>0.61644435738112868</v>
      </c>
      <c r="X44" s="30"/>
      <c r="Y44" s="30"/>
      <c r="Z44" s="32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</row>
    <row r="45" spans="1:40" s="70" customFormat="1">
      <c r="B45" s="54" t="s">
        <v>15</v>
      </c>
      <c r="C45" s="46">
        <v>9.8717939999999995</v>
      </c>
      <c r="D45" s="47">
        <v>4.3018929999999997</v>
      </c>
      <c r="E45" s="46">
        <v>2.0073279999999998</v>
      </c>
      <c r="F45" s="47">
        <v>0.99040300000000003</v>
      </c>
      <c r="G45" s="46">
        <v>5.8598850000000002</v>
      </c>
      <c r="H45" s="47">
        <v>3.047647</v>
      </c>
      <c r="I45" s="53">
        <v>6.3854920000000002</v>
      </c>
      <c r="J45" s="47">
        <v>1.902336</v>
      </c>
      <c r="K45" s="30"/>
      <c r="L45" s="30"/>
      <c r="M45" s="30"/>
      <c r="N45" s="54" t="s">
        <v>15</v>
      </c>
      <c r="O45" s="40">
        <v>8.5000000000000006E-2</v>
      </c>
      <c r="P45" s="31" t="s">
        <v>56</v>
      </c>
      <c r="Q45" s="31">
        <v>0.90500000000000003</v>
      </c>
      <c r="R45" s="31" t="s">
        <v>56</v>
      </c>
      <c r="S45" s="30"/>
      <c r="T45" s="40" t="s">
        <v>5</v>
      </c>
      <c r="U45" s="30" t="s">
        <v>7</v>
      </c>
      <c r="V45" s="32"/>
      <c r="W45" s="25">
        <v>9.0512971404683451E-2</v>
      </c>
      <c r="X45" s="30"/>
      <c r="Y45" s="30"/>
      <c r="Z45" s="32"/>
    </row>
    <row r="46" spans="1:40" s="70" customFormat="1" ht="16" thickBot="1">
      <c r="B46" s="55" t="s">
        <v>16</v>
      </c>
      <c r="C46" s="48">
        <v>17.700780000000002</v>
      </c>
      <c r="D46" s="49">
        <v>2.5526110000000002</v>
      </c>
      <c r="E46" s="48">
        <v>15.659890000000001</v>
      </c>
      <c r="F46" s="49">
        <v>0.86558800000000002</v>
      </c>
      <c r="G46" s="48">
        <v>10.37185</v>
      </c>
      <c r="H46" s="49">
        <v>3.9474740000000001</v>
      </c>
      <c r="I46" s="56">
        <v>14.869059999999999</v>
      </c>
      <c r="J46" s="49">
        <v>2.624355</v>
      </c>
      <c r="K46" s="30"/>
      <c r="L46" s="30"/>
      <c r="M46" s="30"/>
      <c r="N46" s="55" t="s">
        <v>16</v>
      </c>
      <c r="O46" s="33">
        <v>0.19500000000000001</v>
      </c>
      <c r="P46" s="36"/>
      <c r="Q46" s="67">
        <v>3.5999999999999997E-2</v>
      </c>
      <c r="R46" s="36"/>
      <c r="S46" s="30"/>
      <c r="T46" s="33" t="s">
        <v>6</v>
      </c>
      <c r="U46" s="35" t="s">
        <v>7</v>
      </c>
      <c r="V46" s="34"/>
      <c r="W46" s="27">
        <v>1.6290579306783105E-2</v>
      </c>
      <c r="X46" s="30"/>
      <c r="Y46" s="30"/>
      <c r="Z46" s="32"/>
    </row>
    <row r="47" spans="1:40" s="70" customFormat="1" ht="16" thickBot="1">
      <c r="B47" s="76" t="s">
        <v>3</v>
      </c>
      <c r="C47" s="75"/>
      <c r="D47" s="75">
        <v>5</v>
      </c>
      <c r="E47" s="75"/>
      <c r="F47" s="75">
        <v>8</v>
      </c>
      <c r="G47" s="75"/>
      <c r="H47" s="75">
        <v>5</v>
      </c>
      <c r="I47" s="75"/>
      <c r="J47" s="74">
        <v>5</v>
      </c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2"/>
    </row>
    <row r="48" spans="1:40" s="70" customFormat="1" ht="16" thickBot="1">
      <c r="B48" s="4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2"/>
    </row>
    <row r="49" spans="2:40" s="70" customFormat="1">
      <c r="B49" s="166" t="s">
        <v>106</v>
      </c>
      <c r="C49" s="37" t="s">
        <v>4</v>
      </c>
      <c r="D49" s="28"/>
      <c r="E49" s="37" t="s">
        <v>5</v>
      </c>
      <c r="F49" s="28"/>
      <c r="G49" s="37" t="s">
        <v>6</v>
      </c>
      <c r="H49" s="28"/>
      <c r="I49" s="38" t="s">
        <v>7</v>
      </c>
      <c r="J49" s="28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2"/>
    </row>
    <row r="50" spans="2:40" s="70" customFormat="1" ht="16" thickBot="1">
      <c r="B50" s="166" t="s">
        <v>18</v>
      </c>
      <c r="C50" s="33" t="s">
        <v>8</v>
      </c>
      <c r="D50" s="34" t="s">
        <v>2</v>
      </c>
      <c r="E50" s="33" t="s">
        <v>8</v>
      </c>
      <c r="F50" s="34" t="s">
        <v>2</v>
      </c>
      <c r="G50" s="33" t="s">
        <v>8</v>
      </c>
      <c r="H50" s="34" t="s">
        <v>2</v>
      </c>
      <c r="I50" s="35" t="s">
        <v>8</v>
      </c>
      <c r="J50" s="34" t="s">
        <v>2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2"/>
    </row>
    <row r="51" spans="2:40" s="70" customFormat="1">
      <c r="B51" s="50" t="s">
        <v>10</v>
      </c>
      <c r="C51" s="51">
        <v>0</v>
      </c>
      <c r="D51" s="52">
        <v>0</v>
      </c>
      <c r="E51" s="51">
        <v>0</v>
      </c>
      <c r="F51" s="52">
        <v>0</v>
      </c>
      <c r="G51" s="51">
        <v>0</v>
      </c>
      <c r="H51" s="52">
        <v>0</v>
      </c>
      <c r="I51" s="57">
        <v>0.25546999999999997</v>
      </c>
      <c r="J51" s="52">
        <v>0.15658900000000001</v>
      </c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2"/>
    </row>
    <row r="52" spans="2:40" s="70" customFormat="1">
      <c r="B52" s="54" t="s">
        <v>11</v>
      </c>
      <c r="C52" s="46">
        <v>7.4348999999999998E-2</v>
      </c>
      <c r="D52" s="47">
        <v>7.4348999999999998E-2</v>
      </c>
      <c r="E52" s="46">
        <v>0</v>
      </c>
      <c r="F52" s="47">
        <v>0</v>
      </c>
      <c r="G52" s="46">
        <v>0</v>
      </c>
      <c r="H52" s="47">
        <v>0</v>
      </c>
      <c r="I52" s="53">
        <v>0.18946299999999999</v>
      </c>
      <c r="J52" s="47">
        <v>0.124595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2"/>
    </row>
    <row r="53" spans="2:40" s="70" customFormat="1">
      <c r="B53" s="54" t="s">
        <v>12</v>
      </c>
      <c r="C53" s="46">
        <v>9.0090000000000003E-2</v>
      </c>
      <c r="D53" s="47">
        <v>9.0090000000000003E-2</v>
      </c>
      <c r="E53" s="46">
        <v>0.71080699999999997</v>
      </c>
      <c r="F53" s="47">
        <v>0.27973700000000001</v>
      </c>
      <c r="G53" s="46">
        <v>0.27509899999999998</v>
      </c>
      <c r="H53" s="47">
        <v>0.19459000000000001</v>
      </c>
      <c r="I53" s="53">
        <v>1.6290119999999999</v>
      </c>
      <c r="J53" s="47">
        <v>1.2783869999999999</v>
      </c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2"/>
    </row>
    <row r="54" spans="2:40" s="70" customFormat="1">
      <c r="B54" s="54" t="s">
        <v>13</v>
      </c>
      <c r="C54" s="46">
        <v>3.5520510000000001</v>
      </c>
      <c r="D54" s="47">
        <v>1.5444389999999999</v>
      </c>
      <c r="E54" s="46">
        <v>3.5340500000000001</v>
      </c>
      <c r="F54" s="47">
        <v>1.6219429999999999</v>
      </c>
      <c r="G54" s="46">
        <v>2.6359379999999999</v>
      </c>
      <c r="H54" s="47">
        <v>1.9363189999999999</v>
      </c>
      <c r="I54" s="53">
        <v>2.508813</v>
      </c>
      <c r="J54" s="47">
        <v>1.597715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2"/>
    </row>
    <row r="55" spans="2:40" s="70" customFormat="1">
      <c r="B55" s="54" t="s">
        <v>14</v>
      </c>
      <c r="C55" s="46">
        <v>32.661569999999998</v>
      </c>
      <c r="D55" s="47">
        <v>3.6363409999999998</v>
      </c>
      <c r="E55" s="46">
        <v>33.011319999999998</v>
      </c>
      <c r="F55" s="47">
        <v>4.6000750000000004</v>
      </c>
      <c r="G55" s="46">
        <v>29.068249999999999</v>
      </c>
      <c r="H55" s="47">
        <v>4.0289770000000003</v>
      </c>
      <c r="I55" s="53">
        <v>42.380270000000003</v>
      </c>
      <c r="J55" s="47">
        <v>4.3275300000000003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2"/>
    </row>
    <row r="56" spans="2:40" s="70" customFormat="1">
      <c r="B56" s="54" t="s">
        <v>15</v>
      </c>
      <c r="C56" s="46">
        <v>2.4812789999999998</v>
      </c>
      <c r="D56" s="47">
        <v>1.2456320000000001</v>
      </c>
      <c r="E56" s="46">
        <v>5.9295970000000002</v>
      </c>
      <c r="F56" s="47">
        <v>3.7007150000000002</v>
      </c>
      <c r="G56" s="46">
        <v>4.6322999999999999</v>
      </c>
      <c r="H56" s="47">
        <v>2.5137149999999999</v>
      </c>
      <c r="I56" s="53">
        <v>5.3162839999999996</v>
      </c>
      <c r="J56" s="47">
        <v>3.0607989999999998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2"/>
    </row>
    <row r="57" spans="2:40" s="70" customFormat="1" ht="16" thickBot="1">
      <c r="B57" s="55" t="s">
        <v>16</v>
      </c>
      <c r="C57" s="48">
        <v>61.140659999999997</v>
      </c>
      <c r="D57" s="49">
        <v>2.2568480000000002</v>
      </c>
      <c r="E57" s="48">
        <v>56.814230000000002</v>
      </c>
      <c r="F57" s="49">
        <v>2.2124160000000002</v>
      </c>
      <c r="G57" s="48">
        <v>63.38841</v>
      </c>
      <c r="H57" s="49">
        <v>3.1401080000000001</v>
      </c>
      <c r="I57" s="56">
        <v>47.483580000000003</v>
      </c>
      <c r="J57" s="49">
        <v>1.79383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2"/>
    </row>
    <row r="58" spans="2:40" s="70" customFormat="1" ht="16" thickBot="1">
      <c r="B58" s="76" t="s">
        <v>3</v>
      </c>
      <c r="C58" s="75"/>
      <c r="D58" s="75">
        <v>5</v>
      </c>
      <c r="E58" s="75"/>
      <c r="F58" s="75">
        <v>8</v>
      </c>
      <c r="G58" s="75"/>
      <c r="H58" s="75">
        <v>6</v>
      </c>
      <c r="I58" s="75"/>
      <c r="J58" s="74">
        <v>5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4"/>
    </row>
    <row r="59" spans="2:40" ht="16" thickBot="1">
      <c r="K59" s="70"/>
      <c r="L59" s="70"/>
      <c r="M59" s="70"/>
      <c r="N59" s="70"/>
      <c r="O59" s="70"/>
      <c r="P59" s="70"/>
      <c r="Q59" s="70"/>
      <c r="R59" s="71"/>
      <c r="S59" s="101"/>
      <c r="T59" s="71"/>
      <c r="U59" s="71"/>
      <c r="V59" s="71"/>
      <c r="W59" s="71"/>
      <c r="X59" s="71"/>
      <c r="Y59" s="71"/>
      <c r="Z59" s="71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</row>
    <row r="60" spans="2:40" ht="16" thickBot="1">
      <c r="B60" s="9" t="s">
        <v>107</v>
      </c>
      <c r="C60" s="37" t="s">
        <v>4</v>
      </c>
      <c r="D60" s="28"/>
      <c r="E60" s="37" t="s">
        <v>7</v>
      </c>
      <c r="F60" s="28"/>
      <c r="G60" s="38"/>
      <c r="H60" s="38"/>
      <c r="I60" s="38"/>
      <c r="J60" s="250" t="s">
        <v>105</v>
      </c>
      <c r="K60" s="251"/>
      <c r="L60" s="30"/>
      <c r="M60" s="30"/>
      <c r="N60" s="71"/>
      <c r="O60" s="141"/>
      <c r="P60" s="30"/>
      <c r="Q60" s="30"/>
      <c r="T60" s="71"/>
      <c r="U60" s="71"/>
      <c r="V60" s="71"/>
      <c r="W60" s="71"/>
      <c r="X60" s="71"/>
      <c r="Y60" s="71"/>
      <c r="Z60" s="71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</row>
    <row r="61" spans="2:40" s="70" customFormat="1" ht="16" thickBot="1">
      <c r="B61" s="165"/>
      <c r="C61" s="33" t="s">
        <v>8</v>
      </c>
      <c r="D61" s="34" t="s">
        <v>2</v>
      </c>
      <c r="E61" s="33" t="s">
        <v>8</v>
      </c>
      <c r="F61" s="34" t="s">
        <v>2</v>
      </c>
      <c r="G61" s="30"/>
      <c r="H61" s="30"/>
      <c r="I61" s="30"/>
      <c r="J61" s="245" t="s">
        <v>113</v>
      </c>
      <c r="K61" s="246"/>
      <c r="L61" s="30"/>
      <c r="M61" s="30"/>
      <c r="N61" s="71"/>
      <c r="O61" s="30"/>
      <c r="P61" s="30"/>
      <c r="Q61" s="30"/>
      <c r="T61" s="71"/>
      <c r="U61" s="71"/>
      <c r="V61" s="71"/>
      <c r="W61" s="71"/>
      <c r="X61" s="71"/>
      <c r="Y61" s="71"/>
      <c r="Z61" s="71"/>
    </row>
    <row r="62" spans="2:40" s="70" customFormat="1">
      <c r="B62" s="50" t="s">
        <v>10</v>
      </c>
      <c r="C62" s="207">
        <v>1.9285714285714286</v>
      </c>
      <c r="D62" s="208">
        <v>0.93978576224135502</v>
      </c>
      <c r="E62" s="230">
        <v>1.44</v>
      </c>
      <c r="F62" s="231">
        <v>0.36551333764994121</v>
      </c>
      <c r="G62" s="53"/>
      <c r="H62" s="53"/>
      <c r="I62" s="30"/>
      <c r="J62" s="37"/>
      <c r="K62" s="28" t="s">
        <v>40</v>
      </c>
      <c r="L62" s="30"/>
      <c r="M62" s="30"/>
      <c r="N62" s="228"/>
      <c r="O62" s="30"/>
      <c r="P62" s="71"/>
      <c r="Q62" s="71"/>
      <c r="T62" s="71"/>
      <c r="U62" s="71"/>
      <c r="V62" s="71"/>
      <c r="W62" s="71"/>
      <c r="X62" s="71"/>
      <c r="Y62" s="71"/>
      <c r="Z62" s="71"/>
    </row>
    <row r="63" spans="2:40" s="70" customFormat="1">
      <c r="B63" s="54" t="s">
        <v>12</v>
      </c>
      <c r="C63" s="209">
        <v>13.285714285714286</v>
      </c>
      <c r="D63" s="210">
        <v>1.2093738189714553</v>
      </c>
      <c r="E63" s="230">
        <v>11.2</v>
      </c>
      <c r="F63" s="231">
        <v>1.714642819948224</v>
      </c>
      <c r="G63" s="53"/>
      <c r="H63" s="53"/>
      <c r="I63" s="30"/>
      <c r="J63" s="243" t="s">
        <v>114</v>
      </c>
      <c r="K63" s="11">
        <v>0.68448305322843694</v>
      </c>
      <c r="L63" s="30"/>
      <c r="M63" s="30"/>
      <c r="N63" s="228"/>
      <c r="O63" s="30"/>
      <c r="P63" s="71"/>
      <c r="Q63" s="71"/>
      <c r="T63" s="71"/>
      <c r="U63" s="71"/>
      <c r="V63" s="71"/>
      <c r="W63" s="227"/>
      <c r="X63" s="71"/>
      <c r="Y63" s="71"/>
      <c r="Z63" s="71"/>
    </row>
    <row r="64" spans="2:40" s="70" customFormat="1">
      <c r="B64" s="54" t="s">
        <v>14</v>
      </c>
      <c r="C64" s="209">
        <v>19.285714285714285</v>
      </c>
      <c r="D64" s="210">
        <v>3.5369766866114136</v>
      </c>
      <c r="E64" s="230">
        <v>18.8</v>
      </c>
      <c r="F64" s="231">
        <v>2.3108440016582676</v>
      </c>
      <c r="G64" s="53"/>
      <c r="H64" s="53"/>
      <c r="I64" s="30"/>
      <c r="J64" s="214" t="s">
        <v>115</v>
      </c>
      <c r="K64" s="11">
        <v>0.91897440823470122</v>
      </c>
      <c r="L64" s="30"/>
      <c r="M64" s="30"/>
      <c r="N64" s="228"/>
      <c r="O64" s="30"/>
      <c r="P64" s="71"/>
      <c r="Q64" s="71"/>
      <c r="T64" s="71"/>
      <c r="U64" s="71"/>
      <c r="V64" s="71"/>
      <c r="W64" s="218"/>
      <c r="X64" s="71"/>
      <c r="Y64" s="71"/>
      <c r="Z64" s="71"/>
    </row>
    <row r="65" spans="1:40" s="70" customFormat="1" ht="16" thickBot="1">
      <c r="B65" s="55" t="s">
        <v>16</v>
      </c>
      <c r="C65" s="211">
        <v>62.714285714285715</v>
      </c>
      <c r="D65" s="212">
        <v>5.1764774091409844</v>
      </c>
      <c r="E65" s="230">
        <v>60.2</v>
      </c>
      <c r="F65" s="231">
        <v>2.3108440016582685</v>
      </c>
      <c r="G65" s="53"/>
      <c r="H65" s="53"/>
      <c r="I65" s="30"/>
      <c r="J65" s="214" t="s">
        <v>116</v>
      </c>
      <c r="K65" s="11">
        <v>0.32848984171871576</v>
      </c>
      <c r="L65" s="30"/>
      <c r="M65" s="30"/>
      <c r="N65" s="228"/>
      <c r="O65" s="30"/>
      <c r="P65" s="71"/>
      <c r="Q65" s="71"/>
      <c r="T65" s="71"/>
      <c r="U65" s="71"/>
      <c r="V65" s="71"/>
      <c r="W65" s="218"/>
      <c r="X65" s="71"/>
      <c r="Y65" s="71"/>
      <c r="Z65" s="71"/>
    </row>
    <row r="66" spans="1:40" s="70" customFormat="1" ht="16" thickBot="1">
      <c r="B66" s="76" t="s">
        <v>3</v>
      </c>
      <c r="C66" s="73"/>
      <c r="D66" s="74">
        <v>7</v>
      </c>
      <c r="E66" s="73"/>
      <c r="F66" s="74">
        <v>5</v>
      </c>
      <c r="G66" s="35"/>
      <c r="H66" s="35"/>
      <c r="I66" s="35"/>
      <c r="J66" s="216" t="s">
        <v>117</v>
      </c>
      <c r="K66" s="2">
        <v>0.70699119344937822</v>
      </c>
      <c r="L66" s="30"/>
      <c r="M66" s="30"/>
      <c r="N66" s="71"/>
      <c r="O66" s="71"/>
      <c r="P66" s="71"/>
      <c r="Q66" s="71"/>
      <c r="T66" s="71"/>
      <c r="U66" s="71"/>
      <c r="V66" s="71"/>
      <c r="W66" s="218"/>
      <c r="X66" s="71"/>
      <c r="Y66" s="71"/>
      <c r="Z66" s="71"/>
    </row>
    <row r="67" spans="1:40" s="70" customFormat="1">
      <c r="B67" s="226"/>
      <c r="C67" s="53"/>
      <c r="D67" s="53"/>
      <c r="E67" s="53"/>
      <c r="F67" s="53"/>
      <c r="G67" s="53"/>
      <c r="H67" s="53"/>
      <c r="I67" s="53"/>
      <c r="J67" s="53"/>
      <c r="K67" s="30"/>
      <c r="L67" s="30"/>
      <c r="M67" s="30"/>
      <c r="N67" s="228"/>
      <c r="O67" s="71"/>
      <c r="P67" s="71"/>
      <c r="Q67" s="71"/>
      <c r="R67" s="71"/>
      <c r="S67" s="71"/>
      <c r="T67" s="71"/>
      <c r="U67" s="71"/>
      <c r="V67" s="71"/>
      <c r="W67" s="218"/>
      <c r="X67" s="71"/>
      <c r="Y67" s="71"/>
      <c r="Z67" s="71"/>
    </row>
    <row r="68" spans="1:40" ht="16" thickBo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</row>
    <row r="69" spans="1:40" ht="16" thickBot="1">
      <c r="A69" s="3" t="s">
        <v>122</v>
      </c>
      <c r="B69" s="29" t="s">
        <v>19</v>
      </c>
      <c r="C69" s="29"/>
      <c r="D69" s="29"/>
      <c r="E69" s="29"/>
      <c r="F69" s="29"/>
      <c r="G69" s="38"/>
      <c r="H69" s="38"/>
      <c r="I69" s="29"/>
      <c r="J69" s="28"/>
      <c r="K69" s="38"/>
      <c r="L69" s="38"/>
      <c r="M69" s="9" t="s">
        <v>19</v>
      </c>
      <c r="N69" s="21" t="s">
        <v>44</v>
      </c>
      <c r="O69" s="38"/>
      <c r="P69" s="38"/>
      <c r="Q69" s="38" t="s">
        <v>41</v>
      </c>
      <c r="R69" s="39">
        <v>4.2999999999999997E-2</v>
      </c>
      <c r="S69" s="38"/>
      <c r="T69" s="38"/>
      <c r="U69" s="38"/>
      <c r="V69" s="21" t="s">
        <v>51</v>
      </c>
      <c r="W69" s="38"/>
      <c r="X69" s="38"/>
      <c r="Y69" s="38"/>
      <c r="Z69" s="38"/>
      <c r="AA69" s="38"/>
      <c r="AB69" s="38"/>
      <c r="AC69" s="37" t="s">
        <v>52</v>
      </c>
      <c r="AD69" s="38"/>
      <c r="AE69" s="38"/>
      <c r="AF69" s="38" t="s">
        <v>40</v>
      </c>
      <c r="AG69" s="28">
        <v>1.7999999999999999E-2</v>
      </c>
      <c r="AH69" s="70"/>
      <c r="AI69" s="70"/>
      <c r="AJ69" s="70"/>
      <c r="AK69" s="70"/>
      <c r="AL69" s="70"/>
      <c r="AM69" s="70"/>
      <c r="AN69" s="70"/>
    </row>
    <row r="70" spans="1:40">
      <c r="B70" s="31"/>
      <c r="C70" s="31" t="s">
        <v>3</v>
      </c>
      <c r="D70" s="31" t="s">
        <v>20</v>
      </c>
      <c r="E70" s="31" t="s">
        <v>21</v>
      </c>
      <c r="F70" s="31" t="s">
        <v>22</v>
      </c>
      <c r="G70" s="30" t="s">
        <v>23</v>
      </c>
      <c r="H70" s="30"/>
      <c r="I70" s="31" t="s">
        <v>24</v>
      </c>
      <c r="J70" s="32" t="s">
        <v>25</v>
      </c>
      <c r="K70" s="30"/>
      <c r="L70" s="30"/>
      <c r="M70" s="37" t="s">
        <v>34</v>
      </c>
      <c r="N70" s="38"/>
      <c r="O70" s="38"/>
      <c r="P70" s="38"/>
      <c r="Q70" s="38"/>
      <c r="R70" s="38"/>
      <c r="S70" s="28"/>
      <c r="T70" s="30"/>
      <c r="U70" s="30"/>
      <c r="V70" s="30"/>
      <c r="W70" s="30"/>
      <c r="X70" s="30"/>
      <c r="Y70" s="30"/>
      <c r="Z70" s="30"/>
      <c r="AA70" s="30"/>
      <c r="AB70" s="30"/>
      <c r="AC70" s="40"/>
      <c r="AD70" s="30"/>
      <c r="AE70" s="30"/>
      <c r="AF70" s="30"/>
      <c r="AG70" s="32"/>
      <c r="AH70" s="70"/>
      <c r="AI70" s="70"/>
      <c r="AJ70" s="70"/>
      <c r="AK70" s="70"/>
      <c r="AL70" s="70"/>
      <c r="AM70" s="70"/>
      <c r="AN70" s="70"/>
    </row>
    <row r="71" spans="1:40" ht="16" thickBot="1">
      <c r="B71" s="36"/>
      <c r="C71" s="36"/>
      <c r="D71" s="36"/>
      <c r="E71" s="36"/>
      <c r="F71" s="36"/>
      <c r="G71" s="35" t="s">
        <v>26</v>
      </c>
      <c r="H71" s="35" t="s">
        <v>27</v>
      </c>
      <c r="I71" s="36"/>
      <c r="J71" s="34"/>
      <c r="K71" s="30"/>
      <c r="L71" s="30"/>
      <c r="M71" s="40" t="s">
        <v>45</v>
      </c>
      <c r="N71" s="30"/>
      <c r="O71" s="30"/>
      <c r="P71" s="30"/>
      <c r="Q71" s="30"/>
      <c r="R71" s="30"/>
      <c r="S71" s="32"/>
      <c r="T71" s="30"/>
      <c r="U71" s="30"/>
      <c r="V71" s="30"/>
      <c r="W71" s="30"/>
      <c r="X71" s="30"/>
      <c r="Y71" s="30"/>
      <c r="Z71" s="30"/>
      <c r="AA71" s="30"/>
      <c r="AB71" s="30"/>
      <c r="AC71" s="33" t="s">
        <v>28</v>
      </c>
      <c r="AD71" s="34" t="s">
        <v>7</v>
      </c>
      <c r="AE71" s="35"/>
      <c r="AF71" s="35" t="s">
        <v>40</v>
      </c>
      <c r="AG71" s="34">
        <v>2.1999999999999999E-2</v>
      </c>
      <c r="AH71" s="70"/>
      <c r="AI71" s="70"/>
      <c r="AJ71" s="70"/>
      <c r="AK71" s="70"/>
      <c r="AL71" s="70"/>
      <c r="AM71" s="70"/>
      <c r="AN71" s="70"/>
    </row>
    <row r="72" spans="1:40" ht="16" thickBot="1">
      <c r="B72" s="31" t="s">
        <v>28</v>
      </c>
      <c r="C72" s="29">
        <v>7</v>
      </c>
      <c r="D72" s="31">
        <v>3.15E-5</v>
      </c>
      <c r="E72" s="31">
        <v>3.9504999999999997E-6</v>
      </c>
      <c r="F72" s="31">
        <v>1.4932E-6</v>
      </c>
      <c r="G72" s="30">
        <v>2.7849999999999999E-5</v>
      </c>
      <c r="H72" s="30">
        <v>3.5150000000000001E-5</v>
      </c>
      <c r="I72" s="31">
        <v>2.6699999999999998E-5</v>
      </c>
      <c r="J72" s="32">
        <v>3.8500000000000001E-5</v>
      </c>
      <c r="K72" s="30"/>
      <c r="L72" s="30"/>
      <c r="M72" s="40" t="s">
        <v>46</v>
      </c>
      <c r="N72" s="30"/>
      <c r="O72" s="30"/>
      <c r="P72" s="30"/>
      <c r="Q72" s="30"/>
      <c r="R72" s="30"/>
      <c r="S72" s="32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2"/>
      <c r="AH72" s="70"/>
      <c r="AI72" s="70"/>
      <c r="AJ72" s="70"/>
      <c r="AK72" s="70"/>
      <c r="AL72" s="70"/>
      <c r="AM72" s="70"/>
      <c r="AN72" s="70"/>
    </row>
    <row r="73" spans="1:40">
      <c r="B73" s="31" t="s">
        <v>29</v>
      </c>
      <c r="C73" s="31">
        <v>8</v>
      </c>
      <c r="D73" s="31">
        <v>3.4054999999999998E-5</v>
      </c>
      <c r="E73" s="31">
        <v>5.9931999999999996E-6</v>
      </c>
      <c r="F73" s="31">
        <v>2.1189000000000002E-6</v>
      </c>
      <c r="G73" s="30">
        <v>2.904E-5</v>
      </c>
      <c r="H73" s="30">
        <v>3.9069999999999997E-5</v>
      </c>
      <c r="I73" s="31">
        <v>2.58E-5</v>
      </c>
      <c r="J73" s="32">
        <v>4.3099999999999997E-5</v>
      </c>
      <c r="K73" s="30"/>
      <c r="L73" s="30"/>
      <c r="M73" s="37" t="s">
        <v>35</v>
      </c>
      <c r="N73" s="28"/>
      <c r="O73" s="37" t="s">
        <v>36</v>
      </c>
      <c r="P73" s="28" t="s">
        <v>22</v>
      </c>
      <c r="Q73" s="29" t="s">
        <v>37</v>
      </c>
      <c r="R73" s="38" t="s">
        <v>38</v>
      </c>
      <c r="S73" s="28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2"/>
      <c r="AH73" s="70"/>
      <c r="AI73" s="70"/>
      <c r="AJ73" s="70"/>
      <c r="AK73" s="70"/>
      <c r="AL73" s="70"/>
      <c r="AM73" s="70"/>
      <c r="AN73" s="70"/>
    </row>
    <row r="74" spans="1:40">
      <c r="B74" s="31" t="s">
        <v>30</v>
      </c>
      <c r="C74" s="31">
        <v>6</v>
      </c>
      <c r="D74" s="31">
        <v>2.7991999999999999E-5</v>
      </c>
      <c r="E74" s="31">
        <v>4.2154999999999997E-6</v>
      </c>
      <c r="F74" s="31">
        <v>1.7209999999999999E-6</v>
      </c>
      <c r="G74" s="30">
        <v>2.357E-5</v>
      </c>
      <c r="H74" s="30">
        <v>3.2419999999999998E-5</v>
      </c>
      <c r="I74" s="31">
        <v>2.3600000000000001E-5</v>
      </c>
      <c r="J74" s="32">
        <v>3.3699999999999999E-5</v>
      </c>
      <c r="K74" s="30"/>
      <c r="L74" s="30"/>
      <c r="M74" s="40"/>
      <c r="N74" s="32"/>
      <c r="O74" s="40"/>
      <c r="P74" s="32"/>
      <c r="Q74" s="31"/>
      <c r="R74" s="30" t="s">
        <v>26</v>
      </c>
      <c r="S74" s="32" t="s">
        <v>27</v>
      </c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2"/>
      <c r="AH74" s="70"/>
      <c r="AI74" s="70"/>
      <c r="AJ74" s="70"/>
      <c r="AK74" s="70"/>
      <c r="AL74" s="70"/>
      <c r="AM74" s="70"/>
      <c r="AN74" s="70"/>
    </row>
    <row r="75" spans="1:40" ht="16" thickBot="1">
      <c r="B75" s="33" t="s">
        <v>7</v>
      </c>
      <c r="C75" s="31">
        <v>5</v>
      </c>
      <c r="D75" s="31">
        <v>2.2378000000000002E-5</v>
      </c>
      <c r="E75" s="31">
        <v>4.1542E-6</v>
      </c>
      <c r="F75" s="31">
        <v>1.8578E-6</v>
      </c>
      <c r="G75" s="30">
        <v>1.7220000000000001E-5</v>
      </c>
      <c r="H75" s="30">
        <v>2.7540000000000001E-5</v>
      </c>
      <c r="I75" s="31">
        <v>1.6900000000000001E-5</v>
      </c>
      <c r="J75" s="32">
        <v>2.83E-5</v>
      </c>
      <c r="K75" s="30"/>
      <c r="L75" s="30"/>
      <c r="M75" s="40" t="s">
        <v>28</v>
      </c>
      <c r="N75" s="32" t="s">
        <v>29</v>
      </c>
      <c r="O75" s="40">
        <v>-2.5550000000000001E-6</v>
      </c>
      <c r="P75" s="32">
        <v>2.4746E-6</v>
      </c>
      <c r="Q75" s="31">
        <v>1</v>
      </c>
      <c r="R75" s="30">
        <v>-9.7280000000000007E-6</v>
      </c>
      <c r="S75" s="32">
        <v>4.6179999999999997E-6</v>
      </c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2"/>
      <c r="AH75" s="70"/>
      <c r="AI75" s="70"/>
      <c r="AJ75" s="70"/>
      <c r="AK75" s="70"/>
      <c r="AL75" s="70"/>
      <c r="AM75" s="70"/>
      <c r="AN75" s="70"/>
    </row>
    <row r="76" spans="1:40" ht="16" thickBot="1">
      <c r="B76" s="36" t="s">
        <v>31</v>
      </c>
      <c r="C76" s="36">
        <v>26</v>
      </c>
      <c r="D76" s="36">
        <v>2.9722000000000001E-5</v>
      </c>
      <c r="E76" s="36">
        <v>6.2062E-6</v>
      </c>
      <c r="F76" s="36">
        <v>1.2171E-6</v>
      </c>
      <c r="G76" s="35">
        <v>2.722E-5</v>
      </c>
      <c r="H76" s="35">
        <v>3.2230000000000001E-5</v>
      </c>
      <c r="I76" s="36">
        <v>1.6900000000000001E-5</v>
      </c>
      <c r="J76" s="34">
        <v>4.3099999999999997E-5</v>
      </c>
      <c r="K76" s="30"/>
      <c r="L76" s="30"/>
      <c r="M76" s="40"/>
      <c r="N76" s="32" t="s">
        <v>30</v>
      </c>
      <c r="O76" s="40">
        <v>3.5082999999999999E-6</v>
      </c>
      <c r="P76" s="32">
        <v>2.6601000000000002E-6</v>
      </c>
      <c r="Q76" s="31">
        <v>1</v>
      </c>
      <c r="R76" s="30">
        <v>-4.2019999999999997E-6</v>
      </c>
      <c r="S76" s="32">
        <v>1.1219E-5</v>
      </c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2"/>
      <c r="AH76" s="70"/>
      <c r="AI76" s="70"/>
      <c r="AJ76" s="70"/>
      <c r="AK76" s="70"/>
      <c r="AL76" s="70"/>
      <c r="AM76" s="70"/>
      <c r="AN76" s="70"/>
    </row>
    <row r="77" spans="1:40">
      <c r="B77" s="4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40"/>
      <c r="N77" s="32" t="s">
        <v>7</v>
      </c>
      <c r="O77" s="40" t="s">
        <v>47</v>
      </c>
      <c r="P77" s="32">
        <v>2.7997000000000001E-6</v>
      </c>
      <c r="Q77" s="45">
        <v>2.1999999999999999E-2</v>
      </c>
      <c r="R77" s="30">
        <v>1.0070000000000001E-6</v>
      </c>
      <c r="S77" s="32">
        <v>1.7237000000000001E-5</v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2"/>
      <c r="AH77" s="70"/>
      <c r="AI77" s="70"/>
      <c r="AJ77" s="70"/>
      <c r="AK77" s="70"/>
      <c r="AL77" s="70"/>
      <c r="AM77" s="70"/>
      <c r="AN77" s="70"/>
    </row>
    <row r="78" spans="1:40" ht="16" thickBot="1">
      <c r="B78" s="168" t="s">
        <v>32</v>
      </c>
      <c r="C78" s="169"/>
      <c r="D78" s="169"/>
      <c r="E78" s="169"/>
      <c r="F78" s="169"/>
      <c r="G78" s="169"/>
      <c r="H78" s="169"/>
      <c r="I78" s="169"/>
      <c r="J78" s="169"/>
      <c r="K78" s="30"/>
      <c r="L78" s="30"/>
      <c r="M78" s="40" t="s">
        <v>29</v>
      </c>
      <c r="N78" s="32" t="s">
        <v>28</v>
      </c>
      <c r="O78" s="40">
        <v>2.5550000000000001E-6</v>
      </c>
      <c r="P78" s="32">
        <v>2.4746E-6</v>
      </c>
      <c r="Q78" s="31">
        <v>1</v>
      </c>
      <c r="R78" s="30">
        <v>-4.6179999999999997E-6</v>
      </c>
      <c r="S78" s="32">
        <v>9.7280000000000007E-6</v>
      </c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2"/>
      <c r="AH78" s="70"/>
      <c r="AI78" s="70"/>
      <c r="AJ78" s="70"/>
      <c r="AK78" s="70"/>
      <c r="AL78" s="70"/>
      <c r="AM78" s="70"/>
      <c r="AN78" s="70"/>
    </row>
    <row r="79" spans="1:40" ht="65" thickTop="1">
      <c r="B79" s="170" t="s">
        <v>33</v>
      </c>
      <c r="C79" s="147" t="s">
        <v>3</v>
      </c>
      <c r="D79" s="149" t="s">
        <v>20</v>
      </c>
      <c r="E79" s="149" t="s">
        <v>21</v>
      </c>
      <c r="F79" s="149" t="s">
        <v>22</v>
      </c>
      <c r="G79" s="149" t="s">
        <v>23</v>
      </c>
      <c r="H79" s="149"/>
      <c r="I79" s="149" t="s">
        <v>24</v>
      </c>
      <c r="J79" s="151" t="s">
        <v>25</v>
      </c>
      <c r="K79" s="30"/>
      <c r="L79" s="30"/>
      <c r="M79" s="40"/>
      <c r="N79" s="32" t="s">
        <v>30</v>
      </c>
      <c r="O79" s="40">
        <v>6.0633E-6</v>
      </c>
      <c r="P79" s="32">
        <v>2.5822E-6</v>
      </c>
      <c r="Q79" s="31">
        <v>0.17</v>
      </c>
      <c r="R79" s="30">
        <v>-1.421E-6</v>
      </c>
      <c r="S79" s="32">
        <v>1.3548E-5</v>
      </c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2"/>
      <c r="AH79" s="70"/>
      <c r="AI79" s="70"/>
      <c r="AJ79" s="70"/>
      <c r="AK79" s="70"/>
      <c r="AL79" s="70"/>
      <c r="AM79" s="70"/>
      <c r="AN79" s="70"/>
    </row>
    <row r="80" spans="1:40" ht="33" thickBot="1">
      <c r="B80" s="171"/>
      <c r="C80" s="148"/>
      <c r="D80" s="150"/>
      <c r="E80" s="150"/>
      <c r="F80" s="150"/>
      <c r="G80" s="150" t="s">
        <v>26</v>
      </c>
      <c r="H80" s="150" t="s">
        <v>27</v>
      </c>
      <c r="I80" s="150"/>
      <c r="J80" s="152"/>
      <c r="K80" s="30"/>
      <c r="L80" s="30"/>
      <c r="M80" s="40"/>
      <c r="N80" s="32" t="s">
        <v>7</v>
      </c>
      <c r="O80" s="40" t="s">
        <v>48</v>
      </c>
      <c r="P80" s="32">
        <v>2.7257999999999998E-6</v>
      </c>
      <c r="Q80" s="45">
        <v>2E-3</v>
      </c>
      <c r="R80" s="30">
        <v>3.7759999999999999E-6</v>
      </c>
      <c r="S80" s="32">
        <v>1.9578000000000001E-5</v>
      </c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2"/>
      <c r="AH80" s="70"/>
      <c r="AI80" s="70"/>
      <c r="AJ80" s="70"/>
      <c r="AK80" s="70"/>
      <c r="AL80" s="70"/>
      <c r="AM80" s="70"/>
      <c r="AN80" s="70"/>
    </row>
    <row r="81" spans="2:40" ht="17" thickTop="1">
      <c r="B81" s="172" t="s">
        <v>28</v>
      </c>
      <c r="C81" s="58">
        <v>7</v>
      </c>
      <c r="D81" s="59">
        <v>6.5733159999999999E-2</v>
      </c>
      <c r="E81" s="59">
        <v>7.949553504346436E-3</v>
      </c>
      <c r="F81" s="59">
        <v>3.0046488009289559E-3</v>
      </c>
      <c r="G81" s="59">
        <v>5.8381049240478725E-2</v>
      </c>
      <c r="H81" s="59">
        <v>7.3085270759521273E-2</v>
      </c>
      <c r="I81" s="59">
        <v>5.057466E-2</v>
      </c>
      <c r="J81" s="60">
        <v>7.4743290000000004E-2</v>
      </c>
      <c r="K81" s="30"/>
      <c r="L81" s="30"/>
      <c r="M81" s="40" t="s">
        <v>30</v>
      </c>
      <c r="N81" s="32" t="s">
        <v>28</v>
      </c>
      <c r="O81" s="40">
        <v>-3.5082999999999999E-6</v>
      </c>
      <c r="P81" s="32">
        <v>2.6601000000000002E-6</v>
      </c>
      <c r="Q81" s="31">
        <v>1</v>
      </c>
      <c r="R81" s="30">
        <v>-1.1219E-5</v>
      </c>
      <c r="S81" s="32">
        <v>4.2019999999999997E-6</v>
      </c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2"/>
      <c r="AH81" s="70"/>
      <c r="AI81" s="70"/>
      <c r="AJ81" s="70"/>
      <c r="AK81" s="70"/>
      <c r="AL81" s="70"/>
      <c r="AM81" s="70"/>
      <c r="AN81" s="70"/>
    </row>
    <row r="82" spans="2:40" ht="32">
      <c r="B82" s="173" t="s">
        <v>29</v>
      </c>
      <c r="C82" s="61">
        <v>8</v>
      </c>
      <c r="D82" s="62">
        <v>7.3124687499999994E-2</v>
      </c>
      <c r="E82" s="62">
        <v>1.7394625780513564E-2</v>
      </c>
      <c r="F82" s="62">
        <v>6.1499289228017411E-3</v>
      </c>
      <c r="G82" s="62">
        <v>5.8582416423571107E-2</v>
      </c>
      <c r="H82" s="62">
        <v>8.766695857642888E-2</v>
      </c>
      <c r="I82" s="62">
        <v>5.1363800000000001E-2</v>
      </c>
      <c r="J82" s="63">
        <v>0.1051057</v>
      </c>
      <c r="K82" s="30"/>
      <c r="L82" s="30"/>
      <c r="M82" s="40"/>
      <c r="N82" s="32" t="s">
        <v>29</v>
      </c>
      <c r="O82" s="40">
        <v>-6.0633E-6</v>
      </c>
      <c r="P82" s="32">
        <v>2.5822E-6</v>
      </c>
      <c r="Q82" s="31">
        <v>0.17</v>
      </c>
      <c r="R82" s="30">
        <v>-1.3548E-5</v>
      </c>
      <c r="S82" s="32">
        <v>1.421E-6</v>
      </c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2"/>
      <c r="AH82" s="70"/>
      <c r="AI82" s="70"/>
      <c r="AJ82" s="70"/>
      <c r="AK82" s="70"/>
      <c r="AL82" s="70"/>
      <c r="AM82" s="70"/>
      <c r="AN82" s="70"/>
    </row>
    <row r="83" spans="2:40" ht="16">
      <c r="B83" s="173" t="s">
        <v>30</v>
      </c>
      <c r="C83" s="61">
        <v>6</v>
      </c>
      <c r="D83" s="62">
        <v>6.7781749999999988E-2</v>
      </c>
      <c r="E83" s="62">
        <v>5.5735959956746102E-3</v>
      </c>
      <c r="F83" s="62">
        <v>2.2754110369703922E-3</v>
      </c>
      <c r="G83" s="62">
        <v>6.1932619719806001E-2</v>
      </c>
      <c r="H83" s="62">
        <v>7.3630880280193975E-2</v>
      </c>
      <c r="I83" s="62">
        <v>6.0406899999999999E-2</v>
      </c>
      <c r="J83" s="63">
        <v>7.38848E-2</v>
      </c>
      <c r="K83" s="30"/>
      <c r="L83" s="30"/>
      <c r="M83" s="40"/>
      <c r="N83" s="32" t="s">
        <v>7</v>
      </c>
      <c r="O83" s="40">
        <v>5.6137000000000001E-6</v>
      </c>
      <c r="P83" s="32">
        <v>2.8953E-6</v>
      </c>
      <c r="Q83" s="31">
        <v>0.39300000000000002</v>
      </c>
      <c r="R83" s="30">
        <v>-2.7779999999999999E-6</v>
      </c>
      <c r="S83" s="32">
        <v>1.4005999999999999E-5</v>
      </c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2"/>
      <c r="AH83" s="70"/>
      <c r="AI83" s="70"/>
      <c r="AJ83" s="70"/>
      <c r="AK83" s="70"/>
      <c r="AL83" s="70"/>
      <c r="AM83" s="70"/>
      <c r="AN83" s="70"/>
    </row>
    <row r="84" spans="2:40" ht="16" thickBot="1">
      <c r="B84" s="33" t="s">
        <v>7</v>
      </c>
      <c r="C84" s="61">
        <v>5</v>
      </c>
      <c r="D84" s="62">
        <v>0.1026524352</v>
      </c>
      <c r="E84" s="62">
        <v>2.0939786747043235E-2</v>
      </c>
      <c r="F84" s="62">
        <v>9.3645573201475724E-3</v>
      </c>
      <c r="G84" s="62">
        <v>7.6652255866132085E-2</v>
      </c>
      <c r="H84" s="62">
        <v>0.12865261453386792</v>
      </c>
      <c r="I84" s="62">
        <v>8.1029286000000006E-2</v>
      </c>
      <c r="J84" s="63">
        <v>0.12934193699999999</v>
      </c>
      <c r="K84" s="30"/>
      <c r="L84" s="30"/>
      <c r="M84" s="40" t="s">
        <v>7</v>
      </c>
      <c r="N84" s="32" t="s">
        <v>28</v>
      </c>
      <c r="O84" s="40" t="s">
        <v>49</v>
      </c>
      <c r="P84" s="32">
        <v>2.7997000000000001E-6</v>
      </c>
      <c r="Q84" s="45">
        <v>2.1999999999999999E-2</v>
      </c>
      <c r="R84" s="30">
        <v>-1.7237000000000001E-5</v>
      </c>
      <c r="S84" s="32">
        <v>-1.0070000000000001E-6</v>
      </c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2"/>
      <c r="AH84" s="70"/>
      <c r="AI84" s="70"/>
      <c r="AJ84" s="70"/>
      <c r="AK84" s="70"/>
      <c r="AL84" s="70"/>
      <c r="AM84" s="70"/>
      <c r="AN84" s="70"/>
    </row>
    <row r="85" spans="2:40" ht="17" thickBot="1">
      <c r="B85" s="174" t="s">
        <v>31</v>
      </c>
      <c r="C85" s="64">
        <v>26</v>
      </c>
      <c r="D85" s="65">
        <v>7.5580088307692306E-2</v>
      </c>
      <c r="E85" s="65">
        <v>1.9144521120806165E-2</v>
      </c>
      <c r="F85" s="65">
        <v>3.7545494912838407E-3</v>
      </c>
      <c r="G85" s="65">
        <v>6.7847448882173533E-2</v>
      </c>
      <c r="H85" s="65">
        <v>8.3312727733211078E-2</v>
      </c>
      <c r="I85" s="65">
        <v>5.057466E-2</v>
      </c>
      <c r="J85" s="66">
        <v>0.12934193699999999</v>
      </c>
      <c r="K85" s="30"/>
      <c r="L85" s="30"/>
      <c r="M85" s="40"/>
      <c r="N85" s="32" t="s">
        <v>29</v>
      </c>
      <c r="O85" s="40" t="s">
        <v>50</v>
      </c>
      <c r="P85" s="32">
        <v>2.7257999999999998E-6</v>
      </c>
      <c r="Q85" s="45">
        <v>2E-3</v>
      </c>
      <c r="R85" s="30">
        <v>-1.9578000000000001E-5</v>
      </c>
      <c r="S85" s="32">
        <v>-3.7759999999999999E-6</v>
      </c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2"/>
      <c r="AH85" s="70"/>
      <c r="AI85" s="70"/>
      <c r="AJ85" s="70"/>
      <c r="AK85" s="70"/>
      <c r="AL85" s="70"/>
      <c r="AM85" s="70"/>
      <c r="AN85" s="70"/>
    </row>
    <row r="86" spans="2:40" ht="17" thickTop="1" thickBot="1">
      <c r="B86" s="4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3"/>
      <c r="N86" s="34" t="s">
        <v>30</v>
      </c>
      <c r="O86" s="33">
        <v>-5.6137000000000001E-6</v>
      </c>
      <c r="P86" s="34">
        <v>2.8953E-6</v>
      </c>
      <c r="Q86" s="36">
        <v>0.39300000000000002</v>
      </c>
      <c r="R86" s="35">
        <v>-1.4005999999999999E-5</v>
      </c>
      <c r="S86" s="34">
        <v>2.7779999999999999E-6</v>
      </c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2"/>
      <c r="AH86" s="70"/>
      <c r="AI86" s="70"/>
      <c r="AJ86" s="70"/>
      <c r="AK86" s="70"/>
      <c r="AL86" s="70"/>
      <c r="AM86" s="70"/>
      <c r="AN86" s="70"/>
    </row>
    <row r="87" spans="2:40">
      <c r="B87" s="4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2"/>
      <c r="AH87" s="70"/>
      <c r="AI87" s="70"/>
      <c r="AJ87" s="70"/>
      <c r="AK87" s="70"/>
      <c r="AL87" s="70"/>
      <c r="AM87" s="70"/>
      <c r="AN87" s="70"/>
    </row>
    <row r="88" spans="2:40">
      <c r="B88" s="4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2"/>
      <c r="AH88" s="70"/>
      <c r="AI88" s="70"/>
      <c r="AJ88" s="70"/>
      <c r="AK88" s="70"/>
      <c r="AL88" s="70"/>
      <c r="AM88" s="70"/>
      <c r="AN88" s="70"/>
    </row>
    <row r="89" spans="2:40">
      <c r="B89" s="4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2"/>
      <c r="AH89" s="70"/>
      <c r="AI89" s="70"/>
      <c r="AJ89" s="70"/>
      <c r="AK89" s="70"/>
      <c r="AL89" s="70"/>
      <c r="AM89" s="70"/>
      <c r="AN89" s="70"/>
    </row>
    <row r="90" spans="2:40">
      <c r="B90" s="4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2"/>
      <c r="AH90" s="70"/>
      <c r="AI90" s="70"/>
      <c r="AJ90" s="70"/>
      <c r="AK90" s="70"/>
      <c r="AL90" s="70"/>
      <c r="AM90" s="70"/>
      <c r="AN90" s="70"/>
    </row>
    <row r="91" spans="2:40">
      <c r="B91" s="4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2"/>
      <c r="AH91" s="70"/>
      <c r="AI91" s="70"/>
      <c r="AJ91" s="70"/>
      <c r="AK91" s="70"/>
      <c r="AL91" s="70"/>
      <c r="AM91" s="70"/>
      <c r="AN91" s="70"/>
    </row>
    <row r="92" spans="2:40">
      <c r="B92" s="4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2"/>
      <c r="AH92" s="70"/>
      <c r="AI92" s="70"/>
      <c r="AJ92" s="70"/>
      <c r="AK92" s="70"/>
      <c r="AL92" s="70"/>
      <c r="AM92" s="70"/>
      <c r="AN92" s="70"/>
    </row>
    <row r="93" spans="2:40">
      <c r="B93" s="4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2"/>
      <c r="AH93" s="70"/>
      <c r="AI93" s="70"/>
      <c r="AJ93" s="70"/>
      <c r="AK93" s="70"/>
      <c r="AL93" s="70"/>
      <c r="AM93" s="70"/>
      <c r="AN93" s="70"/>
    </row>
    <row r="94" spans="2:40">
      <c r="B94" s="4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2"/>
      <c r="AH94" s="70"/>
      <c r="AI94" s="70"/>
      <c r="AJ94" s="70"/>
      <c r="AK94" s="70"/>
      <c r="AL94" s="70"/>
      <c r="AM94" s="70"/>
      <c r="AN94" s="70"/>
    </row>
    <row r="95" spans="2:40">
      <c r="B95" s="4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2"/>
      <c r="AH95" s="70"/>
      <c r="AI95" s="70"/>
      <c r="AJ95" s="70"/>
      <c r="AK95" s="70"/>
      <c r="AL95" s="70"/>
      <c r="AM95" s="70"/>
      <c r="AN95" s="70"/>
    </row>
    <row r="96" spans="2:40">
      <c r="B96" s="4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2"/>
      <c r="AH96" s="70"/>
      <c r="AI96" s="70"/>
      <c r="AJ96" s="70"/>
      <c r="AK96" s="70"/>
      <c r="AL96" s="70"/>
      <c r="AM96" s="70"/>
      <c r="AN96" s="70"/>
    </row>
    <row r="97" spans="2:40">
      <c r="B97" s="4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2"/>
      <c r="AH97" s="70"/>
      <c r="AI97" s="70"/>
      <c r="AJ97" s="70"/>
      <c r="AK97" s="70"/>
      <c r="AL97" s="70"/>
      <c r="AM97" s="70"/>
      <c r="AN97" s="70"/>
    </row>
    <row r="98" spans="2:40">
      <c r="B98" s="4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2"/>
      <c r="AH98" s="70"/>
      <c r="AI98" s="70"/>
      <c r="AJ98" s="70"/>
      <c r="AK98" s="70"/>
      <c r="AL98" s="70"/>
      <c r="AM98" s="70"/>
      <c r="AN98" s="70"/>
    </row>
    <row r="99" spans="2:40">
      <c r="B99" s="4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2"/>
      <c r="AH99" s="70"/>
      <c r="AI99" s="70"/>
      <c r="AJ99" s="70"/>
      <c r="AK99" s="70"/>
      <c r="AL99" s="70"/>
      <c r="AM99" s="70"/>
      <c r="AN99" s="70"/>
    </row>
    <row r="100" spans="2:40">
      <c r="B100" s="4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2"/>
      <c r="AH100" s="70"/>
      <c r="AI100" s="70"/>
      <c r="AJ100" s="70"/>
      <c r="AK100" s="70"/>
      <c r="AL100" s="70"/>
      <c r="AM100" s="70"/>
      <c r="AN100" s="70"/>
    </row>
    <row r="101" spans="2:40">
      <c r="B101" s="4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2"/>
      <c r="AH101" s="70"/>
      <c r="AI101" s="70"/>
      <c r="AJ101" s="70"/>
      <c r="AK101" s="70"/>
      <c r="AL101" s="70"/>
      <c r="AM101" s="70"/>
      <c r="AN101" s="70"/>
    </row>
    <row r="102" spans="2:40">
      <c r="B102" s="4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2"/>
      <c r="AH102" s="70"/>
      <c r="AI102" s="70"/>
      <c r="AJ102" s="70"/>
      <c r="AK102" s="70"/>
      <c r="AL102" s="70"/>
      <c r="AM102" s="70"/>
      <c r="AN102" s="70"/>
    </row>
    <row r="103" spans="2:40">
      <c r="B103" s="4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2"/>
      <c r="AH103" s="70"/>
      <c r="AI103" s="70"/>
      <c r="AJ103" s="70"/>
      <c r="AK103" s="70"/>
      <c r="AL103" s="70"/>
      <c r="AM103" s="70"/>
      <c r="AN103" s="70"/>
    </row>
    <row r="104" spans="2:40">
      <c r="B104" s="4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2"/>
      <c r="AH104" s="70"/>
      <c r="AI104" s="70"/>
      <c r="AJ104" s="70"/>
      <c r="AK104" s="70"/>
      <c r="AL104" s="70"/>
      <c r="AM104" s="70"/>
      <c r="AN104" s="70"/>
    </row>
    <row r="105" spans="2:40">
      <c r="B105" s="4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2"/>
      <c r="AH105" s="70"/>
      <c r="AI105" s="70"/>
      <c r="AJ105" s="70"/>
      <c r="AK105" s="70"/>
      <c r="AL105" s="70"/>
      <c r="AM105" s="70"/>
      <c r="AN105" s="70"/>
    </row>
    <row r="106" spans="2:40">
      <c r="B106" s="4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2"/>
      <c r="AH106" s="70"/>
      <c r="AI106" s="70"/>
      <c r="AJ106" s="70"/>
      <c r="AK106" s="70"/>
      <c r="AL106" s="70"/>
      <c r="AM106" s="70"/>
      <c r="AN106" s="70"/>
    </row>
    <row r="107" spans="2:40">
      <c r="B107" s="4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2"/>
      <c r="AH107" s="70"/>
      <c r="AI107" s="70"/>
      <c r="AJ107" s="70"/>
      <c r="AK107" s="70"/>
      <c r="AL107" s="70"/>
      <c r="AM107" s="70"/>
      <c r="AN107" s="70"/>
    </row>
    <row r="108" spans="2:40" ht="16" thickBot="1">
      <c r="B108" s="33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4"/>
      <c r="AH108" s="70"/>
      <c r="AI108" s="70"/>
      <c r="AJ108" s="70"/>
      <c r="AK108" s="70"/>
      <c r="AL108" s="70"/>
      <c r="AM108" s="70"/>
      <c r="AN108" s="70"/>
    </row>
    <row r="109" spans="2:40"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</row>
    <row r="110" spans="2:40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</row>
    <row r="111" spans="2:40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</row>
    <row r="112" spans="2:40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</row>
    <row r="113" spans="2:40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</row>
    <row r="114" spans="2:40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</row>
    <row r="115" spans="2:40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</row>
    <row r="116" spans="2:40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</row>
    <row r="117" spans="2:40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</row>
    <row r="118" spans="2:40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</row>
    <row r="119" spans="2:40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</row>
    <row r="120" spans="2:40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</row>
    <row r="121" spans="2:40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</row>
    <row r="122" spans="2:40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</row>
    <row r="123" spans="2:40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</row>
    <row r="124" spans="2:40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</row>
    <row r="125" spans="2:40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</row>
    <row r="126" spans="2:40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</row>
    <row r="127" spans="2:40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</row>
    <row r="128" spans="2:40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</row>
    <row r="129" spans="2:40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</row>
    <row r="130" spans="2:40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</row>
    <row r="131" spans="2:40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</row>
    <row r="132" spans="2:40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</row>
    <row r="133" spans="2:40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</row>
    <row r="134" spans="2:40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</row>
    <row r="135" spans="2:40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</row>
    <row r="136" spans="2:40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</row>
    <row r="137" spans="2:40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</row>
    <row r="138" spans="2:40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</row>
    <row r="139" spans="2:40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</row>
    <row r="140" spans="2:40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</row>
    <row r="141" spans="2:40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</row>
    <row r="142" spans="2:40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</row>
    <row r="143" spans="2:40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</row>
    <row r="144" spans="2:40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</row>
    <row r="145" spans="2:40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</row>
    <row r="146" spans="2:40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</row>
    <row r="147" spans="2:40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</row>
    <row r="148" spans="2:40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</row>
    <row r="149" spans="2:40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</row>
    <row r="150" spans="2:40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</row>
    <row r="151" spans="2:40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</row>
    <row r="152" spans="2:40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</row>
    <row r="153" spans="2:40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</row>
    <row r="154" spans="2:40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</row>
    <row r="155" spans="2:40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</row>
    <row r="156" spans="2:40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</row>
    <row r="157" spans="2:40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</row>
    <row r="158" spans="2:40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</row>
    <row r="159" spans="2:40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</row>
    <row r="160" spans="2:40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</row>
    <row r="161" spans="2:40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</row>
    <row r="162" spans="2:40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</row>
    <row r="163" spans="2:40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</row>
    <row r="164" spans="2:40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</row>
    <row r="165" spans="2:40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</row>
    <row r="166" spans="2:40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</row>
    <row r="167" spans="2:40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</row>
    <row r="168" spans="2:40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</row>
    <row r="169" spans="2:40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</row>
    <row r="170" spans="2:40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</row>
    <row r="171" spans="2:40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</row>
    <row r="172" spans="2:40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</row>
    <row r="173" spans="2:40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</row>
    <row r="174" spans="2:40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</row>
    <row r="175" spans="2:40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</row>
    <row r="176" spans="2:40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</row>
    <row r="177" spans="2:40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</row>
    <row r="178" spans="2:40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</row>
    <row r="179" spans="2:40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</row>
    <row r="180" spans="2:40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</row>
    <row r="181" spans="2:40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</row>
    <row r="182" spans="2:40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</row>
    <row r="183" spans="2:40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</row>
    <row r="184" spans="2:40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</row>
    <row r="185" spans="2:40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</row>
    <row r="186" spans="2:40"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</row>
    <row r="187" spans="2:40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</row>
    <row r="188" spans="2:40"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</row>
    <row r="189" spans="2:40"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</row>
    <row r="190" spans="2:40"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</row>
    <row r="191" spans="2:40"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</row>
    <row r="192" spans="2:40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</row>
    <row r="193" spans="2:40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</row>
    <row r="194" spans="2:40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</row>
    <row r="195" spans="2:40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</row>
    <row r="196" spans="2:40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</row>
    <row r="197" spans="2:40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</row>
    <row r="198" spans="2:40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</row>
    <row r="199" spans="2:40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</row>
    <row r="200" spans="2:40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</row>
    <row r="201" spans="2:40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</row>
    <row r="202" spans="2:40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</row>
    <row r="203" spans="2:40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</row>
    <row r="204" spans="2:40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</row>
    <row r="205" spans="2:40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</row>
    <row r="206" spans="2:40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</row>
    <row r="207" spans="2:40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</row>
    <row r="208" spans="2:40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</row>
    <row r="209" spans="2:40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</row>
    <row r="210" spans="2:40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</row>
    <row r="211" spans="2:40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</row>
    <row r="212" spans="2:40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</row>
    <row r="213" spans="2:40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</row>
    <row r="214" spans="2:40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</row>
    <row r="215" spans="2:40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</row>
    <row r="216" spans="2:40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</row>
    <row r="217" spans="2:40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</row>
    <row r="218" spans="2:40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</row>
    <row r="219" spans="2:40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</row>
    <row r="220" spans="2:40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</row>
    <row r="221" spans="2:40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</row>
    <row r="222" spans="2:40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</row>
    <row r="223" spans="2:40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</row>
    <row r="224" spans="2:40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</row>
    <row r="225" spans="2:40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</row>
    <row r="226" spans="2:40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</row>
    <row r="227" spans="2:40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</row>
    <row r="228" spans="2:40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</row>
    <row r="229" spans="2:40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</row>
    <row r="230" spans="2:40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</row>
    <row r="231" spans="2:40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</row>
    <row r="232" spans="2:40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</row>
    <row r="233" spans="2:40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</row>
    <row r="234" spans="2:40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</row>
    <row r="235" spans="2:40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</row>
    <row r="236" spans="2:40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</row>
    <row r="237" spans="2:40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</row>
    <row r="238" spans="2:40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</row>
    <row r="239" spans="2:40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</row>
    <row r="240" spans="2:40"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</row>
    <row r="241" spans="2:40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</row>
    <row r="242" spans="2:40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</row>
    <row r="243" spans="2:40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</row>
    <row r="244" spans="2:40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</row>
    <row r="245" spans="2:40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</row>
    <row r="246" spans="2:40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</row>
    <row r="247" spans="2:40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</row>
    <row r="248" spans="2:40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</row>
    <row r="249" spans="2:40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</row>
    <row r="250" spans="2:40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</row>
    <row r="251" spans="2:40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</row>
    <row r="252" spans="2:40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</row>
    <row r="253" spans="2:40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</row>
    <row r="254" spans="2:40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</row>
    <row r="255" spans="2:40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</row>
    <row r="256" spans="2:40"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</row>
    <row r="257" spans="2:40"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</row>
    <row r="258" spans="2:40"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</row>
    <row r="259" spans="2:40"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</row>
    <row r="260" spans="2:40"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</row>
    <row r="261" spans="2:40"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</row>
    <row r="262" spans="2:40"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</row>
    <row r="263" spans="2:40"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</row>
    <row r="264" spans="2:40"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</row>
    <row r="265" spans="2:40"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</row>
    <row r="266" spans="2:40"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</row>
    <row r="267" spans="2:40"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</row>
    <row r="268" spans="2:40"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</row>
    <row r="269" spans="2:40"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</row>
    <row r="270" spans="2:40"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</row>
    <row r="271" spans="2:40"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</row>
    <row r="272" spans="2:40"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</row>
    <row r="273" spans="1:40"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</row>
    <row r="274" spans="1:40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</row>
    <row r="275" spans="1:40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</row>
  </sheetData>
  <mergeCells count="2">
    <mergeCell ref="H24:I24"/>
    <mergeCell ref="J60:K6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85"/>
  <sheetViews>
    <sheetView tabSelected="1" zoomScale="75" zoomScaleNormal="60" workbookViewId="0">
      <selection activeCell="F12" sqref="F12"/>
    </sheetView>
  </sheetViews>
  <sheetFormatPr baseColWidth="10" defaultColWidth="8.83203125" defaultRowHeight="15"/>
  <cols>
    <col min="1" max="1" width="12.83203125" customWidth="1"/>
    <col min="28" max="28" width="11.33203125" customWidth="1"/>
    <col min="29" max="29" width="19.33203125" customWidth="1"/>
    <col min="30" max="30" width="12.83203125" bestFit="1" customWidth="1"/>
  </cols>
  <sheetData>
    <row r="1" spans="1:37" ht="16" thickBot="1">
      <c r="A1" s="3" t="s">
        <v>119</v>
      </c>
      <c r="B1" s="69"/>
      <c r="C1" s="69"/>
      <c r="D1" s="69"/>
      <c r="E1" s="69"/>
      <c r="F1" s="69"/>
      <c r="G1" s="105"/>
      <c r="H1" s="20"/>
      <c r="I1" s="20" t="s">
        <v>122</v>
      </c>
      <c r="J1" s="101"/>
      <c r="K1" s="101"/>
      <c r="L1" s="101"/>
      <c r="M1" s="101"/>
      <c r="V1" s="3" t="s">
        <v>123</v>
      </c>
      <c r="W1" s="3"/>
      <c r="X1" s="3"/>
      <c r="Y1" s="3"/>
      <c r="Z1" s="3"/>
      <c r="AB1" s="3" t="s">
        <v>105</v>
      </c>
      <c r="AC1" s="3"/>
      <c r="AD1" s="3"/>
      <c r="AE1" s="3"/>
      <c r="AF1" s="3"/>
    </row>
    <row r="2" spans="1:37" ht="16" thickBot="1">
      <c r="A2" s="108" t="s">
        <v>73</v>
      </c>
      <c r="B2" s="109" t="s">
        <v>69</v>
      </c>
      <c r="C2" s="110" t="s">
        <v>9</v>
      </c>
      <c r="D2" s="111" t="s">
        <v>103</v>
      </c>
      <c r="E2" s="100"/>
      <c r="F2" s="100"/>
      <c r="G2" s="100"/>
      <c r="H2" s="101"/>
      <c r="I2" s="6"/>
      <c r="J2" s="122"/>
      <c r="K2" s="122" t="s">
        <v>70</v>
      </c>
      <c r="L2" s="122"/>
      <c r="M2" s="123"/>
      <c r="N2" s="16"/>
      <c r="O2" s="21" t="s">
        <v>71</v>
      </c>
      <c r="P2" s="16"/>
      <c r="Q2" s="16"/>
      <c r="R2" s="10"/>
      <c r="W2" s="3" t="s">
        <v>10</v>
      </c>
      <c r="X2" s="3" t="s">
        <v>14</v>
      </c>
      <c r="Y2" s="3" t="s">
        <v>12</v>
      </c>
      <c r="Z2" s="3" t="s">
        <v>16</v>
      </c>
      <c r="AB2" s="69"/>
      <c r="AC2" s="3" t="s">
        <v>10</v>
      </c>
      <c r="AD2" s="3" t="s">
        <v>14</v>
      </c>
      <c r="AE2" s="3" t="s">
        <v>12</v>
      </c>
      <c r="AF2" s="3" t="s">
        <v>16</v>
      </c>
    </row>
    <row r="3" spans="1:37" ht="16">
      <c r="A3" s="90" t="s">
        <v>61</v>
      </c>
      <c r="B3" s="106">
        <v>143203</v>
      </c>
      <c r="C3" s="71">
        <v>64</v>
      </c>
      <c r="D3" s="215">
        <v>15.3</v>
      </c>
      <c r="E3" s="71"/>
      <c r="F3" s="101"/>
      <c r="G3" s="101"/>
      <c r="H3" s="101"/>
      <c r="I3" s="124" t="s">
        <v>28</v>
      </c>
      <c r="J3" s="101" t="s">
        <v>29</v>
      </c>
      <c r="K3" s="102" t="s">
        <v>30</v>
      </c>
      <c r="L3" s="103" t="s">
        <v>72</v>
      </c>
      <c r="M3" s="101"/>
      <c r="N3" s="83"/>
      <c r="O3" s="83" t="s">
        <v>28</v>
      </c>
      <c r="P3" s="83" t="s">
        <v>29</v>
      </c>
      <c r="Q3" s="83" t="s">
        <v>30</v>
      </c>
      <c r="R3" s="11" t="s">
        <v>72</v>
      </c>
      <c r="S3" s="69"/>
      <c r="T3" s="69"/>
      <c r="U3" s="69"/>
      <c r="V3" s="117" t="s">
        <v>62</v>
      </c>
      <c r="W3" s="16">
        <v>755.43450000000018</v>
      </c>
      <c r="X3" s="16">
        <v>1551.033533333333</v>
      </c>
      <c r="Y3" s="16">
        <v>1154.7516333333333</v>
      </c>
      <c r="Z3" s="10">
        <v>3099.5962666666665</v>
      </c>
      <c r="AA3" s="69"/>
      <c r="AB3" s="138" t="s">
        <v>4</v>
      </c>
      <c r="AC3" s="220">
        <v>420.37</v>
      </c>
      <c r="AD3" s="220">
        <v>519.38</v>
      </c>
      <c r="AE3" s="220">
        <v>388.29</v>
      </c>
      <c r="AF3" s="10">
        <v>1556.19</v>
      </c>
      <c r="AI3" s="69"/>
      <c r="AJ3" s="69"/>
      <c r="AK3" s="69"/>
    </row>
    <row r="4" spans="1:37" ht="16">
      <c r="A4" s="90" t="s">
        <v>61</v>
      </c>
      <c r="B4" s="106">
        <v>145350</v>
      </c>
      <c r="C4" s="71">
        <v>64.400000000000006</v>
      </c>
      <c r="D4" s="215">
        <v>14.8</v>
      </c>
      <c r="E4" s="71"/>
      <c r="F4" s="101"/>
      <c r="G4" s="101"/>
      <c r="H4" s="101"/>
      <c r="I4" s="124">
        <v>7.4743289006666602E-2</v>
      </c>
      <c r="J4" s="101">
        <v>8.5293638750000011E-2</v>
      </c>
      <c r="K4" s="102">
        <v>6.2512752226666676E-2</v>
      </c>
      <c r="L4" s="101">
        <v>0.12934193701666666</v>
      </c>
      <c r="M4" s="101"/>
      <c r="N4" s="101"/>
      <c r="O4" s="101">
        <v>2.8243333333333331E-5</v>
      </c>
      <c r="P4" s="101">
        <v>4.3106666666666651E-5</v>
      </c>
      <c r="Q4" s="101">
        <v>2.3920000000000005E-5</v>
      </c>
      <c r="R4" s="112">
        <v>2.0856666666666666E-5</v>
      </c>
      <c r="S4" s="96"/>
      <c r="T4" s="96"/>
      <c r="U4" s="96"/>
      <c r="V4" s="90" t="s">
        <v>62</v>
      </c>
      <c r="W4" s="101">
        <v>873.12573333333341</v>
      </c>
      <c r="X4" s="101">
        <v>1851.0014666666664</v>
      </c>
      <c r="Y4" s="101">
        <v>1218.4097000000002</v>
      </c>
      <c r="Z4" s="112">
        <v>3533.6429333333344</v>
      </c>
      <c r="AA4" s="96"/>
      <c r="AB4" s="139" t="s">
        <v>4</v>
      </c>
      <c r="AC4" s="219">
        <v>135.94</v>
      </c>
      <c r="AD4" s="219">
        <v>784.16</v>
      </c>
      <c r="AE4" s="219">
        <v>476.02</v>
      </c>
      <c r="AF4" s="11">
        <v>1815.55</v>
      </c>
    </row>
    <row r="5" spans="1:37" ht="16">
      <c r="A5" s="90" t="s">
        <v>61</v>
      </c>
      <c r="B5" s="106">
        <v>145353</v>
      </c>
      <c r="C5" s="71">
        <v>65.900000000000006</v>
      </c>
      <c r="D5" s="215">
        <v>14.5</v>
      </c>
      <c r="E5" s="71"/>
      <c r="F5" s="101"/>
      <c r="G5" s="101"/>
      <c r="H5" s="101"/>
      <c r="I5" s="124">
        <v>6.3013374513333331E-2</v>
      </c>
      <c r="J5" s="101">
        <v>8.2351934790000011E-2</v>
      </c>
      <c r="K5" s="102">
        <v>6.0406854146666689E-2</v>
      </c>
      <c r="L5" s="101">
        <v>9.4653098569999983E-2</v>
      </c>
      <c r="M5" s="101"/>
      <c r="N5" s="94"/>
      <c r="O5" s="97">
        <v>2.6656666666666665E-5</v>
      </c>
      <c r="P5" s="94">
        <v>3.5566666666666659E-5</v>
      </c>
      <c r="Q5" s="94">
        <v>2.3563333333333332E-5</v>
      </c>
      <c r="R5" s="125">
        <v>2.2286666666666664E-5</v>
      </c>
      <c r="S5" s="94"/>
      <c r="T5" s="96"/>
      <c r="U5" s="94"/>
      <c r="V5" s="90" t="s">
        <v>62</v>
      </c>
      <c r="W5" s="94">
        <v>1232.6972999999998</v>
      </c>
      <c r="X5" s="94">
        <v>1990.0806666666665</v>
      </c>
      <c r="Y5" s="94">
        <v>1208.3456666666666</v>
      </c>
      <c r="Z5" s="125">
        <v>3766.8935666666662</v>
      </c>
      <c r="AA5" s="94"/>
      <c r="AB5" s="139" t="s">
        <v>4</v>
      </c>
      <c r="AC5" s="219"/>
      <c r="AD5" s="219">
        <v>786.17</v>
      </c>
      <c r="AE5" s="219">
        <v>380.88</v>
      </c>
      <c r="AF5" s="11">
        <v>1726.43</v>
      </c>
    </row>
    <row r="6" spans="1:37" ht="16">
      <c r="A6" s="90" t="s">
        <v>61</v>
      </c>
      <c r="B6" s="106">
        <v>146040</v>
      </c>
      <c r="C6" s="71">
        <v>53.6</v>
      </c>
      <c r="D6" s="215">
        <v>13.1</v>
      </c>
      <c r="E6" s="71"/>
      <c r="F6" s="101"/>
      <c r="G6" s="101"/>
      <c r="H6" s="101"/>
      <c r="I6" s="124">
        <v>7.0612844936666655E-2</v>
      </c>
      <c r="J6" s="101">
        <v>7.3263245909999997E-2</v>
      </c>
      <c r="K6" s="102">
        <v>6.8834519926666657E-2</v>
      </c>
      <c r="L6" s="101">
        <v>8.102928551666666E-2</v>
      </c>
      <c r="M6" s="101"/>
      <c r="N6" s="101"/>
      <c r="O6" s="101">
        <v>3.4359999999999996E-5</v>
      </c>
      <c r="P6" s="101">
        <v>3.0343333333333335E-5</v>
      </c>
      <c r="Q6" s="101">
        <v>2.7386666666666666E-5</v>
      </c>
      <c r="R6" s="126">
        <v>1.6903333333333338E-5</v>
      </c>
      <c r="S6" s="96"/>
      <c r="T6" s="96"/>
      <c r="U6" s="98"/>
      <c r="V6" s="90" t="s">
        <v>62</v>
      </c>
      <c r="W6" s="104"/>
      <c r="X6" s="104">
        <v>2034.7253333333335</v>
      </c>
      <c r="Y6" s="104">
        <v>1627.7893333333332</v>
      </c>
      <c r="Z6" s="126">
        <v>4028.6915666666664</v>
      </c>
      <c r="AA6" s="96"/>
      <c r="AB6" s="139" t="s">
        <v>4</v>
      </c>
      <c r="AC6" s="219">
        <v>518.44000000000005</v>
      </c>
      <c r="AD6" s="219">
        <v>825.32</v>
      </c>
      <c r="AE6" s="219">
        <v>441.32</v>
      </c>
      <c r="AF6" s="11">
        <v>1649.29</v>
      </c>
    </row>
    <row r="7" spans="1:37" ht="17" thickBot="1">
      <c r="A7" s="90" t="s">
        <v>61</v>
      </c>
      <c r="B7" s="106">
        <v>147192</v>
      </c>
      <c r="C7" s="71">
        <v>57.4</v>
      </c>
      <c r="D7" s="215">
        <v>12.9</v>
      </c>
      <c r="E7" s="71"/>
      <c r="F7" s="101"/>
      <c r="G7" s="101"/>
      <c r="H7" s="101"/>
      <c r="I7" s="124">
        <v>6.6783707183333346E-2</v>
      </c>
      <c r="J7" s="101">
        <v>6.1335136706666668E-2</v>
      </c>
      <c r="K7" s="102">
        <v>7.3668977296666688E-2</v>
      </c>
      <c r="L7" s="101">
        <v>8.8217385653333341E-2</v>
      </c>
      <c r="M7" s="101"/>
      <c r="N7" s="101"/>
      <c r="O7" s="101">
        <v>3.8523333333333338E-5</v>
      </c>
      <c r="P7" s="101">
        <v>3.3023333333333333E-5</v>
      </c>
      <c r="Q7" s="101">
        <v>2.7060000000000002E-5</v>
      </c>
      <c r="R7" s="126">
        <v>2.3509999999999993E-5</v>
      </c>
      <c r="S7" s="96"/>
      <c r="T7" s="96"/>
      <c r="U7" s="98"/>
      <c r="V7" s="113" t="s">
        <v>62</v>
      </c>
      <c r="W7" s="132"/>
      <c r="X7" s="132">
        <v>3003.9945666666667</v>
      </c>
      <c r="Y7" s="132"/>
      <c r="Z7" s="133"/>
      <c r="AA7" s="96"/>
      <c r="AB7" s="139" t="s">
        <v>4</v>
      </c>
      <c r="AC7" s="219">
        <v>339.58</v>
      </c>
      <c r="AD7" s="219">
        <v>895.17</v>
      </c>
      <c r="AE7" s="219">
        <v>479.71</v>
      </c>
      <c r="AF7" s="210">
        <v>1673</v>
      </c>
    </row>
    <row r="8" spans="1:37" ht="16">
      <c r="A8" s="90" t="s">
        <v>61</v>
      </c>
      <c r="B8" s="107">
        <v>147196</v>
      </c>
      <c r="C8" s="71">
        <v>57.7</v>
      </c>
      <c r="D8" s="215">
        <v>13.7</v>
      </c>
      <c r="E8" s="71"/>
      <c r="F8" s="101"/>
      <c r="G8" s="101"/>
      <c r="H8" s="101"/>
      <c r="I8" s="124">
        <v>7.1175914626666656E-2</v>
      </c>
      <c r="J8" s="101">
        <v>5.8134658626666676E-2</v>
      </c>
      <c r="K8" s="102">
        <v>6.738248396999999E-2</v>
      </c>
      <c r="L8" s="101">
        <v>0.12002046844333326</v>
      </c>
      <c r="M8" s="101"/>
      <c r="N8" s="101"/>
      <c r="O8" s="101">
        <v>3.1830000000000005E-5</v>
      </c>
      <c r="P8" s="101">
        <v>2.9136666666666672E-5</v>
      </c>
      <c r="Q8" s="101">
        <v>3.2289999999999997E-5</v>
      </c>
      <c r="R8" s="126">
        <v>2.8333333333333332E-5</v>
      </c>
      <c r="S8" s="96"/>
      <c r="T8" s="96"/>
      <c r="U8" s="98"/>
      <c r="V8" s="117" t="s">
        <v>61</v>
      </c>
      <c r="W8" s="134">
        <v>610.21450000000016</v>
      </c>
      <c r="X8" s="134">
        <v>1773.6437000000001</v>
      </c>
      <c r="Y8" s="134">
        <v>1173.5334666666668</v>
      </c>
      <c r="Z8" s="135">
        <v>3728.600833333333</v>
      </c>
      <c r="AA8" s="96"/>
      <c r="AB8" s="139" t="s">
        <v>4</v>
      </c>
      <c r="AC8" s="219">
        <v>348.96</v>
      </c>
      <c r="AD8" s="219">
        <v>591.05999999999995</v>
      </c>
      <c r="AE8" s="219">
        <v>346.7</v>
      </c>
      <c r="AF8" s="11">
        <v>842.66</v>
      </c>
    </row>
    <row r="9" spans="1:37" ht="17" thickBot="1">
      <c r="A9" s="90" t="s">
        <v>61</v>
      </c>
      <c r="B9" s="107">
        <v>147200</v>
      </c>
      <c r="C9" s="71">
        <v>61.3</v>
      </c>
      <c r="D9" s="215">
        <v>13.3</v>
      </c>
      <c r="E9" s="71"/>
      <c r="F9" s="101"/>
      <c r="G9" s="101"/>
      <c r="H9" s="101"/>
      <c r="I9" s="124">
        <v>5.0574664793333321E-2</v>
      </c>
      <c r="J9" s="101">
        <v>5.136375268666666E-2</v>
      </c>
      <c r="K9" s="102">
        <v>7.3884751423333339E-2</v>
      </c>
      <c r="L9" s="102"/>
      <c r="M9" s="101"/>
      <c r="N9" s="101"/>
      <c r="O9" s="101">
        <v>3.0543333333333329E-5</v>
      </c>
      <c r="P9" s="101">
        <v>2.5766666666666668E-5</v>
      </c>
      <c r="Q9" s="101">
        <v>3.3733333333333324E-5</v>
      </c>
      <c r="R9" s="126"/>
      <c r="S9" s="96"/>
      <c r="T9" s="96"/>
      <c r="U9" s="98"/>
      <c r="V9" s="90" t="s">
        <v>61</v>
      </c>
      <c r="W9" s="136">
        <v>770.36826666666673</v>
      </c>
      <c r="X9" s="136">
        <v>1450.3057000000001</v>
      </c>
      <c r="Y9" s="136">
        <v>992.99046666666663</v>
      </c>
      <c r="Z9" s="127">
        <v>2850.1556999999989</v>
      </c>
      <c r="AA9" s="96"/>
      <c r="AB9" s="140" t="s">
        <v>4</v>
      </c>
      <c r="AC9" s="221">
        <v>166.41</v>
      </c>
      <c r="AD9" s="221">
        <v>578.05999999999995</v>
      </c>
      <c r="AE9" s="221">
        <v>446.98</v>
      </c>
      <c r="AF9" s="2">
        <v>1409.23</v>
      </c>
    </row>
    <row r="10" spans="1:37" ht="17" thickBot="1">
      <c r="A10" s="113" t="s">
        <v>61</v>
      </c>
      <c r="B10" s="114">
        <v>153370</v>
      </c>
      <c r="C10" s="115">
        <v>62</v>
      </c>
      <c r="D10" s="217">
        <v>17.3</v>
      </c>
      <c r="E10" s="71"/>
      <c r="F10" s="101"/>
      <c r="G10" s="101"/>
      <c r="H10" s="101"/>
      <c r="I10" s="124">
        <v>6.3228336726666667E-2</v>
      </c>
      <c r="J10" s="101">
        <v>6.8149530096666661E-2</v>
      </c>
      <c r="K10" s="101"/>
      <c r="L10" s="101"/>
      <c r="M10" s="101"/>
      <c r="N10" s="83"/>
      <c r="O10" s="83">
        <v>3.0386666666666675E-5</v>
      </c>
      <c r="P10" s="83">
        <v>3.3733333333333331E-5</v>
      </c>
      <c r="Q10" s="83"/>
      <c r="R10" s="127"/>
      <c r="S10" s="69"/>
      <c r="T10" s="69"/>
      <c r="U10" s="95"/>
      <c r="V10" s="90" t="s">
        <v>61</v>
      </c>
      <c r="W10" s="136">
        <v>928.47672000000011</v>
      </c>
      <c r="X10" s="136">
        <v>1695.4051333333327</v>
      </c>
      <c r="Y10" s="136">
        <v>1557.8699666666664</v>
      </c>
      <c r="Z10" s="127">
        <v>3883.9930000000004</v>
      </c>
      <c r="AA10" s="69"/>
      <c r="AB10" s="117" t="s">
        <v>63</v>
      </c>
      <c r="AC10" s="220">
        <v>395.31</v>
      </c>
      <c r="AD10" s="220">
        <v>941.58</v>
      </c>
      <c r="AE10" s="220">
        <v>564.22</v>
      </c>
      <c r="AF10" s="10">
        <v>2395.4699999999998</v>
      </c>
    </row>
    <row r="11" spans="1:37" ht="17" thickBot="1">
      <c r="A11" s="117" t="s">
        <v>62</v>
      </c>
      <c r="B11" s="118">
        <v>145618</v>
      </c>
      <c r="C11" s="119">
        <v>67</v>
      </c>
      <c r="D11" s="215">
        <v>16.100000000000001</v>
      </c>
      <c r="E11" s="71"/>
      <c r="F11" s="101"/>
      <c r="G11" s="101"/>
      <c r="H11" s="101"/>
      <c r="I11" s="128"/>
      <c r="J11" s="129">
        <v>0.10510574308333334</v>
      </c>
      <c r="K11" s="130"/>
      <c r="L11" s="129"/>
      <c r="M11" s="129"/>
      <c r="N11" s="82"/>
      <c r="O11" s="82"/>
      <c r="P11" s="82">
        <v>4.1759999999999993E-5</v>
      </c>
      <c r="Q11" s="82"/>
      <c r="R11" s="131"/>
      <c r="S11" s="69"/>
      <c r="T11" s="69"/>
      <c r="U11" s="95"/>
      <c r="V11" s="90" t="s">
        <v>61</v>
      </c>
      <c r="W11" s="136">
        <v>882.3300999999999</v>
      </c>
      <c r="X11" s="136">
        <v>1857.7147666666667</v>
      </c>
      <c r="Y11" s="136">
        <v>1786.3368000000005</v>
      </c>
      <c r="Z11" s="127">
        <v>3301.4496000000004</v>
      </c>
      <c r="AA11" s="69"/>
      <c r="AB11" s="90" t="s">
        <v>63</v>
      </c>
      <c r="AC11" s="219">
        <v>141.25</v>
      </c>
      <c r="AD11" s="219">
        <v>1085.19</v>
      </c>
      <c r="AE11" s="219">
        <v>737.73</v>
      </c>
      <c r="AF11" s="11">
        <v>2850.24</v>
      </c>
    </row>
    <row r="12" spans="1:37" ht="16">
      <c r="A12" s="90" t="s">
        <v>62</v>
      </c>
      <c r="B12" s="106">
        <v>145626</v>
      </c>
      <c r="C12" s="71">
        <v>62.1</v>
      </c>
      <c r="D12" s="215">
        <v>14</v>
      </c>
      <c r="E12" s="71"/>
      <c r="F12" s="101"/>
      <c r="G12" s="101"/>
      <c r="H12" s="101"/>
      <c r="I12" s="101"/>
      <c r="J12" s="101"/>
      <c r="K12" s="102"/>
      <c r="L12" s="101"/>
      <c r="M12" s="101"/>
      <c r="N12" s="69"/>
      <c r="O12" s="69"/>
      <c r="P12" s="69"/>
      <c r="Q12" s="69"/>
      <c r="R12" s="95"/>
      <c r="S12" s="69"/>
      <c r="T12" s="69"/>
      <c r="U12" s="95"/>
      <c r="V12" s="90" t="s">
        <v>61</v>
      </c>
      <c r="W12" s="136">
        <v>814.73063333333323</v>
      </c>
      <c r="X12" s="136">
        <v>1558.6520666666663</v>
      </c>
      <c r="Y12" s="136">
        <v>1536.6452666666667</v>
      </c>
      <c r="Z12" s="127">
        <v>3691.4019000000003</v>
      </c>
      <c r="AA12" s="69"/>
      <c r="AB12" s="90" t="s">
        <v>63</v>
      </c>
      <c r="AC12" s="219">
        <v>277.08</v>
      </c>
      <c r="AD12" s="219">
        <v>835.62</v>
      </c>
      <c r="AE12" s="219">
        <v>542.6</v>
      </c>
      <c r="AF12" s="11">
        <v>2277.56</v>
      </c>
    </row>
    <row r="13" spans="1:37" ht="16">
      <c r="A13" s="90" t="s">
        <v>62</v>
      </c>
      <c r="B13" s="106">
        <v>145629</v>
      </c>
      <c r="C13" s="71">
        <v>67.8</v>
      </c>
      <c r="D13" s="215">
        <v>17.399999999999999</v>
      </c>
      <c r="E13" s="71"/>
      <c r="F13" s="101"/>
      <c r="G13" s="101"/>
      <c r="H13" s="101"/>
      <c r="I13" s="101"/>
      <c r="J13" s="101"/>
      <c r="K13" s="102"/>
      <c r="L13" s="101"/>
      <c r="M13" s="101"/>
      <c r="N13" s="69"/>
      <c r="O13" s="69"/>
      <c r="P13" s="69"/>
      <c r="Q13" s="69"/>
      <c r="R13" s="95"/>
      <c r="S13" s="69"/>
      <c r="T13" s="69"/>
      <c r="U13" s="95"/>
      <c r="V13" s="90" t="s">
        <v>61</v>
      </c>
      <c r="W13" s="136">
        <v>795.94533321237463</v>
      </c>
      <c r="X13" s="136">
        <v>2072.5300333333334</v>
      </c>
      <c r="Y13" s="136">
        <v>1095.5228</v>
      </c>
      <c r="Z13" s="127">
        <v>3354.9318666666663</v>
      </c>
      <c r="AA13" s="69"/>
      <c r="AB13" s="90" t="s">
        <v>63</v>
      </c>
      <c r="AC13" s="219">
        <v>461.49</v>
      </c>
      <c r="AD13" s="219">
        <v>1027.6500000000001</v>
      </c>
      <c r="AE13" s="219">
        <v>645.80999999999995</v>
      </c>
      <c r="AF13" s="11">
        <v>2439.8200000000002</v>
      </c>
      <c r="AG13" s="83"/>
    </row>
    <row r="14" spans="1:37" ht="17" thickBot="1">
      <c r="A14" s="90" t="s">
        <v>62</v>
      </c>
      <c r="B14" s="106">
        <v>145635</v>
      </c>
      <c r="C14" s="71">
        <v>59.1</v>
      </c>
      <c r="D14" s="215">
        <v>14.8</v>
      </c>
      <c r="E14" s="71"/>
      <c r="F14" s="101"/>
      <c r="G14" s="101"/>
      <c r="H14" s="30"/>
      <c r="I14" s="30"/>
      <c r="J14" s="30"/>
      <c r="K14" s="239"/>
      <c r="L14" s="218"/>
      <c r="M14" s="101"/>
      <c r="N14" s="69"/>
      <c r="O14" s="69"/>
      <c r="P14" s="69"/>
      <c r="Q14" s="69"/>
      <c r="R14" s="95"/>
      <c r="S14" s="69"/>
      <c r="T14" s="69"/>
      <c r="U14" s="95"/>
      <c r="V14" s="90" t="s">
        <v>61</v>
      </c>
      <c r="W14" s="136">
        <v>763.56360000000018</v>
      </c>
      <c r="X14" s="136">
        <v>1433.1461000000004</v>
      </c>
      <c r="Y14" s="136">
        <v>1123.9840000000002</v>
      </c>
      <c r="Z14" s="127">
        <v>3039.5178999999994</v>
      </c>
      <c r="AA14" s="69"/>
      <c r="AB14" s="113" t="s">
        <v>63</v>
      </c>
      <c r="AC14" s="221">
        <v>734.55</v>
      </c>
      <c r="AD14" s="221">
        <v>1476.77</v>
      </c>
      <c r="AE14" s="221">
        <v>813.38</v>
      </c>
      <c r="AF14" s="2">
        <v>3331.23</v>
      </c>
      <c r="AG14" s="83"/>
    </row>
    <row r="15" spans="1:37" ht="17" thickBot="1">
      <c r="A15" s="90" t="s">
        <v>62</v>
      </c>
      <c r="B15" s="106">
        <v>146538</v>
      </c>
      <c r="C15" s="71">
        <v>65.7</v>
      </c>
      <c r="D15" s="215">
        <v>15.7</v>
      </c>
      <c r="E15" s="71"/>
      <c r="F15" s="236"/>
      <c r="G15" s="101"/>
      <c r="H15" s="30"/>
      <c r="I15" s="30"/>
      <c r="J15" s="30"/>
      <c r="K15" s="239"/>
      <c r="L15" s="218"/>
      <c r="M15" s="101"/>
      <c r="N15" s="69"/>
      <c r="O15" s="69"/>
      <c r="P15" s="69"/>
      <c r="Q15" s="69"/>
      <c r="R15" s="95"/>
      <c r="S15" s="69"/>
      <c r="T15" s="69"/>
      <c r="U15" s="95"/>
      <c r="V15" s="113" t="s">
        <v>61</v>
      </c>
      <c r="W15" s="137">
        <v>857.7102000000001</v>
      </c>
      <c r="X15" s="137">
        <v>1516.0760926753906</v>
      </c>
      <c r="Y15" s="137">
        <v>907.99798092005631</v>
      </c>
      <c r="Z15" s="131">
        <v>3436.8555492003411</v>
      </c>
      <c r="AA15" s="95"/>
      <c r="AB15" s="83"/>
      <c r="AC15" s="136"/>
      <c r="AD15" s="136"/>
      <c r="AE15" s="136"/>
      <c r="AF15" s="136"/>
      <c r="AG15" s="83"/>
    </row>
    <row r="16" spans="1:37" ht="17" thickBot="1">
      <c r="A16" s="113" t="s">
        <v>62</v>
      </c>
      <c r="B16" s="121">
        <v>153340</v>
      </c>
      <c r="C16" s="115">
        <v>63.2</v>
      </c>
      <c r="D16" s="217">
        <v>14.6</v>
      </c>
      <c r="E16" s="71"/>
      <c r="F16" s="101"/>
      <c r="G16" s="101"/>
      <c r="H16" s="30"/>
      <c r="I16" s="30"/>
      <c r="J16" s="30"/>
      <c r="K16" s="239"/>
      <c r="L16" s="218"/>
      <c r="M16" s="101"/>
      <c r="N16" s="69"/>
      <c r="O16" s="69"/>
      <c r="P16" s="69"/>
      <c r="Q16" s="69"/>
      <c r="R16" s="95"/>
      <c r="S16" s="69"/>
      <c r="T16" s="69"/>
      <c r="U16" s="95"/>
      <c r="V16" s="138" t="s">
        <v>4</v>
      </c>
      <c r="W16" s="134">
        <v>882.88524000000007</v>
      </c>
      <c r="X16" s="134">
        <v>1855.8663000000001</v>
      </c>
      <c r="Y16" s="134">
        <v>1154.1523999999999</v>
      </c>
      <c r="Z16" s="135">
        <v>3017.5750333333335</v>
      </c>
      <c r="AA16" s="95"/>
      <c r="AB16" s="71"/>
      <c r="AC16" s="71"/>
      <c r="AD16" s="241"/>
      <c r="AE16" s="104"/>
      <c r="AF16" s="136"/>
      <c r="AG16" s="83"/>
    </row>
    <row r="17" spans="1:46">
      <c r="A17" s="117" t="s">
        <v>4</v>
      </c>
      <c r="B17" s="118">
        <v>145425</v>
      </c>
      <c r="C17" s="119">
        <v>56.7</v>
      </c>
      <c r="D17" s="215">
        <v>12.5</v>
      </c>
      <c r="E17" s="101"/>
      <c r="F17" s="101"/>
      <c r="G17" s="101"/>
      <c r="H17" s="30"/>
      <c r="I17" s="30"/>
      <c r="J17" s="30"/>
      <c r="K17" s="239"/>
      <c r="L17" s="218"/>
      <c r="M17" s="101"/>
      <c r="N17" s="69"/>
      <c r="O17" s="69"/>
      <c r="P17" s="69"/>
      <c r="Q17" s="69"/>
      <c r="R17" s="95"/>
      <c r="S17" s="69"/>
      <c r="T17" s="69"/>
      <c r="U17" s="95"/>
      <c r="V17" s="139" t="s">
        <v>4</v>
      </c>
      <c r="W17" s="136">
        <v>1004.12363333333</v>
      </c>
      <c r="X17" s="136">
        <v>1909.6204</v>
      </c>
      <c r="Y17" s="136">
        <v>1353.6205000000002</v>
      </c>
      <c r="Z17" s="127">
        <v>3898.4956000000006</v>
      </c>
      <c r="AA17" s="95"/>
      <c r="AB17" s="71"/>
      <c r="AC17" s="71"/>
      <c r="AD17" s="241"/>
      <c r="AE17" s="104"/>
      <c r="AF17" s="219"/>
      <c r="AG17" s="83"/>
    </row>
    <row r="18" spans="1:46">
      <c r="A18" s="90" t="s">
        <v>4</v>
      </c>
      <c r="B18" s="106">
        <v>145433</v>
      </c>
      <c r="C18" s="71">
        <v>55.9</v>
      </c>
      <c r="D18" s="215">
        <v>13.6</v>
      </c>
      <c r="E18" s="101"/>
      <c r="F18" s="101"/>
      <c r="G18" s="101"/>
      <c r="H18" s="30"/>
      <c r="I18" s="30"/>
      <c r="J18" s="30"/>
      <c r="K18" s="239"/>
      <c r="L18" s="218"/>
      <c r="M18" s="101"/>
      <c r="N18" s="69"/>
      <c r="O18" s="69"/>
      <c r="P18" s="69"/>
      <c r="Q18" s="69"/>
      <c r="R18" s="95"/>
      <c r="S18" s="69"/>
      <c r="T18" s="69"/>
      <c r="U18" s="95"/>
      <c r="V18" s="139" t="s">
        <v>4</v>
      </c>
      <c r="W18" s="136">
        <v>1194.7322666666669</v>
      </c>
      <c r="X18" s="136">
        <v>2154.1256333333336</v>
      </c>
      <c r="Y18" s="136">
        <v>1077.4919000000002</v>
      </c>
      <c r="Z18" s="127">
        <v>2847.7179000000001</v>
      </c>
      <c r="AA18" s="95"/>
      <c r="AB18" s="71"/>
      <c r="AC18" s="71"/>
      <c r="AD18" s="241"/>
      <c r="AE18" s="104"/>
      <c r="AF18" s="219"/>
      <c r="AG18" s="83"/>
    </row>
    <row r="19" spans="1:46">
      <c r="A19" s="90" t="s">
        <v>4</v>
      </c>
      <c r="B19" s="106">
        <v>146070</v>
      </c>
      <c r="C19" s="71">
        <v>55.8</v>
      </c>
      <c r="D19" s="215">
        <v>13</v>
      </c>
      <c r="E19" s="101"/>
      <c r="F19" s="101"/>
      <c r="G19" s="101"/>
      <c r="H19" s="30"/>
      <c r="I19" s="30"/>
      <c r="J19" s="30"/>
      <c r="K19" s="239"/>
      <c r="L19" s="218"/>
      <c r="M19" s="101"/>
      <c r="N19" s="69"/>
      <c r="O19" s="69"/>
      <c r="P19" s="69"/>
      <c r="Q19" s="69"/>
      <c r="R19" s="95"/>
      <c r="S19" s="69"/>
      <c r="T19" s="69"/>
      <c r="U19" s="95"/>
      <c r="V19" s="139" t="s">
        <v>4</v>
      </c>
      <c r="W19" s="136">
        <v>648.76099999999997</v>
      </c>
      <c r="X19" s="136">
        <v>1347.4085</v>
      </c>
      <c r="Y19" s="136">
        <v>837.47820000000002</v>
      </c>
      <c r="Z19" s="127">
        <v>2457.1695666666665</v>
      </c>
      <c r="AA19" s="95"/>
      <c r="AB19" s="71"/>
      <c r="AC19" s="71"/>
      <c r="AD19" s="241"/>
      <c r="AE19" s="104"/>
      <c r="AF19" s="219"/>
      <c r="AG19" s="83"/>
    </row>
    <row r="20" spans="1:46" ht="16" thickBot="1">
      <c r="A20" s="90" t="s">
        <v>4</v>
      </c>
      <c r="B20" s="71">
        <v>151233</v>
      </c>
      <c r="C20" s="71">
        <v>54.2</v>
      </c>
      <c r="D20" s="215">
        <v>11.7</v>
      </c>
      <c r="E20" s="101"/>
      <c r="F20" s="101"/>
      <c r="G20" s="101"/>
      <c r="H20" s="101"/>
      <c r="I20" s="101"/>
      <c r="J20" s="101"/>
      <c r="K20" s="101"/>
      <c r="L20" s="101"/>
      <c r="M20" s="101"/>
      <c r="N20" s="69"/>
      <c r="O20" s="69"/>
      <c r="P20" s="69"/>
      <c r="Q20" s="69"/>
      <c r="R20" s="95"/>
      <c r="S20" s="69"/>
      <c r="T20" s="69"/>
      <c r="U20" s="95"/>
      <c r="V20" s="140" t="s">
        <v>4</v>
      </c>
      <c r="W20" s="137">
        <v>811.5366333333335</v>
      </c>
      <c r="X20" s="137">
        <v>1661.9188666666669</v>
      </c>
      <c r="Y20" s="137">
        <v>1093.9627000000003</v>
      </c>
      <c r="Z20" s="131">
        <v>2617.5452000000005</v>
      </c>
      <c r="AA20" s="95"/>
      <c r="AB20" s="71"/>
      <c r="AC20" s="71"/>
      <c r="AD20" s="241"/>
      <c r="AE20" s="104"/>
      <c r="AF20" s="219"/>
      <c r="AG20" s="83"/>
    </row>
    <row r="21" spans="1:46" ht="16">
      <c r="A21" s="90" t="s">
        <v>4</v>
      </c>
      <c r="B21" s="71">
        <v>151239</v>
      </c>
      <c r="C21" s="71">
        <v>53.5</v>
      </c>
      <c r="D21" s="215">
        <v>11.1</v>
      </c>
      <c r="E21" s="101"/>
      <c r="F21" s="101"/>
      <c r="G21" s="101"/>
      <c r="H21" s="101"/>
      <c r="I21" s="101"/>
      <c r="J21" s="101"/>
      <c r="K21" s="218"/>
      <c r="L21" s="101"/>
      <c r="M21" s="101"/>
      <c r="N21" s="69"/>
      <c r="O21" s="69"/>
      <c r="P21" s="69"/>
      <c r="Q21" s="69"/>
      <c r="R21" s="95"/>
      <c r="S21" s="69"/>
      <c r="T21" s="69"/>
      <c r="U21" s="95"/>
      <c r="V21" s="117" t="s">
        <v>63</v>
      </c>
      <c r="W21" s="134">
        <v>1675.3758</v>
      </c>
      <c r="X21" s="134">
        <v>3102.5478666666672</v>
      </c>
      <c r="Y21" s="134">
        <v>1992.783333333334</v>
      </c>
      <c r="Z21" s="135">
        <v>7189.7177333333339</v>
      </c>
      <c r="AA21" s="95"/>
      <c r="AB21" s="71"/>
      <c r="AC21" s="71"/>
      <c r="AD21" s="241"/>
      <c r="AE21" s="104"/>
      <c r="AF21" s="219"/>
      <c r="AG21" s="83"/>
    </row>
    <row r="22" spans="1:46" ht="16">
      <c r="A22" s="90" t="s">
        <v>4</v>
      </c>
      <c r="B22" s="71">
        <v>150492</v>
      </c>
      <c r="C22" s="71">
        <v>59.4</v>
      </c>
      <c r="D22" s="215">
        <v>12.5</v>
      </c>
      <c r="E22" s="71"/>
      <c r="F22" s="101"/>
      <c r="G22" s="101"/>
      <c r="H22" s="101"/>
      <c r="I22" s="101"/>
      <c r="J22" s="101"/>
      <c r="K22" s="218"/>
      <c r="L22" s="101"/>
      <c r="M22" s="101"/>
      <c r="N22" s="69"/>
      <c r="O22" s="69"/>
      <c r="P22" s="69"/>
      <c r="Q22" s="69"/>
      <c r="R22" s="95"/>
      <c r="S22" s="69"/>
      <c r="T22" s="69"/>
      <c r="U22" s="95"/>
      <c r="V22" s="90" t="s">
        <v>63</v>
      </c>
      <c r="W22" s="136">
        <v>857.65893333333304</v>
      </c>
      <c r="X22" s="136">
        <v>2179.2410666666665</v>
      </c>
      <c r="Y22" s="136">
        <v>1251.2051333333334</v>
      </c>
      <c r="Z22" s="127">
        <v>6977.0738666666648</v>
      </c>
      <c r="AA22" s="95"/>
      <c r="AB22" s="83"/>
      <c r="AC22" s="83"/>
      <c r="AD22" s="83"/>
      <c r="AF22" s="219"/>
      <c r="AG22" s="83"/>
    </row>
    <row r="23" spans="1:46" ht="17" thickBot="1">
      <c r="A23" s="113" t="s">
        <v>4</v>
      </c>
      <c r="B23" s="115">
        <v>150493</v>
      </c>
      <c r="C23" s="115">
        <v>65.099999999999994</v>
      </c>
      <c r="D23" s="217">
        <v>14.5</v>
      </c>
      <c r="E23" s="101"/>
      <c r="F23" s="101"/>
      <c r="G23" s="101"/>
      <c r="H23" s="101"/>
      <c r="I23" s="101"/>
      <c r="J23" s="101"/>
      <c r="K23" s="218"/>
      <c r="L23" s="101"/>
      <c r="M23" s="101"/>
      <c r="N23" s="69"/>
      <c r="O23" s="69"/>
      <c r="P23" s="69"/>
      <c r="Q23" s="69"/>
      <c r="R23" s="95"/>
      <c r="S23" s="69"/>
      <c r="T23" s="69"/>
      <c r="U23" s="95"/>
      <c r="V23" s="90" t="s">
        <v>63</v>
      </c>
      <c r="W23" s="136">
        <v>336.67839999999995</v>
      </c>
      <c r="X23" s="136">
        <v>1862.954566666667</v>
      </c>
      <c r="Y23" s="136">
        <v>1127.7323666666666</v>
      </c>
      <c r="Z23" s="127">
        <v>5607.7414666666673</v>
      </c>
      <c r="AA23" s="95"/>
      <c r="AB23" s="83"/>
      <c r="AC23" s="219"/>
      <c r="AD23" s="219"/>
      <c r="AF23" s="219"/>
      <c r="AG23" s="83"/>
    </row>
    <row r="24" spans="1:46" ht="16">
      <c r="A24" s="117" t="s">
        <v>63</v>
      </c>
      <c r="B24" s="119">
        <v>153738</v>
      </c>
      <c r="C24" s="119">
        <v>131.1</v>
      </c>
      <c r="D24" s="215">
        <v>27.5</v>
      </c>
      <c r="E24" s="101"/>
      <c r="F24" s="101"/>
      <c r="G24" s="101"/>
      <c r="H24" s="101"/>
      <c r="I24" s="101"/>
      <c r="J24" s="101"/>
      <c r="K24" s="218"/>
      <c r="L24" s="101"/>
      <c r="M24" s="101"/>
      <c r="N24" s="69"/>
      <c r="O24" s="69"/>
      <c r="P24" s="69"/>
      <c r="Q24" s="69"/>
      <c r="R24" s="95"/>
      <c r="S24" s="69"/>
      <c r="T24" s="69"/>
      <c r="U24" s="95"/>
      <c r="V24" s="90" t="s">
        <v>63</v>
      </c>
      <c r="W24" s="136">
        <v>654.98220000000003</v>
      </c>
      <c r="X24" s="136">
        <v>1653.8303333333329</v>
      </c>
      <c r="Y24" s="136">
        <v>1185.9916666666666</v>
      </c>
      <c r="Z24" s="127">
        <v>4479.244099999999</v>
      </c>
      <c r="AA24" s="95"/>
      <c r="AB24" s="83"/>
      <c r="AC24" s="136"/>
      <c r="AD24" s="136"/>
      <c r="AF24" s="136"/>
      <c r="AG24" s="83"/>
    </row>
    <row r="25" spans="1:46" ht="17" thickBot="1">
      <c r="A25" s="90" t="s">
        <v>63</v>
      </c>
      <c r="B25" s="71">
        <v>153749</v>
      </c>
      <c r="C25" s="71">
        <v>129.19999999999999</v>
      </c>
      <c r="D25" s="215">
        <v>22.8</v>
      </c>
      <c r="E25" s="101"/>
      <c r="F25" s="101"/>
      <c r="G25" s="101"/>
      <c r="H25" s="101"/>
      <c r="I25" s="101"/>
      <c r="J25" s="101"/>
      <c r="K25" s="218"/>
      <c r="L25" s="101"/>
      <c r="M25" s="101"/>
      <c r="N25" s="69"/>
      <c r="O25" s="69"/>
      <c r="P25" s="69"/>
      <c r="Q25" s="69"/>
      <c r="R25" s="95"/>
      <c r="S25" s="69"/>
      <c r="T25" s="69"/>
      <c r="U25" s="95"/>
      <c r="V25" s="113" t="s">
        <v>63</v>
      </c>
      <c r="W25" s="137">
        <v>1073.6408000000001</v>
      </c>
      <c r="X25" s="137">
        <v>2531.1486000000004</v>
      </c>
      <c r="Y25" s="137">
        <v>1622.2419666666667</v>
      </c>
      <c r="Z25" s="131">
        <v>6275.5601333333343</v>
      </c>
      <c r="AA25" s="95"/>
      <c r="AB25" s="83"/>
      <c r="AC25" s="136"/>
      <c r="AD25" s="136"/>
      <c r="AE25" s="136"/>
      <c r="AF25" s="136"/>
      <c r="AG25" s="83"/>
    </row>
    <row r="26" spans="1:46" ht="16">
      <c r="A26" s="90" t="s">
        <v>63</v>
      </c>
      <c r="B26" s="71">
        <v>153750</v>
      </c>
      <c r="C26" s="71">
        <v>112.8</v>
      </c>
      <c r="D26" s="215">
        <v>25.2</v>
      </c>
      <c r="E26" s="101"/>
      <c r="F26" s="101"/>
      <c r="G26" s="101"/>
      <c r="H26" s="101"/>
      <c r="I26" s="101"/>
      <c r="J26" s="101"/>
      <c r="K26" s="218"/>
      <c r="L26" s="101"/>
      <c r="M26" s="101"/>
      <c r="N26" s="69"/>
      <c r="O26" s="69"/>
      <c r="P26" s="69"/>
      <c r="Q26" s="69"/>
      <c r="R26" s="95"/>
      <c r="S26" s="69"/>
      <c r="T26" s="69"/>
      <c r="U26" s="95"/>
      <c r="AA26" s="95"/>
      <c r="AB26" s="136"/>
      <c r="AC26" s="83"/>
      <c r="AD26" s="83"/>
      <c r="AE26" s="83"/>
      <c r="AF26" s="83"/>
      <c r="AG26" s="83"/>
    </row>
    <row r="27" spans="1:46" ht="16">
      <c r="A27" s="90" t="s">
        <v>63</v>
      </c>
      <c r="B27" s="71">
        <v>156501</v>
      </c>
      <c r="C27" s="71">
        <v>72.400000000000006</v>
      </c>
      <c r="D27" s="215">
        <v>18.7</v>
      </c>
      <c r="E27" s="101"/>
      <c r="F27" s="101"/>
      <c r="G27" s="101"/>
      <c r="H27" s="101"/>
      <c r="I27" s="101"/>
      <c r="J27" s="101"/>
      <c r="K27" s="101"/>
      <c r="L27" s="101"/>
      <c r="M27" s="101"/>
      <c r="N27" s="69"/>
      <c r="O27" s="69"/>
      <c r="P27" s="69"/>
      <c r="Q27" s="69"/>
      <c r="R27" s="95"/>
      <c r="S27" s="69"/>
      <c r="T27" s="69"/>
      <c r="U27" s="95"/>
      <c r="AA27" s="95"/>
      <c r="AB27" s="95"/>
      <c r="AE27" s="83"/>
      <c r="AF27" s="83"/>
      <c r="AG27" s="83"/>
      <c r="AH27" s="83"/>
      <c r="AI27" s="83"/>
      <c r="AJ27" s="83"/>
      <c r="AK27" s="83"/>
    </row>
    <row r="28" spans="1:46" ht="17" thickBot="1">
      <c r="A28" s="113" t="s">
        <v>63</v>
      </c>
      <c r="B28" s="115">
        <v>156489</v>
      </c>
      <c r="C28" s="115">
        <v>96.4</v>
      </c>
      <c r="D28" s="217">
        <v>22.5</v>
      </c>
      <c r="E28" s="101"/>
      <c r="F28" s="101"/>
      <c r="G28" s="101"/>
      <c r="H28" s="101"/>
      <c r="I28" s="101"/>
      <c r="J28" s="101"/>
      <c r="K28" s="101"/>
      <c r="L28" s="101"/>
      <c r="M28" s="101"/>
      <c r="N28" s="69"/>
      <c r="O28" s="69"/>
      <c r="P28" s="69"/>
      <c r="Q28" s="69"/>
      <c r="R28" s="95"/>
      <c r="S28" s="69"/>
      <c r="T28" s="69"/>
      <c r="U28" s="95"/>
      <c r="Y28" s="69"/>
      <c r="Z28" s="69"/>
      <c r="AA28" s="69"/>
      <c r="AB28" s="69"/>
      <c r="AC28" s="69"/>
      <c r="AD28" s="69"/>
      <c r="AE28" s="83"/>
      <c r="AF28" s="83"/>
      <c r="AG28" s="136"/>
      <c r="AH28" s="136"/>
      <c r="AI28" s="136"/>
      <c r="AJ28" s="136"/>
      <c r="AK28" s="83"/>
      <c r="AM28" s="95"/>
      <c r="AN28" s="95"/>
      <c r="AO28" s="95"/>
      <c r="AP28" s="95"/>
      <c r="AQ28" s="95"/>
      <c r="AT28" s="95"/>
    </row>
    <row r="29" spans="1:46" ht="16" thickBot="1">
      <c r="A29" s="258" t="s">
        <v>121</v>
      </c>
      <c r="G29" s="101"/>
      <c r="H29" s="101"/>
      <c r="I29" s="101"/>
      <c r="J29" s="101"/>
      <c r="K29" s="101"/>
      <c r="L29" s="101"/>
      <c r="M29" s="101"/>
      <c r="N29" s="95"/>
      <c r="O29" s="69"/>
      <c r="P29" s="69"/>
      <c r="Q29" s="69"/>
      <c r="R29" s="95"/>
      <c r="S29" s="69"/>
      <c r="T29" s="69"/>
      <c r="U29" s="95"/>
      <c r="AA29" s="95"/>
      <c r="AB29" s="95"/>
      <c r="AE29" s="83"/>
      <c r="AF29" s="83"/>
      <c r="AG29" s="83"/>
      <c r="AH29" s="83"/>
      <c r="AI29" s="83"/>
      <c r="AJ29" s="83"/>
      <c r="AK29" s="83"/>
    </row>
    <row r="30" spans="1:46">
      <c r="A30" s="252" t="s">
        <v>108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4"/>
      <c r="S30" s="69"/>
      <c r="T30" s="252" t="s">
        <v>109</v>
      </c>
      <c r="U30" s="253"/>
      <c r="V30" s="253"/>
      <c r="W30" s="253"/>
      <c r="X30" s="253"/>
      <c r="Y30" s="254"/>
      <c r="Z30" s="101"/>
      <c r="AA30" s="101"/>
      <c r="AB30" s="101"/>
      <c r="AC30" s="101"/>
      <c r="AD30" s="101"/>
      <c r="AE30" s="101"/>
      <c r="AF30" s="101"/>
      <c r="AG30" s="136"/>
      <c r="AH30" s="83"/>
      <c r="AI30" s="83"/>
      <c r="AJ30" s="83"/>
      <c r="AK30" s="136"/>
    </row>
    <row r="31" spans="1:46">
      <c r="A31" s="7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136"/>
      <c r="O31" s="83"/>
      <c r="P31" s="83"/>
      <c r="Q31" s="83"/>
      <c r="R31" s="127"/>
      <c r="S31" s="69"/>
      <c r="T31" s="7"/>
      <c r="U31" s="83"/>
      <c r="V31" s="83"/>
      <c r="W31" s="83"/>
      <c r="X31" s="83"/>
      <c r="Y31" s="11"/>
      <c r="Z31" s="83"/>
      <c r="AA31" s="83"/>
      <c r="AB31" s="83"/>
      <c r="AC31" s="83"/>
      <c r="AD31" s="83"/>
      <c r="AE31" s="83"/>
      <c r="AF31" s="83"/>
      <c r="AG31" s="136"/>
      <c r="AH31" s="83"/>
      <c r="AI31" s="83"/>
      <c r="AJ31" s="83"/>
      <c r="AK31" s="136"/>
    </row>
    <row r="32" spans="1:46">
      <c r="A32" s="7"/>
      <c r="B32" s="83"/>
      <c r="C32" s="83"/>
      <c r="D32" s="141" t="s">
        <v>67</v>
      </c>
      <c r="E32" s="83"/>
      <c r="F32" s="83"/>
      <c r="G32" s="83"/>
      <c r="H32" s="83"/>
      <c r="I32" s="83"/>
      <c r="J32" s="83"/>
      <c r="K32" s="141" t="s">
        <v>75</v>
      </c>
      <c r="L32" s="83"/>
      <c r="M32" s="83"/>
      <c r="N32" s="136"/>
      <c r="O32" s="83"/>
      <c r="P32" s="83"/>
      <c r="Q32" s="83"/>
      <c r="R32" s="127"/>
      <c r="S32" s="69"/>
      <c r="T32" s="255" t="s">
        <v>75</v>
      </c>
      <c r="U32" s="256"/>
      <c r="V32" s="256"/>
      <c r="W32" s="256"/>
      <c r="X32" s="256"/>
      <c r="Y32" s="257"/>
      <c r="Z32" s="83"/>
      <c r="AA32" s="83"/>
      <c r="AB32" s="136"/>
      <c r="AC32" s="83"/>
      <c r="AD32" s="83"/>
      <c r="AE32" s="83"/>
      <c r="AF32" s="83"/>
      <c r="AG32" s="83"/>
      <c r="AH32" s="83"/>
      <c r="AI32" s="83"/>
      <c r="AJ32" s="83"/>
      <c r="AK32" s="83"/>
    </row>
    <row r="33" spans="1:37">
      <c r="A33" s="7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136"/>
      <c r="O33" s="83"/>
      <c r="P33" s="83"/>
      <c r="Q33" s="83"/>
      <c r="R33" s="127"/>
      <c r="S33" s="69"/>
      <c r="T33" s="7"/>
      <c r="U33" s="83"/>
      <c r="V33" s="83"/>
      <c r="W33" s="83"/>
      <c r="X33" s="136"/>
      <c r="Y33" s="11"/>
      <c r="Z33" s="83"/>
      <c r="AA33" s="83"/>
      <c r="AB33" s="136"/>
      <c r="AC33" s="83"/>
      <c r="AD33" s="83"/>
      <c r="AE33" s="83"/>
      <c r="AF33" s="83"/>
      <c r="AG33" s="83"/>
      <c r="AH33" s="83"/>
      <c r="AI33" s="83"/>
      <c r="AJ33" s="83"/>
      <c r="AK33" s="83"/>
    </row>
    <row r="34" spans="1:37" ht="16" thickBot="1">
      <c r="A34" s="7"/>
      <c r="B34" s="141" t="s">
        <v>10</v>
      </c>
      <c r="C34" s="141" t="s">
        <v>14</v>
      </c>
      <c r="D34" s="141" t="s">
        <v>12</v>
      </c>
      <c r="E34" s="141" t="s">
        <v>16</v>
      </c>
      <c r="F34" s="141" t="s">
        <v>11</v>
      </c>
      <c r="G34" s="141" t="s">
        <v>13</v>
      </c>
      <c r="H34" s="141" t="s">
        <v>15</v>
      </c>
      <c r="I34" s="141" t="s">
        <v>74</v>
      </c>
      <c r="J34" s="141"/>
      <c r="K34" s="141" t="s">
        <v>10</v>
      </c>
      <c r="L34" s="141" t="s">
        <v>14</v>
      </c>
      <c r="M34" s="141" t="s">
        <v>12</v>
      </c>
      <c r="N34" s="142" t="s">
        <v>16</v>
      </c>
      <c r="O34" s="141" t="s">
        <v>11</v>
      </c>
      <c r="P34" s="141" t="s">
        <v>13</v>
      </c>
      <c r="Q34" s="141" t="s">
        <v>15</v>
      </c>
      <c r="R34" s="143" t="s">
        <v>74</v>
      </c>
      <c r="S34" s="69"/>
      <c r="T34" s="7"/>
      <c r="U34" s="83"/>
      <c r="V34" s="83"/>
      <c r="W34" s="83"/>
      <c r="X34" s="83"/>
      <c r="Y34" s="11"/>
      <c r="Z34" s="141"/>
      <c r="AA34" s="141"/>
      <c r="AC34" s="141"/>
      <c r="AD34" s="83"/>
      <c r="AE34" s="83"/>
      <c r="AF34" s="83"/>
      <c r="AG34" s="83"/>
      <c r="AH34" s="83"/>
      <c r="AI34" s="83"/>
      <c r="AJ34" s="83"/>
      <c r="AK34" s="83"/>
    </row>
    <row r="35" spans="1:37" ht="16" thickBot="1">
      <c r="A35" s="9" t="s">
        <v>17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69"/>
      <c r="T35" s="9"/>
      <c r="U35" s="21" t="s">
        <v>10</v>
      </c>
      <c r="V35" s="21" t="s">
        <v>14</v>
      </c>
      <c r="W35" s="21" t="s">
        <v>12</v>
      </c>
      <c r="X35" s="232" t="s">
        <v>16</v>
      </c>
      <c r="Y35" s="233" t="s">
        <v>74</v>
      </c>
      <c r="Z35" s="83"/>
      <c r="AA35" s="83"/>
      <c r="AC35" s="83"/>
      <c r="AD35" s="83"/>
      <c r="AE35" s="83"/>
      <c r="AF35" s="83"/>
      <c r="AG35" s="83"/>
      <c r="AH35" s="83"/>
      <c r="AI35" s="83"/>
      <c r="AJ35" s="83"/>
      <c r="AK35" s="83"/>
    </row>
    <row r="36" spans="1:37">
      <c r="A36" s="117" t="s">
        <v>4</v>
      </c>
      <c r="B36" s="16">
        <v>2</v>
      </c>
      <c r="C36" s="16">
        <v>144</v>
      </c>
      <c r="D36" s="16">
        <v>0</v>
      </c>
      <c r="E36" s="16">
        <v>37</v>
      </c>
      <c r="F36" s="16">
        <v>32</v>
      </c>
      <c r="G36" s="16">
        <v>36</v>
      </c>
      <c r="H36" s="16">
        <v>21</v>
      </c>
      <c r="I36" s="16">
        <v>272</v>
      </c>
      <c r="J36" s="16"/>
      <c r="K36" s="16">
        <v>0.73529411764705876</v>
      </c>
      <c r="L36" s="16">
        <v>52.941176470588239</v>
      </c>
      <c r="M36" s="16">
        <v>0</v>
      </c>
      <c r="N36" s="134">
        <v>13.602941176470587</v>
      </c>
      <c r="O36" s="16">
        <v>11.76470588235294</v>
      </c>
      <c r="P36" s="16">
        <v>13.23529411764706</v>
      </c>
      <c r="Q36" s="16">
        <v>7.7205882352941178</v>
      </c>
      <c r="R36" s="135">
        <v>100</v>
      </c>
      <c r="S36" s="69"/>
      <c r="T36" s="117" t="s">
        <v>4</v>
      </c>
      <c r="U36" s="234">
        <v>5</v>
      </c>
      <c r="V36" s="234">
        <v>7.0000000000000009</v>
      </c>
      <c r="W36" s="234">
        <v>13</v>
      </c>
      <c r="X36" s="234">
        <v>77</v>
      </c>
      <c r="Y36" s="135">
        <v>100</v>
      </c>
      <c r="Z36" s="83"/>
      <c r="AA36" s="83"/>
      <c r="AC36" s="83"/>
      <c r="AD36" s="83"/>
      <c r="AE36" s="83"/>
      <c r="AF36" s="83"/>
      <c r="AG36" s="83"/>
      <c r="AH36" s="83"/>
      <c r="AI36" s="83"/>
      <c r="AJ36" s="83"/>
      <c r="AK36" s="83"/>
    </row>
    <row r="37" spans="1:37">
      <c r="A37" s="90" t="s">
        <v>4</v>
      </c>
      <c r="B37" s="83">
        <v>10</v>
      </c>
      <c r="C37" s="83">
        <v>203</v>
      </c>
      <c r="D37" s="83">
        <v>2</v>
      </c>
      <c r="E37" s="83">
        <v>39</v>
      </c>
      <c r="F37" s="83">
        <v>36</v>
      </c>
      <c r="G37" s="83">
        <v>52</v>
      </c>
      <c r="H37" s="83">
        <v>5</v>
      </c>
      <c r="I37" s="83">
        <v>347</v>
      </c>
      <c r="J37" s="83"/>
      <c r="K37" s="83">
        <v>2.8818443804034581</v>
      </c>
      <c r="L37" s="83">
        <v>58.501440922190206</v>
      </c>
      <c r="M37" s="83">
        <v>0.57636887608069165</v>
      </c>
      <c r="N37" s="136">
        <v>11.239193083573488</v>
      </c>
      <c r="O37" s="83">
        <v>10.37463976945245</v>
      </c>
      <c r="P37" s="83">
        <v>14.985590778097983</v>
      </c>
      <c r="Q37" s="144">
        <v>1.4409221902017291</v>
      </c>
      <c r="R37" s="127">
        <v>100</v>
      </c>
      <c r="S37" s="69"/>
      <c r="T37" s="90" t="s">
        <v>4</v>
      </c>
      <c r="U37" s="229">
        <v>0.3</v>
      </c>
      <c r="V37" s="229">
        <v>25</v>
      </c>
      <c r="W37" s="229">
        <v>18</v>
      </c>
      <c r="X37" s="229">
        <v>44</v>
      </c>
      <c r="Y37" s="127">
        <v>100</v>
      </c>
      <c r="Z37" s="83"/>
      <c r="AA37" s="144"/>
      <c r="AC37" s="83"/>
      <c r="AD37" s="83"/>
    </row>
    <row r="38" spans="1:37">
      <c r="A38" s="90" t="s">
        <v>4</v>
      </c>
      <c r="B38" s="83">
        <v>3</v>
      </c>
      <c r="C38" s="83">
        <v>68</v>
      </c>
      <c r="D38" s="83">
        <v>6</v>
      </c>
      <c r="E38" s="83">
        <v>46</v>
      </c>
      <c r="F38" s="83">
        <v>48</v>
      </c>
      <c r="G38" s="83">
        <v>74</v>
      </c>
      <c r="H38" s="83">
        <v>33</v>
      </c>
      <c r="I38" s="83">
        <v>278</v>
      </c>
      <c r="J38" s="83"/>
      <c r="K38" s="83">
        <v>1.079136690647482</v>
      </c>
      <c r="L38" s="83">
        <v>24.46043165467626</v>
      </c>
      <c r="M38" s="83">
        <v>2.1582733812949639</v>
      </c>
      <c r="N38" s="136">
        <v>16.546762589928058</v>
      </c>
      <c r="O38" s="83">
        <v>17.266187050359711</v>
      </c>
      <c r="P38" s="83">
        <v>26.618705035971225</v>
      </c>
      <c r="Q38" s="83">
        <v>11.870503597122301</v>
      </c>
      <c r="R38" s="127">
        <v>100</v>
      </c>
      <c r="S38" s="69"/>
      <c r="T38" s="90" t="s">
        <v>4</v>
      </c>
      <c r="U38" s="229">
        <v>0</v>
      </c>
      <c r="V38" s="229">
        <v>25</v>
      </c>
      <c r="W38" s="229">
        <v>16</v>
      </c>
      <c r="X38" s="229">
        <v>55.000000000000007</v>
      </c>
      <c r="Y38" s="127">
        <v>100</v>
      </c>
      <c r="Z38" s="83"/>
      <c r="AA38" s="83"/>
      <c r="AC38" s="83"/>
      <c r="AD38" s="83"/>
    </row>
    <row r="39" spans="1:37">
      <c r="A39" s="90" t="s">
        <v>4</v>
      </c>
      <c r="B39" s="83">
        <v>0</v>
      </c>
      <c r="C39" s="83">
        <v>88</v>
      </c>
      <c r="D39" s="83">
        <v>36</v>
      </c>
      <c r="E39" s="83">
        <v>80</v>
      </c>
      <c r="F39" s="83">
        <v>0</v>
      </c>
      <c r="G39" s="83">
        <v>60</v>
      </c>
      <c r="H39" s="83">
        <v>90</v>
      </c>
      <c r="I39" s="83">
        <v>354</v>
      </c>
      <c r="J39" s="83"/>
      <c r="K39" s="83">
        <v>0</v>
      </c>
      <c r="L39" s="83">
        <v>24.858757062146893</v>
      </c>
      <c r="M39" s="83">
        <v>10.16949152542373</v>
      </c>
      <c r="N39" s="136">
        <v>22.598870056497177</v>
      </c>
      <c r="O39" s="83">
        <v>0</v>
      </c>
      <c r="P39" s="83">
        <v>16.949152542372879</v>
      </c>
      <c r="Q39" s="83">
        <v>25.423728813559322</v>
      </c>
      <c r="R39" s="127">
        <v>100</v>
      </c>
      <c r="S39" s="69"/>
      <c r="T39" s="90" t="s">
        <v>4</v>
      </c>
      <c r="U39" s="229">
        <v>1</v>
      </c>
      <c r="V39" s="229">
        <v>8</v>
      </c>
      <c r="W39" s="229">
        <v>14.000000000000002</v>
      </c>
      <c r="X39" s="229">
        <v>56.999999999999993</v>
      </c>
      <c r="Y39" s="127">
        <v>100</v>
      </c>
      <c r="Z39" s="83"/>
      <c r="AA39" s="83"/>
      <c r="AC39" s="83"/>
      <c r="AD39" s="83"/>
    </row>
    <row r="40" spans="1:37" ht="16" thickBot="1">
      <c r="A40" s="113" t="s">
        <v>4</v>
      </c>
      <c r="B40" s="82">
        <v>1</v>
      </c>
      <c r="C40" s="82">
        <v>133</v>
      </c>
      <c r="D40" s="82">
        <v>54</v>
      </c>
      <c r="E40" s="82">
        <v>76</v>
      </c>
      <c r="F40" s="82">
        <v>6</v>
      </c>
      <c r="G40" s="82">
        <v>31</v>
      </c>
      <c r="H40" s="82">
        <v>9</v>
      </c>
      <c r="I40" s="82">
        <v>310</v>
      </c>
      <c r="J40" s="82"/>
      <c r="K40" s="82">
        <v>0.32258064516129031</v>
      </c>
      <c r="L40" s="82">
        <v>42.903225806451609</v>
      </c>
      <c r="M40" s="82">
        <v>17.419354838709676</v>
      </c>
      <c r="N40" s="137">
        <v>24.516129032258064</v>
      </c>
      <c r="O40" s="82">
        <v>1.935483870967742</v>
      </c>
      <c r="P40" s="82">
        <v>10</v>
      </c>
      <c r="Q40" s="82">
        <v>2.903225806451613</v>
      </c>
      <c r="R40" s="131">
        <v>100</v>
      </c>
      <c r="S40" s="69"/>
      <c r="T40" s="90" t="s">
        <v>4</v>
      </c>
      <c r="U40" s="229">
        <v>1</v>
      </c>
      <c r="V40" s="229">
        <v>28.999999999999996</v>
      </c>
      <c r="W40" s="229">
        <v>12</v>
      </c>
      <c r="X40" s="229">
        <v>53</v>
      </c>
      <c r="Y40" s="127">
        <v>100</v>
      </c>
      <c r="Z40" s="83"/>
      <c r="AA40" s="83"/>
      <c r="AC40" s="83"/>
      <c r="AD40" s="83"/>
    </row>
    <row r="41" spans="1:37" ht="16">
      <c r="A41" s="117" t="s">
        <v>61</v>
      </c>
      <c r="B41" s="16">
        <v>10</v>
      </c>
      <c r="C41" s="16">
        <v>107</v>
      </c>
      <c r="D41" s="16">
        <v>25</v>
      </c>
      <c r="E41" s="16">
        <v>40</v>
      </c>
      <c r="F41" s="16">
        <v>31</v>
      </c>
      <c r="G41" s="16">
        <v>81</v>
      </c>
      <c r="H41" s="16">
        <v>1</v>
      </c>
      <c r="I41" s="16">
        <v>295</v>
      </c>
      <c r="J41" s="16"/>
      <c r="K41" s="16">
        <v>3.3898305084745761</v>
      </c>
      <c r="L41" s="16">
        <v>36.271186440677965</v>
      </c>
      <c r="M41" s="16">
        <v>8.4745762711864394</v>
      </c>
      <c r="N41" s="134">
        <v>13.559322033898304</v>
      </c>
      <c r="O41" s="16">
        <v>10.508474576271185</v>
      </c>
      <c r="P41" s="16">
        <v>27.457627118644069</v>
      </c>
      <c r="Q41" s="16">
        <v>0.33898305084745761</v>
      </c>
      <c r="R41" s="135">
        <v>100</v>
      </c>
      <c r="S41" s="69"/>
      <c r="T41" s="90" t="s">
        <v>4</v>
      </c>
      <c r="U41" s="229">
        <v>6</v>
      </c>
      <c r="V41" s="229">
        <v>27</v>
      </c>
      <c r="W41" s="229">
        <v>12</v>
      </c>
      <c r="X41" s="229">
        <v>75</v>
      </c>
      <c r="Y41" s="11"/>
      <c r="Z41" s="83"/>
      <c r="AA41" s="83"/>
      <c r="AC41" s="83"/>
      <c r="AD41" s="83"/>
    </row>
    <row r="42" spans="1:37" ht="17" thickBot="1">
      <c r="A42" s="90" t="s">
        <v>61</v>
      </c>
      <c r="B42" s="83">
        <v>5</v>
      </c>
      <c r="C42" s="83">
        <v>114</v>
      </c>
      <c r="D42" s="83">
        <v>16</v>
      </c>
      <c r="E42" s="83">
        <v>57</v>
      </c>
      <c r="F42" s="83">
        <v>37</v>
      </c>
      <c r="G42" s="83">
        <v>78</v>
      </c>
      <c r="H42" s="83">
        <v>23</v>
      </c>
      <c r="I42" s="83">
        <v>330</v>
      </c>
      <c r="J42" s="83"/>
      <c r="K42" s="83">
        <v>1.5151515151515151</v>
      </c>
      <c r="L42" s="83">
        <v>34.545454545454547</v>
      </c>
      <c r="M42" s="83">
        <v>4.8484848484848486</v>
      </c>
      <c r="N42" s="136">
        <v>17.272727272727273</v>
      </c>
      <c r="O42" s="83">
        <v>11.212121212121213</v>
      </c>
      <c r="P42" s="83">
        <v>23.636363636363637</v>
      </c>
      <c r="Q42" s="83">
        <v>6.9696969696969706</v>
      </c>
      <c r="R42" s="127">
        <v>100</v>
      </c>
      <c r="S42" s="69"/>
      <c r="T42" s="90" t="s">
        <v>4</v>
      </c>
      <c r="U42" s="229">
        <v>0.2</v>
      </c>
      <c r="V42" s="229">
        <v>14.000000000000002</v>
      </c>
      <c r="W42" s="229">
        <v>8</v>
      </c>
      <c r="X42" s="229">
        <v>78</v>
      </c>
      <c r="Y42" s="11"/>
      <c r="Z42" s="83"/>
      <c r="AA42" s="83"/>
      <c r="AC42" s="83"/>
      <c r="AD42" s="83"/>
    </row>
    <row r="43" spans="1:37" ht="16">
      <c r="A43" s="90" t="s">
        <v>61</v>
      </c>
      <c r="B43" s="83">
        <v>0</v>
      </c>
      <c r="C43" s="83">
        <v>142</v>
      </c>
      <c r="D43" s="83">
        <v>18</v>
      </c>
      <c r="E43" s="83">
        <v>33</v>
      </c>
      <c r="F43" s="83">
        <v>19</v>
      </c>
      <c r="G43" s="83">
        <v>43</v>
      </c>
      <c r="H43" s="83">
        <v>16</v>
      </c>
      <c r="I43" s="83">
        <v>271</v>
      </c>
      <c r="J43" s="83"/>
      <c r="K43" s="83">
        <v>0</v>
      </c>
      <c r="L43" s="83">
        <v>52.398523985239855</v>
      </c>
      <c r="M43" s="83">
        <v>6.6420664206642073</v>
      </c>
      <c r="N43" s="136">
        <v>12.177121771217712</v>
      </c>
      <c r="O43" s="83">
        <v>7.0110701107011062</v>
      </c>
      <c r="P43" s="83">
        <v>15.867158671586715</v>
      </c>
      <c r="Q43" s="83">
        <v>5.9040590405904059</v>
      </c>
      <c r="R43" s="127">
        <v>100</v>
      </c>
      <c r="S43" s="69"/>
      <c r="T43" s="117" t="s">
        <v>63</v>
      </c>
      <c r="U43" s="234">
        <v>2</v>
      </c>
      <c r="V43" s="234">
        <v>12</v>
      </c>
      <c r="W43" s="234">
        <v>7.0000000000000009</v>
      </c>
      <c r="X43" s="234">
        <v>64</v>
      </c>
      <c r="Y43" s="10">
        <v>100</v>
      </c>
      <c r="Z43" s="83"/>
      <c r="AA43" s="83"/>
      <c r="AC43" s="83"/>
      <c r="AD43" s="83"/>
    </row>
    <row r="44" spans="1:37" ht="16">
      <c r="A44" s="90" t="s">
        <v>61</v>
      </c>
      <c r="B44" s="83">
        <v>6</v>
      </c>
      <c r="C44" s="83">
        <v>132</v>
      </c>
      <c r="D44" s="83">
        <v>13</v>
      </c>
      <c r="E44" s="83">
        <v>48</v>
      </c>
      <c r="F44" s="83">
        <v>23</v>
      </c>
      <c r="G44" s="83">
        <v>90</v>
      </c>
      <c r="H44" s="83">
        <v>0</v>
      </c>
      <c r="I44" s="83">
        <v>312</v>
      </c>
      <c r="J44" s="83"/>
      <c r="K44" s="83">
        <v>1.9230769230769231</v>
      </c>
      <c r="L44" s="83">
        <v>42.307692307692307</v>
      </c>
      <c r="M44" s="83">
        <v>4.1666666666666661</v>
      </c>
      <c r="N44" s="136">
        <v>15.384615384615385</v>
      </c>
      <c r="O44" s="83">
        <v>7.3717948717948723</v>
      </c>
      <c r="P44" s="83">
        <v>28.846153846153843</v>
      </c>
      <c r="Q44" s="83">
        <v>0</v>
      </c>
      <c r="R44" s="127">
        <v>100</v>
      </c>
      <c r="S44" s="69"/>
      <c r="T44" s="90" t="s">
        <v>63</v>
      </c>
      <c r="U44" s="229">
        <v>1</v>
      </c>
      <c r="V44" s="229">
        <v>20</v>
      </c>
      <c r="W44" s="229">
        <v>11</v>
      </c>
      <c r="X44" s="229">
        <v>65</v>
      </c>
      <c r="Y44" s="11">
        <v>100</v>
      </c>
      <c r="Z44" s="83"/>
      <c r="AA44" s="83"/>
      <c r="AC44" s="83"/>
      <c r="AD44" s="83"/>
    </row>
    <row r="45" spans="1:37" ht="16">
      <c r="A45" s="90" t="s">
        <v>61</v>
      </c>
      <c r="B45" s="83">
        <v>2</v>
      </c>
      <c r="C45" s="83">
        <v>150</v>
      </c>
      <c r="D45" s="83">
        <v>60</v>
      </c>
      <c r="E45" s="83">
        <v>47</v>
      </c>
      <c r="F45" s="83">
        <v>3</v>
      </c>
      <c r="G45" s="83">
        <v>73</v>
      </c>
      <c r="H45" s="83">
        <v>0</v>
      </c>
      <c r="I45" s="83">
        <v>335</v>
      </c>
      <c r="J45" s="83"/>
      <c r="K45" s="83">
        <v>0.59701492537313439</v>
      </c>
      <c r="L45" s="83">
        <v>44.776119402985074</v>
      </c>
      <c r="M45" s="83">
        <v>17.910447761194028</v>
      </c>
      <c r="N45" s="136">
        <v>14.029850746268657</v>
      </c>
      <c r="O45" s="83">
        <v>0.89552238805970152</v>
      </c>
      <c r="P45" s="83">
        <v>21.791044776119403</v>
      </c>
      <c r="Q45" s="83">
        <v>0</v>
      </c>
      <c r="R45" s="127">
        <v>100</v>
      </c>
      <c r="S45" s="69"/>
      <c r="T45" s="90" t="s">
        <v>63</v>
      </c>
      <c r="U45" s="229">
        <v>0.2</v>
      </c>
      <c r="V45" s="229">
        <v>23</v>
      </c>
      <c r="W45" s="229">
        <v>14.000000000000002</v>
      </c>
      <c r="X45" s="229">
        <v>59</v>
      </c>
      <c r="Y45" s="11">
        <v>100</v>
      </c>
      <c r="Z45" s="83"/>
      <c r="AA45" s="83"/>
      <c r="AC45" s="83"/>
      <c r="AD45" s="83"/>
    </row>
    <row r="46" spans="1:37" ht="16">
      <c r="A46" s="90" t="s">
        <v>61</v>
      </c>
      <c r="B46" s="83">
        <v>4</v>
      </c>
      <c r="C46" s="83">
        <v>158</v>
      </c>
      <c r="D46" s="83">
        <v>40</v>
      </c>
      <c r="E46" s="83">
        <v>72</v>
      </c>
      <c r="F46" s="83">
        <v>6</v>
      </c>
      <c r="G46" s="83">
        <v>78</v>
      </c>
      <c r="H46" s="83">
        <v>2</v>
      </c>
      <c r="I46" s="83">
        <v>360</v>
      </c>
      <c r="J46" s="83"/>
      <c r="K46" s="83">
        <v>1.1111111111111112</v>
      </c>
      <c r="L46" s="83">
        <v>43.888888888888886</v>
      </c>
      <c r="M46" s="83">
        <v>11.111111111111111</v>
      </c>
      <c r="N46" s="136">
        <v>20</v>
      </c>
      <c r="O46" s="83">
        <v>1.6666666666666667</v>
      </c>
      <c r="P46" s="83">
        <v>21.666666666666668</v>
      </c>
      <c r="Q46" s="83">
        <v>0.55555555555555558</v>
      </c>
      <c r="R46" s="127">
        <v>100</v>
      </c>
      <c r="S46" s="69"/>
      <c r="T46" s="90" t="s">
        <v>63</v>
      </c>
      <c r="U46" s="229">
        <v>2</v>
      </c>
      <c r="V46" s="229">
        <v>15</v>
      </c>
      <c r="W46" s="229">
        <v>16</v>
      </c>
      <c r="X46" s="229">
        <v>52</v>
      </c>
      <c r="Y46" s="11">
        <v>100</v>
      </c>
      <c r="Z46" s="83"/>
      <c r="AA46" s="83"/>
      <c r="AC46" s="83"/>
      <c r="AD46" s="83"/>
    </row>
    <row r="47" spans="1:37" ht="17" thickBot="1">
      <c r="A47" s="90" t="s">
        <v>61</v>
      </c>
      <c r="B47" s="83">
        <v>4</v>
      </c>
      <c r="C47" s="83">
        <v>147</v>
      </c>
      <c r="D47" s="83">
        <v>62</v>
      </c>
      <c r="E47" s="83">
        <v>58</v>
      </c>
      <c r="F47" s="83">
        <v>6</v>
      </c>
      <c r="G47" s="83">
        <v>78</v>
      </c>
      <c r="H47" s="83">
        <v>2</v>
      </c>
      <c r="I47" s="83">
        <v>357</v>
      </c>
      <c r="J47" s="83"/>
      <c r="K47" s="83">
        <v>1.1204481792717087</v>
      </c>
      <c r="L47" s="83">
        <v>41.17647058823529</v>
      </c>
      <c r="M47" s="83">
        <v>17.366946778711483</v>
      </c>
      <c r="N47" s="136">
        <v>16.246498599439775</v>
      </c>
      <c r="O47" s="83">
        <v>1.680672268907563</v>
      </c>
      <c r="P47" s="83">
        <v>21.84873949579832</v>
      </c>
      <c r="Q47" s="83">
        <v>0.56022408963585435</v>
      </c>
      <c r="R47" s="127">
        <v>100</v>
      </c>
      <c r="S47" s="69"/>
      <c r="T47" s="113" t="s">
        <v>63</v>
      </c>
      <c r="U47" s="235">
        <v>2</v>
      </c>
      <c r="V47" s="235">
        <v>24</v>
      </c>
      <c r="W47" s="235">
        <v>8</v>
      </c>
      <c r="X47" s="235">
        <v>61</v>
      </c>
      <c r="Y47" s="2">
        <v>100</v>
      </c>
      <c r="Z47" s="83"/>
      <c r="AA47" s="83"/>
      <c r="AC47" s="83"/>
      <c r="AD47" s="83"/>
    </row>
    <row r="48" spans="1:37" ht="17" thickBot="1">
      <c r="A48" s="113" t="s">
        <v>61</v>
      </c>
      <c r="B48" s="82">
        <v>5</v>
      </c>
      <c r="C48" s="82">
        <v>140</v>
      </c>
      <c r="D48" s="82">
        <v>26</v>
      </c>
      <c r="E48" s="82">
        <v>48</v>
      </c>
      <c r="F48" s="82">
        <v>16</v>
      </c>
      <c r="G48" s="82">
        <v>49</v>
      </c>
      <c r="H48" s="82">
        <v>5</v>
      </c>
      <c r="I48" s="82">
        <v>289</v>
      </c>
      <c r="J48" s="82"/>
      <c r="K48" s="82">
        <v>1.7301038062283738</v>
      </c>
      <c r="L48" s="129">
        <v>48.442906574394463</v>
      </c>
      <c r="M48" s="129">
        <v>8.9965397923875443</v>
      </c>
      <c r="N48" s="132">
        <v>16.608996539792386</v>
      </c>
      <c r="O48" s="129">
        <v>5.5363321799307963</v>
      </c>
      <c r="P48" s="129">
        <v>16.955017301038062</v>
      </c>
      <c r="Q48" s="129">
        <v>1.7301038062283738</v>
      </c>
      <c r="R48" s="133">
        <v>100</v>
      </c>
      <c r="S48" s="69"/>
      <c r="T48" s="77"/>
      <c r="U48" s="83"/>
      <c r="V48" s="101"/>
      <c r="W48" s="101"/>
      <c r="X48" s="104"/>
      <c r="Y48" s="101"/>
      <c r="Z48" s="101"/>
      <c r="AA48" s="101"/>
      <c r="AB48" s="104"/>
      <c r="AC48" s="83"/>
      <c r="AD48" s="83"/>
    </row>
    <row r="49" spans="1:30" ht="16">
      <c r="A49" s="117" t="s">
        <v>62</v>
      </c>
      <c r="B49" s="16">
        <v>10</v>
      </c>
      <c r="C49" s="16">
        <v>197</v>
      </c>
      <c r="D49" s="16">
        <v>14</v>
      </c>
      <c r="E49" s="16">
        <v>30</v>
      </c>
      <c r="F49" s="16">
        <v>29</v>
      </c>
      <c r="G49" s="16">
        <v>61</v>
      </c>
      <c r="H49" s="16">
        <v>19</v>
      </c>
      <c r="I49" s="16">
        <v>360</v>
      </c>
      <c r="J49" s="16"/>
      <c r="K49" s="16">
        <v>2.7777777777777777</v>
      </c>
      <c r="L49" s="123">
        <v>54.722222222222229</v>
      </c>
      <c r="M49" s="123">
        <v>3.8888888888888888</v>
      </c>
      <c r="N49" s="123">
        <v>8.3333333333333321</v>
      </c>
      <c r="O49" s="123">
        <v>8.0555555555555554</v>
      </c>
      <c r="P49" s="123">
        <v>16.944444444444446</v>
      </c>
      <c r="Q49" s="123">
        <v>5.2777777777777777</v>
      </c>
      <c r="R49" s="120">
        <v>100</v>
      </c>
      <c r="S49" s="69"/>
      <c r="AC49" s="83"/>
      <c r="AD49" s="83"/>
    </row>
    <row r="50" spans="1:30" ht="16">
      <c r="A50" s="90" t="s">
        <v>62</v>
      </c>
      <c r="B50" s="83">
        <v>6</v>
      </c>
      <c r="C50" s="83">
        <v>84</v>
      </c>
      <c r="D50" s="83">
        <v>6</v>
      </c>
      <c r="E50" s="83">
        <v>0</v>
      </c>
      <c r="F50" s="83">
        <v>13</v>
      </c>
      <c r="G50" s="83">
        <v>44</v>
      </c>
      <c r="H50" s="83">
        <v>0</v>
      </c>
      <c r="I50" s="83">
        <v>153</v>
      </c>
      <c r="J50" s="83"/>
      <c r="K50" s="83">
        <v>3.9215686274509802</v>
      </c>
      <c r="L50" s="101">
        <v>54.901960784313729</v>
      </c>
      <c r="M50" s="101">
        <v>3.9215686274509802</v>
      </c>
      <c r="N50" s="103">
        <v>0</v>
      </c>
      <c r="O50" s="103">
        <v>8.4967320261437909</v>
      </c>
      <c r="P50" s="103">
        <v>28.75816993464052</v>
      </c>
      <c r="Q50" s="103">
        <v>0</v>
      </c>
      <c r="R50" s="145">
        <v>100</v>
      </c>
      <c r="S50" s="69"/>
      <c r="AC50" s="83"/>
      <c r="AD50" s="83"/>
    </row>
    <row r="51" spans="1:30" ht="16">
      <c r="A51" s="90" t="s">
        <v>62</v>
      </c>
      <c r="B51" s="83">
        <v>0</v>
      </c>
      <c r="C51" s="83">
        <v>64</v>
      </c>
      <c r="D51" s="83">
        <v>31</v>
      </c>
      <c r="E51" s="83">
        <v>63</v>
      </c>
      <c r="F51" s="83">
        <v>0</v>
      </c>
      <c r="G51" s="83">
        <v>99</v>
      </c>
      <c r="H51" s="83">
        <v>16</v>
      </c>
      <c r="I51" s="83">
        <v>273</v>
      </c>
      <c r="J51" s="83"/>
      <c r="K51" s="83">
        <v>0</v>
      </c>
      <c r="L51" s="101">
        <v>23.443223443223442</v>
      </c>
      <c r="M51" s="101">
        <v>11.355311355311356</v>
      </c>
      <c r="N51" s="101">
        <v>23.076923076923077</v>
      </c>
      <c r="O51" s="101">
        <v>0</v>
      </c>
      <c r="P51" s="101">
        <v>36.263736263736263</v>
      </c>
      <c r="Q51" s="101">
        <v>5.8608058608058604</v>
      </c>
      <c r="R51" s="112">
        <v>100</v>
      </c>
      <c r="S51" s="69"/>
      <c r="AC51" s="83"/>
      <c r="AD51" s="83"/>
    </row>
    <row r="52" spans="1:30" ht="16">
      <c r="A52" s="90" t="s">
        <v>62</v>
      </c>
      <c r="B52" s="83">
        <v>0</v>
      </c>
      <c r="C52" s="83">
        <v>107</v>
      </c>
      <c r="D52" s="83">
        <v>9</v>
      </c>
      <c r="E52" s="83">
        <v>16</v>
      </c>
      <c r="F52" s="83">
        <v>5</v>
      </c>
      <c r="G52" s="83">
        <v>90</v>
      </c>
      <c r="H52" s="83">
        <v>47</v>
      </c>
      <c r="I52" s="83">
        <v>274</v>
      </c>
      <c r="J52" s="83"/>
      <c r="K52" s="83">
        <v>0</v>
      </c>
      <c r="L52" s="101">
        <v>39.051094890510953</v>
      </c>
      <c r="M52" s="101">
        <v>3.2846715328467155</v>
      </c>
      <c r="N52" s="101">
        <v>5.8394160583941606</v>
      </c>
      <c r="O52" s="101">
        <v>1.824817518248175</v>
      </c>
      <c r="P52" s="101">
        <v>32.846715328467155</v>
      </c>
      <c r="Q52" s="101">
        <v>17.153284671532848</v>
      </c>
      <c r="R52" s="112">
        <v>100</v>
      </c>
      <c r="S52" s="96"/>
      <c r="AC52" s="83"/>
      <c r="AD52" s="83"/>
    </row>
    <row r="53" spans="1:30" ht="17" thickBot="1">
      <c r="A53" s="113" t="s">
        <v>62</v>
      </c>
      <c r="B53" s="82">
        <v>2</v>
      </c>
      <c r="C53" s="82">
        <v>241</v>
      </c>
      <c r="D53" s="82">
        <v>59</v>
      </c>
      <c r="E53" s="82">
        <v>58</v>
      </c>
      <c r="F53" s="82">
        <v>3</v>
      </c>
      <c r="G53" s="82">
        <v>30</v>
      </c>
      <c r="H53" s="82">
        <v>4</v>
      </c>
      <c r="I53" s="82">
        <v>397</v>
      </c>
      <c r="J53" s="82"/>
      <c r="K53" s="82">
        <v>0.50377833753148615</v>
      </c>
      <c r="L53" s="129">
        <v>60.705289672544083</v>
      </c>
      <c r="M53" s="129">
        <v>14.86146095717884</v>
      </c>
      <c r="N53" s="129">
        <v>14.609571788413097</v>
      </c>
      <c r="O53" s="129">
        <v>0.75566750629722923</v>
      </c>
      <c r="P53" s="129">
        <v>7.5566750629722925</v>
      </c>
      <c r="Q53" s="129">
        <v>1.0075566750629723</v>
      </c>
      <c r="R53" s="116">
        <v>100</v>
      </c>
      <c r="S53" s="96"/>
      <c r="AC53" s="83"/>
      <c r="AD53" s="83"/>
    </row>
    <row r="54" spans="1:30" ht="16">
      <c r="A54" s="90" t="s">
        <v>63</v>
      </c>
      <c r="B54" s="83">
        <v>42</v>
      </c>
      <c r="C54" s="83">
        <v>156</v>
      </c>
      <c r="D54" s="83">
        <v>20</v>
      </c>
      <c r="E54" s="83">
        <v>27</v>
      </c>
      <c r="F54" s="83">
        <v>4</v>
      </c>
      <c r="G54" s="83">
        <v>30</v>
      </c>
      <c r="H54" s="83">
        <v>0</v>
      </c>
      <c r="I54" s="83">
        <v>279</v>
      </c>
      <c r="J54" s="83"/>
      <c r="K54" s="83">
        <v>15.053763440860216</v>
      </c>
      <c r="L54" s="83">
        <v>55.913978494623649</v>
      </c>
      <c r="M54" s="83">
        <v>7.1684587813620064</v>
      </c>
      <c r="N54" s="83">
        <v>9.67741935483871</v>
      </c>
      <c r="O54" s="83">
        <v>1.4336917562724014</v>
      </c>
      <c r="P54" s="83">
        <v>10.75268817204301</v>
      </c>
      <c r="Q54" s="83">
        <v>0</v>
      </c>
      <c r="R54" s="11">
        <v>100</v>
      </c>
      <c r="S54" s="96"/>
      <c r="T54" s="83"/>
      <c r="Z54" s="83"/>
      <c r="AA54" s="83"/>
      <c r="AB54" s="83"/>
      <c r="AC54" s="83"/>
      <c r="AD54" s="83"/>
    </row>
    <row r="55" spans="1:30" ht="16">
      <c r="A55" s="90" t="s">
        <v>63</v>
      </c>
      <c r="B55" s="83">
        <v>11</v>
      </c>
      <c r="C55" s="83">
        <v>84</v>
      </c>
      <c r="D55" s="83">
        <v>25</v>
      </c>
      <c r="E55" s="83">
        <v>50</v>
      </c>
      <c r="F55" s="83">
        <v>17</v>
      </c>
      <c r="G55" s="83">
        <v>68</v>
      </c>
      <c r="H55" s="83">
        <v>24</v>
      </c>
      <c r="I55" s="83">
        <v>279</v>
      </c>
      <c r="J55" s="83"/>
      <c r="K55" s="83">
        <v>3.9426523297491038</v>
      </c>
      <c r="L55" s="83">
        <v>30.107526881720432</v>
      </c>
      <c r="M55" s="83">
        <v>8.9605734767025087</v>
      </c>
      <c r="N55" s="83">
        <v>17.921146953405017</v>
      </c>
      <c r="O55" s="83">
        <v>6.0931899641577063</v>
      </c>
      <c r="P55" s="83">
        <v>24.372759856630825</v>
      </c>
      <c r="Q55" s="83">
        <v>8.6021505376344098</v>
      </c>
      <c r="R55" s="11">
        <v>100</v>
      </c>
      <c r="S55" s="96"/>
      <c r="T55" s="83"/>
      <c r="Z55" s="83"/>
      <c r="AA55" s="83"/>
      <c r="AB55" s="83"/>
      <c r="AC55" s="83"/>
      <c r="AD55" s="83"/>
    </row>
    <row r="56" spans="1:30" ht="16">
      <c r="A56" s="90" t="s">
        <v>63</v>
      </c>
      <c r="B56" s="83">
        <v>7</v>
      </c>
      <c r="C56" s="83">
        <v>140</v>
      </c>
      <c r="D56" s="83">
        <v>22</v>
      </c>
      <c r="E56" s="83">
        <v>66</v>
      </c>
      <c r="F56" s="83">
        <v>4</v>
      </c>
      <c r="G56" s="83">
        <v>47</v>
      </c>
      <c r="H56" s="83">
        <v>17</v>
      </c>
      <c r="I56" s="83">
        <v>303</v>
      </c>
      <c r="J56" s="83"/>
      <c r="K56" s="83">
        <v>2.3102310231023102</v>
      </c>
      <c r="L56" s="83">
        <v>46.204620462046201</v>
      </c>
      <c r="M56" s="83">
        <v>7.2607260726072615</v>
      </c>
      <c r="N56" s="83">
        <v>21.782178217821784</v>
      </c>
      <c r="O56" s="83">
        <v>1.3201320132013201</v>
      </c>
      <c r="P56" s="83">
        <v>15.511551155115511</v>
      </c>
      <c r="Q56" s="83">
        <v>5.6105610561056105</v>
      </c>
      <c r="R56" s="11">
        <v>100</v>
      </c>
      <c r="S56" s="96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</row>
    <row r="57" spans="1:30" ht="16">
      <c r="A57" s="90" t="s">
        <v>63</v>
      </c>
      <c r="B57" s="83">
        <v>0</v>
      </c>
      <c r="C57" s="83">
        <v>64</v>
      </c>
      <c r="D57" s="83">
        <v>17</v>
      </c>
      <c r="E57" s="83">
        <v>19</v>
      </c>
      <c r="F57" s="83">
        <v>0</v>
      </c>
      <c r="G57" s="83">
        <v>126</v>
      </c>
      <c r="H57" s="83">
        <v>15</v>
      </c>
      <c r="I57" s="83">
        <v>241</v>
      </c>
      <c r="J57" s="83"/>
      <c r="K57" s="83">
        <v>0</v>
      </c>
      <c r="L57" s="83">
        <v>26.556016597510375</v>
      </c>
      <c r="M57" s="83">
        <v>7.0539419087136928</v>
      </c>
      <c r="N57" s="83">
        <v>7.8838174273858916</v>
      </c>
      <c r="O57" s="83">
        <v>0</v>
      </c>
      <c r="P57" s="83">
        <v>52.282157676348554</v>
      </c>
      <c r="Q57" s="83">
        <v>6.2240663900414939</v>
      </c>
      <c r="R57" s="11">
        <v>100</v>
      </c>
      <c r="S57" s="99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ht="17" thickBot="1">
      <c r="A58" s="113" t="s">
        <v>63</v>
      </c>
      <c r="B58" s="82">
        <v>5</v>
      </c>
      <c r="C58" s="82">
        <v>165</v>
      </c>
      <c r="D58" s="82">
        <v>22</v>
      </c>
      <c r="E58" s="82">
        <v>55</v>
      </c>
      <c r="F58" s="82">
        <v>29</v>
      </c>
      <c r="G58" s="82">
        <v>9</v>
      </c>
      <c r="H58" s="82">
        <v>37</v>
      </c>
      <c r="I58" s="82">
        <v>322</v>
      </c>
      <c r="J58" s="82"/>
      <c r="K58" s="82">
        <v>1.5527950310559007</v>
      </c>
      <c r="L58" s="82">
        <v>51.242236024844722</v>
      </c>
      <c r="M58" s="82">
        <v>6.8322981366459627</v>
      </c>
      <c r="N58" s="82">
        <v>17.080745341614907</v>
      </c>
      <c r="O58" s="82">
        <v>9.0062111801242235</v>
      </c>
      <c r="P58" s="82">
        <v>2.7950310559006213</v>
      </c>
      <c r="Q58" s="82">
        <v>11.490683229813664</v>
      </c>
      <c r="R58" s="2">
        <v>100</v>
      </c>
      <c r="S58" s="96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:30">
      <c r="A59" s="7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11"/>
      <c r="S59" s="96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</row>
    <row r="60" spans="1:30">
      <c r="A60" s="7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11"/>
      <c r="S60" s="96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</row>
    <row r="61" spans="1:30" ht="16" thickBot="1">
      <c r="A61" s="146" t="s">
        <v>18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101"/>
      <c r="M61" s="101"/>
      <c r="N61" s="101"/>
      <c r="O61" s="101"/>
      <c r="P61" s="101"/>
      <c r="Q61" s="101"/>
      <c r="R61" s="112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</row>
    <row r="62" spans="1:30">
      <c r="A62" s="117" t="s">
        <v>4</v>
      </c>
      <c r="B62" s="16">
        <v>0</v>
      </c>
      <c r="C62" s="16">
        <v>73</v>
      </c>
      <c r="D62" s="16">
        <v>0</v>
      </c>
      <c r="E62" s="16">
        <v>128</v>
      </c>
      <c r="F62" s="16">
        <v>0</v>
      </c>
      <c r="G62" s="16">
        <v>1</v>
      </c>
      <c r="H62" s="16">
        <v>14</v>
      </c>
      <c r="I62" s="16">
        <v>216</v>
      </c>
      <c r="J62" s="16"/>
      <c r="K62" s="16">
        <v>0</v>
      </c>
      <c r="L62" s="16">
        <v>33.796296296296298</v>
      </c>
      <c r="M62" s="16">
        <v>0</v>
      </c>
      <c r="N62" s="16">
        <v>59.259259259259252</v>
      </c>
      <c r="O62" s="16">
        <v>0</v>
      </c>
      <c r="P62" s="16">
        <v>0.46296296296296291</v>
      </c>
      <c r="Q62" s="16">
        <v>6.481481481481481</v>
      </c>
      <c r="R62" s="10">
        <v>100</v>
      </c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</row>
    <row r="63" spans="1:30">
      <c r="A63" s="90" t="s">
        <v>4</v>
      </c>
      <c r="B63" s="83">
        <v>0</v>
      </c>
      <c r="C63" s="83">
        <v>59</v>
      </c>
      <c r="D63" s="83">
        <v>1</v>
      </c>
      <c r="E63" s="83">
        <v>146</v>
      </c>
      <c r="F63" s="83">
        <v>0</v>
      </c>
      <c r="G63" s="83">
        <v>15</v>
      </c>
      <c r="H63" s="83">
        <v>1</v>
      </c>
      <c r="I63" s="83">
        <v>222</v>
      </c>
      <c r="J63" s="83"/>
      <c r="K63" s="83">
        <v>0</v>
      </c>
      <c r="L63" s="83">
        <v>26.576576576576578</v>
      </c>
      <c r="M63" s="83">
        <v>0.45045045045045046</v>
      </c>
      <c r="N63" s="83">
        <v>65.765765765765778</v>
      </c>
      <c r="O63" s="83">
        <v>0</v>
      </c>
      <c r="P63" s="83">
        <v>6.756756756756757</v>
      </c>
      <c r="Q63" s="83">
        <v>0.45045045045045046</v>
      </c>
      <c r="R63" s="11">
        <v>100</v>
      </c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</row>
    <row r="64" spans="1:30">
      <c r="A64" s="90" t="s">
        <v>4</v>
      </c>
      <c r="B64" s="83">
        <v>0</v>
      </c>
      <c r="C64" s="83">
        <v>77</v>
      </c>
      <c r="D64" s="83">
        <v>0</v>
      </c>
      <c r="E64" s="83">
        <v>169</v>
      </c>
      <c r="F64" s="83">
        <v>1</v>
      </c>
      <c r="G64" s="83">
        <v>20</v>
      </c>
      <c r="H64" s="83">
        <v>2</v>
      </c>
      <c r="I64" s="83">
        <v>269</v>
      </c>
      <c r="J64" s="83"/>
      <c r="K64" s="83">
        <v>0</v>
      </c>
      <c r="L64" s="83">
        <v>28.624535315985128</v>
      </c>
      <c r="M64" s="83">
        <v>0</v>
      </c>
      <c r="N64" s="83">
        <v>62.825278810408925</v>
      </c>
      <c r="O64" s="83">
        <v>0.37174721189591076</v>
      </c>
      <c r="P64" s="83">
        <v>7.4349442379182156</v>
      </c>
      <c r="Q64" s="83">
        <v>0.74349442379182151</v>
      </c>
      <c r="R64" s="11">
        <v>100</v>
      </c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</row>
    <row r="65" spans="1:18">
      <c r="A65" s="90" t="s">
        <v>4</v>
      </c>
      <c r="B65" s="83">
        <v>0</v>
      </c>
      <c r="C65" s="83">
        <v>45</v>
      </c>
      <c r="D65" s="83">
        <v>0</v>
      </c>
      <c r="E65" s="83">
        <v>104</v>
      </c>
      <c r="F65" s="83">
        <v>0</v>
      </c>
      <c r="G65" s="83">
        <v>5</v>
      </c>
      <c r="H65" s="83">
        <v>7</v>
      </c>
      <c r="I65" s="83">
        <v>161</v>
      </c>
      <c r="J65" s="83"/>
      <c r="K65" s="83">
        <v>0</v>
      </c>
      <c r="L65" s="83">
        <v>27.950310559006208</v>
      </c>
      <c r="M65" s="83">
        <v>0</v>
      </c>
      <c r="N65" s="83">
        <v>64.596273291925471</v>
      </c>
      <c r="O65" s="83">
        <v>0</v>
      </c>
      <c r="P65" s="83">
        <v>3.1055900621118013</v>
      </c>
      <c r="Q65" s="83">
        <v>4.3478260869565215</v>
      </c>
      <c r="R65" s="11">
        <v>100</v>
      </c>
    </row>
    <row r="66" spans="1:18" ht="16" thickBot="1">
      <c r="A66" s="113" t="s">
        <v>4</v>
      </c>
      <c r="B66" s="82">
        <v>0</v>
      </c>
      <c r="C66" s="82">
        <v>121</v>
      </c>
      <c r="D66" s="82">
        <v>0</v>
      </c>
      <c r="E66" s="82">
        <v>139</v>
      </c>
      <c r="F66" s="82">
        <v>0</v>
      </c>
      <c r="G66" s="82">
        <v>0</v>
      </c>
      <c r="H66" s="82">
        <v>1</v>
      </c>
      <c r="I66" s="82">
        <v>261</v>
      </c>
      <c r="J66" s="82"/>
      <c r="K66" s="82">
        <v>0</v>
      </c>
      <c r="L66" s="82">
        <v>46.360153256704983</v>
      </c>
      <c r="M66" s="82">
        <v>0</v>
      </c>
      <c r="N66" s="82">
        <v>53.256704980842919</v>
      </c>
      <c r="O66" s="82">
        <v>0</v>
      </c>
      <c r="P66" s="82">
        <v>0</v>
      </c>
      <c r="Q66" s="82">
        <v>0.38314176245210724</v>
      </c>
      <c r="R66" s="2">
        <v>100</v>
      </c>
    </row>
    <row r="67" spans="1:18" ht="16">
      <c r="A67" s="90" t="s">
        <v>61</v>
      </c>
      <c r="B67" s="83">
        <v>0</v>
      </c>
      <c r="C67" s="83">
        <v>91</v>
      </c>
      <c r="D67" s="83">
        <v>3</v>
      </c>
      <c r="E67" s="83">
        <v>188</v>
      </c>
      <c r="F67" s="83">
        <v>0</v>
      </c>
      <c r="G67" s="83">
        <v>46</v>
      </c>
      <c r="H67" s="83">
        <v>1</v>
      </c>
      <c r="I67" s="83">
        <v>329</v>
      </c>
      <c r="J67" s="83"/>
      <c r="K67" s="83">
        <v>0</v>
      </c>
      <c r="L67" s="83">
        <v>27.659574468085108</v>
      </c>
      <c r="M67" s="83">
        <v>0.91185410334346495</v>
      </c>
      <c r="N67" s="83">
        <v>57.142857142857139</v>
      </c>
      <c r="O67" s="83">
        <v>0</v>
      </c>
      <c r="P67" s="83">
        <v>13.98176291793313</v>
      </c>
      <c r="Q67" s="83">
        <v>0.303951367781155</v>
      </c>
      <c r="R67" s="11">
        <v>100</v>
      </c>
    </row>
    <row r="68" spans="1:18" ht="16">
      <c r="A68" s="90" t="s">
        <v>61</v>
      </c>
      <c r="B68" s="83">
        <v>0</v>
      </c>
      <c r="C68" s="83">
        <v>13</v>
      </c>
      <c r="D68" s="83">
        <v>0</v>
      </c>
      <c r="E68" s="83">
        <v>149</v>
      </c>
      <c r="F68" s="83">
        <v>0</v>
      </c>
      <c r="G68" s="83">
        <v>8</v>
      </c>
      <c r="H68" s="83">
        <v>75</v>
      </c>
      <c r="I68" s="83">
        <v>245</v>
      </c>
      <c r="J68" s="83"/>
      <c r="K68" s="83">
        <v>0</v>
      </c>
      <c r="L68" s="83">
        <v>5.3061224489795915</v>
      </c>
      <c r="M68" s="83">
        <v>0</v>
      </c>
      <c r="N68" s="83">
        <v>60.816326530612244</v>
      </c>
      <c r="O68" s="83">
        <v>0</v>
      </c>
      <c r="P68" s="83">
        <v>3.2653061224489797</v>
      </c>
      <c r="Q68" s="83">
        <v>30.612244897959183</v>
      </c>
      <c r="R68" s="11">
        <v>100</v>
      </c>
    </row>
    <row r="69" spans="1:18" ht="16">
      <c r="A69" s="90" t="s">
        <v>61</v>
      </c>
      <c r="B69" s="83">
        <v>0</v>
      </c>
      <c r="C69" s="83">
        <v>128</v>
      </c>
      <c r="D69" s="83">
        <v>2</v>
      </c>
      <c r="E69" s="83">
        <v>170</v>
      </c>
      <c r="F69" s="83">
        <v>0</v>
      </c>
      <c r="G69" s="83">
        <v>2</v>
      </c>
      <c r="H69" s="83">
        <v>3</v>
      </c>
      <c r="I69" s="83">
        <v>305</v>
      </c>
      <c r="J69" s="83"/>
      <c r="K69" s="83">
        <v>0</v>
      </c>
      <c r="L69" s="83">
        <v>41.967213114754095</v>
      </c>
      <c r="M69" s="83">
        <v>0.65573770491803274</v>
      </c>
      <c r="N69" s="83">
        <v>55.737704918032783</v>
      </c>
      <c r="O69" s="83">
        <v>0</v>
      </c>
      <c r="P69" s="83">
        <v>0.65573770491803274</v>
      </c>
      <c r="Q69" s="83">
        <v>0.98360655737704927</v>
      </c>
      <c r="R69" s="11">
        <v>100</v>
      </c>
    </row>
    <row r="70" spans="1:18" ht="16">
      <c r="A70" s="90" t="s">
        <v>61</v>
      </c>
      <c r="B70" s="83">
        <v>0</v>
      </c>
      <c r="C70" s="83">
        <v>179</v>
      </c>
      <c r="D70" s="83">
        <v>1</v>
      </c>
      <c r="E70" s="83">
        <v>188</v>
      </c>
      <c r="F70" s="83">
        <v>0</v>
      </c>
      <c r="G70" s="83">
        <v>10</v>
      </c>
      <c r="H70" s="83">
        <v>0</v>
      </c>
      <c r="I70" s="83">
        <v>378</v>
      </c>
      <c r="J70" s="83"/>
      <c r="K70" s="83">
        <v>0</v>
      </c>
      <c r="L70" s="83">
        <v>47.354497354497354</v>
      </c>
      <c r="M70" s="83">
        <v>0.26455026455026454</v>
      </c>
      <c r="N70" s="83">
        <v>49.735449735449734</v>
      </c>
      <c r="O70" s="83">
        <v>0</v>
      </c>
      <c r="P70" s="83">
        <v>2.6455026455026456</v>
      </c>
      <c r="Q70" s="83">
        <v>0</v>
      </c>
      <c r="R70" s="11">
        <v>100</v>
      </c>
    </row>
    <row r="71" spans="1:18" ht="16">
      <c r="A71" s="90" t="s">
        <v>61</v>
      </c>
      <c r="B71" s="83">
        <v>0</v>
      </c>
      <c r="C71" s="83">
        <v>92</v>
      </c>
      <c r="D71" s="83">
        <v>0</v>
      </c>
      <c r="E71" s="83">
        <v>142</v>
      </c>
      <c r="F71" s="83">
        <v>0</v>
      </c>
      <c r="G71" s="83">
        <v>0</v>
      </c>
      <c r="H71" s="83">
        <v>24</v>
      </c>
      <c r="I71" s="83">
        <v>258</v>
      </c>
      <c r="J71" s="83"/>
      <c r="K71" s="83">
        <v>0</v>
      </c>
      <c r="L71" s="83">
        <v>35.65891472868217</v>
      </c>
      <c r="M71" s="83">
        <v>0</v>
      </c>
      <c r="N71" s="83">
        <v>55.038759689922479</v>
      </c>
      <c r="O71" s="83">
        <v>0</v>
      </c>
      <c r="P71" s="83">
        <v>0</v>
      </c>
      <c r="Q71" s="83">
        <v>9.3023255813953494</v>
      </c>
      <c r="R71" s="11">
        <v>100</v>
      </c>
    </row>
    <row r="72" spans="1:18" ht="16">
      <c r="A72" s="90" t="s">
        <v>61</v>
      </c>
      <c r="B72" s="83">
        <v>0</v>
      </c>
      <c r="C72" s="83">
        <v>98</v>
      </c>
      <c r="D72" s="83">
        <v>2</v>
      </c>
      <c r="E72" s="83">
        <v>171</v>
      </c>
      <c r="F72" s="83">
        <v>0</v>
      </c>
      <c r="G72" s="83">
        <v>15</v>
      </c>
      <c r="H72" s="83">
        <v>0</v>
      </c>
      <c r="I72" s="83">
        <v>286</v>
      </c>
      <c r="J72" s="83"/>
      <c r="K72" s="83">
        <v>0</v>
      </c>
      <c r="L72" s="83">
        <v>34.265734265734267</v>
      </c>
      <c r="M72" s="83">
        <v>0.69930069930069927</v>
      </c>
      <c r="N72" s="83">
        <v>59.790209790209794</v>
      </c>
      <c r="O72" s="83">
        <v>0</v>
      </c>
      <c r="P72" s="83">
        <v>5.244755244755245</v>
      </c>
      <c r="Q72" s="83">
        <v>0</v>
      </c>
      <c r="R72" s="11">
        <v>100</v>
      </c>
    </row>
    <row r="73" spans="1:18" ht="16">
      <c r="A73" s="90" t="s">
        <v>61</v>
      </c>
      <c r="B73" s="83">
        <v>0</v>
      </c>
      <c r="C73" s="83">
        <v>102</v>
      </c>
      <c r="D73" s="83">
        <v>6</v>
      </c>
      <c r="E73" s="83">
        <v>117</v>
      </c>
      <c r="F73" s="83">
        <v>0</v>
      </c>
      <c r="G73" s="83">
        <v>6</v>
      </c>
      <c r="H73" s="83">
        <v>11</v>
      </c>
      <c r="I73" s="83">
        <v>242</v>
      </c>
      <c r="J73" s="83"/>
      <c r="K73" s="83">
        <v>0</v>
      </c>
      <c r="L73" s="83">
        <v>42.148760330578511</v>
      </c>
      <c r="M73" s="83">
        <v>2.4793388429752068</v>
      </c>
      <c r="N73" s="83">
        <v>48.347107438016529</v>
      </c>
      <c r="O73" s="83">
        <v>0</v>
      </c>
      <c r="P73" s="83">
        <v>2.4793388429752068</v>
      </c>
      <c r="Q73" s="83">
        <v>4.5454545454545459</v>
      </c>
      <c r="R73" s="11">
        <v>100</v>
      </c>
    </row>
    <row r="74" spans="1:18" ht="17" thickBot="1">
      <c r="A74" s="90" t="s">
        <v>61</v>
      </c>
      <c r="B74" s="83">
        <v>0</v>
      </c>
      <c r="C74" s="83">
        <v>88</v>
      </c>
      <c r="D74" s="83">
        <v>2</v>
      </c>
      <c r="E74" s="83">
        <v>201</v>
      </c>
      <c r="F74" s="83">
        <v>0</v>
      </c>
      <c r="G74" s="83">
        <v>0</v>
      </c>
      <c r="H74" s="83">
        <v>5</v>
      </c>
      <c r="I74" s="83">
        <v>296</v>
      </c>
      <c r="J74" s="83"/>
      <c r="K74" s="83">
        <v>0</v>
      </c>
      <c r="L74" s="83">
        <v>29.72972972972973</v>
      </c>
      <c r="M74" s="83">
        <v>0.67567567567567566</v>
      </c>
      <c r="N74" s="83">
        <v>67.905405405405403</v>
      </c>
      <c r="O74" s="83">
        <v>0</v>
      </c>
      <c r="P74" s="83">
        <v>0</v>
      </c>
      <c r="Q74" s="83">
        <v>1.6891891891891893</v>
      </c>
      <c r="R74" s="11">
        <v>100</v>
      </c>
    </row>
    <row r="75" spans="1:18" ht="16">
      <c r="A75" s="117" t="s">
        <v>62</v>
      </c>
      <c r="B75" s="16">
        <v>0</v>
      </c>
      <c r="C75" s="16">
        <v>89</v>
      </c>
      <c r="D75" s="16">
        <v>0</v>
      </c>
      <c r="E75" s="16">
        <v>178</v>
      </c>
      <c r="F75" s="16">
        <v>0</v>
      </c>
      <c r="G75" s="16">
        <v>5</v>
      </c>
      <c r="H75" s="16">
        <v>21</v>
      </c>
      <c r="I75" s="16">
        <v>293</v>
      </c>
      <c r="J75" s="16"/>
      <c r="K75" s="16">
        <v>0</v>
      </c>
      <c r="L75" s="16">
        <v>30.375426621160411</v>
      </c>
      <c r="M75" s="16">
        <v>0</v>
      </c>
      <c r="N75" s="16">
        <v>60.750853242320822</v>
      </c>
      <c r="O75" s="16">
        <v>0</v>
      </c>
      <c r="P75" s="16">
        <v>1.7064846416382253</v>
      </c>
      <c r="Q75" s="16">
        <v>7.1672354948805461</v>
      </c>
      <c r="R75" s="10">
        <v>100</v>
      </c>
    </row>
    <row r="76" spans="1:18" ht="16">
      <c r="A76" s="90" t="s">
        <v>62</v>
      </c>
      <c r="B76" s="83">
        <v>0</v>
      </c>
      <c r="C76" s="83">
        <v>54</v>
      </c>
      <c r="D76" s="83">
        <v>3</v>
      </c>
      <c r="E76" s="83">
        <v>195</v>
      </c>
      <c r="F76" s="83">
        <v>0</v>
      </c>
      <c r="G76" s="83">
        <v>4</v>
      </c>
      <c r="H76" s="83">
        <v>2</v>
      </c>
      <c r="I76" s="83">
        <v>258</v>
      </c>
      <c r="J76" s="83"/>
      <c r="K76" s="83">
        <v>0</v>
      </c>
      <c r="L76" s="83">
        <v>20.930232558139537</v>
      </c>
      <c r="M76" s="83">
        <v>1.1627906976744187</v>
      </c>
      <c r="N76" s="83">
        <v>75.581395348837205</v>
      </c>
      <c r="O76" s="83">
        <v>0</v>
      </c>
      <c r="P76" s="83">
        <v>1.5503875968992249</v>
      </c>
      <c r="Q76" s="83">
        <v>0.77519379844961245</v>
      </c>
      <c r="R76" s="11">
        <v>100</v>
      </c>
    </row>
    <row r="77" spans="1:18" ht="16">
      <c r="A77" s="90" t="s">
        <v>62</v>
      </c>
      <c r="B77" s="83">
        <v>0</v>
      </c>
      <c r="C77" s="83">
        <v>31</v>
      </c>
      <c r="D77" s="83">
        <v>1</v>
      </c>
      <c r="E77" s="83">
        <v>115</v>
      </c>
      <c r="F77" s="83">
        <v>0</v>
      </c>
      <c r="G77" s="83">
        <v>25</v>
      </c>
      <c r="H77" s="83">
        <v>33</v>
      </c>
      <c r="I77" s="83">
        <v>205</v>
      </c>
      <c r="J77" s="83"/>
      <c r="K77" s="83">
        <v>0</v>
      </c>
      <c r="L77" s="83">
        <v>15.121951219512194</v>
      </c>
      <c r="M77" s="83">
        <v>0.48780487804878048</v>
      </c>
      <c r="N77" s="83">
        <v>56.09756097560976</v>
      </c>
      <c r="O77" s="83">
        <v>0</v>
      </c>
      <c r="P77" s="83">
        <v>12.195121951219512</v>
      </c>
      <c r="Q77" s="83">
        <v>16.097560975609756</v>
      </c>
      <c r="R77" s="11">
        <v>100</v>
      </c>
    </row>
    <row r="78" spans="1:18" ht="16">
      <c r="A78" s="90" t="s">
        <v>62</v>
      </c>
      <c r="B78" s="83">
        <v>0</v>
      </c>
      <c r="C78" s="83">
        <v>100</v>
      </c>
      <c r="D78" s="83">
        <v>0</v>
      </c>
      <c r="E78" s="83">
        <v>167</v>
      </c>
      <c r="F78" s="83">
        <v>0</v>
      </c>
      <c r="G78" s="83">
        <v>1</v>
      </c>
      <c r="H78" s="83">
        <v>7</v>
      </c>
      <c r="I78" s="83">
        <v>275</v>
      </c>
      <c r="J78" s="83"/>
      <c r="K78" s="83">
        <v>0</v>
      </c>
      <c r="L78" s="83">
        <v>36.363636363636367</v>
      </c>
      <c r="M78" s="83">
        <v>0</v>
      </c>
      <c r="N78" s="83">
        <v>60.727272727272727</v>
      </c>
      <c r="O78" s="83">
        <v>0</v>
      </c>
      <c r="P78" s="83">
        <v>0.36363636363636365</v>
      </c>
      <c r="Q78" s="83">
        <v>2.5454545454545454</v>
      </c>
      <c r="R78" s="11">
        <v>100</v>
      </c>
    </row>
    <row r="79" spans="1:18" ht="16">
      <c r="A79" s="90" t="s">
        <v>62</v>
      </c>
      <c r="B79" s="83">
        <v>0</v>
      </c>
      <c r="C79" s="83">
        <v>94</v>
      </c>
      <c r="D79" s="83">
        <v>0</v>
      </c>
      <c r="E79" s="83">
        <v>223</v>
      </c>
      <c r="F79" s="83">
        <v>0</v>
      </c>
      <c r="G79" s="83">
        <v>0</v>
      </c>
      <c r="H79" s="83">
        <v>2</v>
      </c>
      <c r="I79" s="83">
        <v>319</v>
      </c>
      <c r="J79" s="83"/>
      <c r="K79" s="83">
        <v>0</v>
      </c>
      <c r="L79" s="83">
        <v>29.467084639498431</v>
      </c>
      <c r="M79" s="83">
        <v>0</v>
      </c>
      <c r="N79" s="83">
        <v>69.905956112852664</v>
      </c>
      <c r="O79" s="83">
        <v>0</v>
      </c>
      <c r="P79" s="83">
        <v>0</v>
      </c>
      <c r="Q79" s="83">
        <v>0.62695924764890276</v>
      </c>
      <c r="R79" s="11">
        <v>100</v>
      </c>
    </row>
    <row r="80" spans="1:18" ht="17" thickBot="1">
      <c r="A80" s="113" t="s">
        <v>62</v>
      </c>
      <c r="B80" s="82">
        <v>0</v>
      </c>
      <c r="C80" s="82">
        <v>145</v>
      </c>
      <c r="D80" s="82">
        <v>0</v>
      </c>
      <c r="E80" s="82">
        <v>197</v>
      </c>
      <c r="F80" s="82">
        <v>0</v>
      </c>
      <c r="G80" s="82">
        <v>0</v>
      </c>
      <c r="H80" s="82">
        <v>2</v>
      </c>
      <c r="I80" s="82">
        <v>344</v>
      </c>
      <c r="J80" s="82"/>
      <c r="K80" s="82">
        <v>0</v>
      </c>
      <c r="L80" s="82">
        <v>42.151162790697676</v>
      </c>
      <c r="M80" s="82">
        <v>0</v>
      </c>
      <c r="N80" s="82">
        <v>57.267441860465119</v>
      </c>
      <c r="O80" s="82">
        <v>0</v>
      </c>
      <c r="P80" s="82">
        <v>0</v>
      </c>
      <c r="Q80" s="82">
        <v>0.58139534883720934</v>
      </c>
      <c r="R80" s="2">
        <v>100</v>
      </c>
    </row>
    <row r="81" spans="1:18" ht="16">
      <c r="A81" s="90" t="s">
        <v>63</v>
      </c>
      <c r="B81" s="83">
        <v>2</v>
      </c>
      <c r="C81" s="83">
        <v>170</v>
      </c>
      <c r="D81" s="83">
        <v>0</v>
      </c>
      <c r="E81" s="83">
        <v>149</v>
      </c>
      <c r="F81" s="83">
        <v>2</v>
      </c>
      <c r="G81" s="83">
        <v>0</v>
      </c>
      <c r="H81" s="83">
        <v>1</v>
      </c>
      <c r="I81" s="83">
        <v>324</v>
      </c>
      <c r="J81" s="83"/>
      <c r="K81" s="83">
        <v>0.61728395061728392</v>
      </c>
      <c r="L81" s="83">
        <v>52.469135802469133</v>
      </c>
      <c r="M81" s="83">
        <v>0</v>
      </c>
      <c r="N81" s="83">
        <v>45.987654320987652</v>
      </c>
      <c r="O81" s="83">
        <v>0.61728395061728392</v>
      </c>
      <c r="P81" s="83">
        <v>0</v>
      </c>
      <c r="Q81" s="83">
        <v>0.30864197530864196</v>
      </c>
      <c r="R81" s="11">
        <v>100</v>
      </c>
    </row>
    <row r="82" spans="1:18" ht="16">
      <c r="A82" s="90" t="s">
        <v>63</v>
      </c>
      <c r="B82" s="83">
        <v>2</v>
      </c>
      <c r="C82" s="83">
        <v>92</v>
      </c>
      <c r="D82" s="83">
        <v>20</v>
      </c>
      <c r="E82" s="83">
        <v>152</v>
      </c>
      <c r="F82" s="83">
        <v>1</v>
      </c>
      <c r="G82" s="83">
        <v>26</v>
      </c>
      <c r="H82" s="83">
        <v>10</v>
      </c>
      <c r="I82" s="83">
        <v>303</v>
      </c>
      <c r="J82" s="83"/>
      <c r="K82" s="83">
        <v>0.66006600660066006</v>
      </c>
      <c r="L82" s="83">
        <v>30.363036303630363</v>
      </c>
      <c r="M82" s="83">
        <v>6.6006600660065997</v>
      </c>
      <c r="N82" s="83">
        <v>50.165016501650165</v>
      </c>
      <c r="O82" s="83">
        <v>0.33003300330033003</v>
      </c>
      <c r="P82" s="83">
        <v>8.5808580858085808</v>
      </c>
      <c r="Q82" s="83">
        <v>3.3003300330032999</v>
      </c>
      <c r="R82" s="11">
        <v>100</v>
      </c>
    </row>
    <row r="83" spans="1:18" ht="16">
      <c r="A83" s="90" t="s">
        <v>63</v>
      </c>
      <c r="B83" s="83">
        <v>0</v>
      </c>
      <c r="C83" s="83">
        <v>91</v>
      </c>
      <c r="D83" s="83">
        <v>4</v>
      </c>
      <c r="E83" s="83">
        <v>112</v>
      </c>
      <c r="F83" s="83">
        <v>0</v>
      </c>
      <c r="G83" s="83">
        <v>7</v>
      </c>
      <c r="H83" s="83">
        <v>45</v>
      </c>
      <c r="I83" s="83">
        <v>259</v>
      </c>
      <c r="J83" s="83"/>
      <c r="K83" s="83">
        <v>0</v>
      </c>
      <c r="L83" s="83">
        <v>35.135135135135137</v>
      </c>
      <c r="M83" s="83">
        <v>1.5444015444015444</v>
      </c>
      <c r="N83" s="83">
        <v>43.243243243243242</v>
      </c>
      <c r="O83" s="83">
        <v>0</v>
      </c>
      <c r="P83" s="83">
        <v>2.7027027027027026</v>
      </c>
      <c r="Q83" s="83">
        <v>17.374517374517374</v>
      </c>
      <c r="R83" s="11">
        <v>100</v>
      </c>
    </row>
    <row r="84" spans="1:18" ht="16">
      <c r="A84" s="90" t="s">
        <v>63</v>
      </c>
      <c r="B84" s="83">
        <v>0</v>
      </c>
      <c r="C84" s="83">
        <v>102</v>
      </c>
      <c r="D84" s="83">
        <v>0</v>
      </c>
      <c r="E84" s="83">
        <v>127</v>
      </c>
      <c r="F84" s="83">
        <v>0</v>
      </c>
      <c r="G84" s="83">
        <v>3</v>
      </c>
      <c r="H84" s="83">
        <v>6</v>
      </c>
      <c r="I84" s="83">
        <v>238</v>
      </c>
      <c r="J84" s="83"/>
      <c r="K84" s="83">
        <v>0</v>
      </c>
      <c r="L84" s="83">
        <v>42.857142857142854</v>
      </c>
      <c r="M84" s="83">
        <v>0</v>
      </c>
      <c r="N84" s="83">
        <v>53.361344537815128</v>
      </c>
      <c r="O84" s="83">
        <v>0</v>
      </c>
      <c r="P84" s="83">
        <v>1.2605042016806722</v>
      </c>
      <c r="Q84" s="83">
        <v>2.5210084033613445</v>
      </c>
      <c r="R84" s="11">
        <v>100</v>
      </c>
    </row>
    <row r="85" spans="1:18" ht="17" thickBot="1">
      <c r="A85" s="113" t="s">
        <v>63</v>
      </c>
      <c r="B85" s="82">
        <v>0</v>
      </c>
      <c r="C85" s="82">
        <v>166</v>
      </c>
      <c r="D85" s="82">
        <v>0</v>
      </c>
      <c r="E85" s="82">
        <v>149</v>
      </c>
      <c r="F85" s="82">
        <v>0</v>
      </c>
      <c r="G85" s="82">
        <v>0</v>
      </c>
      <c r="H85" s="82">
        <v>10</v>
      </c>
      <c r="I85" s="82">
        <v>325</v>
      </c>
      <c r="J85" s="82"/>
      <c r="K85" s="82">
        <v>0</v>
      </c>
      <c r="L85" s="82">
        <v>51.076923076923073</v>
      </c>
      <c r="M85" s="82">
        <v>0</v>
      </c>
      <c r="N85" s="82">
        <v>45.846153846153847</v>
      </c>
      <c r="O85" s="82">
        <v>0</v>
      </c>
      <c r="P85" s="82">
        <v>0</v>
      </c>
      <c r="Q85" s="82">
        <v>3.0769230769230771</v>
      </c>
      <c r="R85" s="2">
        <v>100</v>
      </c>
    </row>
  </sheetData>
  <mergeCells count="3">
    <mergeCell ref="A30:R30"/>
    <mergeCell ref="T30:Y30"/>
    <mergeCell ref="T32:Y3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1C</vt:lpstr>
      <vt:lpstr>Figure 1E-H</vt:lpstr>
      <vt:lpstr>Figure 1E G raw data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Hillege, M.M.G.</dc:creator>
  <cp:lastModifiedBy>Andi Shi</cp:lastModifiedBy>
  <dcterms:created xsi:type="dcterms:W3CDTF">2021-03-18T14:00:35Z</dcterms:created>
  <dcterms:modified xsi:type="dcterms:W3CDTF">2022-02-03T09:47:53Z</dcterms:modified>
</cp:coreProperties>
</file>