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iandi/Library/Mobile Documents/com~apple~CloudDocs/Desktop/scientific materials/gene knock out/draft manuscript/elife-2022/raw data-2022-elife/"/>
    </mc:Choice>
  </mc:AlternateContent>
  <xr:revisionPtr revIDLastSave="0" documentId="8_{D4C392F8-C65B-8140-A666-4639E52D8C96}" xr6:coauthVersionLast="47" xr6:coauthVersionMax="47" xr10:uidLastSave="{00000000-0000-0000-0000-000000000000}"/>
  <bookViews>
    <workbookView xWindow="45760" yWindow="4040" windowWidth="21360" windowHeight="15240" activeTab="3" xr2:uid="{00000000-000D-0000-FFFF-FFFF00000000}"/>
  </bookViews>
  <sheets>
    <sheet name="Figure 2 A" sheetId="1" r:id="rId1"/>
    <sheet name="Figure 2 B" sheetId="3" r:id="rId2"/>
    <sheet name="Figure 2 C" sheetId="4" r:id="rId3"/>
    <sheet name="Figure 2 raw data" sheetId="2" r:id="rId4"/>
    <sheet name="Sheet1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" i="1" l="1"/>
  <c r="C38" i="1"/>
  <c r="C37" i="1"/>
  <c r="B37" i="1"/>
  <c r="E14" i="3" l="1"/>
  <c r="D14" i="3"/>
  <c r="C14" i="3"/>
  <c r="B14" i="3"/>
  <c r="E13" i="3"/>
  <c r="D13" i="3"/>
  <c r="C13" i="3"/>
  <c r="B13" i="3"/>
  <c r="B13" i="1" l="1"/>
  <c r="C13" i="1"/>
  <c r="D13" i="1"/>
  <c r="E13" i="1"/>
  <c r="B14" i="1"/>
  <c r="C14" i="1"/>
  <c r="D14" i="1"/>
  <c r="E14" i="1"/>
</calcChain>
</file>

<file path=xl/sharedStrings.xml><?xml version="1.0" encoding="utf-8"?>
<sst xmlns="http://schemas.openxmlformats.org/spreadsheetml/2006/main" count="121" uniqueCount="65">
  <si>
    <t>N</t>
  </si>
  <si>
    <t>SEM</t>
  </si>
  <si>
    <t>AVE</t>
  </si>
  <si>
    <t>a The test statistic is adjusted for ties.</t>
  </si>
  <si>
    <t>Asymptotic Sig.(2-sided test)</t>
  </si>
  <si>
    <t>Degree Of Freedom</t>
  </si>
  <si>
    <t>12,722a</t>
  </si>
  <si>
    <t>Test Statistic</t>
  </si>
  <si>
    <t>Total N</t>
  </si>
  <si>
    <t>Independent-Samples Kruskal-Wallis Test Summary</t>
  </si>
  <si>
    <r>
      <t>Acvr1b</t>
    </r>
    <r>
      <rPr>
        <vertAlign val="superscript"/>
        <sz val="10"/>
        <color theme="1"/>
        <rFont val="Arial"/>
        <family val="2"/>
      </rPr>
      <t>fl/fl</t>
    </r>
    <r>
      <rPr>
        <sz val="10"/>
        <color theme="1"/>
        <rFont val="Arial"/>
        <family val="2"/>
      </rPr>
      <t>:Tgfbr1</t>
    </r>
    <r>
      <rPr>
        <vertAlign val="superscript"/>
        <sz val="10"/>
        <color theme="1"/>
        <rFont val="Arial"/>
        <family val="2"/>
      </rPr>
      <t>fl/fl</t>
    </r>
  </si>
  <si>
    <r>
      <t>Tgfbr1</t>
    </r>
    <r>
      <rPr>
        <vertAlign val="superscript"/>
        <sz val="10"/>
        <color theme="1"/>
        <rFont val="Arial"/>
        <family val="2"/>
      </rPr>
      <t>fl/fl</t>
    </r>
  </si>
  <si>
    <r>
      <t>Acvr1b</t>
    </r>
    <r>
      <rPr>
        <vertAlign val="superscript"/>
        <sz val="10"/>
        <color theme="1"/>
        <rFont val="Arial"/>
        <family val="2"/>
      </rPr>
      <t>fl/fl</t>
    </r>
  </si>
  <si>
    <t>Control</t>
  </si>
  <si>
    <t>b. Grouping Variable: group</t>
  </si>
  <si>
    <t>a. Kruskal Wallis Test</t>
  </si>
  <si>
    <t>double</t>
  </si>
  <si>
    <r>
      <t>Acvr1b</t>
    </r>
    <r>
      <rPr>
        <vertAlign val="superscript"/>
        <sz val="10"/>
        <rFont val="Arial"/>
        <family val="2"/>
      </rPr>
      <t>fl/fl</t>
    </r>
    <r>
      <rPr>
        <sz val="10"/>
        <rFont val="Arial"/>
        <family val="2"/>
      </rPr>
      <t>:Tgfbr1</t>
    </r>
    <r>
      <rPr>
        <vertAlign val="superscript"/>
        <sz val="10"/>
        <rFont val="Arial"/>
        <family val="2"/>
      </rPr>
      <t>fl/fl</t>
    </r>
  </si>
  <si>
    <t>Asymp. Sig.</t>
  </si>
  <si>
    <t>HT</t>
  </si>
  <si>
    <r>
      <t>Tgfbr1</t>
    </r>
    <r>
      <rPr>
        <vertAlign val="superscript"/>
        <sz val="10"/>
        <rFont val="Arial"/>
        <family val="2"/>
      </rPr>
      <t>fl/fl</t>
    </r>
  </si>
  <si>
    <t>df</t>
  </si>
  <si>
    <t>HA</t>
  </si>
  <si>
    <r>
      <t>Acvr1b</t>
    </r>
    <r>
      <rPr>
        <vertAlign val="superscript"/>
        <sz val="10"/>
        <rFont val="Arial"/>
        <family val="2"/>
      </rPr>
      <t>fl/fl</t>
    </r>
  </si>
  <si>
    <t>Chi-Square</t>
  </si>
  <si>
    <t>ctrl</t>
  </si>
  <si>
    <t>sc_fibre</t>
  </si>
  <si>
    <t/>
  </si>
  <si>
    <r>
      <t>Test Statistics</t>
    </r>
    <r>
      <rPr>
        <b/>
        <vertAlign val="superscript"/>
        <sz val="9"/>
        <color indexed="8"/>
        <rFont val="Arial Bold"/>
      </rPr>
      <t>a,b</t>
    </r>
  </si>
  <si>
    <r>
      <t>Acvr1b</t>
    </r>
    <r>
      <rPr>
        <b/>
        <vertAlign val="superscript"/>
        <sz val="10"/>
        <rFont val="Arial"/>
        <family val="2"/>
      </rPr>
      <t>fl/fl</t>
    </r>
    <r>
      <rPr>
        <b/>
        <sz val="10"/>
        <rFont val="Arial"/>
        <family val="2"/>
      </rPr>
      <t>:Tgfbr1</t>
    </r>
    <r>
      <rPr>
        <b/>
        <vertAlign val="superscript"/>
        <sz val="10"/>
        <rFont val="Arial"/>
        <family val="2"/>
      </rPr>
      <t>fl/fl</t>
    </r>
  </si>
  <si>
    <r>
      <t>Tgfbr1</t>
    </r>
    <r>
      <rPr>
        <b/>
        <vertAlign val="superscript"/>
        <sz val="10"/>
        <rFont val="Arial"/>
        <family val="2"/>
      </rPr>
      <t>fl/fl</t>
    </r>
  </si>
  <si>
    <r>
      <t>Acvr1b</t>
    </r>
    <r>
      <rPr>
        <b/>
        <vertAlign val="superscript"/>
        <sz val="10"/>
        <rFont val="Arial"/>
        <family val="2"/>
      </rPr>
      <t>fl/fl</t>
    </r>
  </si>
  <si>
    <t>Kruskall Wallis analysis of SC per myofibre</t>
  </si>
  <si>
    <t>SC per myofibre</t>
  </si>
  <si>
    <t>STATISTICS</t>
  </si>
  <si>
    <t>RAW DATA</t>
  </si>
  <si>
    <t>group</t>
  </si>
  <si>
    <t>mouseID</t>
  </si>
  <si>
    <t>regeneration area in TA on day 0</t>
  </si>
  <si>
    <t>regeneration area in EDL on day 0</t>
  </si>
  <si>
    <t>pax 7 perc in TA</t>
  </si>
  <si>
    <t>Regenerating areas percentage D0 in TA</t>
  </si>
  <si>
    <t>TA</t>
  </si>
  <si>
    <t>EDL</t>
  </si>
  <si>
    <t>Tests of Normality</t>
  </si>
  <si>
    <t>Shapiro-Wilk</t>
  </si>
  <si>
    <t>Statistic</t>
  </si>
  <si>
    <t>Sig.</t>
  </si>
  <si>
    <t>regeneration_region_edl</t>
  </si>
  <si>
    <t>control</t>
  </si>
  <si>
    <t>doubleKO</t>
  </si>
  <si>
    <t>* This is a lower bound of the true significance.</t>
  </si>
  <si>
    <t>a Lilliefors Significance Correction</t>
  </si>
  <si>
    <t>result</t>
  </si>
  <si>
    <t>macrophage number in TA</t>
  </si>
  <si>
    <t>sample ID</t>
  </si>
  <si>
    <t>mean</t>
  </si>
  <si>
    <t>sem</t>
  </si>
  <si>
    <t>f480</t>
  </si>
  <si>
    <t>*. This is a lower bound of the true significance.</t>
  </si>
  <si>
    <t>a. Lilliefors Significance Correction</t>
  </si>
  <si>
    <r>
      <t>Acvr1b</t>
    </r>
    <r>
      <rPr>
        <b/>
        <vertAlign val="superscript"/>
        <sz val="10"/>
        <rFont val="Arial"/>
        <family val="2"/>
      </rPr>
      <t>fl/fl</t>
    </r>
    <r>
      <rPr>
        <sz val="10"/>
        <rFont val="Arial"/>
        <family val="2"/>
      </rPr>
      <t xml:space="preserve"> (ha) </t>
    </r>
  </si>
  <si>
    <r>
      <t>Tgfbr1</t>
    </r>
    <r>
      <rPr>
        <b/>
        <vertAlign val="superscript"/>
        <sz val="10"/>
        <rFont val="Arial"/>
        <family val="2"/>
      </rPr>
      <t xml:space="preserve">fl/fl </t>
    </r>
    <r>
      <rPr>
        <sz val="10"/>
        <rFont val="Arial"/>
        <family val="2"/>
      </rPr>
      <t xml:space="preserve">(ht) </t>
    </r>
  </si>
  <si>
    <r>
      <t xml:space="preserve"> Acvr1b</t>
    </r>
    <r>
      <rPr>
        <vertAlign val="superscript"/>
        <sz val="9"/>
        <rFont val="Arial"/>
        <family val="2"/>
      </rPr>
      <t>fl/fl</t>
    </r>
    <r>
      <rPr>
        <sz val="9"/>
        <rFont val="Arial"/>
        <family val="2"/>
      </rPr>
      <t>:Tgfbr1</t>
    </r>
    <r>
      <rPr>
        <vertAlign val="superscript"/>
        <sz val="9"/>
        <rFont val="Arial"/>
        <family val="2"/>
      </rPr>
      <t xml:space="preserve">fl/fl </t>
    </r>
    <r>
      <rPr>
        <sz val="9"/>
        <rFont val="Arial"/>
        <family val="2"/>
      </rPr>
      <t>(hat)</t>
    </r>
  </si>
  <si>
    <t>Regenerating areas percentage at day 0  in EDL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</si>
</sst>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"/>
    <numFmt numFmtId="165" formatCode="####.000"/>
    <numFmt numFmtId="166" formatCode="###0"/>
    <numFmt numFmtId="167" formatCode="###0.000"/>
    <numFmt numFmtId="168" formatCode="###0.0000"/>
    <numFmt numFmtId="169" formatCode="####.00000"/>
    <numFmt numFmtId="170" formatCode="###0.00000"/>
  </numFmts>
  <fonts count="20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9"/>
      <name val="Arial"/>
      <family val="2"/>
    </font>
    <font>
      <b/>
      <sz val="11"/>
      <name val="Calibri"/>
      <family val="2"/>
      <scheme val="minor"/>
    </font>
    <font>
      <vertAlign val="superscript"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10"/>
      <name val="Arial"/>
      <family val="2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2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6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medium">
        <color indexed="64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medium">
        <color indexed="64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medium">
        <color indexed="64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medium">
        <color indexed="64"/>
      </left>
      <right/>
      <top/>
      <bottom style="thick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medium">
        <color indexed="64"/>
      </right>
      <top style="thick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indexed="64"/>
      </bottom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</borders>
  <cellStyleXfs count="5">
    <xf numFmtId="0" fontId="0" fillId="0" borderId="0"/>
    <xf numFmtId="0" fontId="9" fillId="0" borderId="0"/>
    <xf numFmtId="0" fontId="1" fillId="0" borderId="0"/>
    <xf numFmtId="0" fontId="9" fillId="0" borderId="0"/>
    <xf numFmtId="0" fontId="9" fillId="0" borderId="0"/>
  </cellStyleXfs>
  <cellXfs count="15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/>
    <xf numFmtId="0" fontId="2" fillId="0" borderId="5" xfId="0" applyFont="1" applyBorder="1"/>
    <xf numFmtId="0" fontId="3" fillId="0" borderId="0" xfId="0" applyFont="1"/>
    <xf numFmtId="0" fontId="3" fillId="0" borderId="5" xfId="0" applyFont="1" applyBorder="1"/>
    <xf numFmtId="2" fontId="0" fillId="0" borderId="6" xfId="0" applyNumberFormat="1" applyBorder="1"/>
    <xf numFmtId="2" fontId="0" fillId="0" borderId="7" xfId="0" applyNumberFormat="1" applyBorder="1"/>
    <xf numFmtId="2" fontId="0" fillId="0" borderId="8" xfId="0" applyNumberFormat="1" applyBorder="1"/>
    <xf numFmtId="0" fontId="0" fillId="0" borderId="8" xfId="0" applyBorder="1"/>
    <xf numFmtId="2" fontId="4" fillId="0" borderId="4" xfId="0" applyNumberFormat="1" applyFont="1" applyBorder="1"/>
    <xf numFmtId="2" fontId="4" fillId="0" borderId="0" xfId="0" applyNumberFormat="1" applyFont="1"/>
    <xf numFmtId="2" fontId="4" fillId="0" borderId="5" xfId="0" applyNumberFormat="1" applyFont="1" applyBorder="1"/>
    <xf numFmtId="2" fontId="0" fillId="0" borderId="5" xfId="0" applyNumberFormat="1" applyBorder="1"/>
    <xf numFmtId="0" fontId="5" fillId="0" borderId="0" xfId="0" applyFont="1"/>
    <xf numFmtId="0" fontId="5" fillId="0" borderId="0" xfId="0" applyFont="1" applyAlignment="1">
      <alignment horizontal="left"/>
    </xf>
    <xf numFmtId="0" fontId="5" fillId="2" borderId="0" xfId="0" applyFont="1" applyFill="1" applyAlignment="1">
      <alignment horizontal="left"/>
    </xf>
    <xf numFmtId="2" fontId="4" fillId="0" borderId="6" xfId="0" applyNumberFormat="1" applyFont="1" applyBorder="1"/>
    <xf numFmtId="2" fontId="4" fillId="0" borderId="7" xfId="0" applyNumberFormat="1" applyFont="1" applyBorder="1"/>
    <xf numFmtId="2" fontId="4" fillId="0" borderId="8" xfId="0" applyNumberFormat="1" applyFont="1" applyBorder="1"/>
    <xf numFmtId="0" fontId="6" fillId="0" borderId="5" xfId="0" applyFont="1" applyBorder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4" xfId="0" applyFont="1" applyBorder="1"/>
    <xf numFmtId="0" fontId="0" fillId="0" borderId="6" xfId="0" applyBorder="1"/>
    <xf numFmtId="0" fontId="0" fillId="0" borderId="7" xfId="0" applyBorder="1"/>
    <xf numFmtId="0" fontId="8" fillId="0" borderId="8" xfId="0" applyFont="1" applyBorder="1"/>
    <xf numFmtId="0" fontId="9" fillId="0" borderId="0" xfId="0" applyFont="1" applyAlignment="1">
      <alignment horizontal="center"/>
    </xf>
    <xf numFmtId="164" fontId="0" fillId="0" borderId="4" xfId="0" applyNumberFormat="1" applyBorder="1"/>
    <xf numFmtId="164" fontId="0" fillId="0" borderId="0" xfId="0" applyNumberFormat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9" fillId="0" borderId="1" xfId="0" applyNumberFormat="1" applyFont="1" applyBorder="1"/>
    <xf numFmtId="164" fontId="9" fillId="0" borderId="2" xfId="0" applyNumberFormat="1" applyFont="1" applyBorder="1"/>
    <xf numFmtId="164" fontId="9" fillId="0" borderId="3" xfId="0" applyNumberFormat="1" applyFont="1" applyBorder="1"/>
    <xf numFmtId="0" fontId="10" fillId="0" borderId="0" xfId="1" applyFont="1" applyAlignment="1">
      <alignment horizontal="left" vertical="top" wrapText="1"/>
    </xf>
    <xf numFmtId="0" fontId="10" fillId="0" borderId="5" xfId="1" applyFont="1" applyBorder="1" applyAlignment="1">
      <alignment horizontal="left" vertical="top" wrapText="1"/>
    </xf>
    <xf numFmtId="164" fontId="9" fillId="0" borderId="4" xfId="0" applyNumberFormat="1" applyFont="1" applyBorder="1"/>
    <xf numFmtId="164" fontId="9" fillId="0" borderId="0" xfId="0" applyNumberFormat="1" applyFont="1"/>
    <xf numFmtId="164" fontId="9" fillId="0" borderId="5" xfId="0" applyNumberFormat="1" applyFont="1" applyBorder="1"/>
    <xf numFmtId="0" fontId="9" fillId="0" borderId="4" xfId="0" applyFont="1" applyBorder="1" applyAlignment="1">
      <alignment horizontal="center"/>
    </xf>
    <xf numFmtId="165" fontId="10" fillId="2" borderId="9" xfId="1" applyNumberFormat="1" applyFont="1" applyFill="1" applyBorder="1" applyAlignment="1">
      <alignment horizontal="right" vertical="center"/>
    </xf>
    <xf numFmtId="0" fontId="10" fillId="0" borderId="10" xfId="1" applyFont="1" applyBorder="1" applyAlignment="1">
      <alignment horizontal="left" vertical="top" wrapText="1"/>
    </xf>
    <xf numFmtId="166" fontId="10" fillId="0" borderId="11" xfId="1" applyNumberFormat="1" applyFont="1" applyBorder="1" applyAlignment="1">
      <alignment horizontal="right" vertical="center"/>
    </xf>
    <xf numFmtId="0" fontId="10" fillId="0" borderId="12" xfId="1" applyFont="1" applyBorder="1" applyAlignment="1">
      <alignment horizontal="left" vertical="top" wrapText="1"/>
    </xf>
    <xf numFmtId="167" fontId="10" fillId="0" borderId="13" xfId="1" applyNumberFormat="1" applyFont="1" applyBorder="1" applyAlignment="1">
      <alignment horizontal="right" vertical="center"/>
    </xf>
    <xf numFmtId="0" fontId="10" fillId="0" borderId="14" xfId="1" applyFont="1" applyBorder="1" applyAlignment="1">
      <alignment horizontal="left" vertical="top" wrapText="1"/>
    </xf>
    <xf numFmtId="0" fontId="10" fillId="0" borderId="15" xfId="1" applyFont="1" applyBorder="1" applyAlignment="1">
      <alignment horizontal="center" wrapText="1"/>
    </xf>
    <xf numFmtId="0" fontId="10" fillId="0" borderId="16" xfId="1" applyFont="1" applyBorder="1" applyAlignment="1">
      <alignment horizontal="left" wrapText="1"/>
    </xf>
    <xf numFmtId="164" fontId="9" fillId="0" borderId="6" xfId="0" applyNumberFormat="1" applyFont="1" applyBorder="1"/>
    <xf numFmtId="164" fontId="9" fillId="0" borderId="7" xfId="0" applyNumberFormat="1" applyFont="1" applyBorder="1"/>
    <xf numFmtId="164" fontId="9" fillId="0" borderId="8" xfId="0" applyNumberFormat="1" applyFont="1" applyBorder="1"/>
    <xf numFmtId="0" fontId="12" fillId="0" borderId="17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8" fillId="0" borderId="7" xfId="0" applyFont="1" applyBorder="1"/>
    <xf numFmtId="0" fontId="8" fillId="0" borderId="0" xfId="0" applyFont="1"/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2" xfId="0" applyNumberFormat="1" applyBorder="1"/>
    <xf numFmtId="2" fontId="0" fillId="0" borderId="0" xfId="0" applyNumberFormat="1"/>
    <xf numFmtId="2" fontId="0" fillId="0" borderId="2" xfId="0" applyNumberFormat="1" applyBorder="1"/>
    <xf numFmtId="0" fontId="0" fillId="0" borderId="0" xfId="0" applyBorder="1"/>
    <xf numFmtId="164" fontId="0" fillId="0" borderId="0" xfId="0" applyNumberFormat="1" applyBorder="1"/>
    <xf numFmtId="0" fontId="17" fillId="0" borderId="8" xfId="0" applyFont="1" applyBorder="1"/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/>
    <xf numFmtId="0" fontId="2" fillId="0" borderId="0" xfId="0" applyFont="1" applyBorder="1"/>
    <xf numFmtId="2" fontId="0" fillId="0" borderId="0" xfId="0" applyNumberFormat="1" applyBorder="1"/>
    <xf numFmtId="2" fontId="0" fillId="0" borderId="4" xfId="0" applyNumberFormat="1" applyBorder="1"/>
    <xf numFmtId="0" fontId="3" fillId="0" borderId="0" xfId="0" applyFont="1" applyBorder="1"/>
    <xf numFmtId="0" fontId="0" fillId="0" borderId="19" xfId="0" applyBorder="1"/>
    <xf numFmtId="0" fontId="3" fillId="0" borderId="19" xfId="0" applyFont="1" applyBorder="1"/>
    <xf numFmtId="0" fontId="3" fillId="2" borderId="0" xfId="0" applyFont="1" applyFill="1" applyBorder="1"/>
    <xf numFmtId="0" fontId="18" fillId="0" borderId="0" xfId="0" applyFont="1"/>
    <xf numFmtId="2" fontId="1" fillId="0" borderId="0" xfId="2" applyNumberFormat="1" applyFont="1" applyFill="1" applyBorder="1"/>
    <xf numFmtId="2" fontId="1" fillId="0" borderId="5" xfId="2" applyNumberFormat="1" applyFont="1" applyFill="1" applyBorder="1"/>
    <xf numFmtId="2" fontId="1" fillId="0" borderId="19" xfId="2" applyNumberFormat="1" applyFont="1" applyFill="1" applyBorder="1"/>
    <xf numFmtId="2" fontId="1" fillId="0" borderId="4" xfId="2" applyNumberFormat="1" applyFont="1" applyFill="1" applyBorder="1"/>
    <xf numFmtId="2" fontId="1" fillId="0" borderId="3" xfId="2" applyNumberFormat="1" applyFont="1" applyFill="1" applyBorder="1"/>
    <xf numFmtId="2" fontId="1" fillId="0" borderId="2" xfId="2" applyNumberFormat="1" applyFont="1" applyFill="1" applyBorder="1"/>
    <xf numFmtId="2" fontId="1" fillId="0" borderId="27" xfId="2" applyNumberFormat="1" applyFont="1" applyFill="1" applyBorder="1"/>
    <xf numFmtId="2" fontId="1" fillId="0" borderId="1" xfId="2" applyNumberFormat="1" applyFont="1" applyFill="1" applyBorder="1"/>
    <xf numFmtId="0" fontId="1" fillId="0" borderId="20" xfId="2" applyBorder="1"/>
    <xf numFmtId="0" fontId="1" fillId="0" borderId="21" xfId="2" applyBorder="1"/>
    <xf numFmtId="0" fontId="1" fillId="0" borderId="25" xfId="2" applyBorder="1"/>
    <xf numFmtId="0" fontId="1" fillId="0" borderId="26" xfId="2" applyBorder="1"/>
    <xf numFmtId="0" fontId="0" fillId="0" borderId="22" xfId="0" applyBorder="1"/>
    <xf numFmtId="168" fontId="10" fillId="0" borderId="23" xfId="4" applyNumberFormat="1" applyFont="1" applyBorder="1" applyAlignment="1">
      <alignment horizontal="right" vertical="center"/>
    </xf>
    <xf numFmtId="0" fontId="0" fillId="0" borderId="23" xfId="0" applyBorder="1"/>
    <xf numFmtId="168" fontId="10" fillId="0" borderId="24" xfId="4" applyNumberFormat="1" applyFont="1" applyBorder="1" applyAlignment="1">
      <alignment horizontal="right" vertical="center"/>
    </xf>
    <xf numFmtId="0" fontId="0" fillId="0" borderId="43" xfId="0" applyBorder="1"/>
    <xf numFmtId="169" fontId="10" fillId="0" borderId="44" xfId="4" applyNumberFormat="1" applyFont="1" applyBorder="1" applyAlignment="1">
      <alignment horizontal="right" vertical="center"/>
    </xf>
    <xf numFmtId="0" fontId="0" fillId="0" borderId="44" xfId="0" applyBorder="1"/>
    <xf numFmtId="170" fontId="10" fillId="0" borderId="44" xfId="4" applyNumberFormat="1" applyFont="1" applyBorder="1" applyAlignment="1">
      <alignment horizontal="right" vertical="center"/>
    </xf>
    <xf numFmtId="170" fontId="10" fillId="0" borderId="45" xfId="4" applyNumberFormat="1" applyFont="1" applyBorder="1" applyAlignment="1">
      <alignment horizontal="right" vertical="center"/>
    </xf>
    <xf numFmtId="0" fontId="10" fillId="0" borderId="30" xfId="4" applyFont="1" applyBorder="1" applyAlignment="1">
      <alignment horizontal="center" wrapText="1"/>
    </xf>
    <xf numFmtId="166" fontId="10" fillId="0" borderId="28" xfId="4" applyNumberFormat="1" applyFont="1" applyBorder="1" applyAlignment="1">
      <alignment horizontal="right" vertical="center"/>
    </xf>
    <xf numFmtId="166" fontId="10" fillId="0" borderId="29" xfId="4" applyNumberFormat="1" applyFont="1" applyBorder="1" applyAlignment="1">
      <alignment horizontal="right" vertical="center"/>
    </xf>
    <xf numFmtId="0" fontId="10" fillId="0" borderId="33" xfId="4" applyFont="1" applyBorder="1" applyAlignment="1">
      <alignment horizontal="center" wrapText="1"/>
    </xf>
    <xf numFmtId="165" fontId="10" fillId="0" borderId="34" xfId="4" applyNumberFormat="1" applyFont="1" applyBorder="1" applyAlignment="1">
      <alignment horizontal="right" vertical="center"/>
    </xf>
    <xf numFmtId="165" fontId="10" fillId="0" borderId="35" xfId="4" applyNumberFormat="1" applyFont="1" applyBorder="1" applyAlignment="1">
      <alignment horizontal="right" vertical="center"/>
    </xf>
    <xf numFmtId="166" fontId="10" fillId="0" borderId="36" xfId="4" applyNumberFormat="1" applyFont="1" applyBorder="1" applyAlignment="1">
      <alignment horizontal="right" vertical="center"/>
    </xf>
    <xf numFmtId="165" fontId="10" fillId="0" borderId="37" xfId="4" applyNumberFormat="1" applyFont="1" applyBorder="1" applyAlignment="1">
      <alignment horizontal="right" vertical="center"/>
    </xf>
    <xf numFmtId="0" fontId="10" fillId="0" borderId="0" xfId="4" applyFont="1" applyBorder="1" applyAlignment="1">
      <alignment horizontal="center" wrapText="1"/>
    </xf>
    <xf numFmtId="0" fontId="14" fillId="0" borderId="0" xfId="0" applyFont="1" applyBorder="1" applyAlignment="1"/>
    <xf numFmtId="165" fontId="10" fillId="0" borderId="46" xfId="4" applyNumberFormat="1" applyFont="1" applyBorder="1" applyAlignment="1">
      <alignment horizontal="right" vertical="center"/>
    </xf>
    <xf numFmtId="165" fontId="10" fillId="0" borderId="47" xfId="4" applyNumberFormat="1" applyFont="1" applyBorder="1" applyAlignment="1">
      <alignment horizontal="right" vertical="center"/>
    </xf>
    <xf numFmtId="165" fontId="10" fillId="0" borderId="48" xfId="4" applyNumberFormat="1" applyFont="1" applyBorder="1" applyAlignment="1">
      <alignment horizontal="right" vertical="center"/>
    </xf>
    <xf numFmtId="0" fontId="10" fillId="0" borderId="21" xfId="4" applyFont="1" applyBorder="1" applyAlignment="1">
      <alignment horizontal="center" wrapText="1"/>
    </xf>
    <xf numFmtId="0" fontId="10" fillId="0" borderId="50" xfId="4" applyFont="1" applyBorder="1" applyAlignment="1">
      <alignment horizontal="center" wrapText="1"/>
    </xf>
    <xf numFmtId="0" fontId="10" fillId="0" borderId="42" xfId="4" applyFont="1" applyBorder="1" applyAlignment="1">
      <alignment horizontal="center" wrapText="1"/>
    </xf>
    <xf numFmtId="0" fontId="10" fillId="0" borderId="44" xfId="4" applyFont="1" applyBorder="1" applyAlignment="1">
      <alignment horizontal="center" wrapText="1"/>
    </xf>
    <xf numFmtId="0" fontId="12" fillId="0" borderId="0" xfId="4" applyFont="1" applyBorder="1" applyAlignment="1">
      <alignment vertical="center" wrapText="1"/>
    </xf>
    <xf numFmtId="0" fontId="0" fillId="0" borderId="0" xfId="0" applyBorder="1"/>
    <xf numFmtId="0" fontId="12" fillId="0" borderId="2" xfId="4" applyFont="1" applyBorder="1" applyAlignment="1">
      <alignment horizontal="center" vertical="center" wrapText="1"/>
    </xf>
    <xf numFmtId="0" fontId="10" fillId="0" borderId="0" xfId="4" applyFont="1" applyBorder="1" applyAlignment="1">
      <alignment horizontal="left" vertical="top" wrapText="1"/>
    </xf>
    <xf numFmtId="0" fontId="10" fillId="0" borderId="8" xfId="4" applyFont="1" applyBorder="1" applyAlignment="1">
      <alignment horizontal="left" wrapText="1"/>
    </xf>
    <xf numFmtId="0" fontId="10" fillId="0" borderId="6" xfId="4" applyFont="1" applyBorder="1" applyAlignment="1">
      <alignment horizontal="left" wrapText="1"/>
    </xf>
    <xf numFmtId="0" fontId="10" fillId="0" borderId="3" xfId="4" applyFont="1" applyBorder="1" applyAlignment="1">
      <alignment horizontal="left" wrapText="1"/>
    </xf>
    <xf numFmtId="0" fontId="10" fillId="0" borderId="1" xfId="4" applyFont="1" applyBorder="1" applyAlignment="1">
      <alignment horizontal="left" wrapText="1"/>
    </xf>
    <xf numFmtId="0" fontId="10" fillId="0" borderId="49" xfId="4" applyFont="1" applyBorder="1" applyAlignment="1">
      <alignment horizontal="center" wrapText="1"/>
    </xf>
    <xf numFmtId="0" fontId="10" fillId="0" borderId="31" xfId="4" applyFont="1" applyBorder="1" applyAlignment="1">
      <alignment horizontal="center" wrapText="1"/>
    </xf>
    <xf numFmtId="0" fontId="10" fillId="0" borderId="32" xfId="4" applyFont="1" applyBorder="1" applyAlignment="1">
      <alignment horizontal="center" wrapText="1"/>
    </xf>
    <xf numFmtId="0" fontId="10" fillId="0" borderId="51" xfId="4" applyFont="1" applyBorder="1" applyAlignment="1">
      <alignment horizontal="center" vertical="center" wrapText="1"/>
    </xf>
    <xf numFmtId="0" fontId="10" fillId="0" borderId="5" xfId="4" applyFont="1" applyBorder="1" applyAlignment="1">
      <alignment horizontal="center" vertical="center" wrapText="1"/>
    </xf>
    <xf numFmtId="0" fontId="10" fillId="0" borderId="3" xfId="4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6" fillId="0" borderId="0" xfId="0" applyFont="1" applyBorder="1"/>
    <xf numFmtId="0" fontId="8" fillId="3" borderId="52" xfId="0" applyFont="1" applyFill="1" applyBorder="1"/>
    <xf numFmtId="0" fontId="0" fillId="3" borderId="53" xfId="0" applyFill="1" applyBorder="1"/>
    <xf numFmtId="0" fontId="8" fillId="3" borderId="53" xfId="0" applyFont="1" applyFill="1" applyBorder="1" applyAlignment="1">
      <alignment horizontal="center"/>
    </xf>
    <xf numFmtId="0" fontId="8" fillId="3" borderId="54" xfId="0" applyFont="1" applyFill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56" xfId="0" applyNumberFormat="1" applyBorder="1"/>
    <xf numFmtId="0" fontId="3" fillId="0" borderId="0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164" fontId="0" fillId="0" borderId="58" xfId="0" applyNumberFormat="1" applyBorder="1"/>
    <xf numFmtId="0" fontId="9" fillId="0" borderId="59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0" fillId="0" borderId="61" xfId="0" applyBorder="1"/>
    <xf numFmtId="164" fontId="0" fillId="0" borderId="61" xfId="0" applyNumberFormat="1" applyBorder="1"/>
    <xf numFmtId="2" fontId="0" fillId="0" borderId="61" xfId="0" applyNumberFormat="1" applyBorder="1"/>
    <xf numFmtId="164" fontId="0" fillId="0" borderId="62" xfId="0" applyNumberFormat="1" applyBorder="1"/>
    <xf numFmtId="0" fontId="8" fillId="0" borderId="0" xfId="0" applyFont="1" applyFill="1" applyBorder="1" applyAlignment="1">
      <alignment horizontal="center"/>
    </xf>
  </cellXfs>
  <cellStyles count="5">
    <cellStyle name="Normal" xfId="0" builtinId="0"/>
    <cellStyle name="常规 2" xfId="2" xr:uid="{00000000-0005-0000-0000-000001000000}"/>
    <cellStyle name="常规_Sheet2" xfId="3" xr:uid="{00000000-0005-0000-0000-000002000000}"/>
    <cellStyle name="常规_SPSS_1" xfId="4" xr:uid="{00000000-0005-0000-0000-000003000000}"/>
    <cellStyle name="常规_spss-sc_fibre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373380</xdr:colOff>
      <xdr:row>3</xdr:row>
      <xdr:rowOff>7620</xdr:rowOff>
    </xdr:from>
    <xdr:ext cx="5920105" cy="3567430"/>
    <xdr:pic>
      <xdr:nvPicPr>
        <xdr:cNvPr id="3" name="图片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45702"/>
        <a:stretch/>
      </xdr:blipFill>
      <xdr:spPr>
        <a:xfrm>
          <a:off x="7688580" y="617220"/>
          <a:ext cx="5920105" cy="3567430"/>
        </a:xfrm>
        <a:prstGeom prst="rect">
          <a:avLst/>
        </a:prstGeom>
      </xdr:spPr>
    </xdr:pic>
    <xdr:clientData/>
  </xdr:oneCellAnchor>
  <xdr:twoCellAnchor editAs="oneCell">
    <xdr:from>
      <xdr:col>11</xdr:col>
      <xdr:colOff>222250</xdr:colOff>
      <xdr:row>27</xdr:row>
      <xdr:rowOff>69850</xdr:rowOff>
    </xdr:from>
    <xdr:to>
      <xdr:col>17</xdr:col>
      <xdr:colOff>527050</xdr:colOff>
      <xdr:row>40</xdr:row>
      <xdr:rowOff>184150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63050" y="5581650"/>
          <a:ext cx="5181600" cy="2781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101600</xdr:colOff>
      <xdr:row>1</xdr:row>
      <xdr:rowOff>139700</xdr:rowOff>
    </xdr:from>
    <xdr:ext cx="6440805" cy="3432898"/>
    <xdr:pic>
      <xdr:nvPicPr>
        <xdr:cNvPr id="2" name="图片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88114"/>
        <a:stretch/>
      </xdr:blipFill>
      <xdr:spPr>
        <a:xfrm>
          <a:off x="9182100" y="342900"/>
          <a:ext cx="6440805" cy="3432898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0</xdr:rowOff>
    </xdr:from>
    <xdr:to>
      <xdr:col>16</xdr:col>
      <xdr:colOff>593725</xdr:colOff>
      <xdr:row>24</xdr:row>
      <xdr:rowOff>95250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8500" y="3060700"/>
          <a:ext cx="6283325" cy="247015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27</xdr:col>
      <xdr:colOff>187325</xdr:colOff>
      <xdr:row>59</xdr:row>
      <xdr:rowOff>120650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363700" y="3060700"/>
          <a:ext cx="7502525" cy="9607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6"/>
  <sheetViews>
    <sheetView topLeftCell="A27" workbookViewId="0">
      <selection activeCell="F26" sqref="F26"/>
    </sheetView>
  </sheetViews>
  <sheetFormatPr baseColWidth="10" defaultColWidth="10.6640625" defaultRowHeight="16"/>
  <sheetData>
    <row r="1" spans="1:19" ht="17" thickBot="1">
      <c r="G1" s="6"/>
    </row>
    <row r="2" spans="1:19">
      <c r="A2" s="30" t="s">
        <v>41</v>
      </c>
      <c r="B2" s="29"/>
      <c r="C2" s="29"/>
      <c r="D2" s="29"/>
      <c r="E2" s="28"/>
      <c r="G2" s="71" t="s">
        <v>42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8"/>
    </row>
    <row r="3" spans="1:19">
      <c r="A3" s="5"/>
      <c r="E3" s="4"/>
      <c r="G3" s="7"/>
      <c r="S3" s="4"/>
    </row>
    <row r="4" spans="1:19">
      <c r="A4" s="7"/>
      <c r="B4" s="6"/>
      <c r="C4" s="6"/>
      <c r="D4" s="6"/>
      <c r="E4" s="27"/>
      <c r="F4" s="6"/>
      <c r="G4" s="7"/>
      <c r="H4" s="19"/>
      <c r="I4" s="18"/>
      <c r="J4" s="18"/>
      <c r="K4" s="18"/>
      <c r="L4" s="18"/>
      <c r="M4" s="18"/>
      <c r="S4" s="4"/>
    </row>
    <row r="5" spans="1:19" ht="17" thickBot="1">
      <c r="A5" s="5"/>
      <c r="B5" s="26" t="s">
        <v>13</v>
      </c>
      <c r="C5" s="26" t="s">
        <v>12</v>
      </c>
      <c r="D5" s="26" t="s">
        <v>11</v>
      </c>
      <c r="E5" s="25" t="s">
        <v>10</v>
      </c>
      <c r="F5" s="6"/>
      <c r="G5" s="24" t="s">
        <v>9</v>
      </c>
      <c r="H5" s="19"/>
      <c r="I5" s="18"/>
      <c r="J5" s="18"/>
      <c r="K5" s="18"/>
      <c r="L5" s="18"/>
      <c r="M5" s="18"/>
      <c r="S5" s="4"/>
    </row>
    <row r="6" spans="1:19">
      <c r="A6" s="5"/>
      <c r="B6" s="23">
        <v>0.11</v>
      </c>
      <c r="C6" s="22">
        <v>0.03</v>
      </c>
      <c r="D6" s="22">
        <v>0.04</v>
      </c>
      <c r="E6" s="21">
        <v>0.21</v>
      </c>
      <c r="F6" s="6"/>
      <c r="G6" s="9" t="s">
        <v>8</v>
      </c>
      <c r="H6" s="19">
        <v>23</v>
      </c>
      <c r="I6" s="18"/>
      <c r="J6" s="18"/>
      <c r="K6" s="18"/>
      <c r="L6" s="18"/>
      <c r="M6" s="18"/>
      <c r="S6" s="4"/>
    </row>
    <row r="7" spans="1:19">
      <c r="A7" s="5"/>
      <c r="B7" s="16">
        <v>0.12</v>
      </c>
      <c r="C7" s="15">
        <v>0</v>
      </c>
      <c r="D7" s="15">
        <v>7.0000000000000007E-2</v>
      </c>
      <c r="E7" s="14">
        <v>2.59</v>
      </c>
      <c r="F7" s="6"/>
      <c r="G7" s="9" t="s">
        <v>7</v>
      </c>
      <c r="H7" s="19" t="s">
        <v>6</v>
      </c>
      <c r="I7" s="18"/>
      <c r="J7" s="18"/>
      <c r="K7" s="18"/>
      <c r="L7" s="18"/>
      <c r="M7" s="18"/>
      <c r="S7" s="4"/>
    </row>
    <row r="8" spans="1:19">
      <c r="A8" s="5"/>
      <c r="B8" s="16">
        <v>0.04</v>
      </c>
      <c r="C8" s="15">
        <v>0.09</v>
      </c>
      <c r="D8" s="15">
        <v>0.03</v>
      </c>
      <c r="E8" s="14">
        <v>2.9</v>
      </c>
      <c r="F8" s="6"/>
      <c r="G8" s="9" t="s">
        <v>5</v>
      </c>
      <c r="H8" s="19">
        <v>3</v>
      </c>
      <c r="I8" s="18"/>
      <c r="J8" s="18"/>
      <c r="K8" s="18"/>
      <c r="L8" s="18"/>
      <c r="M8" s="18"/>
      <c r="S8" s="4"/>
    </row>
    <row r="9" spans="1:19">
      <c r="A9" s="5"/>
      <c r="B9" s="17">
        <v>2.8633286794613834E-2</v>
      </c>
      <c r="C9" s="15">
        <v>0.1</v>
      </c>
      <c r="D9" s="15">
        <v>0</v>
      </c>
      <c r="E9" s="14">
        <v>2.17</v>
      </c>
      <c r="F9" s="6"/>
      <c r="G9" s="9" t="s">
        <v>4</v>
      </c>
      <c r="H9" s="20">
        <v>5.0000000000000001E-3</v>
      </c>
      <c r="I9" s="18"/>
      <c r="J9" s="18"/>
      <c r="K9" s="18"/>
      <c r="L9" s="18"/>
      <c r="M9" s="18"/>
      <c r="S9" s="4"/>
    </row>
    <row r="10" spans="1:19">
      <c r="A10" s="5"/>
      <c r="B10" s="17">
        <v>4.8653583631506708E-2</v>
      </c>
      <c r="C10" s="15">
        <v>0.13</v>
      </c>
      <c r="D10" s="15">
        <v>0</v>
      </c>
      <c r="E10" s="14">
        <v>6.87</v>
      </c>
      <c r="F10" s="6"/>
      <c r="G10" s="9" t="s">
        <v>3</v>
      </c>
      <c r="H10" s="19"/>
      <c r="I10" s="18"/>
      <c r="J10" s="18"/>
      <c r="K10" s="18"/>
      <c r="L10" s="18"/>
      <c r="M10" s="18"/>
      <c r="S10" s="4"/>
    </row>
    <row r="11" spans="1:19">
      <c r="A11" s="5"/>
      <c r="B11" s="17">
        <v>0</v>
      </c>
      <c r="C11" s="15">
        <v>0.77</v>
      </c>
      <c r="D11" s="15"/>
      <c r="E11" s="14"/>
      <c r="F11" s="6"/>
      <c r="G11" s="9"/>
      <c r="H11" s="8"/>
      <c r="S11" s="4"/>
    </row>
    <row r="12" spans="1:19" ht="17" thickBot="1">
      <c r="A12" s="5"/>
      <c r="B12" s="16"/>
      <c r="C12" s="15">
        <v>0.05</v>
      </c>
      <c r="D12" s="15"/>
      <c r="E12" s="14"/>
      <c r="F12" s="6"/>
      <c r="G12" s="9"/>
      <c r="H12" s="8"/>
      <c r="S12" s="4"/>
    </row>
    <row r="13" spans="1:19">
      <c r="A13" s="13" t="s">
        <v>2</v>
      </c>
      <c r="B13" s="12">
        <f>AVERAGE(B6:B11)</f>
        <v>5.7881145071020081E-2</v>
      </c>
      <c r="C13" s="11">
        <f>AVERAGE(C6:C12)</f>
        <v>0.16714285714285718</v>
      </c>
      <c r="D13" s="11">
        <f>AVERAGE(D6:D10)</f>
        <v>2.8000000000000004E-2</v>
      </c>
      <c r="E13" s="10">
        <f>AVERAGE(E6:E10)</f>
        <v>2.9479999999999995</v>
      </c>
      <c r="F13" s="6"/>
      <c r="G13" s="9"/>
      <c r="H13" s="8"/>
      <c r="S13" s="4"/>
    </row>
    <row r="14" spans="1:19">
      <c r="A14" s="5" t="s">
        <v>1</v>
      </c>
      <c r="B14" s="5">
        <f>STDEV(B6:B12)/SQRT(6)</f>
        <v>1.9309474862923115E-2</v>
      </c>
      <c r="C14">
        <f>STDEV(C6:C12)/SQRT(7)</f>
        <v>0.10185690910278393</v>
      </c>
      <c r="D14">
        <f>STDEV(D6:D12)/SQRT(5)</f>
        <v>1.3190905958272919E-2</v>
      </c>
      <c r="E14" s="4">
        <f>STDEV(E6:E12)/SQRT(5)</f>
        <v>1.0866112460305206</v>
      </c>
      <c r="F14" s="6"/>
      <c r="G14" s="7"/>
      <c r="S14" s="4"/>
    </row>
    <row r="15" spans="1:19" ht="17" thickBot="1">
      <c r="A15" s="3" t="s">
        <v>0</v>
      </c>
      <c r="B15" s="3">
        <v>6</v>
      </c>
      <c r="C15" s="2">
        <v>7</v>
      </c>
      <c r="D15" s="2">
        <v>5</v>
      </c>
      <c r="E15" s="1">
        <v>5</v>
      </c>
      <c r="F15" s="6"/>
      <c r="G15" s="7"/>
      <c r="S15" s="4"/>
    </row>
    <row r="16" spans="1:19">
      <c r="A16" s="6"/>
      <c r="B16" s="6"/>
      <c r="C16" s="6"/>
      <c r="D16" s="6"/>
      <c r="E16" s="6"/>
      <c r="F16" s="6"/>
      <c r="G16" s="5"/>
      <c r="S16" s="4"/>
    </row>
    <row r="17" spans="1:19">
      <c r="A17" s="6"/>
      <c r="B17" s="6"/>
      <c r="C17" s="6"/>
      <c r="D17" s="6"/>
      <c r="E17" s="6"/>
      <c r="F17" s="6"/>
      <c r="G17" s="5"/>
      <c r="S17" s="4"/>
    </row>
    <row r="18" spans="1:19">
      <c r="G18" s="5"/>
      <c r="S18" s="4"/>
    </row>
    <row r="19" spans="1:19">
      <c r="G19" s="5"/>
      <c r="S19" s="4"/>
    </row>
    <row r="20" spans="1:19">
      <c r="G20" s="5"/>
      <c r="S20" s="4"/>
    </row>
    <row r="21" spans="1:19">
      <c r="G21" s="5"/>
      <c r="S21" s="4"/>
    </row>
    <row r="22" spans="1:19" ht="17" thickBot="1">
      <c r="G22" s="3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1"/>
    </row>
    <row r="25" spans="1:19" ht="17" thickBot="1">
      <c r="D25" s="69"/>
      <c r="E25" s="69"/>
    </row>
    <row r="26" spans="1:19">
      <c r="A26" s="30" t="s">
        <v>64</v>
      </c>
      <c r="B26" s="29"/>
      <c r="C26" s="28"/>
      <c r="D26" s="69"/>
      <c r="E26" s="69"/>
      <c r="G26" s="71" t="s">
        <v>43</v>
      </c>
      <c r="H26" s="29"/>
      <c r="I26" s="29"/>
      <c r="J26" s="29"/>
      <c r="K26" s="29"/>
      <c r="L26" s="29"/>
      <c r="M26" s="24" t="s">
        <v>9</v>
      </c>
      <c r="N26" s="29"/>
      <c r="O26" s="29"/>
      <c r="P26" s="29"/>
      <c r="Q26" s="29"/>
      <c r="R26" s="29"/>
      <c r="S26" s="28"/>
    </row>
    <row r="27" spans="1:19">
      <c r="A27" s="5"/>
      <c r="B27" s="69"/>
      <c r="C27" s="4"/>
      <c r="D27" s="69"/>
      <c r="E27" s="69"/>
      <c r="G27" s="7"/>
      <c r="S27" s="4"/>
    </row>
    <row r="28" spans="1:19">
      <c r="A28" s="7"/>
      <c r="B28" s="74"/>
      <c r="C28" s="27"/>
      <c r="D28" s="74"/>
      <c r="E28" s="74"/>
      <c r="G28" s="7"/>
      <c r="H28" s="19"/>
      <c r="I28" s="18"/>
      <c r="J28" s="18"/>
      <c r="K28" s="18"/>
      <c r="L28" s="18"/>
      <c r="M28" s="18"/>
      <c r="S28" s="4"/>
    </row>
    <row r="29" spans="1:19">
      <c r="A29" s="5"/>
      <c r="B29" s="72" t="s">
        <v>13</v>
      </c>
      <c r="C29" s="25" t="s">
        <v>10</v>
      </c>
      <c r="D29" s="72"/>
      <c r="E29" s="69"/>
      <c r="G29" s="78"/>
      <c r="H29" s="19"/>
      <c r="I29" s="18"/>
      <c r="J29" s="18"/>
      <c r="K29" s="18"/>
      <c r="L29" s="18"/>
      <c r="M29" s="18"/>
      <c r="S29" s="4"/>
    </row>
    <row r="30" spans="1:19">
      <c r="A30" s="5"/>
      <c r="B30" s="75">
        <v>0</v>
      </c>
      <c r="C30" s="76">
        <v>4.4285694156768258</v>
      </c>
      <c r="D30" s="73"/>
      <c r="E30" s="69"/>
      <c r="G30" s="79" t="s">
        <v>44</v>
      </c>
      <c r="H30" s="77"/>
      <c r="I30" s="77"/>
      <c r="J30" s="77"/>
      <c r="K30" s="77"/>
      <c r="L30" s="18"/>
      <c r="M30" s="18"/>
      <c r="S30" s="4"/>
    </row>
    <row r="31" spans="1:19">
      <c r="A31" s="5"/>
      <c r="B31" s="75">
        <v>6.3084181394541458E-2</v>
      </c>
      <c r="C31" s="76">
        <v>0</v>
      </c>
      <c r="D31" s="73"/>
      <c r="E31" s="69"/>
      <c r="G31" s="79"/>
      <c r="H31" s="77" t="s">
        <v>36</v>
      </c>
      <c r="I31" s="77" t="s">
        <v>45</v>
      </c>
      <c r="J31" s="77"/>
      <c r="K31" s="77"/>
      <c r="S31" s="4"/>
    </row>
    <row r="32" spans="1:19">
      <c r="A32" s="5"/>
      <c r="B32" s="75">
        <v>3.6533477756074441E-2</v>
      </c>
      <c r="C32" s="76">
        <v>1.9901436304866187</v>
      </c>
      <c r="D32" s="73"/>
      <c r="E32" s="69"/>
      <c r="G32" s="79"/>
      <c r="H32" s="77"/>
      <c r="I32" s="77" t="s">
        <v>46</v>
      </c>
      <c r="J32" s="77" t="s">
        <v>21</v>
      </c>
      <c r="K32" s="77" t="s">
        <v>47</v>
      </c>
      <c r="S32" s="4"/>
    </row>
    <row r="33" spans="1:19">
      <c r="A33" s="5"/>
      <c r="B33" s="75">
        <v>0</v>
      </c>
      <c r="C33" s="76">
        <v>0.38377718554875984</v>
      </c>
      <c r="D33" s="73"/>
      <c r="E33" s="69"/>
      <c r="G33" s="79" t="s">
        <v>48</v>
      </c>
      <c r="H33" s="77" t="s">
        <v>49</v>
      </c>
      <c r="I33" s="77">
        <v>0.68400000000000005</v>
      </c>
      <c r="J33" s="77">
        <v>7</v>
      </c>
      <c r="K33" s="80">
        <v>2E-3</v>
      </c>
      <c r="S33" s="4"/>
    </row>
    <row r="34" spans="1:19">
      <c r="A34" s="5"/>
      <c r="B34" s="75">
        <v>8.5542675382900446E-2</v>
      </c>
      <c r="C34" s="76">
        <v>0.89790497009025616</v>
      </c>
      <c r="D34" s="73"/>
      <c r="E34" s="69"/>
      <c r="G34" s="79"/>
      <c r="H34" s="77" t="s">
        <v>50</v>
      </c>
      <c r="I34" s="77">
        <v>0.876</v>
      </c>
      <c r="J34" s="77">
        <v>5</v>
      </c>
      <c r="K34" s="77">
        <v>0.29099999999999998</v>
      </c>
      <c r="S34" s="4"/>
    </row>
    <row r="35" spans="1:19">
      <c r="A35" s="5"/>
      <c r="B35" s="75">
        <v>0.35289687880535792</v>
      </c>
      <c r="C35" s="14"/>
      <c r="D35" s="73"/>
      <c r="E35" s="69"/>
      <c r="G35" s="79" t="s">
        <v>51</v>
      </c>
      <c r="H35" s="77"/>
      <c r="I35" s="77"/>
      <c r="J35" s="77"/>
      <c r="K35" s="77"/>
      <c r="S35" s="4"/>
    </row>
    <row r="36" spans="1:19" ht="17" thickBot="1">
      <c r="A36" s="5"/>
      <c r="B36" s="68">
        <v>0</v>
      </c>
      <c r="C36" s="14"/>
      <c r="D36" s="73"/>
      <c r="E36" s="69"/>
      <c r="G36" s="79" t="s">
        <v>52</v>
      </c>
      <c r="H36" s="77"/>
      <c r="I36" s="77"/>
      <c r="J36" s="77"/>
      <c r="K36" s="77"/>
      <c r="S36" s="4"/>
    </row>
    <row r="37" spans="1:19">
      <c r="A37" s="13" t="s">
        <v>2</v>
      </c>
      <c r="B37" s="12">
        <f>AVERAGE(B30:B35)</f>
        <v>8.9676202223145707E-2</v>
      </c>
      <c r="C37" s="10">
        <f>AVERAGE(C30:C34)</f>
        <v>1.5400790403604923</v>
      </c>
      <c r="D37" s="75"/>
      <c r="E37" s="69"/>
      <c r="G37" s="79"/>
      <c r="H37" s="77"/>
      <c r="I37" s="77"/>
      <c r="J37" s="77"/>
      <c r="K37" s="77"/>
      <c r="S37" s="4"/>
    </row>
    <row r="38" spans="1:19">
      <c r="A38" s="5" t="s">
        <v>1</v>
      </c>
      <c r="B38" s="5">
        <f>STDEV(B30:B36)/SQRT(7)</f>
        <v>4.7761841585575539E-2</v>
      </c>
      <c r="C38" s="4">
        <f>STDEV(C30:C36)/SQRT(5)</f>
        <v>0.79583917188420283</v>
      </c>
      <c r="D38" s="69"/>
      <c r="E38" s="69"/>
      <c r="G38" s="7"/>
      <c r="S38" s="4"/>
    </row>
    <row r="39" spans="1:19" ht="17" thickBot="1">
      <c r="A39" s="3" t="s">
        <v>0</v>
      </c>
      <c r="B39" s="3">
        <v>7</v>
      </c>
      <c r="C39" s="1">
        <v>5</v>
      </c>
      <c r="D39" s="69"/>
      <c r="E39" s="69"/>
      <c r="G39" s="7"/>
      <c r="S39" s="4"/>
    </row>
    <row r="40" spans="1:19">
      <c r="G40" s="5"/>
      <c r="S40" s="4"/>
    </row>
    <row r="41" spans="1:19">
      <c r="G41" s="5"/>
      <c r="S41" s="4"/>
    </row>
    <row r="42" spans="1:19">
      <c r="G42" s="5"/>
      <c r="S42" s="4"/>
    </row>
    <row r="43" spans="1:19">
      <c r="G43" s="5"/>
      <c r="S43" s="4"/>
    </row>
    <row r="44" spans="1:19">
      <c r="G44" s="5"/>
      <c r="S44" s="4"/>
    </row>
    <row r="45" spans="1:19">
      <c r="G45" s="5"/>
      <c r="S45" s="4"/>
    </row>
    <row r="46" spans="1:19" ht="17" thickBot="1">
      <c r="G46" s="3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5"/>
  <sheetViews>
    <sheetView workbookViewId="0">
      <selection activeCell="B5" sqref="B5:E5"/>
    </sheetView>
  </sheetViews>
  <sheetFormatPr baseColWidth="10" defaultColWidth="10.6640625" defaultRowHeight="16"/>
  <sheetData>
    <row r="1" spans="1:21">
      <c r="A1" s="63" t="s">
        <v>35</v>
      </c>
      <c r="G1" s="63" t="s">
        <v>34</v>
      </c>
    </row>
    <row r="2" spans="1:21" ht="17" thickBot="1"/>
    <row r="3" spans="1:21">
      <c r="A3" s="13"/>
      <c r="B3" s="62" t="s">
        <v>33</v>
      </c>
      <c r="C3" s="29"/>
      <c r="D3" s="29"/>
      <c r="E3" s="28"/>
      <c r="G3" s="30" t="s">
        <v>32</v>
      </c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8"/>
    </row>
    <row r="4" spans="1:21">
      <c r="A4" s="5"/>
      <c r="E4" s="4"/>
      <c r="G4" s="5"/>
      <c r="U4" s="4"/>
    </row>
    <row r="5" spans="1:21" ht="28" thickBot="1">
      <c r="A5" s="5"/>
      <c r="B5" s="61" t="s">
        <v>13</v>
      </c>
      <c r="C5" s="61" t="s">
        <v>31</v>
      </c>
      <c r="D5" s="61" t="s">
        <v>30</v>
      </c>
      <c r="E5" s="60" t="s">
        <v>29</v>
      </c>
      <c r="G5" s="59" t="s">
        <v>28</v>
      </c>
      <c r="H5" s="58"/>
      <c r="U5" s="4"/>
    </row>
    <row r="6" spans="1:21" ht="18" thickTop="1" thickBot="1">
      <c r="A6" s="5"/>
      <c r="B6" s="57">
        <v>7.9369999999999996E-3</v>
      </c>
      <c r="C6" s="56">
        <v>8.8109999999999994E-3</v>
      </c>
      <c r="D6" s="56">
        <v>8.0319999999999992E-3</v>
      </c>
      <c r="E6" s="55">
        <v>1.7094000000000002E-2</v>
      </c>
      <c r="G6" s="54" t="s">
        <v>27</v>
      </c>
      <c r="H6" s="53" t="s">
        <v>26</v>
      </c>
      <c r="J6" s="31" t="s">
        <v>13</v>
      </c>
      <c r="K6" t="s">
        <v>25</v>
      </c>
      <c r="U6" s="4"/>
    </row>
    <row r="7" spans="1:21" ht="17" thickTop="1">
      <c r="A7" s="5"/>
      <c r="B7" s="45">
        <v>8.5470000000000008E-3</v>
      </c>
      <c r="C7" s="44">
        <v>1.5685999999999999E-2</v>
      </c>
      <c r="D7" s="44">
        <v>3.9529999999999999E-3</v>
      </c>
      <c r="E7" s="43">
        <v>1.5152000000000001E-2</v>
      </c>
      <c r="G7" s="52" t="s">
        <v>24</v>
      </c>
      <c r="H7" s="51">
        <v>11.258902691511386</v>
      </c>
      <c r="J7" s="31" t="s">
        <v>23</v>
      </c>
      <c r="K7" t="s">
        <v>22</v>
      </c>
      <c r="U7" s="4"/>
    </row>
    <row r="8" spans="1:21">
      <c r="A8" s="5"/>
      <c r="B8" s="45">
        <v>4.7619999999999997E-3</v>
      </c>
      <c r="C8" s="44">
        <v>1.2821000000000001E-2</v>
      </c>
      <c r="D8" s="44">
        <v>1.0989000000000001E-2</v>
      </c>
      <c r="E8" s="43">
        <v>3.0303E-2</v>
      </c>
      <c r="G8" s="50" t="s">
        <v>21</v>
      </c>
      <c r="H8" s="49">
        <v>3</v>
      </c>
      <c r="J8" s="31" t="s">
        <v>20</v>
      </c>
      <c r="K8" t="s">
        <v>19</v>
      </c>
      <c r="U8" s="4"/>
    </row>
    <row r="9" spans="1:21" ht="17" thickBot="1">
      <c r="A9" s="5"/>
      <c r="B9" s="45">
        <v>4.444E-3</v>
      </c>
      <c r="C9" s="44">
        <v>1.1320999999999999E-2</v>
      </c>
      <c r="D9" s="44">
        <v>2.1833999999999999E-2</v>
      </c>
      <c r="E9" s="43">
        <v>3.8462000000000003E-2</v>
      </c>
      <c r="G9" s="48" t="s">
        <v>18</v>
      </c>
      <c r="H9" s="47">
        <v>1.0405187914367198E-2</v>
      </c>
      <c r="J9" s="46" t="s">
        <v>17</v>
      </c>
      <c r="K9" t="s">
        <v>16</v>
      </c>
      <c r="U9" s="4"/>
    </row>
    <row r="10" spans="1:21" ht="27" thickTop="1">
      <c r="A10" s="5"/>
      <c r="B10" s="45">
        <v>8.9689999999999995E-3</v>
      </c>
      <c r="C10" s="44">
        <v>7.8429999999999993E-3</v>
      </c>
      <c r="D10" s="44">
        <v>2.0833000000000001E-2</v>
      </c>
      <c r="E10" s="43">
        <v>4.3478000000000003E-2</v>
      </c>
      <c r="G10" s="42" t="s">
        <v>15</v>
      </c>
      <c r="H10" s="41"/>
      <c r="U10" s="4"/>
    </row>
    <row r="11" spans="1:21" ht="39">
      <c r="A11" s="5"/>
      <c r="B11" s="45">
        <v>8.2640000000000005E-3</v>
      </c>
      <c r="C11" s="44">
        <v>9.1739999999999999E-3</v>
      </c>
      <c r="D11" s="44"/>
      <c r="E11" s="43"/>
      <c r="G11" s="42" t="s">
        <v>14</v>
      </c>
      <c r="H11" s="41"/>
      <c r="U11" s="4"/>
    </row>
    <row r="12" spans="1:21" ht="17" thickBot="1">
      <c r="A12" s="5"/>
      <c r="B12" s="40"/>
      <c r="C12" s="39">
        <v>1.8100000000000002E-2</v>
      </c>
      <c r="D12" s="39"/>
      <c r="E12" s="38"/>
      <c r="G12" s="5"/>
      <c r="U12" s="4"/>
    </row>
    <row r="13" spans="1:21">
      <c r="A13" s="5" t="s">
        <v>2</v>
      </c>
      <c r="B13" s="37">
        <f>AVERAGE(B6:B12)</f>
        <v>7.1538333333333324E-3</v>
      </c>
      <c r="C13" s="36">
        <f>AVERAGE(C6:C12)</f>
        <v>1.1965142857142856E-2</v>
      </c>
      <c r="D13" s="36">
        <f>AVERAGE(D6:D12)</f>
        <v>1.3128200000000001E-2</v>
      </c>
      <c r="E13" s="35">
        <f>AVERAGE(E6:E12)</f>
        <v>2.8897800000000008E-2</v>
      </c>
      <c r="G13" s="5"/>
      <c r="U13" s="4"/>
    </row>
    <row r="14" spans="1:21">
      <c r="A14" s="5" t="s">
        <v>1</v>
      </c>
      <c r="B14" s="34">
        <f>STDEV(B6:B12)/SQRT(6)</f>
        <v>8.1946378470585551E-4</v>
      </c>
      <c r="C14" s="33">
        <f>STDEV(C6:C12)/SQRT(7)</f>
        <v>1.4422190149470469E-3</v>
      </c>
      <c r="D14" s="33">
        <f>STDEV(D6:D12)/SQRT(5)</f>
        <v>3.5347321171483419E-3</v>
      </c>
      <c r="E14" s="32">
        <f>STDEV(E6:E12)/SQRT(5)</f>
        <v>5.631640315218997E-3</v>
      </c>
      <c r="G14" s="5"/>
      <c r="U14" s="4"/>
    </row>
    <row r="15" spans="1:21" ht="17" thickBot="1">
      <c r="A15" s="3" t="s">
        <v>0</v>
      </c>
      <c r="B15" s="3">
        <v>6</v>
      </c>
      <c r="C15" s="2">
        <v>7</v>
      </c>
      <c r="D15" s="2">
        <v>5</v>
      </c>
      <c r="E15" s="1">
        <v>5</v>
      </c>
      <c r="G15" s="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5"/>
  <sheetViews>
    <sheetView workbookViewId="0">
      <selection activeCell="G21" sqref="G21"/>
    </sheetView>
  </sheetViews>
  <sheetFormatPr baseColWidth="10" defaultColWidth="10.6640625" defaultRowHeight="16"/>
  <cols>
    <col min="2" max="2" width="7.1640625" customWidth="1"/>
  </cols>
  <sheetData>
    <row r="1" spans="1:10" ht="17" thickBot="1">
      <c r="A1" s="81" t="s">
        <v>54</v>
      </c>
    </row>
    <row r="2" spans="1:10">
      <c r="B2" s="134" t="s">
        <v>13</v>
      </c>
      <c r="C2" s="135"/>
      <c r="D2" s="136" t="s">
        <v>31</v>
      </c>
      <c r="E2" s="135"/>
      <c r="F2" s="136" t="s">
        <v>30</v>
      </c>
      <c r="G2" s="135"/>
      <c r="H2" s="136" t="s">
        <v>29</v>
      </c>
      <c r="I2" s="137"/>
    </row>
    <row r="3" spans="1:10">
      <c r="B3" s="92" t="s">
        <v>55</v>
      </c>
      <c r="C3" s="90" t="s">
        <v>53</v>
      </c>
      <c r="D3" s="91" t="s">
        <v>55</v>
      </c>
      <c r="E3" s="90" t="s">
        <v>53</v>
      </c>
      <c r="F3" s="91" t="s">
        <v>55</v>
      </c>
      <c r="G3" s="90" t="s">
        <v>53</v>
      </c>
      <c r="H3" s="91" t="s">
        <v>55</v>
      </c>
      <c r="I3" s="93" t="s">
        <v>53</v>
      </c>
    </row>
    <row r="4" spans="1:10">
      <c r="B4" s="83">
        <v>150492</v>
      </c>
      <c r="C4" s="82">
        <v>0.71073682459031384</v>
      </c>
      <c r="D4" s="84">
        <v>145350</v>
      </c>
      <c r="E4" s="82">
        <v>3.553684122951569</v>
      </c>
      <c r="F4" s="84">
        <v>145618</v>
      </c>
      <c r="G4" s="82">
        <v>5.6858945967225107</v>
      </c>
      <c r="H4" s="84">
        <v>153738</v>
      </c>
      <c r="I4" s="85">
        <v>12.79326284262565</v>
      </c>
    </row>
    <row r="5" spans="1:10">
      <c r="B5" s="83">
        <v>145433</v>
      </c>
      <c r="C5" s="82">
        <v>1.4214736491806277</v>
      </c>
      <c r="D5" s="84">
        <v>146040</v>
      </c>
      <c r="E5" s="82">
        <v>0.71073682459031384</v>
      </c>
      <c r="F5" s="84">
        <v>145626</v>
      </c>
      <c r="G5" s="82">
        <v>11.371789193445021</v>
      </c>
      <c r="H5" s="84">
        <v>156501</v>
      </c>
      <c r="I5" s="85">
        <v>18.47915743934816</v>
      </c>
    </row>
    <row r="6" spans="1:10">
      <c r="B6" s="83">
        <v>145425</v>
      </c>
      <c r="C6" s="82">
        <v>4.9751577721321967</v>
      </c>
      <c r="D6" s="84">
        <v>147196</v>
      </c>
      <c r="E6" s="82">
        <v>3.553684122951569</v>
      </c>
      <c r="F6" s="84">
        <v>153340</v>
      </c>
      <c r="G6" s="82">
        <v>4.9751577721321967</v>
      </c>
      <c r="H6" s="84">
        <v>153750</v>
      </c>
      <c r="I6" s="85">
        <v>38.379788527876947</v>
      </c>
    </row>
    <row r="7" spans="1:10">
      <c r="B7" s="83">
        <v>146070</v>
      </c>
      <c r="C7" s="82">
        <v>0.71073682459031384</v>
      </c>
      <c r="D7" s="84">
        <v>145353</v>
      </c>
      <c r="E7" s="82">
        <v>2.8429472983612554</v>
      </c>
      <c r="F7" s="84">
        <v>146538</v>
      </c>
      <c r="G7" s="82">
        <v>0.71073682459031384</v>
      </c>
      <c r="H7" s="84">
        <v>156489</v>
      </c>
      <c r="I7" s="85">
        <v>25.586525685251299</v>
      </c>
    </row>
    <row r="8" spans="1:10">
      <c r="B8" s="83">
        <v>150493</v>
      </c>
      <c r="C8" s="82">
        <v>0.71073682459031384</v>
      </c>
      <c r="D8" s="84">
        <v>153370</v>
      </c>
      <c r="E8" s="82">
        <v>0.71073682459031384</v>
      </c>
      <c r="F8" s="84">
        <v>145635</v>
      </c>
      <c r="G8" s="82">
        <v>0</v>
      </c>
      <c r="H8" s="84">
        <v>153749</v>
      </c>
      <c r="I8" s="85">
        <v>23.454315211480356</v>
      </c>
    </row>
    <row r="9" spans="1:10">
      <c r="B9" s="83"/>
      <c r="C9" s="82"/>
      <c r="D9" s="84">
        <v>143203</v>
      </c>
      <c r="E9" s="82">
        <v>2.5257341691436128</v>
      </c>
      <c r="F9" s="84">
        <v>145629</v>
      </c>
      <c r="G9" s="82">
        <v>4.2644209475418826</v>
      </c>
      <c r="H9" s="84"/>
      <c r="I9" s="85"/>
    </row>
    <row r="10" spans="1:10">
      <c r="B10" s="83"/>
      <c r="C10" s="82"/>
      <c r="D10" s="84">
        <v>147192</v>
      </c>
      <c r="E10" s="82">
        <v>0</v>
      </c>
      <c r="F10" s="84"/>
      <c r="G10" s="82"/>
      <c r="H10" s="84"/>
      <c r="I10" s="85"/>
    </row>
    <row r="11" spans="1:10" ht="17" thickBot="1">
      <c r="B11" s="86"/>
      <c r="C11" s="87"/>
      <c r="D11" s="88">
        <v>147200</v>
      </c>
      <c r="E11" s="87">
        <v>0</v>
      </c>
      <c r="F11" s="88"/>
      <c r="G11" s="87"/>
      <c r="H11" s="88"/>
      <c r="I11" s="89"/>
    </row>
    <row r="12" spans="1:10">
      <c r="B12" s="94" t="s">
        <v>56</v>
      </c>
      <c r="C12" s="95">
        <v>1.7057683791999998</v>
      </c>
      <c r="D12" s="96"/>
      <c r="E12" s="95">
        <v>1.7377236492499999</v>
      </c>
      <c r="F12" s="96"/>
      <c r="G12" s="95">
        <v>4.5013332219999995</v>
      </c>
      <c r="H12" s="96"/>
      <c r="I12" s="97">
        <v>23.738609942</v>
      </c>
    </row>
    <row r="13" spans="1:10" ht="17" thickBot="1">
      <c r="B13" s="98" t="s">
        <v>57</v>
      </c>
      <c r="C13" s="99">
        <v>0.82885444671949626</v>
      </c>
      <c r="D13" s="100"/>
      <c r="E13" s="99">
        <v>0.54434457395454561</v>
      </c>
      <c r="F13" s="100"/>
      <c r="G13" s="101">
        <v>1.6685084138190969</v>
      </c>
      <c r="H13" s="100"/>
      <c r="I13" s="102">
        <v>4.2738869332032685</v>
      </c>
    </row>
    <row r="15" spans="1:10" ht="16" customHeight="1" thickBot="1">
      <c r="B15" s="122" t="s">
        <v>44</v>
      </c>
      <c r="C15" s="122"/>
      <c r="D15" s="122"/>
      <c r="E15" s="122"/>
      <c r="F15" s="122"/>
      <c r="G15" s="120"/>
      <c r="H15" s="120"/>
      <c r="I15" s="120"/>
    </row>
    <row r="16" spans="1:10">
      <c r="B16" s="124" t="s">
        <v>36</v>
      </c>
      <c r="C16" s="125"/>
      <c r="D16" s="128" t="s">
        <v>45</v>
      </c>
      <c r="E16" s="129"/>
      <c r="F16" s="130"/>
      <c r="J16" s="69"/>
    </row>
    <row r="17" spans="2:10" ht="17" thickBot="1">
      <c r="B17" s="126"/>
      <c r="C17" s="127"/>
      <c r="D17" s="117" t="s">
        <v>46</v>
      </c>
      <c r="E17" s="103" t="s">
        <v>21</v>
      </c>
      <c r="F17" s="106" t="s">
        <v>47</v>
      </c>
      <c r="J17" s="111"/>
    </row>
    <row r="18" spans="2:10" ht="17" thickTop="1">
      <c r="B18" s="131" t="s">
        <v>58</v>
      </c>
      <c r="C18" s="118" t="s">
        <v>13</v>
      </c>
      <c r="D18" s="113">
        <v>0.65757702839188292</v>
      </c>
      <c r="E18" s="104">
        <v>5</v>
      </c>
      <c r="F18" s="107">
        <v>3.2654807040596806E-3</v>
      </c>
      <c r="J18" s="111"/>
    </row>
    <row r="19" spans="2:10" ht="31">
      <c r="B19" s="132"/>
      <c r="C19" s="116" t="s">
        <v>61</v>
      </c>
      <c r="D19" s="114">
        <v>0.84764020745535129</v>
      </c>
      <c r="E19" s="105">
        <v>8</v>
      </c>
      <c r="F19" s="108">
        <v>9.0158381090087475E-2</v>
      </c>
      <c r="J19" s="111"/>
    </row>
    <row r="20" spans="2:10" ht="23" customHeight="1">
      <c r="B20" s="132"/>
      <c r="C20" s="116" t="s">
        <v>62</v>
      </c>
      <c r="D20" s="114">
        <v>0.92113814405036043</v>
      </c>
      <c r="E20" s="105">
        <v>6</v>
      </c>
      <c r="F20" s="108">
        <v>0.51359582696617656</v>
      </c>
      <c r="J20" s="111"/>
    </row>
    <row r="21" spans="2:10" ht="35.5" customHeight="1" thickBot="1">
      <c r="B21" s="133"/>
      <c r="C21" s="119" t="s">
        <v>63</v>
      </c>
      <c r="D21" s="115">
        <v>0.95938594758514206</v>
      </c>
      <c r="E21" s="109">
        <v>5</v>
      </c>
      <c r="F21" s="110">
        <v>0.80370084908686512</v>
      </c>
      <c r="J21" s="69"/>
    </row>
    <row r="22" spans="2:10">
      <c r="B22" s="123" t="s">
        <v>59</v>
      </c>
      <c r="C22" s="123"/>
      <c r="D22" s="123"/>
      <c r="E22" s="123"/>
      <c r="F22" s="123"/>
      <c r="G22" s="123"/>
      <c r="H22" s="123"/>
      <c r="I22" s="123"/>
      <c r="J22" s="112"/>
    </row>
    <row r="23" spans="2:10">
      <c r="B23" s="123" t="s">
        <v>60</v>
      </c>
      <c r="C23" s="123"/>
      <c r="D23" s="123"/>
      <c r="E23" s="123"/>
      <c r="F23" s="123"/>
      <c r="G23" s="123"/>
      <c r="H23" s="123"/>
      <c r="I23" s="123"/>
      <c r="J23" s="69"/>
    </row>
    <row r="24" spans="2:10">
      <c r="J24" s="112"/>
    </row>
    <row r="25" spans="2:10">
      <c r="J25" s="69"/>
    </row>
  </sheetData>
  <mergeCells count="10">
    <mergeCell ref="B2:C2"/>
    <mergeCell ref="D2:E2"/>
    <mergeCell ref="F2:G2"/>
    <mergeCell ref="H2:I2"/>
    <mergeCell ref="B22:I22"/>
    <mergeCell ref="B15:F15"/>
    <mergeCell ref="B23:I23"/>
    <mergeCell ref="B16:C17"/>
    <mergeCell ref="D16:F16"/>
    <mergeCell ref="B18:B2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8"/>
  <sheetViews>
    <sheetView tabSelected="1" workbookViewId="0">
      <selection activeCell="L14" sqref="L14"/>
    </sheetView>
  </sheetViews>
  <sheetFormatPr baseColWidth="10" defaultColWidth="10.6640625" defaultRowHeight="16"/>
  <cols>
    <col min="2" max="2" width="9.6640625" customWidth="1"/>
    <col min="6" max="6" width="11.6640625" bestFit="1" customWidth="1"/>
  </cols>
  <sheetData>
    <row r="1" spans="2:9" ht="17" thickBot="1"/>
    <row r="2" spans="2:9">
      <c r="B2" s="139" t="s">
        <v>36</v>
      </c>
      <c r="C2" s="140" t="s">
        <v>37</v>
      </c>
      <c r="D2" s="141" t="s">
        <v>38</v>
      </c>
      <c r="E2" s="141" t="s">
        <v>39</v>
      </c>
      <c r="F2" s="142" t="s">
        <v>40</v>
      </c>
      <c r="G2" s="155"/>
    </row>
    <row r="3" spans="2:9">
      <c r="B3" s="143" t="s">
        <v>23</v>
      </c>
      <c r="C3" s="144">
        <v>143203</v>
      </c>
      <c r="D3" s="70">
        <v>3.3881458709335496E-2</v>
      </c>
      <c r="E3" s="121"/>
      <c r="F3" s="145">
        <v>8.8109999999999994E-3</v>
      </c>
      <c r="G3" s="121"/>
    </row>
    <row r="4" spans="2:9">
      <c r="B4" s="143" t="s">
        <v>23</v>
      </c>
      <c r="C4" s="144">
        <v>145350</v>
      </c>
      <c r="D4" s="70">
        <v>0</v>
      </c>
      <c r="E4" s="121"/>
      <c r="F4" s="145">
        <v>1.5685999999999999E-2</v>
      </c>
      <c r="G4" s="121"/>
    </row>
    <row r="5" spans="2:9">
      <c r="B5" s="143" t="s">
        <v>23</v>
      </c>
      <c r="C5" s="144">
        <v>145353</v>
      </c>
      <c r="D5" s="70">
        <v>8.976647234242853E-2</v>
      </c>
      <c r="E5" s="121"/>
      <c r="F5" s="145">
        <v>1.2821000000000001E-2</v>
      </c>
      <c r="G5" s="121"/>
    </row>
    <row r="6" spans="2:9">
      <c r="B6" s="143" t="s">
        <v>23</v>
      </c>
      <c r="C6" s="144">
        <v>146040</v>
      </c>
      <c r="D6" s="70">
        <v>0.10262838292994592</v>
      </c>
      <c r="E6" s="121"/>
      <c r="F6" s="145">
        <v>1.1320999999999999E-2</v>
      </c>
      <c r="G6" s="121"/>
    </row>
    <row r="7" spans="2:9">
      <c r="B7" s="143" t="s">
        <v>23</v>
      </c>
      <c r="C7" s="144">
        <v>147192</v>
      </c>
      <c r="D7" s="70">
        <v>0.12978449776061093</v>
      </c>
      <c r="E7" s="121"/>
      <c r="F7" s="145">
        <v>7.8429999999999993E-3</v>
      </c>
      <c r="G7" s="121"/>
    </row>
    <row r="8" spans="2:9">
      <c r="B8" s="143" t="s">
        <v>23</v>
      </c>
      <c r="C8" s="146">
        <v>147196</v>
      </c>
      <c r="D8" s="70"/>
      <c r="E8" s="121"/>
      <c r="F8" s="145">
        <v>9.1739999999999999E-3</v>
      </c>
      <c r="G8" s="121"/>
    </row>
    <row r="9" spans="2:9">
      <c r="B9" s="143" t="s">
        <v>23</v>
      </c>
      <c r="C9" s="146">
        <v>147200</v>
      </c>
      <c r="D9" s="70">
        <v>0.76636726285956602</v>
      </c>
      <c r="E9" s="121"/>
      <c r="F9" s="145">
        <v>1.8100000000000002E-2</v>
      </c>
      <c r="G9" s="121"/>
    </row>
    <row r="10" spans="2:9" ht="17" thickBot="1">
      <c r="B10" s="147" t="s">
        <v>23</v>
      </c>
      <c r="C10" s="64">
        <v>153370</v>
      </c>
      <c r="D10" s="66">
        <v>5.4750555736431561E-2</v>
      </c>
      <c r="E10" s="2"/>
      <c r="F10" s="148"/>
      <c r="G10" s="121"/>
      <c r="I10" s="67"/>
    </row>
    <row r="11" spans="2:9">
      <c r="B11" s="149" t="s">
        <v>20</v>
      </c>
      <c r="C11" s="65">
        <v>145618</v>
      </c>
      <c r="D11" s="70">
        <v>3.7082572384624264E-2</v>
      </c>
      <c r="E11" s="121"/>
      <c r="F11" s="145">
        <v>8.0319999999999992E-3</v>
      </c>
      <c r="G11" s="121"/>
    </row>
    <row r="12" spans="2:9">
      <c r="B12" s="143" t="s">
        <v>20</v>
      </c>
      <c r="C12" s="144">
        <v>145626</v>
      </c>
      <c r="D12" s="70">
        <v>6.9392576066939299E-2</v>
      </c>
      <c r="E12" s="121"/>
      <c r="F12" s="145">
        <v>3.9529999999999999E-3</v>
      </c>
      <c r="G12" s="121"/>
    </row>
    <row r="13" spans="2:9">
      <c r="B13" s="143" t="s">
        <v>20</v>
      </c>
      <c r="C13" s="144">
        <v>145629</v>
      </c>
      <c r="D13" s="70">
        <v>2.7817216409042153E-2</v>
      </c>
      <c r="E13" s="121"/>
      <c r="F13" s="145">
        <v>1.0989000000000001E-2</v>
      </c>
      <c r="G13" s="121"/>
    </row>
    <row r="14" spans="2:9">
      <c r="B14" s="143" t="s">
        <v>20</v>
      </c>
      <c r="C14" s="144">
        <v>145635</v>
      </c>
      <c r="D14" s="70">
        <v>0</v>
      </c>
      <c r="E14" s="121"/>
      <c r="F14" s="145">
        <v>2.1833999999999999E-2</v>
      </c>
      <c r="G14" s="121"/>
    </row>
    <row r="15" spans="2:9">
      <c r="B15" s="143" t="s">
        <v>20</v>
      </c>
      <c r="C15" s="144">
        <v>146538</v>
      </c>
      <c r="D15" s="70">
        <v>0</v>
      </c>
      <c r="E15" s="121"/>
      <c r="F15" s="145">
        <v>2.0833000000000001E-2</v>
      </c>
      <c r="G15" s="138"/>
    </row>
    <row r="16" spans="2:9" ht="17" thickBot="1">
      <c r="B16" s="147" t="s">
        <v>20</v>
      </c>
      <c r="C16" s="2">
        <v>153340</v>
      </c>
      <c r="D16" s="66"/>
      <c r="E16" s="2"/>
      <c r="F16" s="148"/>
      <c r="G16" s="121"/>
    </row>
    <row r="17" spans="2:7">
      <c r="B17" s="149" t="s">
        <v>13</v>
      </c>
      <c r="C17" s="65">
        <v>145425</v>
      </c>
      <c r="D17" s="36">
        <v>0.10817030134860937</v>
      </c>
      <c r="E17" s="75">
        <v>0</v>
      </c>
      <c r="F17" s="145">
        <v>7.9369999999999996E-3</v>
      </c>
      <c r="G17" s="121"/>
    </row>
    <row r="18" spans="2:7">
      <c r="B18" s="143" t="s">
        <v>13</v>
      </c>
      <c r="C18" s="144">
        <v>145433</v>
      </c>
      <c r="D18" s="70">
        <v>0.11781888807604124</v>
      </c>
      <c r="E18" s="75">
        <v>6.3084181394541458E-2</v>
      </c>
      <c r="F18" s="145">
        <v>8.5470000000000008E-3</v>
      </c>
      <c r="G18" s="121"/>
    </row>
    <row r="19" spans="2:7">
      <c r="B19" s="143" t="s">
        <v>13</v>
      </c>
      <c r="C19" s="144">
        <v>146070</v>
      </c>
      <c r="D19" s="70">
        <v>4.4181966004228045E-2</v>
      </c>
      <c r="E19" s="75">
        <v>3.6533477756074441E-2</v>
      </c>
      <c r="F19" s="145">
        <v>4.7619999999999997E-3</v>
      </c>
      <c r="G19" s="121"/>
    </row>
    <row r="20" spans="2:7">
      <c r="B20" s="143" t="s">
        <v>13</v>
      </c>
      <c r="C20" s="121">
        <v>151233</v>
      </c>
      <c r="D20" s="70">
        <v>2.8633286794613834E-2</v>
      </c>
      <c r="E20" s="75">
        <v>0</v>
      </c>
      <c r="F20" s="145">
        <v>4.444E-3</v>
      </c>
      <c r="G20" s="121"/>
    </row>
    <row r="21" spans="2:7">
      <c r="B21" s="143" t="s">
        <v>13</v>
      </c>
      <c r="C21" s="121">
        <v>151239</v>
      </c>
      <c r="D21" s="70"/>
      <c r="E21" s="75">
        <v>8.5542675382900446E-2</v>
      </c>
      <c r="F21" s="145">
        <v>8.9689999999999995E-3</v>
      </c>
      <c r="G21" s="121"/>
    </row>
    <row r="22" spans="2:7">
      <c r="B22" s="143" t="s">
        <v>13</v>
      </c>
      <c r="C22" s="121">
        <v>150492</v>
      </c>
      <c r="D22" s="70">
        <v>4.8653583631506708E-2</v>
      </c>
      <c r="E22" s="75">
        <v>0.35289687880535792</v>
      </c>
      <c r="F22" s="145">
        <v>8.2640000000000005E-3</v>
      </c>
      <c r="G22" s="121"/>
    </row>
    <row r="23" spans="2:7" ht="17" thickBot="1">
      <c r="B23" s="147" t="s">
        <v>13</v>
      </c>
      <c r="C23" s="2">
        <v>150493</v>
      </c>
      <c r="D23" s="66">
        <v>0</v>
      </c>
      <c r="E23" s="68">
        <v>0</v>
      </c>
      <c r="F23" s="148"/>
      <c r="G23" s="121"/>
    </row>
    <row r="24" spans="2:7">
      <c r="B24" s="149" t="s">
        <v>17</v>
      </c>
      <c r="C24" s="29">
        <v>153738</v>
      </c>
      <c r="D24" s="70">
        <v>0.2116800295933953</v>
      </c>
      <c r="E24" s="75">
        <v>4.4285694156768258</v>
      </c>
      <c r="F24" s="145">
        <v>1.7094000000000002E-2</v>
      </c>
      <c r="G24" s="121"/>
    </row>
    <row r="25" spans="2:7">
      <c r="B25" s="143" t="s">
        <v>17</v>
      </c>
      <c r="C25" s="121">
        <v>153749</v>
      </c>
      <c r="D25" s="70">
        <v>2.586463095406577</v>
      </c>
      <c r="E25" s="75">
        <v>0</v>
      </c>
      <c r="F25" s="145">
        <v>1.5152000000000001E-2</v>
      </c>
      <c r="G25" s="121"/>
    </row>
    <row r="26" spans="2:7">
      <c r="B26" s="143" t="s">
        <v>17</v>
      </c>
      <c r="C26" s="121">
        <v>153750</v>
      </c>
      <c r="D26" s="70">
        <v>2.8971131894298741</v>
      </c>
      <c r="E26" s="75">
        <v>1.9901436304866187</v>
      </c>
      <c r="F26" s="145">
        <v>3.0303E-2</v>
      </c>
      <c r="G26" s="121"/>
    </row>
    <row r="27" spans="2:7">
      <c r="B27" s="143" t="s">
        <v>17</v>
      </c>
      <c r="C27" s="121">
        <v>156501</v>
      </c>
      <c r="D27" s="70">
        <v>2.1699245118004198</v>
      </c>
      <c r="E27" s="75">
        <v>0.38377718554875984</v>
      </c>
      <c r="F27" s="145">
        <v>3.8462000000000003E-2</v>
      </c>
      <c r="G27" s="121"/>
    </row>
    <row r="28" spans="2:7" ht="17" thickBot="1">
      <c r="B28" s="150" t="s">
        <v>17</v>
      </c>
      <c r="C28" s="151">
        <v>156489</v>
      </c>
      <c r="D28" s="152">
        <v>6.8731894141262142</v>
      </c>
      <c r="E28" s="153">
        <v>0.89790497009025616</v>
      </c>
      <c r="F28" s="154">
        <v>4.3478000000000003E-2</v>
      </c>
      <c r="G28" s="12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639D5-B512-B347-892B-872FD8FE7B85}">
  <dimension ref="A1"/>
  <sheetViews>
    <sheetView workbookViewId="0">
      <selection activeCell="I28" sqref="I28"/>
    </sheetView>
  </sheetViews>
  <sheetFormatPr baseColWidth="10" defaultRowHeight="16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 2 A</vt:lpstr>
      <vt:lpstr>Figure 2 B</vt:lpstr>
      <vt:lpstr>Figure 2 C</vt:lpstr>
      <vt:lpstr>Figure 2 raw data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 Shi</dc:creator>
  <cp:lastModifiedBy>Andi Shi</cp:lastModifiedBy>
  <dcterms:created xsi:type="dcterms:W3CDTF">2021-07-26T14:18:59Z</dcterms:created>
  <dcterms:modified xsi:type="dcterms:W3CDTF">2022-02-03T10:45:58Z</dcterms:modified>
</cp:coreProperties>
</file>