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7CC37AFA-BAAA-B946-BCD2-D47CE758EE2E}" xr6:coauthVersionLast="47" xr6:coauthVersionMax="47" xr10:uidLastSave="{00000000-0000-0000-0000-000000000000}"/>
  <bookViews>
    <workbookView xWindow="6620" yWindow="500" windowWidth="26880" windowHeight="17060" tabRatio="500" xr2:uid="{00000000-000D-0000-FFFF-FFFF00000000}"/>
  </bookViews>
  <sheets>
    <sheet name="8_bound_state_analysi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A4" i="7" l="1"/>
  <c r="AA5" i="7"/>
  <c r="AA6" i="7"/>
  <c r="AA7" i="7"/>
  <c r="AA8" i="7"/>
  <c r="AA9" i="7"/>
  <c r="AA10" i="7"/>
  <c r="AA3" i="7"/>
  <c r="Q3" i="7"/>
  <c r="V4" i="7"/>
  <c r="V5" i="7"/>
  <c r="V6" i="7"/>
  <c r="V7" i="7"/>
  <c r="V8" i="7"/>
  <c r="V9" i="7"/>
  <c r="V3" i="7"/>
  <c r="L3" i="7" s="1"/>
  <c r="D18" i="7"/>
  <c r="D19" i="7"/>
  <c r="D20" i="7"/>
  <c r="D21" i="7"/>
  <c r="D22" i="7"/>
  <c r="D23" i="7"/>
  <c r="D24" i="7"/>
  <c r="D25" i="7"/>
  <c r="D26" i="7"/>
  <c r="D27" i="7"/>
  <c r="D17" i="7"/>
  <c r="B17" i="7"/>
  <c r="B18" i="7"/>
  <c r="B19" i="7"/>
  <c r="B20" i="7"/>
  <c r="B21" i="7"/>
  <c r="B22" i="7"/>
  <c r="B23" i="7"/>
  <c r="B24" i="7"/>
  <c r="B25" i="7"/>
  <c r="B26" i="7"/>
  <c r="B27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G3" i="7"/>
  <c r="Q4" i="7"/>
  <c r="Q5" i="7"/>
  <c r="Q6" i="7"/>
  <c r="Q7" i="7"/>
  <c r="Q8" i="7"/>
  <c r="Q9" i="7"/>
  <c r="Q10" i="7"/>
  <c r="Q11" i="7"/>
  <c r="S4" i="7"/>
  <c r="S5" i="7"/>
  <c r="S6" i="7"/>
  <c r="S7" i="7"/>
  <c r="S8" i="7"/>
  <c r="S9" i="7"/>
  <c r="S10" i="7"/>
  <c r="S11" i="7"/>
  <c r="S3" i="7"/>
  <c r="G4" i="7" l="1"/>
  <c r="G5" i="7"/>
  <c r="G6" i="7"/>
  <c r="G7" i="7"/>
  <c r="G8" i="7"/>
  <c r="G9" i="7"/>
  <c r="G10" i="7"/>
  <c r="G11" i="7"/>
  <c r="I4" i="7"/>
  <c r="I5" i="7"/>
  <c r="I6" i="7"/>
  <c r="I7" i="7"/>
  <c r="I8" i="7"/>
  <c r="I9" i="7"/>
  <c r="I10" i="7"/>
  <c r="I11" i="7"/>
  <c r="I3" i="7"/>
  <c r="D3" i="7"/>
  <c r="D4" i="7"/>
  <c r="D5" i="7"/>
  <c r="D6" i="7"/>
  <c r="D7" i="7"/>
  <c r="D8" i="7"/>
  <c r="D9" i="7"/>
  <c r="D10" i="7"/>
  <c r="D11" i="7"/>
  <c r="D12" i="7"/>
  <c r="B4" i="7"/>
  <c r="B5" i="7"/>
  <c r="B6" i="7"/>
  <c r="B7" i="7"/>
  <c r="B8" i="7"/>
  <c r="B9" i="7"/>
  <c r="B10" i="7"/>
  <c r="B11" i="7"/>
  <c r="B12" i="7"/>
  <c r="B3" i="7"/>
</calcChain>
</file>

<file path=xl/sharedStrings.xml><?xml version="1.0" encoding="utf-8"?>
<sst xmlns="http://schemas.openxmlformats.org/spreadsheetml/2006/main" count="38" uniqueCount="13">
  <si>
    <t>frequency</t>
  </si>
  <si>
    <t>count</t>
  </si>
  <si>
    <t>resid (model)</t>
  </si>
  <si>
    <t>resid (Uniprot)</t>
  </si>
  <si>
    <t>GluN2A D-serine</t>
  </si>
  <si>
    <t>GluN2A glycine</t>
  </si>
  <si>
    <t>GluN2A glu (inverted)</t>
  </si>
  <si>
    <t>GluN1 D-Ser</t>
  </si>
  <si>
    <t>~</t>
  </si>
  <si>
    <t> </t>
  </si>
  <si>
    <t>GluN2A D-serine (Min2)</t>
  </si>
  <si>
    <t>GluN2A glu (crystal structure 2a5s)</t>
  </si>
  <si>
    <t>GluN1 gly (crystal structure 1pb7)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</si>
</sst>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70AA-2394-914C-9C9A-B6008BA0C0A1}">
  <dimension ref="A1:AC28"/>
  <sheetViews>
    <sheetView tabSelected="1" zoomScale="150" workbookViewId="0">
      <selection activeCell="B4" sqref="B4"/>
    </sheetView>
  </sheetViews>
  <sheetFormatPr baseColWidth="10" defaultRowHeight="13" x14ac:dyDescent="0.15"/>
  <cols>
    <col min="1" max="1" width="14.6640625" bestFit="1" customWidth="1"/>
    <col min="2" max="2" width="12.6640625" bestFit="1" customWidth="1"/>
    <col min="6" max="6" width="13.83203125" bestFit="1" customWidth="1"/>
    <col min="7" max="7" width="12.6640625" bestFit="1" customWidth="1"/>
    <col min="11" max="11" width="18.6640625" bestFit="1" customWidth="1"/>
    <col min="12" max="12" width="12.6640625" bestFit="1" customWidth="1"/>
    <col min="16" max="16" width="11.83203125" bestFit="1" customWidth="1"/>
    <col min="17" max="17" width="12.83203125" bestFit="1" customWidth="1"/>
    <col min="18" max="18" width="7" customWidth="1"/>
    <col min="19" max="19" width="9.33203125" bestFit="1" customWidth="1"/>
    <col min="21" max="21" width="11.5" customWidth="1"/>
    <col min="22" max="22" width="12.6640625" bestFit="1" customWidth="1"/>
    <col min="27" max="27" width="12.6640625" bestFit="1" customWidth="1"/>
  </cols>
  <sheetData>
    <row r="1" spans="1:29" x14ac:dyDescent="0.15">
      <c r="A1" s="1" t="s">
        <v>4</v>
      </c>
      <c r="B1" s="1"/>
      <c r="F1" s="1" t="s">
        <v>5</v>
      </c>
      <c r="G1" s="1"/>
      <c r="K1" s="1" t="s">
        <v>6</v>
      </c>
      <c r="L1" s="1"/>
      <c r="P1" s="1" t="s">
        <v>7</v>
      </c>
      <c r="Q1" s="1"/>
      <c r="U1" s="1" t="s">
        <v>11</v>
      </c>
      <c r="V1" s="1"/>
      <c r="Z1" s="1" t="s">
        <v>12</v>
      </c>
      <c r="AA1" s="1"/>
    </row>
    <row r="2" spans="1:29" x14ac:dyDescent="0.15">
      <c r="A2" s="1" t="s">
        <v>2</v>
      </c>
      <c r="B2" s="1" t="s">
        <v>3</v>
      </c>
      <c r="C2" s="1" t="s">
        <v>1</v>
      </c>
      <c r="D2" s="1" t="s">
        <v>0</v>
      </c>
      <c r="F2" s="1" t="s">
        <v>2</v>
      </c>
      <c r="G2" s="1" t="s">
        <v>3</v>
      </c>
      <c r="H2" s="1" t="s">
        <v>1</v>
      </c>
      <c r="I2" s="1" t="s">
        <v>0</v>
      </c>
      <c r="K2" s="1" t="s">
        <v>2</v>
      </c>
      <c r="L2" s="1" t="s">
        <v>3</v>
      </c>
      <c r="M2" s="1" t="s">
        <v>1</v>
      </c>
      <c r="N2" s="1" t="s">
        <v>0</v>
      </c>
      <c r="P2" s="1" t="s">
        <v>2</v>
      </c>
      <c r="Q2" s="1" t="s">
        <v>3</v>
      </c>
      <c r="R2" s="1" t="s">
        <v>1</v>
      </c>
      <c r="S2" s="1" t="s">
        <v>0</v>
      </c>
      <c r="U2" s="1" t="s">
        <v>2</v>
      </c>
      <c r="V2" s="1" t="s">
        <v>3</v>
      </c>
      <c r="W2" s="1" t="s">
        <v>1</v>
      </c>
      <c r="X2" s="1" t="s">
        <v>0</v>
      </c>
      <c r="Z2" s="1" t="s">
        <v>2</v>
      </c>
      <c r="AA2" s="1" t="s">
        <v>3</v>
      </c>
      <c r="AB2" s="1" t="s">
        <v>1</v>
      </c>
      <c r="AC2" s="1" t="s">
        <v>0</v>
      </c>
    </row>
    <row r="3" spans="1:29" x14ac:dyDescent="0.15">
      <c r="A3">
        <v>119</v>
      </c>
      <c r="B3">
        <f>IF(A3&lt;=140, A3+399, A3+518)</f>
        <v>518</v>
      </c>
      <c r="C3">
        <v>34380</v>
      </c>
      <c r="D3">
        <f>C3/$C$3</f>
        <v>1</v>
      </c>
      <c r="F3">
        <v>119</v>
      </c>
      <c r="G3">
        <f>IF(F3&lt;=140, F3+399, F3+518)</f>
        <v>518</v>
      </c>
      <c r="H3">
        <v>30779</v>
      </c>
      <c r="I3">
        <f>H3/$H$3</f>
        <v>1</v>
      </c>
      <c r="K3">
        <v>119</v>
      </c>
      <c r="L3">
        <f>V3</f>
        <v>485</v>
      </c>
      <c r="M3">
        <v>25877</v>
      </c>
      <c r="N3">
        <f>M3/$M$3</f>
        <v>1</v>
      </c>
      <c r="P3">
        <v>131</v>
      </c>
      <c r="Q3">
        <f>IF(P3&lt;=152, P3+392, P3+508)</f>
        <v>523</v>
      </c>
      <c r="R3">
        <v>37019</v>
      </c>
      <c r="S3">
        <f>R3/$R$3</f>
        <v>1</v>
      </c>
      <c r="U3">
        <v>86</v>
      </c>
      <c r="V3">
        <f>IF(U3&lt;=140, U3+399, K3+518)</f>
        <v>485</v>
      </c>
      <c r="W3">
        <v>1</v>
      </c>
      <c r="X3">
        <v>1</v>
      </c>
      <c r="Z3">
        <v>92</v>
      </c>
      <c r="AA3">
        <f>IF(Z3&lt;=152, Z3+392, Z3+508)</f>
        <v>484</v>
      </c>
      <c r="AB3">
        <v>1</v>
      </c>
      <c r="AC3">
        <v>1</v>
      </c>
    </row>
    <row r="4" spans="1:29" x14ac:dyDescent="0.15">
      <c r="A4">
        <v>114</v>
      </c>
      <c r="B4">
        <f t="shared" ref="B4:B12" si="0">IF(A4&lt;=140, A4+399, A4+518)</f>
        <v>513</v>
      </c>
      <c r="C4">
        <v>34313</v>
      </c>
      <c r="D4">
        <f t="shared" ref="D4:D12" si="1">C4/$C$3</f>
        <v>0.99805119255381036</v>
      </c>
      <c r="F4">
        <v>213</v>
      </c>
      <c r="G4">
        <f t="shared" ref="G4:G11" si="2">IF(F4&lt;=140, F4+399, F4+518)</f>
        <v>731</v>
      </c>
      <c r="H4">
        <v>30215</v>
      </c>
      <c r="I4">
        <f t="shared" ref="I4:I11" si="3">H4/$H$3</f>
        <v>0.98167581792780789</v>
      </c>
      <c r="K4">
        <v>114</v>
      </c>
      <c r="L4">
        <f t="shared" ref="L4:L16" si="4">IF(K4&lt;=140, K4+399, K4+518)</f>
        <v>513</v>
      </c>
      <c r="M4">
        <v>25863</v>
      </c>
      <c r="N4">
        <f t="shared" ref="N4:N16" si="5">M4/$M$3</f>
        <v>0.99945897901611469</v>
      </c>
      <c r="P4">
        <v>224</v>
      </c>
      <c r="Q4">
        <f t="shared" ref="Q4:Q11" si="6">IF(P4&lt;=152, P4+392, P4+508)</f>
        <v>732</v>
      </c>
      <c r="R4">
        <v>37019</v>
      </c>
      <c r="S4">
        <f t="shared" ref="S4:S11" si="7">R4/$R$3</f>
        <v>1</v>
      </c>
      <c r="U4">
        <v>114</v>
      </c>
      <c r="V4">
        <f t="shared" ref="V4:V9" si="8">IF(U4&lt;=140, U4+399, K4+518)</f>
        <v>513</v>
      </c>
      <c r="W4">
        <v>1</v>
      </c>
      <c r="X4">
        <v>1</v>
      </c>
      <c r="Z4">
        <v>125</v>
      </c>
      <c r="AA4">
        <f t="shared" ref="AA4:AA10" si="9">IF(Z4&lt;=152, Z4+392, Z4+508)</f>
        <v>517</v>
      </c>
      <c r="AB4">
        <v>1</v>
      </c>
      <c r="AC4">
        <v>1</v>
      </c>
    </row>
    <row r="5" spans="1:29" x14ac:dyDescent="0.15">
      <c r="A5">
        <v>213</v>
      </c>
      <c r="B5">
        <f t="shared" si="0"/>
        <v>731</v>
      </c>
      <c r="C5">
        <v>33879</v>
      </c>
      <c r="D5">
        <f t="shared" si="1"/>
        <v>0.98542757417102966</v>
      </c>
      <c r="F5">
        <v>171</v>
      </c>
      <c r="G5">
        <f t="shared" si="2"/>
        <v>689</v>
      </c>
      <c r="H5">
        <v>29527</v>
      </c>
      <c r="I5">
        <f t="shared" si="3"/>
        <v>0.95932291497449562</v>
      </c>
      <c r="K5">
        <v>171</v>
      </c>
      <c r="L5">
        <f t="shared" si="4"/>
        <v>689</v>
      </c>
      <c r="M5">
        <v>24789</v>
      </c>
      <c r="N5">
        <f t="shared" si="5"/>
        <v>0.95795494068091358</v>
      </c>
      <c r="P5">
        <v>126</v>
      </c>
      <c r="Q5">
        <f t="shared" si="6"/>
        <v>518</v>
      </c>
      <c r="R5">
        <v>37016</v>
      </c>
      <c r="S5">
        <f t="shared" si="7"/>
        <v>0.99991896053377993</v>
      </c>
      <c r="U5">
        <v>119</v>
      </c>
      <c r="V5">
        <f t="shared" si="8"/>
        <v>518</v>
      </c>
      <c r="W5">
        <v>1</v>
      </c>
      <c r="X5">
        <v>1</v>
      </c>
      <c r="Z5">
        <v>126</v>
      </c>
      <c r="AA5">
        <f t="shared" si="9"/>
        <v>518</v>
      </c>
      <c r="AB5">
        <v>1</v>
      </c>
      <c r="AC5">
        <v>1</v>
      </c>
    </row>
    <row r="6" spans="1:29" x14ac:dyDescent="0.15">
      <c r="A6">
        <v>172</v>
      </c>
      <c r="B6">
        <f t="shared" si="0"/>
        <v>690</v>
      </c>
      <c r="C6">
        <v>27461</v>
      </c>
      <c r="D6">
        <f t="shared" si="1"/>
        <v>0.79874927283304242</v>
      </c>
      <c r="F6">
        <v>86</v>
      </c>
      <c r="G6">
        <f t="shared" si="2"/>
        <v>485</v>
      </c>
      <c r="H6">
        <v>28992</v>
      </c>
      <c r="I6">
        <f t="shared" si="3"/>
        <v>0.94194093375353327</v>
      </c>
      <c r="K6">
        <v>213</v>
      </c>
      <c r="L6">
        <f t="shared" si="4"/>
        <v>731</v>
      </c>
      <c r="M6">
        <v>23819</v>
      </c>
      <c r="N6">
        <f t="shared" si="5"/>
        <v>0.92046991536886036</v>
      </c>
      <c r="P6">
        <v>180</v>
      </c>
      <c r="Q6">
        <f t="shared" si="6"/>
        <v>688</v>
      </c>
      <c r="R6">
        <v>5802</v>
      </c>
      <c r="S6">
        <f t="shared" si="7"/>
        <v>0.15673032766957509</v>
      </c>
      <c r="U6">
        <v>171</v>
      </c>
      <c r="V6">
        <f t="shared" si="8"/>
        <v>731</v>
      </c>
      <c r="W6">
        <v>1</v>
      </c>
      <c r="X6">
        <v>1</v>
      </c>
      <c r="Z6">
        <v>131</v>
      </c>
      <c r="AA6">
        <f t="shared" si="9"/>
        <v>523</v>
      </c>
      <c r="AB6">
        <v>1</v>
      </c>
      <c r="AC6">
        <v>1</v>
      </c>
    </row>
    <row r="7" spans="1:29" x14ac:dyDescent="0.15">
      <c r="A7">
        <v>243</v>
      </c>
      <c r="B7">
        <f t="shared" si="0"/>
        <v>761</v>
      </c>
      <c r="C7">
        <v>24427</v>
      </c>
      <c r="D7">
        <f t="shared" si="1"/>
        <v>0.71050029086678301</v>
      </c>
      <c r="F7">
        <v>114</v>
      </c>
      <c r="G7">
        <f t="shared" si="2"/>
        <v>513</v>
      </c>
      <c r="H7">
        <v>24532</v>
      </c>
      <c r="I7">
        <f t="shared" si="3"/>
        <v>0.79703694077130516</v>
      </c>
      <c r="K7">
        <v>212</v>
      </c>
      <c r="L7">
        <f t="shared" si="4"/>
        <v>730</v>
      </c>
      <c r="M7">
        <v>11209</v>
      </c>
      <c r="N7">
        <f t="shared" si="5"/>
        <v>0.43316458631216909</v>
      </c>
      <c r="P7">
        <v>179</v>
      </c>
      <c r="Q7">
        <f t="shared" si="6"/>
        <v>687</v>
      </c>
      <c r="R7">
        <v>227</v>
      </c>
      <c r="S7">
        <f t="shared" si="7"/>
        <v>6.1319862773170537E-3</v>
      </c>
      <c r="U7">
        <v>172</v>
      </c>
      <c r="V7">
        <f t="shared" si="8"/>
        <v>730</v>
      </c>
      <c r="W7">
        <v>1</v>
      </c>
      <c r="X7">
        <v>1</v>
      </c>
      <c r="Z7">
        <v>179</v>
      </c>
      <c r="AA7">
        <f t="shared" si="9"/>
        <v>687</v>
      </c>
      <c r="AB7">
        <v>1</v>
      </c>
      <c r="AC7">
        <v>1</v>
      </c>
    </row>
    <row r="8" spans="1:29" x14ac:dyDescent="0.15">
      <c r="A8">
        <v>86</v>
      </c>
      <c r="B8">
        <f t="shared" si="0"/>
        <v>485</v>
      </c>
      <c r="C8">
        <v>22574</v>
      </c>
      <c r="D8">
        <f t="shared" si="1"/>
        <v>0.65660267597440369</v>
      </c>
      <c r="F8">
        <v>212</v>
      </c>
      <c r="G8">
        <f t="shared" si="2"/>
        <v>730</v>
      </c>
      <c r="H8">
        <v>16022</v>
      </c>
      <c r="I8">
        <f t="shared" si="3"/>
        <v>0.52054972546216571</v>
      </c>
      <c r="K8">
        <v>86</v>
      </c>
      <c r="L8">
        <f t="shared" si="4"/>
        <v>485</v>
      </c>
      <c r="M8">
        <v>9179</v>
      </c>
      <c r="N8">
        <f t="shared" si="5"/>
        <v>0.35471654364880012</v>
      </c>
      <c r="P8">
        <v>144</v>
      </c>
      <c r="Q8">
        <f t="shared" si="6"/>
        <v>536</v>
      </c>
      <c r="R8">
        <v>68</v>
      </c>
      <c r="S8">
        <f t="shared" si="7"/>
        <v>1.8368945676544477E-3</v>
      </c>
      <c r="U8">
        <v>212</v>
      </c>
      <c r="V8">
        <f t="shared" si="8"/>
        <v>604</v>
      </c>
      <c r="W8">
        <v>1</v>
      </c>
      <c r="X8">
        <v>1</v>
      </c>
      <c r="Z8">
        <v>180</v>
      </c>
      <c r="AA8">
        <f t="shared" si="9"/>
        <v>688</v>
      </c>
      <c r="AB8">
        <v>1</v>
      </c>
      <c r="AC8">
        <v>1</v>
      </c>
    </row>
    <row r="9" spans="1:29" x14ac:dyDescent="0.15">
      <c r="A9">
        <v>112</v>
      </c>
      <c r="B9">
        <f t="shared" si="0"/>
        <v>511</v>
      </c>
      <c r="C9">
        <v>6659</v>
      </c>
      <c r="D9">
        <f t="shared" si="1"/>
        <v>0.19368819080860966</v>
      </c>
      <c r="F9">
        <v>14</v>
      </c>
      <c r="G9">
        <f t="shared" si="2"/>
        <v>413</v>
      </c>
      <c r="H9">
        <v>13721</v>
      </c>
      <c r="I9">
        <f t="shared" si="3"/>
        <v>0.44579096136976509</v>
      </c>
      <c r="K9">
        <v>172</v>
      </c>
      <c r="L9">
        <f t="shared" si="4"/>
        <v>690</v>
      </c>
      <c r="M9">
        <v>1591</v>
      </c>
      <c r="N9">
        <f t="shared" si="5"/>
        <v>6.1483170382965566E-2</v>
      </c>
      <c r="P9">
        <v>248</v>
      </c>
      <c r="Q9">
        <f t="shared" si="6"/>
        <v>756</v>
      </c>
      <c r="R9">
        <v>6</v>
      </c>
      <c r="S9">
        <f t="shared" si="7"/>
        <v>1.6207893244009832E-4</v>
      </c>
      <c r="U9">
        <v>213</v>
      </c>
      <c r="V9">
        <f t="shared" si="8"/>
        <v>690</v>
      </c>
      <c r="W9">
        <v>1</v>
      </c>
      <c r="X9">
        <v>1</v>
      </c>
      <c r="Z9">
        <v>224</v>
      </c>
      <c r="AA9">
        <f t="shared" si="9"/>
        <v>732</v>
      </c>
      <c r="AB9">
        <v>1</v>
      </c>
      <c r="AC9">
        <v>1</v>
      </c>
    </row>
    <row r="10" spans="1:29" x14ac:dyDescent="0.15">
      <c r="A10">
        <v>14</v>
      </c>
      <c r="B10">
        <f t="shared" si="0"/>
        <v>413</v>
      </c>
      <c r="C10">
        <v>4522</v>
      </c>
      <c r="D10">
        <f t="shared" si="1"/>
        <v>0.13152995927865038</v>
      </c>
      <c r="F10">
        <v>243</v>
      </c>
      <c r="G10">
        <f t="shared" si="2"/>
        <v>761</v>
      </c>
      <c r="H10">
        <v>4542</v>
      </c>
      <c r="I10">
        <f t="shared" si="3"/>
        <v>0.14756814711329153</v>
      </c>
      <c r="K10">
        <v>243</v>
      </c>
      <c r="L10">
        <f t="shared" si="4"/>
        <v>761</v>
      </c>
      <c r="M10">
        <v>975</v>
      </c>
      <c r="N10">
        <f t="shared" si="5"/>
        <v>3.7678247092012208E-2</v>
      </c>
      <c r="P10">
        <v>13</v>
      </c>
      <c r="Q10">
        <f t="shared" si="6"/>
        <v>405</v>
      </c>
      <c r="R10">
        <v>4</v>
      </c>
      <c r="S10">
        <f t="shared" si="7"/>
        <v>1.0805262162673221E-4</v>
      </c>
      <c r="Z10">
        <v>250</v>
      </c>
      <c r="AA10">
        <f t="shared" si="9"/>
        <v>758</v>
      </c>
      <c r="AB10">
        <v>1</v>
      </c>
      <c r="AC10">
        <v>1</v>
      </c>
    </row>
    <row r="11" spans="1:29" x14ac:dyDescent="0.15">
      <c r="A11">
        <v>171</v>
      </c>
      <c r="B11">
        <f t="shared" si="0"/>
        <v>689</v>
      </c>
      <c r="C11">
        <v>4387</v>
      </c>
      <c r="D11">
        <f t="shared" si="1"/>
        <v>0.12760325770796974</v>
      </c>
      <c r="F11">
        <v>112</v>
      </c>
      <c r="G11">
        <f t="shared" si="2"/>
        <v>511</v>
      </c>
      <c r="H11">
        <v>4503</v>
      </c>
      <c r="I11">
        <f t="shared" si="3"/>
        <v>0.14630104941681016</v>
      </c>
      <c r="K11">
        <v>112</v>
      </c>
      <c r="L11">
        <f t="shared" si="4"/>
        <v>511</v>
      </c>
      <c r="M11">
        <v>197</v>
      </c>
      <c r="N11">
        <f t="shared" si="5"/>
        <v>7.6129381303860575E-3</v>
      </c>
      <c r="P11">
        <v>128</v>
      </c>
      <c r="Q11">
        <f t="shared" si="6"/>
        <v>520</v>
      </c>
      <c r="R11">
        <v>3</v>
      </c>
      <c r="S11">
        <f t="shared" si="7"/>
        <v>8.1039466220049161E-5</v>
      </c>
    </row>
    <row r="12" spans="1:29" x14ac:dyDescent="0.15">
      <c r="A12">
        <v>212</v>
      </c>
      <c r="B12">
        <f t="shared" si="0"/>
        <v>730</v>
      </c>
      <c r="C12">
        <v>2461</v>
      </c>
      <c r="D12">
        <f t="shared" si="1"/>
        <v>7.1582315299592789E-2</v>
      </c>
      <c r="K12">
        <v>174</v>
      </c>
      <c r="L12">
        <f t="shared" si="4"/>
        <v>692</v>
      </c>
      <c r="M12">
        <v>159</v>
      </c>
      <c r="N12">
        <f t="shared" si="5"/>
        <v>6.1444526026973763E-3</v>
      </c>
    </row>
    <row r="13" spans="1:29" x14ac:dyDescent="0.15">
      <c r="K13">
        <v>88</v>
      </c>
      <c r="L13">
        <f t="shared" si="4"/>
        <v>487</v>
      </c>
      <c r="M13">
        <v>112</v>
      </c>
      <c r="N13">
        <f t="shared" si="5"/>
        <v>4.3281678710824284E-3</v>
      </c>
    </row>
    <row r="14" spans="1:29" x14ac:dyDescent="0.15">
      <c r="K14">
        <v>85</v>
      </c>
      <c r="L14">
        <f t="shared" si="4"/>
        <v>484</v>
      </c>
      <c r="M14">
        <v>78</v>
      </c>
      <c r="N14">
        <f t="shared" si="5"/>
        <v>3.0142597673609769E-3</v>
      </c>
    </row>
    <row r="15" spans="1:29" x14ac:dyDescent="0.15">
      <c r="A15" s="1" t="s">
        <v>10</v>
      </c>
      <c r="B15" s="1"/>
      <c r="K15">
        <v>14</v>
      </c>
      <c r="L15">
        <f t="shared" si="4"/>
        <v>413</v>
      </c>
      <c r="M15">
        <v>62</v>
      </c>
      <c r="N15">
        <f t="shared" si="5"/>
        <v>2.3959500714920588E-3</v>
      </c>
    </row>
    <row r="16" spans="1:29" x14ac:dyDescent="0.15">
      <c r="A16" s="1" t="s">
        <v>2</v>
      </c>
      <c r="B16" s="1" t="s">
        <v>3</v>
      </c>
      <c r="C16" s="1" t="s">
        <v>1</v>
      </c>
      <c r="D16" s="1" t="s">
        <v>0</v>
      </c>
      <c r="K16">
        <v>116</v>
      </c>
      <c r="L16">
        <f t="shared" si="4"/>
        <v>515</v>
      </c>
      <c r="M16">
        <v>12</v>
      </c>
      <c r="N16">
        <f t="shared" si="5"/>
        <v>4.6373227190168878E-4</v>
      </c>
    </row>
    <row r="17" spans="1:8" x14ac:dyDescent="0.15">
      <c r="A17">
        <v>119</v>
      </c>
      <c r="B17">
        <f t="shared" ref="B17:B27" si="10">IF(A17&lt;=140, A17+399, A17+518)</f>
        <v>518</v>
      </c>
      <c r="C17">
        <v>2847</v>
      </c>
      <c r="D17">
        <f>C17/$C$17</f>
        <v>1</v>
      </c>
    </row>
    <row r="18" spans="1:8" x14ac:dyDescent="0.15">
      <c r="A18">
        <v>114</v>
      </c>
      <c r="B18">
        <f t="shared" si="10"/>
        <v>513</v>
      </c>
      <c r="C18">
        <v>2727</v>
      </c>
      <c r="D18">
        <f t="shared" ref="D18:D27" si="11">C18/$C$17</f>
        <v>0.95785036880927288</v>
      </c>
    </row>
    <row r="19" spans="1:8" x14ac:dyDescent="0.15">
      <c r="A19">
        <v>86</v>
      </c>
      <c r="B19">
        <f t="shared" si="10"/>
        <v>485</v>
      </c>
      <c r="C19">
        <v>2258</v>
      </c>
      <c r="D19">
        <f t="shared" si="11"/>
        <v>0.79311556023884788</v>
      </c>
    </row>
    <row r="20" spans="1:8" x14ac:dyDescent="0.15">
      <c r="A20">
        <v>171</v>
      </c>
      <c r="B20">
        <f t="shared" si="10"/>
        <v>689</v>
      </c>
      <c r="C20">
        <v>1001</v>
      </c>
      <c r="D20">
        <f t="shared" si="11"/>
        <v>0.35159817351598172</v>
      </c>
    </row>
    <row r="21" spans="1:8" x14ac:dyDescent="0.15">
      <c r="A21">
        <v>212</v>
      </c>
      <c r="B21">
        <f t="shared" si="10"/>
        <v>730</v>
      </c>
      <c r="C21">
        <v>482</v>
      </c>
      <c r="D21">
        <f t="shared" si="11"/>
        <v>0.1693010186160871</v>
      </c>
    </row>
    <row r="22" spans="1:8" x14ac:dyDescent="0.15">
      <c r="A22">
        <v>243</v>
      </c>
      <c r="B22">
        <f t="shared" si="10"/>
        <v>761</v>
      </c>
      <c r="C22">
        <v>283</v>
      </c>
      <c r="D22">
        <f t="shared" si="11"/>
        <v>9.9402880224798026E-2</v>
      </c>
    </row>
    <row r="23" spans="1:8" x14ac:dyDescent="0.15">
      <c r="A23">
        <v>112</v>
      </c>
      <c r="B23">
        <f t="shared" si="10"/>
        <v>511</v>
      </c>
      <c r="C23">
        <v>269</v>
      </c>
      <c r="D23">
        <f t="shared" si="11"/>
        <v>9.4485423252546538E-2</v>
      </c>
    </row>
    <row r="24" spans="1:8" x14ac:dyDescent="0.15">
      <c r="A24">
        <v>213</v>
      </c>
      <c r="B24">
        <f t="shared" si="10"/>
        <v>731</v>
      </c>
      <c r="C24">
        <v>118</v>
      </c>
      <c r="D24">
        <f t="shared" si="11"/>
        <v>4.1447137337548297E-2</v>
      </c>
    </row>
    <row r="25" spans="1:8" x14ac:dyDescent="0.15">
      <c r="A25">
        <v>174</v>
      </c>
      <c r="B25">
        <f t="shared" si="10"/>
        <v>692</v>
      </c>
      <c r="C25">
        <v>103</v>
      </c>
      <c r="D25">
        <f t="shared" si="11"/>
        <v>3.6178433438707414E-2</v>
      </c>
    </row>
    <row r="26" spans="1:8" x14ac:dyDescent="0.15">
      <c r="A26">
        <v>14</v>
      </c>
      <c r="B26">
        <f t="shared" si="10"/>
        <v>413</v>
      </c>
      <c r="C26">
        <v>54</v>
      </c>
      <c r="D26">
        <f t="shared" si="11"/>
        <v>1.8967334035827187E-2</v>
      </c>
    </row>
    <row r="27" spans="1:8" x14ac:dyDescent="0.15">
      <c r="A27">
        <v>169</v>
      </c>
      <c r="B27">
        <f t="shared" si="10"/>
        <v>687</v>
      </c>
      <c r="C27">
        <v>3</v>
      </c>
      <c r="D27">
        <f t="shared" si="11"/>
        <v>1.053740779768177E-3</v>
      </c>
    </row>
    <row r="28" spans="1:8" x14ac:dyDescent="0.15">
      <c r="F28" t="s">
        <v>8</v>
      </c>
      <c r="G28" t="s">
        <v>9</v>
      </c>
      <c r="H2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8_bound_state_analysis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2022-08-22T15:18:46Z</dcterms:modified>
  <dc:language>en-US</dc:language>
</cp:coreProperties>
</file>