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CD581526-09B8-422E-B5DC-50F01FB6BBE7}" xr6:coauthVersionLast="47" xr6:coauthVersionMax="47" xr10:uidLastSave="{00000000-0000-0000-0000-000000000000}"/>
  <bookViews>
    <workbookView xWindow="-108" yWindow="-108" windowWidth="23256" windowHeight="12456" xr2:uid="{85EA1275-E756-4D8C-B677-4369966D5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7" i="1" l="1"/>
  <c r="L57" i="1" s="1"/>
  <c r="J57" i="1"/>
  <c r="I57" i="1"/>
  <c r="K56" i="1"/>
  <c r="L56" i="1" s="1"/>
  <c r="J56" i="1"/>
  <c r="I56" i="1"/>
  <c r="K55" i="1"/>
  <c r="L55" i="1" s="1"/>
  <c r="J55" i="1"/>
  <c r="I55" i="1"/>
  <c r="K54" i="1"/>
  <c r="L54" i="1" s="1"/>
  <c r="J54" i="1"/>
  <c r="I54" i="1"/>
  <c r="K53" i="1"/>
  <c r="L53" i="1" s="1"/>
  <c r="J53" i="1"/>
  <c r="I53" i="1"/>
  <c r="K52" i="1"/>
  <c r="L52" i="1" s="1"/>
  <c r="J52" i="1"/>
  <c r="I52" i="1"/>
  <c r="K51" i="1"/>
  <c r="L51" i="1" s="1"/>
  <c r="J51" i="1"/>
  <c r="I51" i="1"/>
  <c r="K50" i="1"/>
  <c r="L50" i="1" s="1"/>
  <c r="J50" i="1"/>
  <c r="I50" i="1"/>
  <c r="K49" i="1"/>
  <c r="L49" i="1" s="1"/>
  <c r="J49" i="1"/>
  <c r="I49" i="1"/>
  <c r="K48" i="1"/>
  <c r="L48" i="1" s="1"/>
  <c r="J48" i="1"/>
  <c r="I48" i="1"/>
  <c r="K47" i="1"/>
  <c r="L47" i="1" s="1"/>
  <c r="J47" i="1"/>
  <c r="I47" i="1"/>
  <c r="K46" i="1"/>
  <c r="L46" i="1" s="1"/>
  <c r="J46" i="1"/>
  <c r="I46" i="1"/>
  <c r="K45" i="1"/>
  <c r="L45" i="1" s="1"/>
  <c r="J45" i="1"/>
  <c r="I45" i="1"/>
  <c r="K44" i="1"/>
  <c r="L44" i="1" s="1"/>
  <c r="J44" i="1"/>
  <c r="I44" i="1"/>
  <c r="K43" i="1"/>
  <c r="L43" i="1" s="1"/>
  <c r="J43" i="1"/>
  <c r="I43" i="1"/>
  <c r="K42" i="1"/>
  <c r="L42" i="1" s="1"/>
  <c r="J42" i="1"/>
  <c r="I42" i="1"/>
  <c r="K38" i="1"/>
  <c r="L38" i="1" s="1"/>
  <c r="J38" i="1"/>
  <c r="I38" i="1"/>
  <c r="K37" i="1"/>
  <c r="L37" i="1" s="1"/>
  <c r="J37" i="1"/>
  <c r="I37" i="1"/>
  <c r="K36" i="1"/>
  <c r="L36" i="1" s="1"/>
  <c r="J36" i="1"/>
  <c r="I36" i="1"/>
  <c r="K35" i="1"/>
  <c r="L35" i="1" s="1"/>
  <c r="J35" i="1"/>
  <c r="I35" i="1"/>
  <c r="K34" i="1"/>
  <c r="L34" i="1" s="1"/>
  <c r="J34" i="1"/>
  <c r="I34" i="1"/>
  <c r="K33" i="1"/>
  <c r="L33" i="1" s="1"/>
  <c r="J33" i="1"/>
  <c r="I33" i="1"/>
  <c r="K32" i="1"/>
  <c r="L32" i="1" s="1"/>
  <c r="J32" i="1"/>
  <c r="I32" i="1"/>
  <c r="K31" i="1"/>
  <c r="L31" i="1" s="1"/>
  <c r="J31" i="1"/>
  <c r="I31" i="1"/>
  <c r="K30" i="1"/>
  <c r="L30" i="1" s="1"/>
  <c r="J30" i="1"/>
  <c r="I30" i="1"/>
  <c r="K29" i="1"/>
  <c r="L29" i="1" s="1"/>
  <c r="J29" i="1"/>
  <c r="I29" i="1"/>
  <c r="K28" i="1"/>
  <c r="L28" i="1" s="1"/>
  <c r="J28" i="1"/>
  <c r="I28" i="1"/>
  <c r="K27" i="1"/>
  <c r="L27" i="1" s="1"/>
  <c r="J27" i="1"/>
  <c r="I27" i="1"/>
  <c r="K26" i="1"/>
  <c r="L26" i="1" s="1"/>
  <c r="J26" i="1"/>
  <c r="I26" i="1"/>
  <c r="K25" i="1"/>
  <c r="L25" i="1" s="1"/>
  <c r="J25" i="1"/>
  <c r="I25" i="1"/>
  <c r="K24" i="1"/>
  <c r="L24" i="1" s="1"/>
  <c r="J24" i="1"/>
  <c r="I24" i="1"/>
  <c r="K23" i="1"/>
  <c r="L23" i="1" s="1"/>
  <c r="J23" i="1"/>
  <c r="I23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<sst xmlns="http://schemas.openxmlformats.org/spreadsheetml/2006/main" count="80" uniqueCount="25">
  <si>
    <t>TAG</t>
  </si>
  <si>
    <t>Wild type</t>
  </si>
  <si>
    <t>average</t>
  </si>
  <si>
    <t>SEM</t>
  </si>
  <si>
    <t>p-value</t>
  </si>
  <si>
    <t>16:0/32:0</t>
  </si>
  <si>
    <t>Reference</t>
  </si>
  <si>
    <t>16:0/34:1</t>
  </si>
  <si>
    <t>16:0/34:0</t>
  </si>
  <si>
    <t>16:0/36:2</t>
  </si>
  <si>
    <t>16:0/36:1</t>
  </si>
  <si>
    <t>16:0/36:0</t>
  </si>
  <si>
    <t>18:0/34:1</t>
  </si>
  <si>
    <t>18:0/34:0</t>
  </si>
  <si>
    <t>18:0/36:2</t>
  </si>
  <si>
    <t>18:0/36:1</t>
  </si>
  <si>
    <t>18:1/32:0</t>
  </si>
  <si>
    <t>18:1/34:1</t>
  </si>
  <si>
    <t>18:1/34:0</t>
  </si>
  <si>
    <t>18:1/36:2</t>
  </si>
  <si>
    <t>18:1/36:1</t>
  </si>
  <si>
    <t>18:1/36:0</t>
  </si>
  <si>
    <t>ΔScDIP2</t>
  </si>
  <si>
    <t>FLD1-FLD2 didomain complementation (pGAL1 promoter)</t>
  </si>
  <si>
    <t xml:space="preserve"> TAG (normalized intensity)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</si>
</sst>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CD6B-E4A9-4A35-84F2-1187DD48616E}">
  <dimension ref="B1:L57"/>
  <sheetViews>
    <sheetView tabSelected="1" topLeftCell="A39" workbookViewId="0">
      <selection activeCell="P11" sqref="P11"/>
    </sheetView>
  </sheetViews>
  <sheetFormatPr defaultRowHeight="14.4" x14ac:dyDescent="0.3"/>
  <sheetData>
    <row r="1" spans="2:11" ht="15" thickBot="1" x14ac:dyDescent="0.35"/>
    <row r="2" spans="2:11" ht="15" thickBot="1" x14ac:dyDescent="0.35">
      <c r="C2" s="8" t="s">
        <v>24</v>
      </c>
      <c r="D2" s="9"/>
      <c r="E2" s="9"/>
      <c r="F2" s="9"/>
      <c r="G2" s="9"/>
      <c r="H2" s="10"/>
    </row>
    <row r="3" spans="2:11" x14ac:dyDescent="0.3">
      <c r="B3" s="1" t="s">
        <v>0</v>
      </c>
      <c r="C3" s="7" t="s">
        <v>1</v>
      </c>
      <c r="D3" s="7"/>
      <c r="E3" s="7"/>
      <c r="F3" s="7"/>
      <c r="G3" s="7"/>
      <c r="H3" s="7"/>
      <c r="I3" s="1" t="s">
        <v>2</v>
      </c>
      <c r="J3" s="1" t="s">
        <v>3</v>
      </c>
      <c r="K3" s="1" t="s">
        <v>4</v>
      </c>
    </row>
    <row r="4" spans="2:11" x14ac:dyDescent="0.3">
      <c r="B4" s="2" t="s">
        <v>5</v>
      </c>
      <c r="C4" s="3">
        <v>2257443.61</v>
      </c>
      <c r="D4" s="3">
        <v>1760863.53</v>
      </c>
      <c r="E4" s="3">
        <v>1099238.72</v>
      </c>
      <c r="F4" s="3">
        <v>1355505.74</v>
      </c>
      <c r="G4" s="3">
        <v>609509.61199999996</v>
      </c>
      <c r="H4" s="3">
        <v>1691679.39</v>
      </c>
      <c r="I4" s="4">
        <f>AVERAGE(C4:H4)</f>
        <v>1462373.4336666667</v>
      </c>
      <c r="J4" s="4">
        <f>_xlfn.STDEV.P(C4:H4)/SQRT(COUNT(C4:H4))</f>
        <v>213728.69400253278</v>
      </c>
      <c r="K4" s="4" t="s">
        <v>6</v>
      </c>
    </row>
    <row r="5" spans="2:11" x14ac:dyDescent="0.3">
      <c r="B5" s="2" t="s">
        <v>7</v>
      </c>
      <c r="C5" s="3">
        <v>7400718.7699999996</v>
      </c>
      <c r="D5" s="3">
        <v>6050799.3899999997</v>
      </c>
      <c r="E5" s="3">
        <v>2981546.77</v>
      </c>
      <c r="F5" s="3">
        <v>4894588.3499999996</v>
      </c>
      <c r="G5" s="3">
        <v>1741730.73</v>
      </c>
      <c r="H5" s="3">
        <v>6397617.9400000004</v>
      </c>
      <c r="I5" s="4">
        <f t="shared" ref="I5:I19" si="0">AVERAGE(C5:H5)</f>
        <v>4911166.9916666672</v>
      </c>
      <c r="J5" s="4">
        <f t="shared" ref="J5:J19" si="1">_xlfn.STDEV.P(C5:H5)/SQRT(COUNT(C5:H5))</f>
        <v>807520.23968660913</v>
      </c>
      <c r="K5" s="4" t="s">
        <v>6</v>
      </c>
    </row>
    <row r="6" spans="2:11" x14ac:dyDescent="0.3">
      <c r="B6" s="2" t="s">
        <v>8</v>
      </c>
      <c r="C6" s="3">
        <v>2177248.9300000002</v>
      </c>
      <c r="D6" s="3">
        <v>1831843.83</v>
      </c>
      <c r="E6" s="3">
        <v>1019308.94</v>
      </c>
      <c r="F6" s="3">
        <v>1247880.82</v>
      </c>
      <c r="G6" s="3">
        <v>514557.91499999998</v>
      </c>
      <c r="H6" s="3">
        <v>1666728.18</v>
      </c>
      <c r="I6" s="4">
        <f t="shared" si="0"/>
        <v>1409594.7691666668</v>
      </c>
      <c r="J6" s="4">
        <f t="shared" si="1"/>
        <v>224429.53429541839</v>
      </c>
      <c r="K6" s="4" t="s">
        <v>6</v>
      </c>
    </row>
    <row r="7" spans="2:11" x14ac:dyDescent="0.3">
      <c r="B7" s="2" t="s">
        <v>9</v>
      </c>
      <c r="C7" s="3">
        <v>3487150.32</v>
      </c>
      <c r="D7" s="3">
        <v>2761663.61</v>
      </c>
      <c r="E7" s="3">
        <v>1323414.43</v>
      </c>
      <c r="F7" s="3">
        <v>2411312.0099999998</v>
      </c>
      <c r="G7" s="3">
        <v>904507.21699999995</v>
      </c>
      <c r="H7" s="3">
        <v>2893148.33</v>
      </c>
      <c r="I7" s="4">
        <f t="shared" si="0"/>
        <v>2296865.9861666667</v>
      </c>
      <c r="J7" s="4">
        <f t="shared" si="1"/>
        <v>368470.37521154893</v>
      </c>
      <c r="K7" s="4" t="s">
        <v>6</v>
      </c>
    </row>
    <row r="8" spans="2:11" x14ac:dyDescent="0.3">
      <c r="B8" s="2" t="s">
        <v>10</v>
      </c>
      <c r="C8" s="3">
        <v>3467213.14</v>
      </c>
      <c r="D8" s="3">
        <v>2603940.92</v>
      </c>
      <c r="E8" s="3">
        <v>1220667.42</v>
      </c>
      <c r="F8" s="3">
        <v>2248956.9700000002</v>
      </c>
      <c r="G8" s="3">
        <v>931838.78200000001</v>
      </c>
      <c r="H8" s="3">
        <v>2840133.84</v>
      </c>
      <c r="I8" s="4">
        <f t="shared" si="0"/>
        <v>2218791.8453333336</v>
      </c>
      <c r="J8" s="4">
        <f t="shared" si="1"/>
        <v>363102.82838972838</v>
      </c>
      <c r="K8" s="4" t="s">
        <v>6</v>
      </c>
    </row>
    <row r="9" spans="2:11" x14ac:dyDescent="0.3">
      <c r="B9" s="2" t="s">
        <v>11</v>
      </c>
      <c r="C9" s="3">
        <v>1210272.82</v>
      </c>
      <c r="D9" s="3">
        <v>976992.201</v>
      </c>
      <c r="E9" s="3">
        <v>521255.098</v>
      </c>
      <c r="F9" s="3">
        <v>672633.51100000006</v>
      </c>
      <c r="G9" s="3">
        <v>304387.69099999999</v>
      </c>
      <c r="H9" s="3">
        <v>949487.51699999999</v>
      </c>
      <c r="I9" s="4">
        <f t="shared" si="0"/>
        <v>772504.80633333325</v>
      </c>
      <c r="J9" s="4">
        <f t="shared" si="1"/>
        <v>124388.8541674506</v>
      </c>
      <c r="K9" s="4" t="s">
        <v>6</v>
      </c>
    </row>
    <row r="10" spans="2:11" x14ac:dyDescent="0.3">
      <c r="B10" s="2" t="s">
        <v>12</v>
      </c>
      <c r="C10" s="3">
        <v>4679180.1399999997</v>
      </c>
      <c r="D10" s="3">
        <v>3414963.14</v>
      </c>
      <c r="E10" s="3">
        <v>1598465.85</v>
      </c>
      <c r="F10" s="3">
        <v>3025320.22</v>
      </c>
      <c r="G10" s="3">
        <v>1264497.6000000001</v>
      </c>
      <c r="H10" s="3">
        <v>3876895.68</v>
      </c>
      <c r="I10" s="4">
        <f t="shared" si="0"/>
        <v>2976553.7716666665</v>
      </c>
      <c r="J10" s="4">
        <f t="shared" si="1"/>
        <v>492566.85100592725</v>
      </c>
      <c r="K10" s="4" t="s">
        <v>6</v>
      </c>
    </row>
    <row r="11" spans="2:11" x14ac:dyDescent="0.3">
      <c r="B11" s="2" t="s">
        <v>13</v>
      </c>
      <c r="C11" s="3">
        <v>1497378.69</v>
      </c>
      <c r="D11" s="3">
        <v>1280154.8400000001</v>
      </c>
      <c r="E11" s="3">
        <v>733332.43299999996</v>
      </c>
      <c r="F11" s="3">
        <v>819535.15300000005</v>
      </c>
      <c r="G11" s="3">
        <v>356225.36900000001</v>
      </c>
      <c r="H11" s="3">
        <v>1105676.31</v>
      </c>
      <c r="I11" s="4">
        <f t="shared" si="0"/>
        <v>965383.79916666669</v>
      </c>
      <c r="J11" s="4">
        <f t="shared" si="1"/>
        <v>153475.93168054213</v>
      </c>
      <c r="K11" s="4" t="s">
        <v>6</v>
      </c>
    </row>
    <row r="12" spans="2:11" x14ac:dyDescent="0.3">
      <c r="B12" s="2" t="s">
        <v>14</v>
      </c>
      <c r="C12" s="3">
        <v>2113053.69</v>
      </c>
      <c r="D12" s="3">
        <v>1575361.2</v>
      </c>
      <c r="E12" s="3">
        <v>703619.46699999995</v>
      </c>
      <c r="F12" s="3">
        <v>1391014.02</v>
      </c>
      <c r="G12" s="3">
        <v>581380.53399999999</v>
      </c>
      <c r="H12" s="3">
        <v>1642862.69</v>
      </c>
      <c r="I12" s="4">
        <f t="shared" si="0"/>
        <v>1334548.6001666666</v>
      </c>
      <c r="J12" s="4">
        <f t="shared" si="1"/>
        <v>219066.23248418144</v>
      </c>
      <c r="K12" s="4" t="s">
        <v>6</v>
      </c>
    </row>
    <row r="13" spans="2:11" x14ac:dyDescent="0.3">
      <c r="B13" s="5" t="s">
        <v>15</v>
      </c>
      <c r="C13" s="3">
        <v>8292075.5999999996</v>
      </c>
      <c r="D13" s="3">
        <v>8365966.4500000002</v>
      </c>
      <c r="E13" s="3">
        <v>625482.39300000004</v>
      </c>
      <c r="F13" s="3">
        <v>7248882.4400000004</v>
      </c>
      <c r="G13" s="3">
        <v>624839.66399999999</v>
      </c>
      <c r="H13" s="3">
        <v>8539437.0600000005</v>
      </c>
      <c r="I13" s="4">
        <f t="shared" si="0"/>
        <v>5616113.9345000004</v>
      </c>
      <c r="J13" s="4">
        <f t="shared" si="1"/>
        <v>1450607.4666921918</v>
      </c>
      <c r="K13" s="4" t="s">
        <v>6</v>
      </c>
    </row>
    <row r="14" spans="2:11" x14ac:dyDescent="0.3">
      <c r="B14" s="2" t="s">
        <v>16</v>
      </c>
      <c r="C14" s="3">
        <v>2217643.5299999998</v>
      </c>
      <c r="D14" s="3">
        <v>1688039.48</v>
      </c>
      <c r="E14" s="3">
        <v>747460.93700000003</v>
      </c>
      <c r="F14" s="3">
        <v>1326084.0900000001</v>
      </c>
      <c r="G14" s="3">
        <v>531587.51500000001</v>
      </c>
      <c r="H14" s="3">
        <v>1837695.29</v>
      </c>
      <c r="I14" s="4">
        <f t="shared" si="0"/>
        <v>1391418.4736666665</v>
      </c>
      <c r="J14" s="4">
        <f t="shared" si="1"/>
        <v>243130.8535489788</v>
      </c>
      <c r="K14" s="4" t="s">
        <v>6</v>
      </c>
    </row>
    <row r="15" spans="2:11" x14ac:dyDescent="0.3">
      <c r="B15" s="2" t="s">
        <v>17</v>
      </c>
      <c r="C15" s="3">
        <v>8829579.7899999991</v>
      </c>
      <c r="D15" s="3">
        <v>7755141.4800000004</v>
      </c>
      <c r="E15" s="3">
        <v>3436313.25</v>
      </c>
      <c r="F15" s="3">
        <v>5998249.0800000001</v>
      </c>
      <c r="G15" s="3">
        <v>1842895.35</v>
      </c>
      <c r="H15" s="3">
        <v>7535016.5999999996</v>
      </c>
      <c r="I15" s="4">
        <f t="shared" si="0"/>
        <v>5899532.5916666677</v>
      </c>
      <c r="J15" s="4">
        <f t="shared" si="1"/>
        <v>1017032.2983665002</v>
      </c>
      <c r="K15" s="4" t="s">
        <v>6</v>
      </c>
    </row>
    <row r="16" spans="2:11" x14ac:dyDescent="0.3">
      <c r="B16" s="2" t="s">
        <v>18</v>
      </c>
      <c r="C16" s="3">
        <v>2664200.33</v>
      </c>
      <c r="D16" s="3">
        <v>2036712.02</v>
      </c>
      <c r="E16" s="3">
        <v>868080.59900000005</v>
      </c>
      <c r="F16" s="3">
        <v>1677058.18</v>
      </c>
      <c r="G16" s="3">
        <v>757260.78</v>
      </c>
      <c r="H16" s="3">
        <v>2117543.09</v>
      </c>
      <c r="I16" s="4">
        <f t="shared" si="0"/>
        <v>1686809.1665000001</v>
      </c>
      <c r="J16" s="4">
        <f t="shared" si="1"/>
        <v>278773.55197225092</v>
      </c>
      <c r="K16" s="4" t="s">
        <v>6</v>
      </c>
    </row>
    <row r="17" spans="2:12" x14ac:dyDescent="0.3">
      <c r="B17" s="2" t="s">
        <v>19</v>
      </c>
      <c r="C17" s="3">
        <v>1890331.35</v>
      </c>
      <c r="D17" s="3">
        <v>1554194.22</v>
      </c>
      <c r="E17" s="3">
        <v>803761.07400000002</v>
      </c>
      <c r="F17" s="3">
        <v>1317632.03</v>
      </c>
      <c r="G17" s="3">
        <v>496326.03399999999</v>
      </c>
      <c r="H17" s="3">
        <v>1484627.78</v>
      </c>
      <c r="I17" s="4">
        <f t="shared" si="0"/>
        <v>1257812.0813333334</v>
      </c>
      <c r="J17" s="4">
        <f t="shared" si="1"/>
        <v>192134.94261984568</v>
      </c>
      <c r="K17" s="4" t="s">
        <v>6</v>
      </c>
    </row>
    <row r="18" spans="2:12" x14ac:dyDescent="0.3">
      <c r="B18" s="2" t="s">
        <v>20</v>
      </c>
      <c r="C18" s="3">
        <v>7996473.5199999996</v>
      </c>
      <c r="D18" s="3">
        <v>6293031.2759999996</v>
      </c>
      <c r="E18" s="3">
        <v>2710911.5040000002</v>
      </c>
      <c r="F18" s="3">
        <v>5498797.3109999998</v>
      </c>
      <c r="G18" s="3">
        <v>2070058.7819999999</v>
      </c>
      <c r="H18" s="3">
        <v>6217780.3169999998</v>
      </c>
      <c r="I18" s="4">
        <f t="shared" si="0"/>
        <v>5131175.4516666671</v>
      </c>
      <c r="J18" s="4">
        <f t="shared" si="1"/>
        <v>851531.47628004069</v>
      </c>
      <c r="K18" s="4" t="s">
        <v>6</v>
      </c>
    </row>
    <row r="19" spans="2:12" x14ac:dyDescent="0.3">
      <c r="B19" s="2" t="s">
        <v>21</v>
      </c>
      <c r="C19" s="3">
        <v>1907410.6950000001</v>
      </c>
      <c r="D19" s="3">
        <v>1666484.061</v>
      </c>
      <c r="E19" s="3">
        <v>1275551.493</v>
      </c>
      <c r="F19" s="3">
        <v>1554806.004</v>
      </c>
      <c r="G19" s="3">
        <v>1253539.3289999999</v>
      </c>
      <c r="H19" s="3">
        <v>1714180.8149999999</v>
      </c>
      <c r="I19" s="4">
        <f t="shared" si="0"/>
        <v>1561995.3995000001</v>
      </c>
      <c r="J19" s="4">
        <f t="shared" si="1"/>
        <v>95835.065759016099</v>
      </c>
      <c r="K19" s="4" t="s">
        <v>6</v>
      </c>
    </row>
    <row r="22" spans="2:12" x14ac:dyDescent="0.3">
      <c r="B22" s="1" t="s">
        <v>0</v>
      </c>
      <c r="C22" s="6" t="s">
        <v>22</v>
      </c>
      <c r="D22" s="6"/>
      <c r="E22" s="6"/>
      <c r="F22" s="6"/>
      <c r="G22" s="6"/>
      <c r="H22" s="6"/>
      <c r="I22" s="1" t="s">
        <v>2</v>
      </c>
      <c r="J22" s="1" t="s">
        <v>3</v>
      </c>
      <c r="K22" s="1" t="s">
        <v>4</v>
      </c>
    </row>
    <row r="23" spans="2:12" x14ac:dyDescent="0.3">
      <c r="B23" s="2" t="s">
        <v>5</v>
      </c>
      <c r="C23" s="3">
        <v>3091493.17</v>
      </c>
      <c r="D23" s="3">
        <v>1995127.58</v>
      </c>
      <c r="E23" s="3">
        <v>1029903.5</v>
      </c>
      <c r="F23" s="3">
        <v>2622466.6</v>
      </c>
      <c r="G23" s="3">
        <v>2460717.4500000002</v>
      </c>
      <c r="H23" s="3">
        <v>2603921.42</v>
      </c>
      <c r="I23" s="4">
        <f t="shared" ref="I23:I38" si="2">AVERAGE(C23:H23)</f>
        <v>2300604.9533333336</v>
      </c>
      <c r="J23" s="4">
        <f t="shared" ref="J23:J38" si="3">_xlfn.STDEV.P(C23:H23)/SQRT(COUNT(C23:H23))</f>
        <v>266392.28543004952</v>
      </c>
      <c r="K23" s="4">
        <f>TTEST(C4:H4,C23:H23,2,2)</f>
        <v>4.8964523966860046E-2</v>
      </c>
      <c r="L23" t="str">
        <f>IF(K23&lt;0.0001,"****",IF(K23&lt;0.001,"***",IF(K23&lt;0.01,"**",IF(K23&lt;0.05,"*","ns"))))</f>
        <v>*</v>
      </c>
    </row>
    <row r="24" spans="2:12" x14ac:dyDescent="0.3">
      <c r="B24" s="2" t="s">
        <v>7</v>
      </c>
      <c r="C24" s="3">
        <v>1281689.0900000001</v>
      </c>
      <c r="D24" s="3">
        <v>9166849.3699999992</v>
      </c>
      <c r="E24" s="3">
        <v>4152372.56</v>
      </c>
      <c r="F24" s="3">
        <v>7675362.4000000004</v>
      </c>
      <c r="G24" s="3">
        <v>5632425.4900000002</v>
      </c>
      <c r="H24" s="3">
        <v>3397872.8</v>
      </c>
      <c r="I24" s="4">
        <f t="shared" si="2"/>
        <v>5217761.9516666671</v>
      </c>
      <c r="J24" s="4">
        <f t="shared" si="3"/>
        <v>1076862.1843100006</v>
      </c>
      <c r="K24" s="4">
        <f t="shared" ref="K24:K38" si="4">TTEST(C5:H5,C24:H24,2,2)</f>
        <v>0.83945305608887877</v>
      </c>
      <c r="L24" t="str">
        <f t="shared" ref="L24:L38" si="5">IF(K24&lt;0.0001,"****",IF(K24&lt;0.001,"***",IF(K24&lt;0.01,"**",IF(K24&lt;0.05,"*","ns"))))</f>
        <v>ns</v>
      </c>
    </row>
    <row r="25" spans="2:12" x14ac:dyDescent="0.3">
      <c r="B25" s="2" t="s">
        <v>8</v>
      </c>
      <c r="C25" s="3">
        <v>1728617.03</v>
      </c>
      <c r="D25" s="3">
        <v>1716869.86</v>
      </c>
      <c r="E25" s="3">
        <v>879524.36600000004</v>
      </c>
      <c r="F25" s="3">
        <v>1306773.3899999999</v>
      </c>
      <c r="G25" s="3">
        <v>2242795.83</v>
      </c>
      <c r="H25" s="3">
        <v>1524282.23</v>
      </c>
      <c r="I25" s="4">
        <f t="shared" si="2"/>
        <v>1566477.1176666666</v>
      </c>
      <c r="J25" s="4">
        <f t="shared" si="3"/>
        <v>170574.58832019891</v>
      </c>
      <c r="K25" s="4">
        <f t="shared" si="4"/>
        <v>0.62244352585560203</v>
      </c>
      <c r="L25" t="str">
        <f t="shared" si="5"/>
        <v>ns</v>
      </c>
    </row>
    <row r="26" spans="2:12" x14ac:dyDescent="0.3">
      <c r="B26" s="2" t="s">
        <v>9</v>
      </c>
      <c r="C26" s="3">
        <v>2996169.15</v>
      </c>
      <c r="D26" s="3">
        <v>4479634.8600000003</v>
      </c>
      <c r="E26" s="3">
        <v>1728271.48</v>
      </c>
      <c r="F26" s="3">
        <v>1950968.74</v>
      </c>
      <c r="G26" s="3">
        <v>2698594.98</v>
      </c>
      <c r="H26" s="3">
        <v>2995143.69</v>
      </c>
      <c r="I26" s="4">
        <f t="shared" si="2"/>
        <v>2808130.4833333339</v>
      </c>
      <c r="J26" s="4">
        <f t="shared" si="3"/>
        <v>364275.50275436853</v>
      </c>
      <c r="K26" s="4">
        <f t="shared" si="4"/>
        <v>0.38889359161456094</v>
      </c>
      <c r="L26" t="str">
        <f t="shared" si="5"/>
        <v>ns</v>
      </c>
    </row>
    <row r="27" spans="2:12" x14ac:dyDescent="0.3">
      <c r="B27" s="2" t="s">
        <v>10</v>
      </c>
      <c r="C27" s="3">
        <v>3992283.344</v>
      </c>
      <c r="D27" s="3">
        <v>2701618.156</v>
      </c>
      <c r="E27" s="3">
        <v>975921.41110000003</v>
      </c>
      <c r="F27" s="3">
        <v>3176207.9670000002</v>
      </c>
      <c r="G27" s="3">
        <v>3041853.8829999999</v>
      </c>
      <c r="H27" s="3">
        <v>3637959.8829999999</v>
      </c>
      <c r="I27" s="4">
        <f t="shared" si="2"/>
        <v>2920974.1073499997</v>
      </c>
      <c r="J27" s="4">
        <f t="shared" si="3"/>
        <v>393448.97137971246</v>
      </c>
      <c r="K27" s="4">
        <f t="shared" si="4"/>
        <v>0.258817402376947</v>
      </c>
      <c r="L27" t="str">
        <f t="shared" si="5"/>
        <v>ns</v>
      </c>
    </row>
    <row r="28" spans="2:12" x14ac:dyDescent="0.3">
      <c r="B28" s="2" t="s">
        <v>11</v>
      </c>
      <c r="C28" s="3">
        <v>907992.70559999999</v>
      </c>
      <c r="D28" s="3">
        <v>563101.18889999995</v>
      </c>
      <c r="E28" s="3">
        <v>272979.9633</v>
      </c>
      <c r="F28" s="3">
        <v>727407.9</v>
      </c>
      <c r="G28" s="3">
        <v>726128.28330000001</v>
      </c>
      <c r="H28" s="3">
        <v>821590.07220000005</v>
      </c>
      <c r="I28" s="4">
        <f t="shared" si="2"/>
        <v>669866.68555000005</v>
      </c>
      <c r="J28" s="4">
        <f t="shared" si="3"/>
        <v>84182.059284959556</v>
      </c>
      <c r="K28" s="4">
        <f t="shared" si="4"/>
        <v>0.54671430830043155</v>
      </c>
      <c r="L28" t="str">
        <f t="shared" si="5"/>
        <v>ns</v>
      </c>
    </row>
    <row r="29" spans="2:12" x14ac:dyDescent="0.3">
      <c r="B29" s="2" t="s">
        <v>12</v>
      </c>
      <c r="C29" s="3">
        <v>5236815.6059999997</v>
      </c>
      <c r="D29" s="3">
        <v>3605903.983</v>
      </c>
      <c r="E29" s="3">
        <v>1375579.4</v>
      </c>
      <c r="F29" s="3">
        <v>4286612.9440000001</v>
      </c>
      <c r="G29" s="3">
        <v>4011917.0559999999</v>
      </c>
      <c r="H29" s="3">
        <v>4795580.6670000004</v>
      </c>
      <c r="I29" s="4">
        <f t="shared" si="2"/>
        <v>3885401.6093333331</v>
      </c>
      <c r="J29" s="4">
        <f t="shared" si="3"/>
        <v>505773.57819209987</v>
      </c>
      <c r="K29" s="4">
        <f t="shared" si="4"/>
        <v>0.26715087781154589</v>
      </c>
      <c r="L29" t="str">
        <f t="shared" si="5"/>
        <v>ns</v>
      </c>
    </row>
    <row r="30" spans="2:12" x14ac:dyDescent="0.3">
      <c r="B30" s="2" t="s">
        <v>13</v>
      </c>
      <c r="C30" s="3">
        <v>942453.74439999997</v>
      </c>
      <c r="D30" s="3">
        <v>598932.74439999997</v>
      </c>
      <c r="E30" s="3">
        <v>320288.12170000002</v>
      </c>
      <c r="F30" s="3">
        <v>777932.35560000001</v>
      </c>
      <c r="G30" s="3">
        <v>800364.42779999995</v>
      </c>
      <c r="H30" s="3">
        <v>892834.21669999999</v>
      </c>
      <c r="I30" s="4">
        <f t="shared" si="2"/>
        <v>722134.26843333326</v>
      </c>
      <c r="J30" s="4">
        <f t="shared" si="3"/>
        <v>85565.353412047101</v>
      </c>
      <c r="K30" s="4">
        <f t="shared" si="4"/>
        <v>0.23499699573852192</v>
      </c>
      <c r="L30" t="str">
        <f t="shared" si="5"/>
        <v>ns</v>
      </c>
    </row>
    <row r="31" spans="2:12" x14ac:dyDescent="0.3">
      <c r="B31" s="2" t="s">
        <v>14</v>
      </c>
      <c r="C31" s="3">
        <v>2101878.8059999999</v>
      </c>
      <c r="D31" s="3">
        <v>1585584.672</v>
      </c>
      <c r="E31" s="3">
        <v>533551.56779999996</v>
      </c>
      <c r="F31" s="3">
        <v>1541370.9890000001</v>
      </c>
      <c r="G31" s="3">
        <v>1558899.2220000001</v>
      </c>
      <c r="H31" s="3">
        <v>1984413.622</v>
      </c>
      <c r="I31" s="4">
        <f t="shared" si="2"/>
        <v>1550949.8131333336</v>
      </c>
      <c r="J31" s="4">
        <f t="shared" si="3"/>
        <v>206011.55164533321</v>
      </c>
      <c r="K31" s="4">
        <f t="shared" si="4"/>
        <v>0.52606279430450842</v>
      </c>
      <c r="L31" t="str">
        <f t="shared" si="5"/>
        <v>ns</v>
      </c>
    </row>
    <row r="32" spans="2:12" x14ac:dyDescent="0.3">
      <c r="B32" s="2" t="s">
        <v>15</v>
      </c>
      <c r="C32" s="3">
        <v>2276310.389</v>
      </c>
      <c r="D32" s="3">
        <v>1541859.656</v>
      </c>
      <c r="E32" s="3">
        <v>528410.43720000004</v>
      </c>
      <c r="F32" s="3">
        <v>1520125.0830000001</v>
      </c>
      <c r="G32" s="3">
        <v>1493819.5390000001</v>
      </c>
      <c r="H32" s="3">
        <v>1987334.2169999999</v>
      </c>
      <c r="I32" s="4">
        <f t="shared" si="2"/>
        <v>1557976.5535333334</v>
      </c>
      <c r="J32" s="4">
        <f t="shared" si="3"/>
        <v>221495.32857984569</v>
      </c>
      <c r="K32" s="4">
        <f t="shared" si="4"/>
        <v>3.0151982467193781E-2</v>
      </c>
      <c r="L32" t="str">
        <f t="shared" si="5"/>
        <v>*</v>
      </c>
    </row>
    <row r="33" spans="2:12" x14ac:dyDescent="0.3">
      <c r="B33" s="2" t="s">
        <v>16</v>
      </c>
      <c r="C33" s="3">
        <v>2760864.2059999998</v>
      </c>
      <c r="D33" s="3">
        <v>1698364.733</v>
      </c>
      <c r="E33" s="3">
        <v>630147.02780000004</v>
      </c>
      <c r="F33" s="3">
        <v>2375343.6669999999</v>
      </c>
      <c r="G33" s="3">
        <v>2178998.861</v>
      </c>
      <c r="H33" s="3">
        <v>2454341.4670000002</v>
      </c>
      <c r="I33" s="4">
        <f t="shared" si="2"/>
        <v>2016343.3269666666</v>
      </c>
      <c r="J33" s="4">
        <f t="shared" si="3"/>
        <v>285002.0634881109</v>
      </c>
      <c r="K33" s="4">
        <f t="shared" si="4"/>
        <v>0.1587797330314957</v>
      </c>
      <c r="L33" t="str">
        <f t="shared" si="5"/>
        <v>ns</v>
      </c>
    </row>
    <row r="34" spans="2:12" x14ac:dyDescent="0.3">
      <c r="B34" s="2" t="s">
        <v>17</v>
      </c>
      <c r="C34" s="3">
        <v>7850437.2779999999</v>
      </c>
      <c r="D34" s="3">
        <v>5851650.9440000001</v>
      </c>
      <c r="E34" s="3">
        <v>2529811.094</v>
      </c>
      <c r="F34" s="3">
        <v>7500916.9440000001</v>
      </c>
      <c r="G34" s="3">
        <v>7443114.8890000004</v>
      </c>
      <c r="H34" s="3">
        <v>8643835.1109999996</v>
      </c>
      <c r="I34" s="4">
        <f t="shared" si="2"/>
        <v>6636627.71</v>
      </c>
      <c r="J34" s="4">
        <f t="shared" si="3"/>
        <v>822964.89577676111</v>
      </c>
      <c r="K34" s="4">
        <f t="shared" si="4"/>
        <v>0.61820629027598673</v>
      </c>
      <c r="L34" t="str">
        <f t="shared" si="5"/>
        <v>ns</v>
      </c>
    </row>
    <row r="35" spans="2:12" x14ac:dyDescent="0.3">
      <c r="B35" s="2" t="s">
        <v>18</v>
      </c>
      <c r="C35" s="3">
        <v>2999110.8169999998</v>
      </c>
      <c r="D35" s="3">
        <v>1929132.2720000001</v>
      </c>
      <c r="E35" s="3">
        <v>709751.28890000004</v>
      </c>
      <c r="F35" s="3">
        <v>2347181.9</v>
      </c>
      <c r="G35" s="3">
        <v>2251749.7719999999</v>
      </c>
      <c r="H35" s="3">
        <v>2743176.2439999999</v>
      </c>
      <c r="I35" s="4">
        <f t="shared" si="2"/>
        <v>2163350.3823166662</v>
      </c>
      <c r="J35" s="4">
        <f t="shared" si="3"/>
        <v>300190.23878529976</v>
      </c>
      <c r="K35" s="4">
        <f t="shared" si="4"/>
        <v>0.31326065329349706</v>
      </c>
      <c r="L35" t="str">
        <f t="shared" si="5"/>
        <v>ns</v>
      </c>
    </row>
    <row r="36" spans="2:12" x14ac:dyDescent="0.3">
      <c r="B36" s="2" t="s">
        <v>19</v>
      </c>
      <c r="C36" s="3">
        <v>1663394.4110000001</v>
      </c>
      <c r="D36" s="3">
        <v>1208526.406</v>
      </c>
      <c r="E36" s="3">
        <v>493051.01390000002</v>
      </c>
      <c r="F36" s="3">
        <v>1179115.0390000001</v>
      </c>
      <c r="G36" s="3">
        <v>1188892.111</v>
      </c>
      <c r="H36" s="3">
        <v>1591966.439</v>
      </c>
      <c r="I36" s="4">
        <f t="shared" si="2"/>
        <v>1220824.2366500001</v>
      </c>
      <c r="J36" s="4">
        <f t="shared" si="3"/>
        <v>155114.59131496833</v>
      </c>
      <c r="K36" s="4">
        <f t="shared" si="4"/>
        <v>0.89395202355574632</v>
      </c>
      <c r="L36" t="str">
        <f t="shared" si="5"/>
        <v>ns</v>
      </c>
    </row>
    <row r="37" spans="2:12" x14ac:dyDescent="0.3">
      <c r="B37" s="2" t="s">
        <v>20</v>
      </c>
      <c r="C37" s="3">
        <v>3617174.406</v>
      </c>
      <c r="D37" s="3">
        <v>2697441.9</v>
      </c>
      <c r="E37" s="3">
        <v>913743.59439999994</v>
      </c>
      <c r="F37" s="3">
        <v>2793466.2110000001</v>
      </c>
      <c r="G37" s="3">
        <v>2762849.5440000002</v>
      </c>
      <c r="H37" s="3">
        <v>3682029.95</v>
      </c>
      <c r="I37" s="4">
        <f t="shared" si="2"/>
        <v>2744450.9342333334</v>
      </c>
      <c r="J37" s="4">
        <f t="shared" si="3"/>
        <v>372571.42822236469</v>
      </c>
      <c r="K37" s="4">
        <f t="shared" si="4"/>
        <v>4.105161465157086E-2</v>
      </c>
      <c r="L37" t="str">
        <f t="shared" si="5"/>
        <v>*</v>
      </c>
    </row>
    <row r="38" spans="2:12" x14ac:dyDescent="0.3">
      <c r="B38" s="2" t="s">
        <v>21</v>
      </c>
      <c r="C38" s="3">
        <v>1033871.594</v>
      </c>
      <c r="D38" s="3">
        <v>563836.06110000005</v>
      </c>
      <c r="E38" s="3">
        <v>186430.0839</v>
      </c>
      <c r="F38" s="3">
        <v>732901.82220000005</v>
      </c>
      <c r="G38" s="3">
        <v>698760.94440000004</v>
      </c>
      <c r="H38" s="3">
        <v>946515.85</v>
      </c>
      <c r="I38" s="4">
        <f t="shared" si="2"/>
        <v>693719.39260000002</v>
      </c>
      <c r="J38" s="4">
        <f t="shared" si="3"/>
        <v>112470.04188128772</v>
      </c>
      <c r="K38" s="4">
        <f t="shared" si="4"/>
        <v>3.1714844369577273E-4</v>
      </c>
      <c r="L38" t="str">
        <f t="shared" si="5"/>
        <v>***</v>
      </c>
    </row>
    <row r="41" spans="2:12" x14ac:dyDescent="0.3">
      <c r="B41" s="1" t="s">
        <v>0</v>
      </c>
      <c r="C41" s="6" t="s">
        <v>23</v>
      </c>
      <c r="D41" s="6"/>
      <c r="E41" s="6"/>
      <c r="F41" s="6"/>
      <c r="G41" s="6"/>
      <c r="H41" s="6"/>
      <c r="I41" s="1" t="s">
        <v>2</v>
      </c>
      <c r="J41" s="1" t="s">
        <v>3</v>
      </c>
      <c r="K41" s="1" t="s">
        <v>4</v>
      </c>
    </row>
    <row r="42" spans="2:12" x14ac:dyDescent="0.3">
      <c r="B42" s="2" t="s">
        <v>5</v>
      </c>
      <c r="C42" s="3">
        <v>2214808.8199999998</v>
      </c>
      <c r="D42" s="3">
        <v>2012150.12</v>
      </c>
      <c r="E42" s="3">
        <v>2027920.75</v>
      </c>
      <c r="F42" s="3">
        <v>968713.78399999999</v>
      </c>
      <c r="G42" s="3">
        <v>352782.23599999998</v>
      </c>
      <c r="H42" s="3">
        <v>1367405.22</v>
      </c>
      <c r="I42" s="4">
        <f t="shared" ref="I42:I57" si="6">AVERAGE(C42:H42)</f>
        <v>1490630.155</v>
      </c>
      <c r="J42" s="4">
        <f t="shared" ref="J42:J57" si="7">_xlfn.STDEV.P(C42:H42)/SQRT(COUNT(C42:H42))</f>
        <v>272201.82289303257</v>
      </c>
      <c r="K42" s="4">
        <f>TTEST(C4:H4,C42:H42,2,2)</f>
        <v>0.94205595848459311</v>
      </c>
      <c r="L42" t="str">
        <f t="shared" ref="L42:L57" si="8">IF(K42&lt;0.0001,"****",IF(K42&lt;0.001,"***",IF(K42&lt;0.01,"**",IF(K42&lt;0.05,"*","ns"))))</f>
        <v>ns</v>
      </c>
    </row>
    <row r="43" spans="2:12" x14ac:dyDescent="0.3">
      <c r="B43" s="2" t="s">
        <v>7</v>
      </c>
      <c r="C43" s="3">
        <v>3240042.4</v>
      </c>
      <c r="D43" s="3">
        <v>6261316.2599999998</v>
      </c>
      <c r="E43" s="3">
        <v>7306796.8700000001</v>
      </c>
      <c r="F43" s="3">
        <v>4108553.68</v>
      </c>
      <c r="G43" s="3">
        <v>1125680.42</v>
      </c>
      <c r="H43" s="3">
        <v>7070258.0899999999</v>
      </c>
      <c r="I43" s="4">
        <f t="shared" si="6"/>
        <v>4852107.9533333341</v>
      </c>
      <c r="J43" s="4">
        <f t="shared" si="7"/>
        <v>912405.94986855984</v>
      </c>
      <c r="K43" s="4">
        <f t="shared" ref="K43:K57" si="9">TTEST(C5:H5,C43:H43,2,2)</f>
        <v>0.96557772145384979</v>
      </c>
      <c r="L43" t="str">
        <f t="shared" si="8"/>
        <v>ns</v>
      </c>
    </row>
    <row r="44" spans="2:12" x14ac:dyDescent="0.3">
      <c r="B44" s="2" t="s">
        <v>8</v>
      </c>
      <c r="C44" s="3">
        <v>2190067.56</v>
      </c>
      <c r="D44" s="3">
        <v>1806534.78</v>
      </c>
      <c r="E44" s="3">
        <v>1789826.96</v>
      </c>
      <c r="F44" s="3">
        <v>799216.41899999999</v>
      </c>
      <c r="G44" s="3">
        <v>260194.53700000001</v>
      </c>
      <c r="H44" s="3">
        <v>1152425.43</v>
      </c>
      <c r="I44" s="4">
        <f t="shared" si="6"/>
        <v>1333044.2809999997</v>
      </c>
      <c r="J44" s="4">
        <f t="shared" si="7"/>
        <v>270592.68785854953</v>
      </c>
      <c r="K44" s="4">
        <f t="shared" si="9"/>
        <v>0.84641996386784979</v>
      </c>
      <c r="L44" t="str">
        <f t="shared" si="8"/>
        <v>ns</v>
      </c>
    </row>
    <row r="45" spans="2:12" x14ac:dyDescent="0.3">
      <c r="B45" s="2" t="s">
        <v>9</v>
      </c>
      <c r="C45" s="3">
        <v>3525323.43</v>
      </c>
      <c r="D45" s="3">
        <v>3369525.14</v>
      </c>
      <c r="E45" s="3">
        <v>3079941.6</v>
      </c>
      <c r="F45" s="3">
        <v>1523144.11</v>
      </c>
      <c r="G45" s="3">
        <v>489646.337</v>
      </c>
      <c r="H45" s="3">
        <v>2439289.71</v>
      </c>
      <c r="I45" s="4">
        <f t="shared" si="6"/>
        <v>2404478.3878333331</v>
      </c>
      <c r="J45" s="4">
        <f t="shared" si="7"/>
        <v>443734.25210683158</v>
      </c>
      <c r="K45" s="4">
        <f t="shared" si="9"/>
        <v>0.86815540075170494</v>
      </c>
      <c r="L45" t="str">
        <f t="shared" si="8"/>
        <v>ns</v>
      </c>
    </row>
    <row r="46" spans="2:12" x14ac:dyDescent="0.3">
      <c r="B46" s="2" t="s">
        <v>10</v>
      </c>
      <c r="C46" s="3">
        <v>4413660.67</v>
      </c>
      <c r="D46" s="3">
        <v>3809130.67</v>
      </c>
      <c r="E46" s="3">
        <v>3544086.93</v>
      </c>
      <c r="F46" s="3">
        <v>1640246.13</v>
      </c>
      <c r="G46" s="3">
        <v>529947.69299999997</v>
      </c>
      <c r="H46" s="3">
        <v>2707990.51</v>
      </c>
      <c r="I46" s="4">
        <f t="shared" si="6"/>
        <v>2774177.1004999997</v>
      </c>
      <c r="J46" s="4">
        <f t="shared" si="7"/>
        <v>544633.97890874243</v>
      </c>
      <c r="K46" s="4">
        <f t="shared" si="9"/>
        <v>0.4565343667188545</v>
      </c>
      <c r="L46" t="str">
        <f t="shared" si="8"/>
        <v>ns</v>
      </c>
    </row>
    <row r="47" spans="2:12" x14ac:dyDescent="0.3">
      <c r="B47" s="2" t="s">
        <v>11</v>
      </c>
      <c r="C47" s="3">
        <v>1211370.92</v>
      </c>
      <c r="D47" s="3">
        <v>1017517.46</v>
      </c>
      <c r="E47" s="3">
        <v>998245.07499999995</v>
      </c>
      <c r="F47" s="3">
        <v>435551.565</v>
      </c>
      <c r="G47" s="3">
        <v>145503.902</v>
      </c>
      <c r="H47" s="3">
        <v>633016.78899999999</v>
      </c>
      <c r="I47" s="4">
        <f t="shared" si="6"/>
        <v>740200.95183333335</v>
      </c>
      <c r="J47" s="4">
        <f t="shared" si="7"/>
        <v>151240.85177526379</v>
      </c>
      <c r="K47" s="4">
        <f t="shared" si="9"/>
        <v>0.88329198045038537</v>
      </c>
      <c r="L47" t="str">
        <f t="shared" si="8"/>
        <v>ns</v>
      </c>
    </row>
    <row r="48" spans="2:12" x14ac:dyDescent="0.3">
      <c r="B48" s="2" t="s">
        <v>12</v>
      </c>
      <c r="C48" s="3">
        <v>5752611.9199999999</v>
      </c>
      <c r="D48" s="3">
        <v>5137926.8600000003</v>
      </c>
      <c r="E48" s="3">
        <v>4709891.04</v>
      </c>
      <c r="F48" s="3">
        <v>2151920.9500000002</v>
      </c>
      <c r="G48" s="3">
        <v>729678.27300000004</v>
      </c>
      <c r="H48" s="3">
        <v>3587454.09</v>
      </c>
      <c r="I48" s="4">
        <f t="shared" si="6"/>
        <v>3678247.1888333331</v>
      </c>
      <c r="J48" s="4">
        <f t="shared" si="7"/>
        <v>717439.82793643896</v>
      </c>
      <c r="K48" s="4">
        <f t="shared" si="9"/>
        <v>0.47860676930600798</v>
      </c>
      <c r="L48" t="str">
        <f t="shared" si="8"/>
        <v>ns</v>
      </c>
    </row>
    <row r="49" spans="2:12" x14ac:dyDescent="0.3">
      <c r="B49" s="2" t="s">
        <v>13</v>
      </c>
      <c r="C49" s="3">
        <v>1402013.4</v>
      </c>
      <c r="D49" s="3">
        <v>1173899.6200000001</v>
      </c>
      <c r="E49" s="3">
        <v>1112872.02</v>
      </c>
      <c r="F49" s="3">
        <v>502317.092</v>
      </c>
      <c r="G49" s="3">
        <v>170128.29199999999</v>
      </c>
      <c r="H49" s="3">
        <v>690893.027</v>
      </c>
      <c r="I49" s="4">
        <f t="shared" si="6"/>
        <v>842020.57516666676</v>
      </c>
      <c r="J49" s="4">
        <f t="shared" si="7"/>
        <v>173747.3742329136</v>
      </c>
      <c r="K49" s="4">
        <f t="shared" si="9"/>
        <v>0.6375953962192229</v>
      </c>
      <c r="L49" t="str">
        <f t="shared" si="8"/>
        <v>ns</v>
      </c>
    </row>
    <row r="50" spans="2:12" x14ac:dyDescent="0.3">
      <c r="B50" s="2" t="s">
        <v>14</v>
      </c>
      <c r="C50" s="3">
        <v>1992451.07</v>
      </c>
      <c r="D50" s="3">
        <v>1868572.45</v>
      </c>
      <c r="E50" s="3">
        <v>1629719.59</v>
      </c>
      <c r="F50" s="3">
        <v>812875.071</v>
      </c>
      <c r="G50" s="3">
        <v>273261.70799999998</v>
      </c>
      <c r="H50" s="3">
        <v>1305885.28</v>
      </c>
      <c r="I50" s="4">
        <f t="shared" si="6"/>
        <v>1313794.1948333334</v>
      </c>
      <c r="J50" s="4">
        <f t="shared" si="7"/>
        <v>247310.71873473754</v>
      </c>
      <c r="K50" s="4">
        <f t="shared" si="9"/>
        <v>0.95539932276548611</v>
      </c>
      <c r="L50" t="str">
        <f t="shared" si="8"/>
        <v>ns</v>
      </c>
    </row>
    <row r="51" spans="2:12" x14ac:dyDescent="0.3">
      <c r="B51" s="2" t="s">
        <v>15</v>
      </c>
      <c r="C51" s="3">
        <v>9111217.2200000007</v>
      </c>
      <c r="D51" s="3">
        <v>9892945.6899999995</v>
      </c>
      <c r="E51" s="3">
        <v>8670711.1199999992</v>
      </c>
      <c r="F51" s="3">
        <v>763013.478</v>
      </c>
      <c r="G51" s="3">
        <v>780370.15599999996</v>
      </c>
      <c r="H51" s="3">
        <v>8315448.1799999997</v>
      </c>
      <c r="I51" s="4">
        <f t="shared" si="6"/>
        <v>6255617.6406666664</v>
      </c>
      <c r="J51" s="4">
        <f t="shared" si="7"/>
        <v>1595194.3295648987</v>
      </c>
      <c r="K51" s="4">
        <f t="shared" si="9"/>
        <v>0.79208557212881137</v>
      </c>
      <c r="L51" t="str">
        <f t="shared" si="8"/>
        <v>ns</v>
      </c>
    </row>
    <row r="52" spans="2:12" x14ac:dyDescent="0.3">
      <c r="B52" s="2" t="s">
        <v>16</v>
      </c>
      <c r="C52" s="3">
        <v>2918733.62</v>
      </c>
      <c r="D52" s="3">
        <v>2589606.11</v>
      </c>
      <c r="E52" s="3">
        <v>2511451.9700000002</v>
      </c>
      <c r="F52" s="3">
        <v>1003790.61</v>
      </c>
      <c r="G52" s="3">
        <v>330636.98700000002</v>
      </c>
      <c r="H52" s="3">
        <v>1774198.42</v>
      </c>
      <c r="I52" s="4">
        <f t="shared" si="6"/>
        <v>1854736.2861666668</v>
      </c>
      <c r="J52" s="4">
        <f t="shared" si="7"/>
        <v>378479.15835660655</v>
      </c>
      <c r="K52" s="4">
        <f t="shared" si="9"/>
        <v>0.36926354839831921</v>
      </c>
      <c r="L52" t="str">
        <f t="shared" si="8"/>
        <v>ns</v>
      </c>
    </row>
    <row r="53" spans="2:12" x14ac:dyDescent="0.3">
      <c r="B53" s="2" t="s">
        <v>17</v>
      </c>
      <c r="C53" s="3">
        <v>7512179.1399999997</v>
      </c>
      <c r="D53" s="3">
        <v>9947473.1799999997</v>
      </c>
      <c r="E53" s="3">
        <v>9428467.7400000002</v>
      </c>
      <c r="F53" s="3">
        <v>4186276.9</v>
      </c>
      <c r="G53" s="3">
        <v>1181743.1299999999</v>
      </c>
      <c r="H53" s="3">
        <v>7499261.8600000003</v>
      </c>
      <c r="I53" s="4">
        <f t="shared" si="6"/>
        <v>6625900.3250000002</v>
      </c>
      <c r="J53" s="4">
        <f t="shared" si="7"/>
        <v>1247509.6400775043</v>
      </c>
      <c r="K53" s="4">
        <f t="shared" si="9"/>
        <v>0.68905509424094913</v>
      </c>
      <c r="L53" t="str">
        <f t="shared" si="8"/>
        <v>ns</v>
      </c>
    </row>
    <row r="54" spans="2:12" x14ac:dyDescent="0.3">
      <c r="B54" s="2" t="s">
        <v>18</v>
      </c>
      <c r="C54" s="3">
        <v>3128584.17</v>
      </c>
      <c r="D54" s="3">
        <v>2808226.35</v>
      </c>
      <c r="E54" s="3">
        <v>2542351.73</v>
      </c>
      <c r="F54" s="3">
        <v>1152956.78</v>
      </c>
      <c r="G54" s="3">
        <v>384131.71100000001</v>
      </c>
      <c r="H54" s="3">
        <v>1939869.64</v>
      </c>
      <c r="I54" s="4">
        <f t="shared" si="6"/>
        <v>1992686.7301666664</v>
      </c>
      <c r="J54" s="4">
        <f t="shared" si="7"/>
        <v>392742.66247076343</v>
      </c>
      <c r="K54" s="4">
        <f t="shared" si="9"/>
        <v>0.57490434838007098</v>
      </c>
      <c r="L54" t="str">
        <f t="shared" si="8"/>
        <v>ns</v>
      </c>
    </row>
    <row r="55" spans="2:12" x14ac:dyDescent="0.3">
      <c r="B55" s="2" t="s">
        <v>19</v>
      </c>
      <c r="C55" s="3">
        <v>1807914.45</v>
      </c>
      <c r="D55" s="3">
        <v>1655277.21</v>
      </c>
      <c r="E55" s="3">
        <v>1562663.17</v>
      </c>
      <c r="F55" s="3">
        <v>787967.46100000001</v>
      </c>
      <c r="G55" s="3">
        <v>256099.965</v>
      </c>
      <c r="H55" s="3">
        <v>1182981.73</v>
      </c>
      <c r="I55" s="4">
        <f t="shared" si="6"/>
        <v>1208817.331</v>
      </c>
      <c r="J55" s="4">
        <f t="shared" si="7"/>
        <v>221666.86279217116</v>
      </c>
      <c r="K55" s="4">
        <f t="shared" si="9"/>
        <v>0.88185033968297977</v>
      </c>
      <c r="L55" t="str">
        <f t="shared" si="8"/>
        <v>ns</v>
      </c>
    </row>
    <row r="56" spans="2:12" x14ac:dyDescent="0.3">
      <c r="B56" s="2" t="s">
        <v>20</v>
      </c>
      <c r="C56" s="3">
        <v>7479335.3459999999</v>
      </c>
      <c r="D56" s="3">
        <v>7082335.9950000001</v>
      </c>
      <c r="E56" s="3">
        <v>6247227.2939999998</v>
      </c>
      <c r="F56" s="3">
        <v>2909589.8790000002</v>
      </c>
      <c r="G56" s="3">
        <v>963387.75749999995</v>
      </c>
      <c r="H56" s="3">
        <v>4916215.1220000004</v>
      </c>
      <c r="I56" s="4">
        <f t="shared" si="6"/>
        <v>4933015.2322500004</v>
      </c>
      <c r="J56" s="4">
        <f t="shared" si="7"/>
        <v>952816.78748234862</v>
      </c>
      <c r="K56" s="4">
        <f t="shared" si="9"/>
        <v>0.89023959767203575</v>
      </c>
      <c r="L56" t="str">
        <f t="shared" si="8"/>
        <v>ns</v>
      </c>
    </row>
    <row r="57" spans="2:12" x14ac:dyDescent="0.3">
      <c r="B57" s="2" t="s">
        <v>21</v>
      </c>
      <c r="C57" s="3">
        <v>1980723.7420000001</v>
      </c>
      <c r="D57" s="3">
        <v>1870708.8910000001</v>
      </c>
      <c r="E57" s="3">
        <v>1762034.8089999999</v>
      </c>
      <c r="F57" s="3">
        <v>1339674.172</v>
      </c>
      <c r="G57" s="3">
        <v>1114547.6129999999</v>
      </c>
      <c r="H57" s="3">
        <v>1575549.578</v>
      </c>
      <c r="I57" s="4">
        <f t="shared" si="6"/>
        <v>1607206.4675</v>
      </c>
      <c r="J57" s="4">
        <f t="shared" si="7"/>
        <v>123401.88765635836</v>
      </c>
      <c r="K57" s="4">
        <f t="shared" si="9"/>
        <v>0.7970290489025329</v>
      </c>
      <c r="L57" t="str">
        <f t="shared" si="8"/>
        <v>ns</v>
      </c>
    </row>
  </sheetData>
  <mergeCells count="4">
    <mergeCell ref="C3:H3"/>
    <mergeCell ref="C22:H22"/>
    <mergeCell ref="C41:H41"/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2022-02-10T07:49:29Z</dcterms:created>
  <dcterms:modified xsi:type="dcterms:W3CDTF">2022-02-10T15:06:25Z</dcterms:modified>
</cp:coreProperties>
</file>