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8_{6E6BA33B-2A5D-4A0B-97C3-A0D1DE6B3B1E}" xr6:coauthVersionLast="47" xr6:coauthVersionMax="47" xr10:uidLastSave="{00000000-0000-0000-0000-000000000000}"/>
  <bookViews>
    <workbookView xWindow="-108" yWindow="-108" windowWidth="23256" windowHeight="12456" xr2:uid="{24AE2B7B-0DCF-4BDB-8C77-D07629EE67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1" l="1"/>
  <c r="L57" i="1" s="1"/>
  <c r="J57" i="1"/>
  <c r="I57" i="1"/>
  <c r="K56" i="1"/>
  <c r="L56" i="1" s="1"/>
  <c r="J56" i="1"/>
  <c r="I56" i="1"/>
  <c r="K55" i="1"/>
  <c r="L55" i="1" s="1"/>
  <c r="J55" i="1"/>
  <c r="I55" i="1"/>
  <c r="K54" i="1"/>
  <c r="L54" i="1" s="1"/>
  <c r="J54" i="1"/>
  <c r="I54" i="1"/>
  <c r="K53" i="1"/>
  <c r="L53" i="1" s="1"/>
  <c r="J53" i="1"/>
  <c r="I53" i="1"/>
  <c r="K52" i="1"/>
  <c r="L52" i="1" s="1"/>
  <c r="J52" i="1"/>
  <c r="I52" i="1"/>
  <c r="K51" i="1"/>
  <c r="L51" i="1" s="1"/>
  <c r="J51" i="1"/>
  <c r="I51" i="1"/>
  <c r="K50" i="1"/>
  <c r="L50" i="1" s="1"/>
  <c r="J50" i="1"/>
  <c r="I50" i="1"/>
  <c r="K49" i="1"/>
  <c r="L49" i="1" s="1"/>
  <c r="J49" i="1"/>
  <c r="I49" i="1"/>
  <c r="K48" i="1"/>
  <c r="L48" i="1" s="1"/>
  <c r="J48" i="1"/>
  <c r="I48" i="1"/>
  <c r="K47" i="1"/>
  <c r="L47" i="1" s="1"/>
  <c r="J47" i="1"/>
  <c r="I47" i="1"/>
  <c r="K46" i="1"/>
  <c r="L46" i="1" s="1"/>
  <c r="J46" i="1"/>
  <c r="I46" i="1"/>
  <c r="K45" i="1"/>
  <c r="L45" i="1" s="1"/>
  <c r="J45" i="1"/>
  <c r="I45" i="1"/>
  <c r="K44" i="1"/>
  <c r="L44" i="1" s="1"/>
  <c r="J44" i="1"/>
  <c r="I44" i="1"/>
  <c r="L43" i="1"/>
  <c r="K43" i="1"/>
  <c r="J43" i="1"/>
  <c r="I43" i="1"/>
  <c r="K42" i="1"/>
  <c r="L42" i="1" s="1"/>
  <c r="J42" i="1"/>
  <c r="I42" i="1"/>
  <c r="K38" i="1"/>
  <c r="L38" i="1" s="1"/>
  <c r="J38" i="1"/>
  <c r="I38" i="1"/>
  <c r="K37" i="1"/>
  <c r="L37" i="1" s="1"/>
  <c r="J37" i="1"/>
  <c r="I37" i="1"/>
  <c r="K36" i="1"/>
  <c r="L36" i="1" s="1"/>
  <c r="J36" i="1"/>
  <c r="I36" i="1"/>
  <c r="K35" i="1"/>
  <c r="L35" i="1" s="1"/>
  <c r="J35" i="1"/>
  <c r="I35" i="1"/>
  <c r="K34" i="1"/>
  <c r="L34" i="1" s="1"/>
  <c r="J34" i="1"/>
  <c r="I34" i="1"/>
  <c r="K33" i="1"/>
  <c r="L33" i="1" s="1"/>
  <c r="J33" i="1"/>
  <c r="I33" i="1"/>
  <c r="K32" i="1"/>
  <c r="L32" i="1" s="1"/>
  <c r="J32" i="1"/>
  <c r="I32" i="1"/>
  <c r="K31" i="1"/>
  <c r="L31" i="1" s="1"/>
  <c r="J31" i="1"/>
  <c r="I31" i="1"/>
  <c r="K30" i="1"/>
  <c r="L30" i="1" s="1"/>
  <c r="J30" i="1"/>
  <c r="I30" i="1"/>
  <c r="K29" i="1"/>
  <c r="L29" i="1" s="1"/>
  <c r="J29" i="1"/>
  <c r="I29" i="1"/>
  <c r="K28" i="1"/>
  <c r="L28" i="1" s="1"/>
  <c r="J28" i="1"/>
  <c r="I28" i="1"/>
  <c r="K27" i="1"/>
  <c r="L27" i="1" s="1"/>
  <c r="J27" i="1"/>
  <c r="I27" i="1"/>
  <c r="K26" i="1"/>
  <c r="L26" i="1" s="1"/>
  <c r="J26" i="1"/>
  <c r="I26" i="1"/>
  <c r="K25" i="1"/>
  <c r="L25" i="1" s="1"/>
  <c r="J25" i="1"/>
  <c r="I25" i="1"/>
  <c r="K24" i="1"/>
  <c r="L24" i="1" s="1"/>
  <c r="J24" i="1"/>
  <c r="I24" i="1"/>
  <c r="K23" i="1"/>
  <c r="L23" i="1" s="1"/>
  <c r="J23" i="1"/>
  <c r="I23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<sst xmlns="http://schemas.openxmlformats.org/spreadsheetml/2006/main" count="79" uniqueCount="24">
  <si>
    <t>TAG</t>
  </si>
  <si>
    <t>ScDIP2 complementation (pGAL1 promoter)</t>
  </si>
  <si>
    <t>average</t>
  </si>
  <si>
    <t>SEM</t>
  </si>
  <si>
    <t>p-value</t>
  </si>
  <si>
    <t>16:0/32:0</t>
  </si>
  <si>
    <t>Reference</t>
  </si>
  <si>
    <t>16:0/34:1</t>
  </si>
  <si>
    <t>16:0/34:0</t>
  </si>
  <si>
    <t>16:0/36:2</t>
  </si>
  <si>
    <t>16:0/36:1</t>
  </si>
  <si>
    <t>16:0/36:0</t>
  </si>
  <si>
    <t>18:0/34:1</t>
  </si>
  <si>
    <t>18:0/34:0</t>
  </si>
  <si>
    <t>18:0/36:2</t>
  </si>
  <si>
    <t>18:0/36:1</t>
  </si>
  <si>
    <t>18:1/32:0</t>
  </si>
  <si>
    <t>18:1/34:1</t>
  </si>
  <si>
    <t>18:1/34:0</t>
  </si>
  <si>
    <t>18:1/36:2</t>
  </si>
  <si>
    <t>18:1/36:1</t>
  </si>
  <si>
    <t>18:1/36:0</t>
  </si>
  <si>
    <t>ScDIP2 (D523A) complementation (pGAL1 promoter)</t>
  </si>
  <si>
    <t>ScDIP2 (L687A) complementation (pGAL1 promoter)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</si>
</sst>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073C-59D6-4A92-842E-4DC16B2DDF42}">
  <dimension ref="B3:L57"/>
  <sheetViews>
    <sheetView tabSelected="1" workbookViewId="0">
      <selection activeCell="B2" sqref="B2:L57"/>
    </sheetView>
  </sheetViews>
  <sheetFormatPr defaultRowHeight="14.4" x14ac:dyDescent="0.3"/>
  <sheetData>
    <row r="3" spans="2:11" x14ac:dyDescent="0.3">
      <c r="B3" s="1" t="s">
        <v>0</v>
      </c>
      <c r="C3" s="2" t="s">
        <v>1</v>
      </c>
      <c r="D3" s="2"/>
      <c r="E3" s="2"/>
      <c r="F3" s="2"/>
      <c r="G3" s="2"/>
      <c r="H3" s="2"/>
      <c r="I3" s="1" t="s">
        <v>2</v>
      </c>
      <c r="J3" s="1" t="s">
        <v>3</v>
      </c>
      <c r="K3" s="1" t="s">
        <v>4</v>
      </c>
    </row>
    <row r="4" spans="2:11" x14ac:dyDescent="0.3">
      <c r="B4" s="3" t="s">
        <v>5</v>
      </c>
      <c r="C4" s="4">
        <v>165692.519</v>
      </c>
      <c r="D4" s="4">
        <v>66732.795800000007</v>
      </c>
      <c r="E4" s="4">
        <v>15172.4018</v>
      </c>
      <c r="F4" s="4">
        <v>175586.804</v>
      </c>
      <c r="G4" s="4">
        <v>104089.67600000001</v>
      </c>
      <c r="H4" s="4">
        <v>193608.31099999999</v>
      </c>
      <c r="I4" s="5">
        <f>AVERAGE(C4:H4)</f>
        <v>120147.0846</v>
      </c>
      <c r="J4" s="5">
        <f>_xlfn.STDEV.P(C4:H4)/SQRT(COUNT(C4:H4))</f>
        <v>26180.522612741272</v>
      </c>
      <c r="K4" s="5" t="s">
        <v>6</v>
      </c>
    </row>
    <row r="5" spans="2:11" x14ac:dyDescent="0.3">
      <c r="B5" s="3" t="s">
        <v>7</v>
      </c>
      <c r="C5" s="4">
        <v>321197.82</v>
      </c>
      <c r="D5" s="4">
        <v>475922.00699999998</v>
      </c>
      <c r="E5" s="4">
        <v>104247.7</v>
      </c>
      <c r="F5" s="4">
        <v>431605.96</v>
      </c>
      <c r="G5" s="4">
        <v>952963.47100000002</v>
      </c>
      <c r="H5" s="4">
        <v>719563.18</v>
      </c>
      <c r="I5" s="5">
        <f t="shared" ref="I5:I19" si="0">AVERAGE(C5:H5)</f>
        <v>500916.68966666673</v>
      </c>
      <c r="J5" s="5">
        <f t="shared" ref="J5:J19" si="1">_xlfn.STDEV.P(C5:H5)/SQRT(COUNT(C5:H5))</f>
        <v>111458.31945605921</v>
      </c>
      <c r="K5" s="5" t="s">
        <v>6</v>
      </c>
    </row>
    <row r="6" spans="2:11" x14ac:dyDescent="0.3">
      <c r="B6" s="3" t="s">
        <v>8</v>
      </c>
      <c r="C6" s="4">
        <v>117639.423</v>
      </c>
      <c r="D6" s="4">
        <v>39671.995499999997</v>
      </c>
      <c r="E6" s="4">
        <v>9431.9683399999994</v>
      </c>
      <c r="F6" s="4">
        <v>127138.77899999999</v>
      </c>
      <c r="G6" s="4">
        <v>76825.004700000005</v>
      </c>
      <c r="H6" s="4">
        <v>137449.568</v>
      </c>
      <c r="I6" s="5">
        <f t="shared" si="0"/>
        <v>84692.789756666651</v>
      </c>
      <c r="J6" s="5">
        <f t="shared" si="1"/>
        <v>19309.889156884929</v>
      </c>
      <c r="K6" s="5" t="s">
        <v>6</v>
      </c>
    </row>
    <row r="7" spans="2:11" x14ac:dyDescent="0.3">
      <c r="B7" s="3" t="s">
        <v>9</v>
      </c>
      <c r="C7" s="4">
        <v>504642.18900000001</v>
      </c>
      <c r="D7" s="4">
        <v>214499.94200000001</v>
      </c>
      <c r="E7" s="4">
        <v>35972.434000000001</v>
      </c>
      <c r="F7" s="4">
        <v>550812.11600000004</v>
      </c>
      <c r="G7" s="4">
        <v>391961.34600000002</v>
      </c>
      <c r="H7" s="4">
        <v>651825.92099999997</v>
      </c>
      <c r="I7" s="5">
        <f t="shared" si="0"/>
        <v>391618.99133333337</v>
      </c>
      <c r="J7" s="5">
        <f t="shared" si="1"/>
        <v>85582.982632355503</v>
      </c>
      <c r="K7" s="5" t="s">
        <v>6</v>
      </c>
    </row>
    <row r="8" spans="2:11" x14ac:dyDescent="0.3">
      <c r="B8" s="3" t="s">
        <v>10</v>
      </c>
      <c r="C8" s="4">
        <v>400550.23300000001</v>
      </c>
      <c r="D8" s="4">
        <v>150555.38800000001</v>
      </c>
      <c r="E8" s="4">
        <v>29235.6175</v>
      </c>
      <c r="F8" s="4">
        <v>407549.90100000001</v>
      </c>
      <c r="G8" s="4">
        <v>260482.39</v>
      </c>
      <c r="H8" s="4">
        <v>502345.07699999999</v>
      </c>
      <c r="I8" s="5">
        <f t="shared" si="0"/>
        <v>291786.43441666669</v>
      </c>
      <c r="J8" s="5">
        <f t="shared" si="1"/>
        <v>66546.719005981577</v>
      </c>
      <c r="K8" s="5" t="s">
        <v>6</v>
      </c>
    </row>
    <row r="9" spans="2:11" x14ac:dyDescent="0.3">
      <c r="B9" s="3" t="s">
        <v>11</v>
      </c>
      <c r="C9" s="4">
        <v>62473.0504</v>
      </c>
      <c r="D9" s="4">
        <v>23383.793300000001</v>
      </c>
      <c r="E9" s="4">
        <v>5585.8496800000003</v>
      </c>
      <c r="F9" s="4">
        <v>69729.586299999995</v>
      </c>
      <c r="G9" s="4">
        <v>35829.839500000002</v>
      </c>
      <c r="H9" s="4">
        <v>77852.670700000002</v>
      </c>
      <c r="I9" s="5">
        <f t="shared" si="0"/>
        <v>45809.131646666669</v>
      </c>
      <c r="J9" s="5">
        <f t="shared" si="1"/>
        <v>10668.043163766341</v>
      </c>
      <c r="K9" s="5" t="s">
        <v>6</v>
      </c>
    </row>
    <row r="10" spans="2:11" x14ac:dyDescent="0.3">
      <c r="B10" s="3" t="s">
        <v>12</v>
      </c>
      <c r="C10" s="4">
        <v>531004.07999999996</v>
      </c>
      <c r="D10" s="4">
        <v>211210.033</v>
      </c>
      <c r="E10" s="4">
        <v>42185.478000000003</v>
      </c>
      <c r="F10" s="4">
        <v>532074.58400000003</v>
      </c>
      <c r="G10" s="4">
        <v>338810.60800000001</v>
      </c>
      <c r="H10" s="4">
        <v>664523.674</v>
      </c>
      <c r="I10" s="5">
        <f t="shared" si="0"/>
        <v>386634.74283333332</v>
      </c>
      <c r="J10" s="5">
        <f t="shared" si="1"/>
        <v>86750.565754538475</v>
      </c>
      <c r="K10" s="5" t="s">
        <v>6</v>
      </c>
    </row>
    <row r="11" spans="2:11" x14ac:dyDescent="0.3">
      <c r="B11" s="3" t="s">
        <v>13</v>
      </c>
      <c r="C11" s="4">
        <v>63550.000500000002</v>
      </c>
      <c r="D11" s="4">
        <v>23957.173200000001</v>
      </c>
      <c r="E11" s="4">
        <v>5033.1836499999999</v>
      </c>
      <c r="F11" s="4">
        <v>69838.9807</v>
      </c>
      <c r="G11" s="4">
        <v>34159.125699999997</v>
      </c>
      <c r="H11" s="4">
        <v>70526.0193</v>
      </c>
      <c r="I11" s="5">
        <f t="shared" si="0"/>
        <v>44510.747175000004</v>
      </c>
      <c r="J11" s="5">
        <f t="shared" si="1"/>
        <v>10231.881624209567</v>
      </c>
      <c r="K11" s="5" t="s">
        <v>6</v>
      </c>
    </row>
    <row r="12" spans="2:11" x14ac:dyDescent="0.3">
      <c r="B12" s="3" t="s">
        <v>14</v>
      </c>
      <c r="C12" s="4">
        <v>232834.04699999999</v>
      </c>
      <c r="D12" s="4">
        <v>104627.091</v>
      </c>
      <c r="E12" s="4">
        <v>18663.379400000002</v>
      </c>
      <c r="F12" s="4">
        <v>249425.91899999999</v>
      </c>
      <c r="G12" s="4">
        <v>153490.70499999999</v>
      </c>
      <c r="H12" s="4">
        <v>298049.47399999999</v>
      </c>
      <c r="I12" s="5">
        <f t="shared" si="0"/>
        <v>176181.76923333333</v>
      </c>
      <c r="J12" s="5">
        <f t="shared" si="1"/>
        <v>38684.235600956803</v>
      </c>
      <c r="K12" s="5" t="s">
        <v>6</v>
      </c>
    </row>
    <row r="13" spans="2:11" x14ac:dyDescent="0.3">
      <c r="B13" s="3" t="s">
        <v>15</v>
      </c>
      <c r="C13" s="4">
        <v>655225.38</v>
      </c>
      <c r="D13" s="4">
        <v>561803.26910000003</v>
      </c>
      <c r="E13" s="4">
        <v>511079.66859999998</v>
      </c>
      <c r="F13" s="4">
        <v>748862.38500000001</v>
      </c>
      <c r="G13" s="4">
        <v>678774.26340000005</v>
      </c>
      <c r="H13" s="4">
        <v>586982.23899999994</v>
      </c>
      <c r="I13" s="5">
        <f t="shared" si="0"/>
        <v>623787.86751666677</v>
      </c>
      <c r="J13" s="5">
        <f t="shared" si="1"/>
        <v>32298.666416178014</v>
      </c>
      <c r="K13" s="5" t="s">
        <v>6</v>
      </c>
    </row>
    <row r="14" spans="2:11" x14ac:dyDescent="0.3">
      <c r="B14" s="3" t="s">
        <v>16</v>
      </c>
      <c r="C14" s="4">
        <v>360705.533</v>
      </c>
      <c r="D14" s="4">
        <v>117186.943</v>
      </c>
      <c r="E14" s="4">
        <v>29411.763800000001</v>
      </c>
      <c r="F14" s="4">
        <v>402944.03200000001</v>
      </c>
      <c r="G14" s="4">
        <v>251447.55600000001</v>
      </c>
      <c r="H14" s="4">
        <v>456979.53600000002</v>
      </c>
      <c r="I14" s="5">
        <f t="shared" si="0"/>
        <v>269779.22730000003</v>
      </c>
      <c r="J14" s="5">
        <f t="shared" si="1"/>
        <v>62902.346442362847</v>
      </c>
      <c r="K14" s="5" t="s">
        <v>6</v>
      </c>
    </row>
    <row r="15" spans="2:11" x14ac:dyDescent="0.3">
      <c r="B15" s="3" t="s">
        <v>17</v>
      </c>
      <c r="C15" s="4">
        <v>580463.80000000005</v>
      </c>
      <c r="D15" s="4">
        <v>637474.37600000005</v>
      </c>
      <c r="E15" s="4">
        <v>117779.144</v>
      </c>
      <c r="F15" s="4">
        <v>751781.2</v>
      </c>
      <c r="G15" s="4">
        <v>557698.9</v>
      </c>
      <c r="H15" s="4">
        <v>508497.39</v>
      </c>
      <c r="I15" s="5">
        <f t="shared" si="0"/>
        <v>525615.80166666664</v>
      </c>
      <c r="J15" s="5">
        <f t="shared" si="1"/>
        <v>80678.465998215601</v>
      </c>
      <c r="K15" s="5" t="s">
        <v>6</v>
      </c>
    </row>
    <row r="16" spans="2:11" x14ac:dyDescent="0.3">
      <c r="B16" s="3" t="s">
        <v>18</v>
      </c>
      <c r="C16" s="4">
        <v>299956.25599999999</v>
      </c>
      <c r="D16" s="4">
        <v>110917.068</v>
      </c>
      <c r="E16" s="4">
        <v>24534.244900000002</v>
      </c>
      <c r="F16" s="4">
        <v>341339.098</v>
      </c>
      <c r="G16" s="4">
        <v>192358.109</v>
      </c>
      <c r="H16" s="4">
        <v>389707.79499999998</v>
      </c>
      <c r="I16" s="5">
        <f t="shared" si="0"/>
        <v>226468.76181666667</v>
      </c>
      <c r="J16" s="5">
        <f t="shared" si="1"/>
        <v>52845.652505063772</v>
      </c>
      <c r="K16" s="5" t="s">
        <v>6</v>
      </c>
    </row>
    <row r="17" spans="2:12" x14ac:dyDescent="0.3">
      <c r="B17" s="3" t="s">
        <v>19</v>
      </c>
      <c r="C17" s="4">
        <v>214167.47500000001</v>
      </c>
      <c r="D17" s="4">
        <v>99962.448699999994</v>
      </c>
      <c r="E17" s="4">
        <v>17184.099399999999</v>
      </c>
      <c r="F17" s="4">
        <v>235220.89600000001</v>
      </c>
      <c r="G17" s="4">
        <v>150965.05799999999</v>
      </c>
      <c r="H17" s="4">
        <v>240151.14799999999</v>
      </c>
      <c r="I17" s="5">
        <f t="shared" si="0"/>
        <v>159608.52085</v>
      </c>
      <c r="J17" s="5">
        <f t="shared" si="1"/>
        <v>32955.401150780679</v>
      </c>
      <c r="K17" s="5" t="s">
        <v>6</v>
      </c>
    </row>
    <row r="18" spans="2:12" x14ac:dyDescent="0.3">
      <c r="B18" s="3" t="s">
        <v>20</v>
      </c>
      <c r="C18" s="4">
        <v>419826.46100000001</v>
      </c>
      <c r="D18" s="4">
        <v>175047.47399999999</v>
      </c>
      <c r="E18" s="4">
        <v>29646.1865</v>
      </c>
      <c r="F18" s="4">
        <v>454008.64399999997</v>
      </c>
      <c r="G18" s="4">
        <v>262974.81199999998</v>
      </c>
      <c r="H18" s="4">
        <v>526624.34100000001</v>
      </c>
      <c r="I18" s="5">
        <f t="shared" si="0"/>
        <v>311354.65308333334</v>
      </c>
      <c r="J18" s="5">
        <f t="shared" si="1"/>
        <v>70462.213871167085</v>
      </c>
      <c r="K18" s="5" t="s">
        <v>6</v>
      </c>
    </row>
    <row r="19" spans="2:12" x14ac:dyDescent="0.3">
      <c r="B19" s="3" t="s">
        <v>21</v>
      </c>
      <c r="C19" s="4">
        <v>73160.873399999997</v>
      </c>
      <c r="D19" s="4">
        <v>27369.1901</v>
      </c>
      <c r="E19" s="4">
        <v>5028.1146399999998</v>
      </c>
      <c r="F19" s="4">
        <v>75706.376699999993</v>
      </c>
      <c r="G19" s="4">
        <v>40420.937700000002</v>
      </c>
      <c r="H19" s="4">
        <v>91146.938399999999</v>
      </c>
      <c r="I19" s="5">
        <f t="shared" si="0"/>
        <v>52138.738489999996</v>
      </c>
      <c r="J19" s="5">
        <f t="shared" si="1"/>
        <v>12348.247344737143</v>
      </c>
      <c r="K19" s="5" t="s">
        <v>6</v>
      </c>
    </row>
    <row r="22" spans="2:12" x14ac:dyDescent="0.3">
      <c r="B22" s="1" t="s">
        <v>0</v>
      </c>
      <c r="C22" s="2" t="s">
        <v>22</v>
      </c>
      <c r="D22" s="2"/>
      <c r="E22" s="2"/>
      <c r="F22" s="2"/>
      <c r="G22" s="2"/>
      <c r="H22" s="2"/>
      <c r="I22" s="1" t="s">
        <v>2</v>
      </c>
      <c r="J22" s="1" t="s">
        <v>3</v>
      </c>
      <c r="K22" s="1" t="s">
        <v>4</v>
      </c>
    </row>
    <row r="23" spans="2:12" x14ac:dyDescent="0.3">
      <c r="B23" s="3" t="s">
        <v>5</v>
      </c>
      <c r="C23" s="4">
        <v>151539.38699999999</v>
      </c>
      <c r="D23" s="4">
        <v>22070.853200000001</v>
      </c>
      <c r="E23" s="4">
        <v>197206.52299999999</v>
      </c>
      <c r="F23" s="4">
        <v>164497.02600000001</v>
      </c>
      <c r="G23" s="4">
        <v>106450.01700000001</v>
      </c>
      <c r="H23" s="4">
        <v>61875.193299999999</v>
      </c>
      <c r="I23" s="5">
        <f t="shared" ref="I23:I38" si="2">AVERAGE(C23:H23)</f>
        <v>117273.16658333334</v>
      </c>
      <c r="J23" s="5">
        <f t="shared" ref="J23:J38" si="3">_xlfn.STDEV.P(C23:H23)/SQRT(COUNT(C23:H23))</f>
        <v>24744.901109019236</v>
      </c>
      <c r="K23" s="5">
        <f>TTEST(C4:H4,C23:H23,2,2)</f>
        <v>0.9433799661663822</v>
      </c>
      <c r="L23" t="str">
        <f>IF(K23&lt;0.0001,"****",IF(K23&lt;0.001,"***",IF(K23&lt;0.01,"**",IF(K23&lt;0.05,"*","ns"))))</f>
        <v>ns</v>
      </c>
    </row>
    <row r="24" spans="2:12" x14ac:dyDescent="0.3">
      <c r="B24" s="3" t="s">
        <v>7</v>
      </c>
      <c r="C24" s="4">
        <v>485153.01</v>
      </c>
      <c r="D24" s="4">
        <v>148649.087</v>
      </c>
      <c r="E24" s="4">
        <v>571038.4</v>
      </c>
      <c r="F24" s="4">
        <v>492690.71</v>
      </c>
      <c r="G24" s="4">
        <v>873033.06299999997</v>
      </c>
      <c r="H24" s="4">
        <v>532861.73800000001</v>
      </c>
      <c r="I24" s="5">
        <f t="shared" si="2"/>
        <v>517237.66800000001</v>
      </c>
      <c r="J24" s="5">
        <f t="shared" si="3"/>
        <v>86155.304521661907</v>
      </c>
      <c r="K24" s="5">
        <f t="shared" ref="K24:K38" si="4">TTEST(C5:H5,C24:H24,2,2)</f>
        <v>0.9178640163120797</v>
      </c>
      <c r="L24" t="str">
        <f t="shared" ref="L24:L38" si="5">IF(K24&lt;0.0001,"****",IF(K24&lt;0.001,"***",IF(K24&lt;0.01,"**",IF(K24&lt;0.05,"*","ns"))))</f>
        <v>ns</v>
      </c>
    </row>
    <row r="25" spans="2:12" x14ac:dyDescent="0.3">
      <c r="B25" s="3" t="s">
        <v>8</v>
      </c>
      <c r="C25" s="4">
        <v>104391.307</v>
      </c>
      <c r="D25" s="4">
        <v>12915.1664</v>
      </c>
      <c r="E25" s="4">
        <v>154856.31700000001</v>
      </c>
      <c r="F25" s="4">
        <v>125078.012</v>
      </c>
      <c r="G25" s="4">
        <v>73802.280499999993</v>
      </c>
      <c r="H25" s="4">
        <v>38746.631699999998</v>
      </c>
      <c r="I25" s="5">
        <f t="shared" si="2"/>
        <v>84964.952433333325</v>
      </c>
      <c r="J25" s="5">
        <f t="shared" si="3"/>
        <v>19946.563143175772</v>
      </c>
      <c r="K25" s="5">
        <f t="shared" si="4"/>
        <v>0.99303567561742923</v>
      </c>
      <c r="L25" t="str">
        <f t="shared" si="5"/>
        <v>ns</v>
      </c>
    </row>
    <row r="26" spans="2:12" x14ac:dyDescent="0.3">
      <c r="B26" s="3" t="s">
        <v>9</v>
      </c>
      <c r="C26" s="4">
        <v>797171.33400000003</v>
      </c>
      <c r="D26" s="4">
        <v>70424.313599999994</v>
      </c>
      <c r="E26" s="4">
        <v>707015.22900000005</v>
      </c>
      <c r="F26" s="4">
        <v>724948.41500000004</v>
      </c>
      <c r="G26" s="4">
        <v>393415.83899999998</v>
      </c>
      <c r="H26" s="4">
        <v>242231.856</v>
      </c>
      <c r="I26" s="5">
        <f t="shared" si="2"/>
        <v>489201.16443333338</v>
      </c>
      <c r="J26" s="5">
        <f t="shared" si="3"/>
        <v>110981.48955844549</v>
      </c>
      <c r="K26" s="5">
        <f t="shared" si="4"/>
        <v>0.53929976899403154</v>
      </c>
      <c r="L26" t="str">
        <f t="shared" si="5"/>
        <v>ns</v>
      </c>
    </row>
    <row r="27" spans="2:12" x14ac:dyDescent="0.3">
      <c r="B27" s="3" t="s">
        <v>10</v>
      </c>
      <c r="C27" s="4">
        <v>489265.06800000003</v>
      </c>
      <c r="D27" s="4">
        <v>51181.896800000002</v>
      </c>
      <c r="E27" s="4">
        <v>504038.22399999999</v>
      </c>
      <c r="F27" s="4">
        <v>416088.82</v>
      </c>
      <c r="G27" s="4">
        <v>245583.783</v>
      </c>
      <c r="H27" s="4">
        <v>159307.538</v>
      </c>
      <c r="I27" s="5">
        <f t="shared" si="2"/>
        <v>310910.88830000005</v>
      </c>
      <c r="J27" s="5">
        <f t="shared" si="3"/>
        <v>69697.98619408661</v>
      </c>
      <c r="K27" s="5">
        <f t="shared" si="4"/>
        <v>0.85985622406136375</v>
      </c>
      <c r="L27" t="str">
        <f t="shared" si="5"/>
        <v>ns</v>
      </c>
    </row>
    <row r="28" spans="2:12" x14ac:dyDescent="0.3">
      <c r="B28" s="3" t="s">
        <v>11</v>
      </c>
      <c r="C28" s="4">
        <v>69791.232099999994</v>
      </c>
      <c r="D28" s="4">
        <v>8332.9528300000002</v>
      </c>
      <c r="E28" s="4">
        <v>82713.314799999993</v>
      </c>
      <c r="F28" s="4">
        <v>63583.981399999997</v>
      </c>
      <c r="G28" s="4">
        <v>39668.583700000003</v>
      </c>
      <c r="H28" s="4">
        <v>24512.723399999999</v>
      </c>
      <c r="I28" s="5">
        <f t="shared" si="2"/>
        <v>48100.464704999999</v>
      </c>
      <c r="J28" s="5">
        <f t="shared" si="3"/>
        <v>10694.249790593109</v>
      </c>
      <c r="K28" s="5">
        <f t="shared" si="4"/>
        <v>0.89261557330887997</v>
      </c>
      <c r="L28" t="str">
        <f t="shared" si="5"/>
        <v>ns</v>
      </c>
    </row>
    <row r="29" spans="2:12" x14ac:dyDescent="0.3">
      <c r="B29" s="3" t="s">
        <v>12</v>
      </c>
      <c r="C29" s="4">
        <v>683068.93200000003</v>
      </c>
      <c r="D29" s="4">
        <v>69315.215299999996</v>
      </c>
      <c r="E29" s="4">
        <v>672133.40399999998</v>
      </c>
      <c r="F29" s="4">
        <v>531902.06400000001</v>
      </c>
      <c r="G29" s="4">
        <v>336706.49</v>
      </c>
      <c r="H29" s="4">
        <v>219727.25099999999</v>
      </c>
      <c r="I29" s="5">
        <f t="shared" si="2"/>
        <v>418808.89271666668</v>
      </c>
      <c r="J29" s="5">
        <f t="shared" si="3"/>
        <v>93588.47224307897</v>
      </c>
      <c r="K29" s="5">
        <f t="shared" si="4"/>
        <v>0.82260740051320513</v>
      </c>
      <c r="L29" t="str">
        <f t="shared" si="5"/>
        <v>ns</v>
      </c>
    </row>
    <row r="30" spans="2:12" x14ac:dyDescent="0.3">
      <c r="B30" s="3" t="s">
        <v>13</v>
      </c>
      <c r="C30" s="4">
        <v>58603.061199999996</v>
      </c>
      <c r="D30" s="4">
        <v>8148.2511199999999</v>
      </c>
      <c r="E30" s="4">
        <v>84118.581600000005</v>
      </c>
      <c r="F30" s="4">
        <v>57401.974399999999</v>
      </c>
      <c r="G30" s="4">
        <v>35572.789499999999</v>
      </c>
      <c r="H30" s="4">
        <v>23192.735100000002</v>
      </c>
      <c r="I30" s="5">
        <f t="shared" si="2"/>
        <v>44506.232153333338</v>
      </c>
      <c r="J30" s="5">
        <f t="shared" si="3"/>
        <v>10260.676451941426</v>
      </c>
      <c r="K30" s="5">
        <f t="shared" si="4"/>
        <v>0.99977864558562257</v>
      </c>
      <c r="L30" t="str">
        <f t="shared" si="5"/>
        <v>ns</v>
      </c>
    </row>
    <row r="31" spans="2:12" x14ac:dyDescent="0.3">
      <c r="B31" s="3" t="s">
        <v>14</v>
      </c>
      <c r="C31" s="4">
        <v>383620.84700000001</v>
      </c>
      <c r="D31" s="4">
        <v>36375.712699999996</v>
      </c>
      <c r="E31" s="4">
        <v>347744.09700000001</v>
      </c>
      <c r="F31" s="4">
        <v>312851.20400000003</v>
      </c>
      <c r="G31" s="4">
        <v>166892.15100000001</v>
      </c>
      <c r="H31" s="4">
        <v>113709.05899999999</v>
      </c>
      <c r="I31" s="5">
        <f t="shared" si="2"/>
        <v>226865.51178333335</v>
      </c>
      <c r="J31" s="5">
        <f t="shared" si="3"/>
        <v>52510.569601064111</v>
      </c>
      <c r="K31" s="5">
        <f t="shared" si="4"/>
        <v>0.49428716651837346</v>
      </c>
      <c r="L31" t="str">
        <f t="shared" si="5"/>
        <v>ns</v>
      </c>
    </row>
    <row r="32" spans="2:12" x14ac:dyDescent="0.3">
      <c r="B32" s="3" t="s">
        <v>15</v>
      </c>
      <c r="C32" s="4">
        <v>190713.55100000001</v>
      </c>
      <c r="D32" s="4">
        <v>19313.683400000002</v>
      </c>
      <c r="E32" s="4">
        <v>191585.087</v>
      </c>
      <c r="F32" s="4">
        <v>148892.83600000001</v>
      </c>
      <c r="G32" s="4">
        <v>80347.585500000001</v>
      </c>
      <c r="H32" s="4">
        <v>55473.681799999998</v>
      </c>
      <c r="I32" s="5">
        <f t="shared" si="2"/>
        <v>114387.73745000002</v>
      </c>
      <c r="J32" s="5">
        <f t="shared" si="3"/>
        <v>27205.154775526222</v>
      </c>
      <c r="K32" s="5">
        <f t="shared" si="4"/>
        <v>6.5276099487734093E-7</v>
      </c>
      <c r="L32" t="str">
        <f t="shared" si="5"/>
        <v>****</v>
      </c>
    </row>
    <row r="33" spans="2:12" x14ac:dyDescent="0.3">
      <c r="B33" s="3" t="s">
        <v>16</v>
      </c>
      <c r="C33" s="4">
        <v>386829.00300000003</v>
      </c>
      <c r="D33" s="4">
        <v>43589.069100000001</v>
      </c>
      <c r="E33" s="4">
        <v>467045.33500000002</v>
      </c>
      <c r="F33" s="4">
        <v>388361.62</v>
      </c>
      <c r="G33" s="4">
        <v>253939.704</v>
      </c>
      <c r="H33" s="4">
        <v>133140.12</v>
      </c>
      <c r="I33" s="5">
        <f t="shared" si="2"/>
        <v>278817.47518333333</v>
      </c>
      <c r="J33" s="5">
        <f t="shared" si="3"/>
        <v>61524.461114808961</v>
      </c>
      <c r="K33" s="5">
        <f t="shared" si="4"/>
        <v>0.92714335739397147</v>
      </c>
      <c r="L33" t="str">
        <f t="shared" si="5"/>
        <v>ns</v>
      </c>
    </row>
    <row r="34" spans="2:12" x14ac:dyDescent="0.3">
      <c r="B34" s="3" t="s">
        <v>17</v>
      </c>
      <c r="C34" s="4">
        <v>480378.22</v>
      </c>
      <c r="D34" s="4">
        <v>200271.753</v>
      </c>
      <c r="E34" s="4">
        <v>538405.79</v>
      </c>
      <c r="F34" s="4">
        <v>492870.19</v>
      </c>
      <c r="G34" s="4">
        <v>362788.38</v>
      </c>
      <c r="H34" s="4">
        <v>695094.728</v>
      </c>
      <c r="I34" s="5">
        <f t="shared" si="2"/>
        <v>461634.84350000002</v>
      </c>
      <c r="J34" s="5">
        <f t="shared" si="3"/>
        <v>62317.632905280552</v>
      </c>
      <c r="K34" s="5">
        <f t="shared" si="4"/>
        <v>0.5793471966775503</v>
      </c>
      <c r="L34" t="str">
        <f t="shared" si="5"/>
        <v>ns</v>
      </c>
    </row>
    <row r="35" spans="2:12" x14ac:dyDescent="0.3">
      <c r="B35" s="3" t="s">
        <v>18</v>
      </c>
      <c r="C35" s="4">
        <v>354402.58600000001</v>
      </c>
      <c r="D35" s="4">
        <v>40322.319499999998</v>
      </c>
      <c r="E35" s="4">
        <v>403349.20799999998</v>
      </c>
      <c r="F35" s="4">
        <v>345598.87199999997</v>
      </c>
      <c r="G35" s="4">
        <v>204985.51699999999</v>
      </c>
      <c r="H35" s="4">
        <v>108678.39</v>
      </c>
      <c r="I35" s="5">
        <f t="shared" si="2"/>
        <v>242889.48208333331</v>
      </c>
      <c r="J35" s="5">
        <f t="shared" si="3"/>
        <v>55079.361411950405</v>
      </c>
      <c r="K35" s="5">
        <f t="shared" si="4"/>
        <v>0.84824479250962725</v>
      </c>
      <c r="L35" t="str">
        <f t="shared" si="5"/>
        <v>ns</v>
      </c>
    </row>
    <row r="36" spans="2:12" x14ac:dyDescent="0.3">
      <c r="B36" s="3" t="s">
        <v>19</v>
      </c>
      <c r="C36" s="4">
        <v>337695.065</v>
      </c>
      <c r="D36" s="4">
        <v>34668.919000000002</v>
      </c>
      <c r="E36" s="4">
        <v>329646.40600000002</v>
      </c>
      <c r="F36" s="4">
        <v>314006.21000000002</v>
      </c>
      <c r="G36" s="4">
        <v>166540.269</v>
      </c>
      <c r="H36" s="4">
        <v>122470.00599999999</v>
      </c>
      <c r="I36" s="5">
        <f t="shared" si="2"/>
        <v>217504.47916666672</v>
      </c>
      <c r="J36" s="5">
        <f t="shared" si="3"/>
        <v>47548.780975178677</v>
      </c>
      <c r="K36" s="5">
        <f t="shared" si="4"/>
        <v>0.38245016891540473</v>
      </c>
      <c r="L36" t="str">
        <f t="shared" si="5"/>
        <v>ns</v>
      </c>
    </row>
    <row r="37" spans="2:12" x14ac:dyDescent="0.3">
      <c r="B37" s="3" t="s">
        <v>20</v>
      </c>
      <c r="C37" s="4">
        <v>41747.406000000003</v>
      </c>
      <c r="D37" s="4">
        <v>60292.448299999996</v>
      </c>
      <c r="E37" s="4">
        <v>61158.256999999998</v>
      </c>
      <c r="F37" s="4">
        <v>53593.095999999998</v>
      </c>
      <c r="G37" s="4">
        <v>30562.510999999999</v>
      </c>
      <c r="H37" s="4">
        <v>96144.676000000007</v>
      </c>
      <c r="I37" s="5">
        <f t="shared" si="2"/>
        <v>57249.732383333328</v>
      </c>
      <c r="J37" s="5">
        <f t="shared" si="3"/>
        <v>8338.7519414389335</v>
      </c>
      <c r="K37" s="5">
        <f t="shared" si="4"/>
        <v>8.4412233789357988E-3</v>
      </c>
      <c r="L37" t="str">
        <f t="shared" si="5"/>
        <v>**</v>
      </c>
    </row>
    <row r="38" spans="2:12" x14ac:dyDescent="0.3">
      <c r="B38" s="3" t="s">
        <v>21</v>
      </c>
      <c r="C38" s="4">
        <v>85667.851800000004</v>
      </c>
      <c r="D38" s="4">
        <v>10488.4398</v>
      </c>
      <c r="E38" s="4">
        <v>105209.677</v>
      </c>
      <c r="F38" s="4">
        <v>80940.458299999998</v>
      </c>
      <c r="G38" s="4">
        <v>41716.053599999999</v>
      </c>
      <c r="H38" s="4">
        <v>25950.880799999999</v>
      </c>
      <c r="I38" s="5">
        <f t="shared" si="2"/>
        <v>58328.893549999986</v>
      </c>
      <c r="J38" s="5">
        <f t="shared" si="3"/>
        <v>14013.426628469426</v>
      </c>
      <c r="K38" s="5">
        <f t="shared" si="4"/>
        <v>0.76843697432101576</v>
      </c>
      <c r="L38" t="str">
        <f t="shared" si="5"/>
        <v>ns</v>
      </c>
    </row>
    <row r="41" spans="2:12" x14ac:dyDescent="0.3">
      <c r="B41" s="1" t="s">
        <v>0</v>
      </c>
      <c r="C41" s="2" t="s">
        <v>23</v>
      </c>
      <c r="D41" s="2"/>
      <c r="E41" s="2"/>
      <c r="F41" s="2"/>
      <c r="G41" s="2"/>
      <c r="H41" s="2"/>
      <c r="I41" s="1" t="s">
        <v>2</v>
      </c>
      <c r="J41" s="1" t="s">
        <v>3</v>
      </c>
      <c r="K41" s="1" t="s">
        <v>4</v>
      </c>
    </row>
    <row r="42" spans="2:12" x14ac:dyDescent="0.3">
      <c r="B42" s="3" t="s">
        <v>5</v>
      </c>
      <c r="C42" s="4">
        <v>110422.94100000001</v>
      </c>
      <c r="D42" s="4">
        <v>14467.1612</v>
      </c>
      <c r="E42" s="4">
        <v>149004.92000000001</v>
      </c>
      <c r="F42" s="4">
        <v>82649.592699999994</v>
      </c>
      <c r="G42" s="4">
        <v>48161.864000000001</v>
      </c>
      <c r="H42" s="4">
        <v>94968.053</v>
      </c>
      <c r="I42" s="5">
        <f t="shared" ref="I42:I57" si="6">AVERAGE(C42:H42)</f>
        <v>83279.088650000005</v>
      </c>
      <c r="J42" s="5">
        <f t="shared" ref="J42:J57" si="7">_xlfn.STDEV.P(C42:H42)/SQRT(COUNT(C42:H42))</f>
        <v>17608.396518483038</v>
      </c>
      <c r="K42" s="5">
        <f>TTEST(C4:H4,C42:H42,2,2)</f>
        <v>0.31118141399483745</v>
      </c>
      <c r="L42" t="str">
        <f t="shared" ref="L42:L57" si="8">IF(K42&lt;0.0001,"****",IF(K42&lt;0.001,"***",IF(K42&lt;0.01,"**",IF(K42&lt;0.05,"*","ns"))))</f>
        <v>ns</v>
      </c>
    </row>
    <row r="43" spans="2:12" x14ac:dyDescent="0.3">
      <c r="B43" s="3" t="s">
        <v>7</v>
      </c>
      <c r="C43" s="4">
        <v>954308.79599999997</v>
      </c>
      <c r="D43" s="4">
        <v>118466.481</v>
      </c>
      <c r="E43" s="4">
        <v>454950.18</v>
      </c>
      <c r="F43" s="4">
        <v>762363.31799999997</v>
      </c>
      <c r="G43" s="4">
        <v>456573.859</v>
      </c>
      <c r="H43" s="4">
        <v>752462.28899999999</v>
      </c>
      <c r="I43" s="5">
        <f t="shared" si="6"/>
        <v>583187.48716666666</v>
      </c>
      <c r="J43" s="5">
        <f t="shared" si="7"/>
        <v>111421.42150414299</v>
      </c>
      <c r="K43" s="5">
        <f t="shared" ref="K43:K57" si="9">TTEST(C5:H5,C43:H43,2,2)</f>
        <v>0.64393124243257116</v>
      </c>
      <c r="L43" t="str">
        <f t="shared" si="8"/>
        <v>ns</v>
      </c>
    </row>
    <row r="44" spans="2:12" x14ac:dyDescent="0.3">
      <c r="B44" s="3" t="s">
        <v>8</v>
      </c>
      <c r="C44" s="4">
        <v>79739.6495</v>
      </c>
      <c r="D44" s="4">
        <v>11465.8603</v>
      </c>
      <c r="E44" s="4">
        <v>119779.41899999999</v>
      </c>
      <c r="F44" s="4">
        <v>59398.8197</v>
      </c>
      <c r="G44" s="4">
        <v>40028.5072</v>
      </c>
      <c r="H44" s="4">
        <v>65660.4712</v>
      </c>
      <c r="I44" s="5">
        <f t="shared" si="6"/>
        <v>62678.787816666671</v>
      </c>
      <c r="J44" s="5">
        <f t="shared" si="7"/>
        <v>13649.382226963393</v>
      </c>
      <c r="K44" s="5">
        <f t="shared" si="9"/>
        <v>0.41530076900021595</v>
      </c>
      <c r="L44" t="str">
        <f t="shared" si="8"/>
        <v>ns</v>
      </c>
    </row>
    <row r="45" spans="2:12" x14ac:dyDescent="0.3">
      <c r="B45" s="3" t="s">
        <v>9</v>
      </c>
      <c r="C45" s="4">
        <v>495081.11599999998</v>
      </c>
      <c r="D45" s="4">
        <v>62906.537400000001</v>
      </c>
      <c r="E45" s="4">
        <v>703136.78700000001</v>
      </c>
      <c r="F45" s="4">
        <v>490161.31300000002</v>
      </c>
      <c r="G45" s="4">
        <v>266756.58799999999</v>
      </c>
      <c r="H45" s="4">
        <v>473960.64500000002</v>
      </c>
      <c r="I45" s="5">
        <f t="shared" si="6"/>
        <v>415333.83106666664</v>
      </c>
      <c r="J45" s="5">
        <f t="shared" si="7"/>
        <v>82412.684558527719</v>
      </c>
      <c r="K45" s="5">
        <f t="shared" si="9"/>
        <v>0.8590596370752579</v>
      </c>
      <c r="L45" t="str">
        <f t="shared" si="8"/>
        <v>ns</v>
      </c>
    </row>
    <row r="46" spans="2:12" x14ac:dyDescent="0.3">
      <c r="B46" s="3" t="s">
        <v>10</v>
      </c>
      <c r="C46" s="4">
        <v>310014.14799999999</v>
      </c>
      <c r="D46" s="4">
        <v>40353.856200000002</v>
      </c>
      <c r="E46" s="4">
        <v>432785.63099999999</v>
      </c>
      <c r="F46" s="4">
        <v>273803.06400000001</v>
      </c>
      <c r="G46" s="4">
        <v>173968.77499999999</v>
      </c>
      <c r="H46" s="4">
        <v>234893.26</v>
      </c>
      <c r="I46" s="5">
        <f t="shared" si="6"/>
        <v>244303.12236666665</v>
      </c>
      <c r="J46" s="5">
        <f t="shared" si="7"/>
        <v>49256.869404188386</v>
      </c>
      <c r="K46" s="5">
        <f t="shared" si="9"/>
        <v>0.6119978756111899</v>
      </c>
      <c r="L46" t="str">
        <f t="shared" si="8"/>
        <v>ns</v>
      </c>
    </row>
    <row r="47" spans="2:12" x14ac:dyDescent="0.3">
      <c r="B47" s="3" t="s">
        <v>11</v>
      </c>
      <c r="C47" s="4">
        <v>57741.828000000001</v>
      </c>
      <c r="D47" s="4">
        <v>6003.3745699999999</v>
      </c>
      <c r="E47" s="4">
        <v>75795.944000000003</v>
      </c>
      <c r="F47" s="4">
        <v>40333.245799999997</v>
      </c>
      <c r="G47" s="4">
        <v>24614.1872</v>
      </c>
      <c r="H47" s="4">
        <v>37796.964899999999</v>
      </c>
      <c r="I47" s="5">
        <f t="shared" si="6"/>
        <v>40380.92407833333</v>
      </c>
      <c r="J47" s="5">
        <f t="shared" si="7"/>
        <v>9117.6106172971849</v>
      </c>
      <c r="K47" s="5">
        <f t="shared" si="9"/>
        <v>0.73134137637188656</v>
      </c>
      <c r="L47" t="str">
        <f t="shared" si="8"/>
        <v>ns</v>
      </c>
    </row>
    <row r="48" spans="2:12" x14ac:dyDescent="0.3">
      <c r="B48" s="3" t="s">
        <v>12</v>
      </c>
      <c r="C48" s="4">
        <v>431070.24400000001</v>
      </c>
      <c r="D48" s="4">
        <v>55530.689299999998</v>
      </c>
      <c r="E48" s="4">
        <v>566987.48199999996</v>
      </c>
      <c r="F48" s="4">
        <v>383784.11499999999</v>
      </c>
      <c r="G48" s="4">
        <v>213432.42300000001</v>
      </c>
      <c r="H48" s="4">
        <v>327312.53899999999</v>
      </c>
      <c r="I48" s="5">
        <f t="shared" si="6"/>
        <v>329686.24871666665</v>
      </c>
      <c r="J48" s="5">
        <f t="shared" si="7"/>
        <v>66290.4019792326</v>
      </c>
      <c r="K48" s="5">
        <f t="shared" si="9"/>
        <v>0.64419335628639873</v>
      </c>
      <c r="L48" t="str">
        <f t="shared" si="8"/>
        <v>ns</v>
      </c>
    </row>
    <row r="49" spans="2:12" x14ac:dyDescent="0.3">
      <c r="B49" s="3" t="s">
        <v>13</v>
      </c>
      <c r="C49" s="4">
        <v>51279.022400000002</v>
      </c>
      <c r="D49" s="4">
        <v>5802.8554199999999</v>
      </c>
      <c r="E49" s="4">
        <v>73535.776899999997</v>
      </c>
      <c r="F49" s="4">
        <v>37532.556700000001</v>
      </c>
      <c r="G49" s="4">
        <v>22948.323</v>
      </c>
      <c r="H49" s="4">
        <v>37153.736100000002</v>
      </c>
      <c r="I49" s="5">
        <f t="shared" si="6"/>
        <v>38042.045086666672</v>
      </c>
      <c r="J49" s="5">
        <f t="shared" si="7"/>
        <v>8665.4759350208387</v>
      </c>
      <c r="K49" s="5">
        <f t="shared" si="9"/>
        <v>0.66901008593487155</v>
      </c>
      <c r="L49" t="str">
        <f t="shared" si="8"/>
        <v>ns</v>
      </c>
    </row>
    <row r="50" spans="2:12" x14ac:dyDescent="0.3">
      <c r="B50" s="3" t="s">
        <v>14</v>
      </c>
      <c r="C50" s="4">
        <v>259526.742</v>
      </c>
      <c r="D50" s="4">
        <v>32829.2644</v>
      </c>
      <c r="E50" s="4">
        <v>335211.82500000001</v>
      </c>
      <c r="F50" s="4">
        <v>247191.88500000001</v>
      </c>
      <c r="G50" s="4">
        <v>137346.228</v>
      </c>
      <c r="H50" s="4">
        <v>200537.492</v>
      </c>
      <c r="I50" s="5">
        <f t="shared" si="6"/>
        <v>202107.23939999999</v>
      </c>
      <c r="J50" s="5">
        <f t="shared" si="7"/>
        <v>39404.575587391453</v>
      </c>
      <c r="K50" s="5">
        <f t="shared" si="9"/>
        <v>0.67730565720543456</v>
      </c>
      <c r="L50" t="str">
        <f t="shared" si="8"/>
        <v>ns</v>
      </c>
    </row>
    <row r="51" spans="2:12" x14ac:dyDescent="0.3">
      <c r="B51" s="3" t="s">
        <v>15</v>
      </c>
      <c r="C51" s="4">
        <v>136032.73699999999</v>
      </c>
      <c r="D51" s="4">
        <v>17511.755799999999</v>
      </c>
      <c r="E51" s="4">
        <v>181745.929</v>
      </c>
      <c r="F51" s="4">
        <v>112821.557</v>
      </c>
      <c r="G51" s="4">
        <v>63844.454100000003</v>
      </c>
      <c r="H51" s="4">
        <v>91434.5576</v>
      </c>
      <c r="I51" s="5">
        <f t="shared" si="6"/>
        <v>100565.16508333334</v>
      </c>
      <c r="J51" s="5">
        <f t="shared" si="7"/>
        <v>21296.929638052356</v>
      </c>
      <c r="K51" s="5">
        <f t="shared" si="9"/>
        <v>2.2354676995133372E-7</v>
      </c>
      <c r="L51" t="str">
        <f t="shared" si="8"/>
        <v>****</v>
      </c>
    </row>
    <row r="52" spans="2:12" x14ac:dyDescent="0.3">
      <c r="B52" s="3" t="s">
        <v>16</v>
      </c>
      <c r="C52" s="4">
        <v>252860.432</v>
      </c>
      <c r="D52" s="4">
        <v>27203.776600000001</v>
      </c>
      <c r="E52" s="4">
        <v>378828.75900000002</v>
      </c>
      <c r="F52" s="4">
        <v>212961.54399999999</v>
      </c>
      <c r="G52" s="4">
        <v>135719.283</v>
      </c>
      <c r="H52" s="4">
        <v>195380.89199999999</v>
      </c>
      <c r="I52" s="5">
        <f t="shared" si="6"/>
        <v>200492.44776666668</v>
      </c>
      <c r="J52" s="5">
        <f t="shared" si="7"/>
        <v>43764.641508365108</v>
      </c>
      <c r="K52" s="5">
        <f t="shared" si="9"/>
        <v>0.42839532284956894</v>
      </c>
      <c r="L52" t="str">
        <f t="shared" si="8"/>
        <v>ns</v>
      </c>
    </row>
    <row r="53" spans="2:12" x14ac:dyDescent="0.3">
      <c r="B53" s="3" t="s">
        <v>17</v>
      </c>
      <c r="C53" s="4">
        <v>573408.31000000006</v>
      </c>
      <c r="D53" s="4">
        <v>77709.014999999999</v>
      </c>
      <c r="E53" s="4">
        <v>241810.59</v>
      </c>
      <c r="F53" s="4">
        <v>454589.72</v>
      </c>
      <c r="G53" s="4">
        <v>778437.68400000001</v>
      </c>
      <c r="H53" s="4">
        <v>343329.83</v>
      </c>
      <c r="I53" s="5">
        <f t="shared" si="6"/>
        <v>411547.52483333339</v>
      </c>
      <c r="J53" s="5">
        <f t="shared" si="7"/>
        <v>92432.011773159596</v>
      </c>
      <c r="K53" s="5">
        <f t="shared" si="9"/>
        <v>0.41588841558607204</v>
      </c>
      <c r="L53" t="str">
        <f t="shared" si="8"/>
        <v>ns</v>
      </c>
    </row>
    <row r="54" spans="2:12" x14ac:dyDescent="0.3">
      <c r="B54" s="3" t="s">
        <v>18</v>
      </c>
      <c r="C54" s="4">
        <v>242400.09599999999</v>
      </c>
      <c r="D54" s="4">
        <v>31982.416000000001</v>
      </c>
      <c r="E54" s="4">
        <v>361838.652</v>
      </c>
      <c r="F54" s="4">
        <v>206786.288</v>
      </c>
      <c r="G54" s="4">
        <v>130285.17200000001</v>
      </c>
      <c r="H54" s="4">
        <v>174493.20499999999</v>
      </c>
      <c r="I54" s="5">
        <f t="shared" si="6"/>
        <v>191297.6381666667</v>
      </c>
      <c r="J54" s="5">
        <f t="shared" si="7"/>
        <v>41272.080583668692</v>
      </c>
      <c r="K54" s="5">
        <f t="shared" si="9"/>
        <v>0.64235808679755069</v>
      </c>
      <c r="L54" t="str">
        <f t="shared" si="8"/>
        <v>ns</v>
      </c>
    </row>
    <row r="55" spans="2:12" x14ac:dyDescent="0.3">
      <c r="B55" s="3" t="s">
        <v>19</v>
      </c>
      <c r="C55" s="4">
        <v>295609.48599999998</v>
      </c>
      <c r="D55" s="4">
        <v>30609.989399999999</v>
      </c>
      <c r="E55" s="4">
        <v>358746.11599999998</v>
      </c>
      <c r="F55" s="4">
        <v>270131.65500000003</v>
      </c>
      <c r="G55" s="4">
        <v>144247.86199999999</v>
      </c>
      <c r="H55" s="4">
        <v>215936.535</v>
      </c>
      <c r="I55" s="5">
        <f t="shared" si="6"/>
        <v>219213.60723333331</v>
      </c>
      <c r="J55" s="5">
        <f t="shared" si="7"/>
        <v>43811.536311878364</v>
      </c>
      <c r="K55" s="5">
        <f t="shared" si="9"/>
        <v>0.34435818008455199</v>
      </c>
      <c r="L55" t="str">
        <f t="shared" si="8"/>
        <v>ns</v>
      </c>
    </row>
    <row r="56" spans="2:12" x14ac:dyDescent="0.3">
      <c r="B56" s="3" t="s">
        <v>20</v>
      </c>
      <c r="C56" s="4">
        <v>73809.985000000001</v>
      </c>
      <c r="D56" s="4">
        <v>56471.391199999998</v>
      </c>
      <c r="E56" s="4">
        <v>99289.688999999998</v>
      </c>
      <c r="F56" s="4">
        <v>45682.930999999997</v>
      </c>
      <c r="G56" s="4">
        <v>43775.328000000001</v>
      </c>
      <c r="H56" s="4">
        <v>39361.618999999999</v>
      </c>
      <c r="I56" s="5">
        <f t="shared" si="6"/>
        <v>59731.823866666666</v>
      </c>
      <c r="J56" s="5">
        <f t="shared" si="7"/>
        <v>8564.422749907757</v>
      </c>
      <c r="K56" s="5">
        <f t="shared" si="9"/>
        <v>8.9285808668730544E-3</v>
      </c>
      <c r="L56" t="str">
        <f t="shared" si="8"/>
        <v>**</v>
      </c>
    </row>
    <row r="57" spans="2:12" x14ac:dyDescent="0.3">
      <c r="B57" s="3" t="s">
        <v>21</v>
      </c>
      <c r="C57" s="4">
        <v>65978.294999999998</v>
      </c>
      <c r="D57" s="4">
        <v>9685.8716199999999</v>
      </c>
      <c r="E57" s="4">
        <v>94196.497799999997</v>
      </c>
      <c r="F57" s="4">
        <v>60898.186900000001</v>
      </c>
      <c r="G57" s="4">
        <v>36226.474699999999</v>
      </c>
      <c r="H57" s="4">
        <v>44266.204299999998</v>
      </c>
      <c r="I57" s="5">
        <f t="shared" si="6"/>
        <v>51875.255053333327</v>
      </c>
      <c r="J57" s="5">
        <f t="shared" si="7"/>
        <v>10742.080644812573</v>
      </c>
      <c r="K57" s="5">
        <f t="shared" si="9"/>
        <v>0.98856377153367736</v>
      </c>
      <c r="L57" t="str">
        <f t="shared" si="8"/>
        <v>ns</v>
      </c>
    </row>
  </sheetData>
  <mergeCells count="3">
    <mergeCell ref="C3:H3"/>
    <mergeCell ref="C22:H22"/>
    <mergeCell ref="C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2022-02-10T07:47:36Z</dcterms:created>
  <dcterms:modified xsi:type="dcterms:W3CDTF">2022-02-10T07:48:00Z</dcterms:modified>
</cp:coreProperties>
</file>