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_2022\eLIFe\"/>
    </mc:Choice>
  </mc:AlternateContent>
  <xr:revisionPtr revIDLastSave="0" documentId="13_ncr:1_{94F45ABD-958A-48E2-AA57-F552EF8A6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L3" i="3" s="1"/>
  <c r="H4" i="3"/>
  <c r="L4" i="3" s="1"/>
  <c r="H5" i="3"/>
  <c r="L5" i="3" s="1"/>
  <c r="H6" i="3"/>
  <c r="L6" i="3" s="1"/>
  <c r="H7" i="3"/>
  <c r="H2" i="3"/>
  <c r="L2" i="3" s="1"/>
  <c r="G3" i="3"/>
  <c r="K3" i="3" s="1"/>
  <c r="G4" i="3"/>
  <c r="K4" i="3" s="1"/>
  <c r="G5" i="3"/>
  <c r="K5" i="3" s="1"/>
  <c r="G6" i="3"/>
  <c r="K6" i="3" s="1"/>
  <c r="G7" i="3"/>
  <c r="G2" i="3"/>
  <c r="K2" i="3" s="1"/>
  <c r="F3" i="3"/>
  <c r="J3" i="3" s="1"/>
  <c r="F4" i="3"/>
  <c r="J4" i="3" s="1"/>
  <c r="F5" i="3"/>
  <c r="J5" i="3" s="1"/>
  <c r="F6" i="3"/>
  <c r="J6" i="3" s="1"/>
  <c r="F7" i="3"/>
  <c r="F2" i="3"/>
  <c r="J2" i="3" s="1"/>
  <c r="N2" i="3" l="1"/>
  <c r="N5" i="3"/>
  <c r="O5" i="3"/>
  <c r="N3" i="3"/>
  <c r="O3" i="3"/>
  <c r="N4" i="3"/>
  <c r="O4" i="3"/>
  <c r="O2" i="3"/>
  <c r="N6" i="3"/>
  <c r="O6" i="3"/>
</calcChain>
</file>

<file path=xl/sharedStrings.xml><?xml version="1.0" encoding="utf-8"?>
<sst xmlns="http://schemas.openxmlformats.org/spreadsheetml/2006/main" count="32" uniqueCount="18">
  <si>
    <t>A1</t>
  </si>
  <si>
    <t>A2</t>
  </si>
  <si>
    <t>A3</t>
  </si>
  <si>
    <t>BW</t>
  </si>
  <si>
    <t>BW+SPD</t>
  </si>
  <si>
    <t>dspeG</t>
  </si>
  <si>
    <t>dspeG+SPD</t>
  </si>
  <si>
    <t>blank</t>
  </si>
  <si>
    <t>dspeG+SPD+Fe2+</t>
  </si>
  <si>
    <t>Ave</t>
  </si>
  <si>
    <t>SD</t>
  </si>
  <si>
    <t>P value and statistical significance:</t>
  </si>
  <si>
    <t>  The two-tailed P value equals 0.0033</t>
  </si>
  <si>
    <t>  By conventional criteria, this difference is considered to be very statistically significant.</t>
  </si>
  <si>
    <t>Unpaired t test results (BW dspeG and dspeG+SPD)</t>
  </si>
  <si>
    <t>  The two-tailed P value equals 0.0180</t>
  </si>
  <si>
    <t>  By conventional criteria, this difference is considered to be statistically significant.</t>
  </si>
  <si>
    <t>Unpaired t test results (BW dspeG+SPD and dspeG+SPD+Fe)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</si>
</sst>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</cellStyleXfs>
  <cellXfs count="4">
    <xf numFmtId="0" fontId="0" fillId="0" borderId="0" xfId="0"/>
    <xf numFmtId="0" fontId="0" fillId="0" borderId="0" xfId="0" quotePrefix="1"/>
    <xf numFmtId="0" fontId="0" fillId="0" borderId="0" xfId="0" applyAlignment="1">
      <alignment horizontal="right"/>
    </xf>
    <xf numFmtId="0" fontId="0" fillId="3" borderId="0" xfId="0" applyFill="1"/>
  </cellXfs>
  <cellStyles count="8">
    <cellStyle name="Normal" xfId="0" builtinId="0"/>
    <cellStyle name="Tecan.At.Excel.Attenuation" xfId="6" xr:uid="{00000000-0005-0000-0000-000001000000}"/>
    <cellStyle name="Tecan.At.Excel.AutoGain_0" xfId="7" xr:uid="{00000000-0005-0000-0000-000002000000}"/>
    <cellStyle name="Tecan.At.Excel.Error" xfId="1" xr:uid="{00000000-0005-0000-0000-000003000000}"/>
    <cellStyle name="Tecan.At.Excel.GFactorAndMeasurementBlank" xfId="5" xr:uid="{00000000-0005-0000-0000-000004000000}"/>
    <cellStyle name="Tecan.At.Excel.GFactorBlank" xfId="3" xr:uid="{00000000-0005-0000-0000-000005000000}"/>
    <cellStyle name="Tecan.At.Excel.GFactorReference" xfId="4" xr:uid="{00000000-0005-0000-0000-000006000000}"/>
    <cellStyle name="Tecan.At.Excel.MeasurementBlank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Sheet1!$C$10:$C$14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8.9242422290483958E-2</c:v>
                  </c:pt>
                  <c:pt idx="2">
                    <c:v>9.9304772784093609E-2</c:v>
                  </c:pt>
                  <c:pt idx="3">
                    <c:v>0.11384717701864898</c:v>
                  </c:pt>
                  <c:pt idx="4">
                    <c:v>0.1658388292936897</c:v>
                  </c:pt>
                </c:numCache>
              </c:numRef>
            </c:plus>
            <c:minus>
              <c:numRef>
                <c:f>Sheet1!$C$10:$C$14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8.9242422290483958E-2</c:v>
                  </c:pt>
                  <c:pt idx="2">
                    <c:v>9.9304772784093609E-2</c:v>
                  </c:pt>
                  <c:pt idx="3">
                    <c:v>0.11384717701864898</c:v>
                  </c:pt>
                  <c:pt idx="4">
                    <c:v>0.1658388292936897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Sheet1!$A$10:$A$14</c:f>
              <c:strCache>
                <c:ptCount val="5"/>
                <c:pt idx="0">
                  <c:v>BW</c:v>
                </c:pt>
                <c:pt idx="1">
                  <c:v>BW+SPD</c:v>
                </c:pt>
                <c:pt idx="2">
                  <c:v>dspeG</c:v>
                </c:pt>
                <c:pt idx="3">
                  <c:v>dspeG+SPD</c:v>
                </c:pt>
                <c:pt idx="4">
                  <c:v>dspeG+SPD+Fe2+</c:v>
                </c:pt>
              </c:strCache>
            </c:strRef>
          </c:cat>
          <c:val>
            <c:numRef>
              <c:f>Sheet1!$B$10:$B$14</c:f>
              <c:numCache>
                <c:formatCode>General</c:formatCode>
                <c:ptCount val="5"/>
                <c:pt idx="0">
                  <c:v>1</c:v>
                </c:pt>
                <c:pt idx="1">
                  <c:v>0.8904597813885311</c:v>
                </c:pt>
                <c:pt idx="2">
                  <c:v>0.91243139707950538</c:v>
                </c:pt>
                <c:pt idx="3">
                  <c:v>0.36726829741674777</c:v>
                </c:pt>
                <c:pt idx="4">
                  <c:v>0.8171685318216646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1-4EDB-8C2C-6DFD9648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3"/>
        <c:overlap val="8"/>
        <c:axId val="487134544"/>
        <c:axId val="487134872"/>
      </c:barChart>
      <c:catAx>
        <c:axId val="48713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34872"/>
        <c:crosses val="autoZero"/>
        <c:auto val="1"/>
        <c:lblAlgn val="ctr"/>
        <c:lblOffset val="100"/>
        <c:noMultiLvlLbl val="0"/>
      </c:catAx>
      <c:valAx>
        <c:axId val="4871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34544"/>
        <c:crosses val="autoZero"/>
        <c:crossBetween val="between"/>
        <c:majorUnit val="0.4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6</xdr:row>
      <xdr:rowOff>85725</xdr:rowOff>
    </xdr:from>
    <xdr:to>
      <xdr:col>14</xdr:col>
      <xdr:colOff>228600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U13" sqref="U13"/>
    </sheetView>
  </sheetViews>
  <sheetFormatPr defaultRowHeight="15" x14ac:dyDescent="0.25"/>
  <cols>
    <col min="1" max="1" width="14.85546875" customWidth="1"/>
    <col min="22" max="26" width="13" customWidth="1"/>
    <col min="28" max="28" width="11.140625" customWidth="1"/>
  </cols>
  <sheetData>
    <row r="1" spans="1:15" x14ac:dyDescent="0.25">
      <c r="B1" s="2" t="s">
        <v>0</v>
      </c>
      <c r="C1" s="2" t="s">
        <v>1</v>
      </c>
      <c r="D1" s="2" t="s">
        <v>2</v>
      </c>
      <c r="F1" t="s">
        <v>0</v>
      </c>
      <c r="G1" t="s">
        <v>1</v>
      </c>
      <c r="H1" t="s">
        <v>2</v>
      </c>
      <c r="J1" t="s">
        <v>0</v>
      </c>
      <c r="K1" t="s">
        <v>1</v>
      </c>
      <c r="L1" t="s">
        <v>2</v>
      </c>
      <c r="N1" t="s">
        <v>9</v>
      </c>
      <c r="O1" t="s">
        <v>10</v>
      </c>
    </row>
    <row r="2" spans="1:15" x14ac:dyDescent="0.25">
      <c r="A2" t="s">
        <v>3</v>
      </c>
      <c r="B2">
        <v>0.21479999999999999</v>
      </c>
      <c r="C2">
        <v>0.20080000000000001</v>
      </c>
      <c r="D2">
        <v>0.25840000000000002</v>
      </c>
      <c r="F2">
        <f>B2-0.0335</f>
        <v>0.18129999999999999</v>
      </c>
      <c r="G2">
        <f>C2-0.0374</f>
        <v>0.16339999999999999</v>
      </c>
      <c r="H2">
        <f>D2-0.0372</f>
        <v>0.22120000000000001</v>
      </c>
      <c r="J2">
        <f>F2/0.1813</f>
        <v>1</v>
      </c>
      <c r="K2">
        <f>G2/0.1634</f>
        <v>1</v>
      </c>
      <c r="L2">
        <f>H2/0.2212</f>
        <v>1</v>
      </c>
      <c r="N2">
        <f>AVERAGE(J2:L2)</f>
        <v>1</v>
      </c>
      <c r="O2">
        <f>STDEV(J2:L2)</f>
        <v>0</v>
      </c>
    </row>
    <row r="3" spans="1:15" x14ac:dyDescent="0.25">
      <c r="A3" t="s">
        <v>4</v>
      </c>
      <c r="B3">
        <v>0.18360000000000001</v>
      </c>
      <c r="C3" s="1">
        <v>0.1996</v>
      </c>
      <c r="D3" s="1">
        <v>0.22539999999999999</v>
      </c>
      <c r="F3">
        <f t="shared" ref="F3:F7" si="0">B3-0.0335</f>
        <v>0.15010000000000001</v>
      </c>
      <c r="G3">
        <f t="shared" ref="G3:G7" si="1">C3-0.0374</f>
        <v>0.16220000000000001</v>
      </c>
      <c r="H3">
        <f t="shared" ref="H3:H7" si="2">D3-0.0372</f>
        <v>0.18819999999999998</v>
      </c>
      <c r="J3">
        <f t="shared" ref="J3:J6" si="3">F3/0.1813</f>
        <v>0.82790954219525659</v>
      </c>
      <c r="K3">
        <f t="shared" ref="K3:K6" si="4">G3/0.1634</f>
        <v>0.99265605875153007</v>
      </c>
      <c r="L3">
        <f t="shared" ref="L3:L6" si="5">H3/0.2212</f>
        <v>0.85081374321880643</v>
      </c>
      <c r="N3">
        <f t="shared" ref="N3:N6" si="6">AVERAGE(J3:L3)</f>
        <v>0.8904597813885311</v>
      </c>
      <c r="O3">
        <f t="shared" ref="O3:O6" si="7">STDEV(J3:L3)</f>
        <v>8.9242422290483958E-2</v>
      </c>
    </row>
    <row r="4" spans="1:15" x14ac:dyDescent="0.25">
      <c r="A4" t="s">
        <v>5</v>
      </c>
      <c r="B4">
        <v>0.18279999999999999</v>
      </c>
      <c r="C4">
        <v>0.20399999999999999</v>
      </c>
      <c r="D4">
        <v>0.23499999999999999</v>
      </c>
      <c r="F4">
        <f t="shared" si="0"/>
        <v>0.14929999999999999</v>
      </c>
      <c r="G4">
        <f t="shared" si="1"/>
        <v>0.16659999999999997</v>
      </c>
      <c r="H4">
        <f t="shared" si="2"/>
        <v>0.19779999999999998</v>
      </c>
      <c r="J4">
        <f t="shared" si="3"/>
        <v>0.82349696635410918</v>
      </c>
      <c r="K4">
        <f t="shared" si="4"/>
        <v>1.0195838433292532</v>
      </c>
      <c r="L4">
        <f t="shared" si="5"/>
        <v>0.89421338155515362</v>
      </c>
      <c r="N4">
        <f t="shared" si="6"/>
        <v>0.91243139707950538</v>
      </c>
      <c r="O4">
        <f t="shared" si="7"/>
        <v>9.9304772784093609E-2</v>
      </c>
    </row>
    <row r="5" spans="1:15" x14ac:dyDescent="0.25">
      <c r="A5" t="s">
        <v>6</v>
      </c>
      <c r="B5">
        <v>0.105</v>
      </c>
      <c r="C5">
        <v>0.1134</v>
      </c>
      <c r="D5">
        <v>9.0800000000000006E-2</v>
      </c>
      <c r="E5" s="1"/>
      <c r="F5">
        <f t="shared" si="0"/>
        <v>7.1499999999999994E-2</v>
      </c>
      <c r="G5">
        <f t="shared" si="1"/>
        <v>7.5999999999999998E-2</v>
      </c>
      <c r="H5">
        <f t="shared" si="2"/>
        <v>5.3600000000000009E-2</v>
      </c>
      <c r="J5">
        <f t="shared" si="3"/>
        <v>0.3943739658025372</v>
      </c>
      <c r="K5">
        <f t="shared" si="4"/>
        <v>0.46511627906976744</v>
      </c>
      <c r="L5">
        <f t="shared" si="5"/>
        <v>0.24231464737793854</v>
      </c>
      <c r="N5">
        <f t="shared" si="6"/>
        <v>0.36726829741674777</v>
      </c>
      <c r="O5">
        <f t="shared" si="7"/>
        <v>0.11384717701864898</v>
      </c>
    </row>
    <row r="6" spans="1:15" x14ac:dyDescent="0.25">
      <c r="A6" t="s">
        <v>8</v>
      </c>
      <c r="B6">
        <v>0.19919999999999999</v>
      </c>
      <c r="C6">
        <v>0.18640000000000001</v>
      </c>
      <c r="D6">
        <v>0.17560000000000001</v>
      </c>
      <c r="F6">
        <f t="shared" si="0"/>
        <v>0.16569999999999999</v>
      </c>
      <c r="G6">
        <f t="shared" si="1"/>
        <v>0.14900000000000002</v>
      </c>
      <c r="H6">
        <f t="shared" si="2"/>
        <v>0.13840000000000002</v>
      </c>
      <c r="J6">
        <f t="shared" si="3"/>
        <v>0.91395477109762824</v>
      </c>
      <c r="K6">
        <f t="shared" si="4"/>
        <v>0.91187270501836004</v>
      </c>
      <c r="L6">
        <f t="shared" si="5"/>
        <v>0.62567811934900552</v>
      </c>
      <c r="N6">
        <f t="shared" si="6"/>
        <v>0.8171685318216646</v>
      </c>
      <c r="O6">
        <f t="shared" si="7"/>
        <v>0.1658388292936897</v>
      </c>
    </row>
    <row r="7" spans="1:15" x14ac:dyDescent="0.25">
      <c r="A7" t="s">
        <v>7</v>
      </c>
      <c r="B7">
        <v>3.3500000000000002E-2</v>
      </c>
      <c r="C7">
        <v>3.7400000000000003E-2</v>
      </c>
      <c r="D7">
        <v>3.7199999999999997E-2</v>
      </c>
      <c r="F7">
        <f t="shared" si="0"/>
        <v>0</v>
      </c>
      <c r="G7">
        <f t="shared" si="1"/>
        <v>0</v>
      </c>
      <c r="H7">
        <f t="shared" si="2"/>
        <v>0</v>
      </c>
    </row>
    <row r="9" spans="1:15" x14ac:dyDescent="0.25">
      <c r="B9" t="s">
        <v>9</v>
      </c>
      <c r="C9" t="s">
        <v>10</v>
      </c>
    </row>
    <row r="10" spans="1:15" x14ac:dyDescent="0.25">
      <c r="A10" t="s">
        <v>3</v>
      </c>
      <c r="B10">
        <v>1</v>
      </c>
      <c r="C10">
        <v>0</v>
      </c>
      <c r="E10" s="3" t="s">
        <v>14</v>
      </c>
      <c r="F10" s="3"/>
      <c r="G10" s="3"/>
      <c r="H10" s="3"/>
    </row>
    <row r="11" spans="1:15" x14ac:dyDescent="0.25">
      <c r="A11" t="s">
        <v>4</v>
      </c>
      <c r="B11">
        <v>0.8904597813885311</v>
      </c>
      <c r="C11">
        <v>8.9242422290483958E-2</v>
      </c>
      <c r="E11" s="3" t="s">
        <v>11</v>
      </c>
      <c r="F11" s="3"/>
      <c r="G11" s="3"/>
      <c r="H11" s="3"/>
    </row>
    <row r="12" spans="1:15" x14ac:dyDescent="0.25">
      <c r="A12" t="s">
        <v>5</v>
      </c>
      <c r="B12">
        <v>0.91243139707950538</v>
      </c>
      <c r="C12">
        <v>9.9304772784093609E-2</v>
      </c>
      <c r="E12" s="3" t="s">
        <v>12</v>
      </c>
      <c r="F12" s="3"/>
      <c r="G12" s="3"/>
      <c r="H12" s="3"/>
    </row>
    <row r="13" spans="1:15" x14ac:dyDescent="0.25">
      <c r="A13" t="s">
        <v>6</v>
      </c>
      <c r="B13">
        <v>0.36726829741674777</v>
      </c>
      <c r="C13">
        <v>0.11384717701864898</v>
      </c>
      <c r="E13" s="3" t="s">
        <v>13</v>
      </c>
      <c r="F13" s="3"/>
      <c r="G13" s="3"/>
      <c r="H13" s="3"/>
    </row>
    <row r="14" spans="1:15" x14ac:dyDescent="0.25">
      <c r="A14" t="s">
        <v>8</v>
      </c>
      <c r="B14">
        <v>0.8171685318216646</v>
      </c>
      <c r="C14">
        <v>0.1658388292936897</v>
      </c>
      <c r="E14" s="3"/>
      <c r="F14" s="3"/>
      <c r="G14" s="3"/>
      <c r="H14" s="3"/>
    </row>
    <row r="16" spans="1:15" x14ac:dyDescent="0.25">
      <c r="E16" s="3" t="s">
        <v>17</v>
      </c>
      <c r="F16" s="3"/>
      <c r="G16" s="3"/>
      <c r="H16" s="3"/>
    </row>
    <row r="17" spans="5:8" x14ac:dyDescent="0.25">
      <c r="E17" s="3" t="s">
        <v>11</v>
      </c>
      <c r="F17" s="3"/>
      <c r="G17" s="3"/>
      <c r="H17" s="3"/>
    </row>
    <row r="18" spans="5:8" x14ac:dyDescent="0.25">
      <c r="E18" s="3" t="s">
        <v>15</v>
      </c>
      <c r="F18" s="3"/>
      <c r="G18" s="3"/>
      <c r="H18" s="3"/>
    </row>
    <row r="19" spans="5:8" x14ac:dyDescent="0.25">
      <c r="E19" s="3" t="s">
        <v>16</v>
      </c>
      <c r="F19" s="3"/>
      <c r="G19" s="3"/>
      <c r="H1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Dipak</cp:lastModifiedBy>
  <dcterms:created xsi:type="dcterms:W3CDTF">2016-06-27T17:43:00Z</dcterms:created>
  <dcterms:modified xsi:type="dcterms:W3CDTF">2022-02-08T04:08:01Z</dcterms:modified>
</cp:coreProperties>
</file>