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6\"/>
    </mc:Choice>
  </mc:AlternateContent>
  <xr:revisionPtr revIDLastSave="0" documentId="13_ncr:1_{723F40CA-2092-47E5-AA5B-61C78A155E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B20" i="2"/>
  <c r="C20" i="2"/>
  <c r="B21" i="2"/>
  <c r="C21" i="2"/>
  <c r="C22" i="2"/>
  <c r="B23" i="2"/>
  <c r="C23" i="2"/>
  <c r="C24" i="2"/>
  <c r="B25" i="2"/>
  <c r="C25" i="2"/>
  <c r="B26" i="2"/>
  <c r="C26" i="2"/>
  <c r="B27" i="2"/>
  <c r="C27" i="2"/>
  <c r="B28" i="2"/>
  <c r="C28" i="2"/>
  <c r="B29" i="2"/>
  <c r="C29" i="2"/>
  <c r="V11" i="2"/>
  <c r="V13" i="2"/>
  <c r="V8" i="2"/>
  <c r="U5" i="2"/>
  <c r="U6" i="2"/>
  <c r="U7" i="2"/>
  <c r="U8" i="2"/>
  <c r="U9" i="2"/>
  <c r="U10" i="2"/>
  <c r="U11" i="2"/>
  <c r="U12" i="2"/>
  <c r="U13" i="2"/>
  <c r="U14" i="2"/>
  <c r="U4" i="2"/>
  <c r="T5" i="2"/>
  <c r="T6" i="2"/>
  <c r="T8" i="2"/>
  <c r="T10" i="2"/>
  <c r="T11" i="2"/>
  <c r="T12" i="2"/>
  <c r="T13" i="2"/>
  <c r="T14" i="2"/>
  <c r="T4" i="2"/>
  <c r="Q11" i="2"/>
  <c r="Q13" i="2"/>
  <c r="Q8" i="2"/>
  <c r="P5" i="2"/>
  <c r="P6" i="2"/>
  <c r="P7" i="2"/>
  <c r="P8" i="2"/>
  <c r="P9" i="2"/>
  <c r="P10" i="2"/>
  <c r="P11" i="2"/>
  <c r="P12" i="2"/>
  <c r="P13" i="2"/>
  <c r="P14" i="2"/>
  <c r="P4" i="2"/>
  <c r="O5" i="2"/>
  <c r="O6" i="2"/>
  <c r="O8" i="2"/>
  <c r="O10" i="2"/>
  <c r="O11" i="2"/>
  <c r="O12" i="2"/>
  <c r="O13" i="2"/>
  <c r="O14" i="2"/>
  <c r="O4" i="2"/>
</calcChain>
</file>

<file path=xl/sharedStrings.xml><?xml version="1.0" encoding="utf-8"?>
<sst xmlns="http://schemas.openxmlformats.org/spreadsheetml/2006/main" count="32" uniqueCount="14">
  <si>
    <t>Standard curve</t>
  </si>
  <si>
    <t>Fe2+</t>
  </si>
  <si>
    <t>Spd+Fe2+ anaerobic</t>
  </si>
  <si>
    <t>ExpI</t>
  </si>
  <si>
    <t>ExpII</t>
  </si>
  <si>
    <t>ExpIII</t>
  </si>
  <si>
    <t>Fe2+ conc.</t>
  </si>
  <si>
    <t>Fe2+ + SPD 100uM</t>
  </si>
  <si>
    <t xml:space="preserve">Aerobic condition </t>
  </si>
  <si>
    <t>Fe2+ Only</t>
  </si>
  <si>
    <t>SD</t>
  </si>
  <si>
    <t>Mean</t>
  </si>
  <si>
    <t>Spd+Fe2+aerobic</t>
  </si>
  <si>
    <t xml:space="preserve">Anaerobic condition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</si>
</sst>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0">
                <a:solidFill>
                  <a:schemeClr val="bg1"/>
                </a:solidFill>
              </a:ln>
              <a:effectLst/>
            </c:spPr>
          </c:marker>
          <c:trendline>
            <c:spPr>
              <a:ln w="9525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Sheet1!$A$19:$A$29</c:f>
              <c:numCache>
                <c:formatCode>General</c:formatCode>
                <c:ptCount val="1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200</c:v>
                </c:pt>
                <c:pt idx="8">
                  <c:v>250</c:v>
                </c:pt>
                <c:pt idx="9">
                  <c:v>300</c:v>
                </c:pt>
                <c:pt idx="10">
                  <c:v>350</c:v>
                </c:pt>
              </c:numCache>
            </c:numRef>
          </c:xVal>
          <c:yVal>
            <c:numRef>
              <c:f>Sheet1!$B$19:$B$29</c:f>
              <c:numCache>
                <c:formatCode>General</c:formatCode>
                <c:ptCount val="11"/>
                <c:pt idx="0">
                  <c:v>0</c:v>
                </c:pt>
                <c:pt idx="1">
                  <c:v>0.18066666666666667</c:v>
                </c:pt>
                <c:pt idx="2">
                  <c:v>0.36203333333333337</c:v>
                </c:pt>
                <c:pt idx="4">
                  <c:v>0.72896666666666665</c:v>
                </c:pt>
                <c:pt idx="6">
                  <c:v>1.0655999999999999</c:v>
                </c:pt>
                <c:pt idx="7">
                  <c:v>1.4641666666666666</c:v>
                </c:pt>
                <c:pt idx="8">
                  <c:v>1.7568333333333335</c:v>
                </c:pt>
                <c:pt idx="9">
                  <c:v>2.1727666666666665</c:v>
                </c:pt>
                <c:pt idx="10">
                  <c:v>2.4186666666666667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82-4B83-BDEE-F80123E9ABA4}"/>
            </c:ext>
          </c:extLst>
        </c:ser>
        <c:ser>
          <c:idx val="1"/>
          <c:order val="1"/>
          <c:spPr>
            <a:ln w="1905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trendline>
            <c:spPr>
              <a:ln w="127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Sheet1!$A$19:$A$29</c:f>
              <c:numCache>
                <c:formatCode>General</c:formatCode>
                <c:ptCount val="1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200</c:v>
                </c:pt>
                <c:pt idx="8">
                  <c:v>250</c:v>
                </c:pt>
                <c:pt idx="9">
                  <c:v>300</c:v>
                </c:pt>
                <c:pt idx="10">
                  <c:v>350</c:v>
                </c:pt>
              </c:numCache>
            </c:numRef>
          </c:xVal>
          <c:yVal>
            <c:numRef>
              <c:f>Sheet1!$C$19:$C$29</c:f>
              <c:numCache>
                <c:formatCode>General</c:formatCode>
                <c:ptCount val="11"/>
                <c:pt idx="0">
                  <c:v>1.0333333333333335E-2</c:v>
                </c:pt>
                <c:pt idx="1">
                  <c:v>-3.0000000000000005E-3</c:v>
                </c:pt>
                <c:pt idx="2">
                  <c:v>2.32E-3</c:v>
                </c:pt>
                <c:pt idx="3">
                  <c:v>1.12E-2</c:v>
                </c:pt>
                <c:pt idx="4">
                  <c:v>2.4933333333333335E-2</c:v>
                </c:pt>
                <c:pt idx="5">
                  <c:v>2.7533333333333337E-2</c:v>
                </c:pt>
                <c:pt idx="6">
                  <c:v>0.14330000000000001</c:v>
                </c:pt>
                <c:pt idx="7">
                  <c:v>0.56900000000000006</c:v>
                </c:pt>
                <c:pt idx="8">
                  <c:v>0.79039999999999999</c:v>
                </c:pt>
                <c:pt idx="9">
                  <c:v>1.0725199999999999</c:v>
                </c:pt>
                <c:pt idx="10">
                  <c:v>1.4711666666666667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82-4B83-BDEE-F80123E9ABA4}"/>
            </c:ext>
          </c:extLst>
        </c:ser>
        <c:ser>
          <c:idx val="2"/>
          <c:order val="2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Sheet1!$A$19:$A$29</c:f>
              <c:numCache>
                <c:formatCode>General</c:formatCode>
                <c:ptCount val="11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  <c:pt idx="4">
                  <c:v>100</c:v>
                </c:pt>
                <c:pt idx="5">
                  <c:v>125</c:v>
                </c:pt>
                <c:pt idx="6">
                  <c:v>150</c:v>
                </c:pt>
                <c:pt idx="7">
                  <c:v>200</c:v>
                </c:pt>
                <c:pt idx="8">
                  <c:v>250</c:v>
                </c:pt>
                <c:pt idx="9">
                  <c:v>300</c:v>
                </c:pt>
                <c:pt idx="10">
                  <c:v>350</c:v>
                </c:pt>
              </c:numCache>
            </c:numRef>
          </c:xVal>
          <c:yVal>
            <c:numRef>
              <c:f>Sheet1!$D$19:$D$29</c:f>
              <c:numCache>
                <c:formatCode>General</c:formatCode>
                <c:ptCount val="11"/>
                <c:pt idx="4">
                  <c:v>0.61939999999999995</c:v>
                </c:pt>
                <c:pt idx="7">
                  <c:v>1.399</c:v>
                </c:pt>
                <c:pt idx="9">
                  <c:v>2.0546000000000002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82-4B83-BDEE-F80123E9A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72112"/>
        <c:axId val="430265224"/>
      </c:scatterChart>
      <c:valAx>
        <c:axId val="4302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65224"/>
        <c:crosses val="autoZero"/>
        <c:crossBetween val="midCat"/>
      </c:valAx>
      <c:valAx>
        <c:axId val="43026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72112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195898</xdr:colOff>
      <xdr:row>17</xdr:row>
      <xdr:rowOff>150811</xdr:rowOff>
    </xdr:from>
    <xdr:to>
      <xdr:col>12</xdr:col>
      <xdr:colOff>175760</xdr:colOff>
      <xdr:row>30</xdr:row>
      <xdr:rowOff>7936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EE098B-3E39-4469-A7FC-371E46CB0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tabSelected="1" zoomScale="120" zoomScaleNormal="120" workbookViewId="0">
      <selection activeCell="D31" sqref="D31"/>
    </sheetView>
  </sheetViews>
  <sheetFormatPr defaultRowHeight="15" x14ac:dyDescent="0.25"/>
  <sheetData>
    <row r="1" spans="1:22" x14ac:dyDescent="0.25">
      <c r="A1" s="1" t="s">
        <v>0</v>
      </c>
      <c r="B1" s="1"/>
      <c r="F1" s="1" t="s">
        <v>8</v>
      </c>
      <c r="G1" s="1"/>
      <c r="J1" s="1" t="s">
        <v>13</v>
      </c>
      <c r="K1" s="1"/>
    </row>
    <row r="2" spans="1:22" x14ac:dyDescent="0.25">
      <c r="A2" s="1" t="s">
        <v>9</v>
      </c>
      <c r="F2" s="1" t="s">
        <v>7</v>
      </c>
      <c r="G2" s="1"/>
      <c r="J2" s="1" t="s">
        <v>7</v>
      </c>
      <c r="K2" s="1"/>
      <c r="O2" t="s">
        <v>1</v>
      </c>
      <c r="P2" t="s">
        <v>12</v>
      </c>
      <c r="Q2" t="s">
        <v>2</v>
      </c>
      <c r="S2" s="2"/>
    </row>
    <row r="3" spans="1:22" x14ac:dyDescent="0.25">
      <c r="A3" s="3" t="s">
        <v>6</v>
      </c>
      <c r="B3" s="4" t="s">
        <v>3</v>
      </c>
      <c r="C3" s="4" t="s">
        <v>4</v>
      </c>
      <c r="D3" s="4" t="s">
        <v>5</v>
      </c>
      <c r="F3" s="5" t="s">
        <v>3</v>
      </c>
      <c r="G3" s="5" t="s">
        <v>4</v>
      </c>
      <c r="H3" s="5" t="s">
        <v>5</v>
      </c>
      <c r="J3" s="6" t="s">
        <v>3</v>
      </c>
      <c r="K3" s="6" t="s">
        <v>4</v>
      </c>
      <c r="L3" s="6" t="s">
        <v>5</v>
      </c>
      <c r="O3" s="1" t="s">
        <v>11</v>
      </c>
      <c r="P3" s="7" t="s">
        <v>11</v>
      </c>
      <c r="Q3" s="7" t="s">
        <v>11</v>
      </c>
      <c r="R3" s="2"/>
      <c r="T3" s="7" t="s">
        <v>10</v>
      </c>
      <c r="U3" s="7" t="s">
        <v>10</v>
      </c>
      <c r="V3" s="7" t="s">
        <v>10</v>
      </c>
    </row>
    <row r="4" spans="1:22" x14ac:dyDescent="0.25">
      <c r="A4">
        <v>0</v>
      </c>
      <c r="B4">
        <v>0</v>
      </c>
      <c r="C4">
        <v>0</v>
      </c>
      <c r="D4">
        <v>0</v>
      </c>
      <c r="F4">
        <v>1.9300000000000001E-2</v>
      </c>
      <c r="G4">
        <v>8.2000000000000007E-3</v>
      </c>
      <c r="H4">
        <v>3.5000000000000001E-3</v>
      </c>
      <c r="O4">
        <f>AVERAGE(B4:D4)</f>
        <v>0</v>
      </c>
      <c r="P4">
        <f>AVERAGE(F4:H4)</f>
        <v>1.0333333333333335E-2</v>
      </c>
      <c r="R4" s="2"/>
      <c r="S4" s="2"/>
      <c r="T4">
        <f>STDEV(B4:D4)</f>
        <v>0</v>
      </c>
      <c r="U4">
        <f>STDEV(F4:H4)</f>
        <v>8.1131580369997319E-3</v>
      </c>
    </row>
    <row r="5" spans="1:22" x14ac:dyDescent="0.25">
      <c r="A5">
        <v>25</v>
      </c>
      <c r="B5">
        <v>0.1888</v>
      </c>
      <c r="C5">
        <v>0.17399999999999999</v>
      </c>
      <c r="D5">
        <v>0.1792</v>
      </c>
      <c r="F5">
        <v>-7.7000000000000002E-3</v>
      </c>
      <c r="G5">
        <v>4.0000000000000001E-3</v>
      </c>
      <c r="H5">
        <v>-5.3E-3</v>
      </c>
      <c r="O5">
        <f t="shared" ref="O5:O14" si="0">AVERAGE(B5:D5)</f>
        <v>0.18066666666666667</v>
      </c>
      <c r="P5">
        <f t="shared" ref="P5:P14" si="1">AVERAGE(F5:H5)</f>
        <v>-3.0000000000000005E-3</v>
      </c>
      <c r="T5">
        <f t="shared" ref="T5:T14" si="2">STDEV(B5:D5)</f>
        <v>7.5082177201605833E-3</v>
      </c>
      <c r="U5">
        <f t="shared" ref="U5:U14" si="3">STDEV(F5:H5)</f>
        <v>6.1798058221921503E-3</v>
      </c>
    </row>
    <row r="6" spans="1:22" x14ac:dyDescent="0.25">
      <c r="A6">
        <v>50</v>
      </c>
      <c r="B6">
        <v>0.36599999999999999</v>
      </c>
      <c r="C6">
        <v>0.36199999999999999</v>
      </c>
      <c r="D6">
        <v>0.35809999999999997</v>
      </c>
      <c r="F6">
        <v>-1.5E-3</v>
      </c>
      <c r="G6">
        <v>3.5000000000000001E-3</v>
      </c>
      <c r="H6">
        <v>4.96E-3</v>
      </c>
      <c r="O6">
        <f t="shared" si="0"/>
        <v>0.36203333333333337</v>
      </c>
      <c r="P6">
        <f t="shared" si="1"/>
        <v>2.32E-3</v>
      </c>
      <c r="T6">
        <f t="shared" si="2"/>
        <v>3.9501054838236163E-3</v>
      </c>
      <c r="U6">
        <f t="shared" si="3"/>
        <v>3.3878016470862042E-3</v>
      </c>
    </row>
    <row r="7" spans="1:22" x14ac:dyDescent="0.25">
      <c r="A7">
        <v>75</v>
      </c>
      <c r="F7">
        <v>9.5999999999999992E-3</v>
      </c>
      <c r="G7">
        <v>1.23E-2</v>
      </c>
      <c r="H7">
        <v>1.17E-2</v>
      </c>
      <c r="P7">
        <f t="shared" si="1"/>
        <v>1.12E-2</v>
      </c>
      <c r="U7">
        <f t="shared" si="3"/>
        <v>1.4177446878757831E-3</v>
      </c>
    </row>
    <row r="8" spans="1:22" x14ac:dyDescent="0.25">
      <c r="A8">
        <v>100</v>
      </c>
      <c r="B8">
        <v>0.73519999999999996</v>
      </c>
      <c r="C8">
        <v>0.72270000000000001</v>
      </c>
      <c r="D8">
        <v>0.72899999999999998</v>
      </c>
      <c r="F8">
        <v>2.9899999999999999E-2</v>
      </c>
      <c r="G8">
        <v>2.3800000000000002E-2</v>
      </c>
      <c r="H8">
        <v>2.1100000000000001E-2</v>
      </c>
      <c r="J8">
        <v>0.62590000000000001</v>
      </c>
      <c r="K8">
        <v>0.60219999999999996</v>
      </c>
      <c r="L8">
        <v>0.63009999999999999</v>
      </c>
      <c r="O8">
        <f t="shared" si="0"/>
        <v>0.72896666666666665</v>
      </c>
      <c r="P8">
        <f t="shared" si="1"/>
        <v>2.4933333333333335E-2</v>
      </c>
      <c r="Q8">
        <f>AVERAGE(J8:L8)</f>
        <v>0.61940000000000006</v>
      </c>
      <c r="T8">
        <f t="shared" si="2"/>
        <v>6.2500666663110925E-3</v>
      </c>
      <c r="U8">
        <f t="shared" si="3"/>
        <v>4.5081407845511349E-3</v>
      </c>
      <c r="V8">
        <f>STDEV(J8:L8)</f>
        <v>1.5042938542718333E-2</v>
      </c>
    </row>
    <row r="9" spans="1:22" x14ac:dyDescent="0.25">
      <c r="A9">
        <v>125</v>
      </c>
      <c r="F9">
        <v>2.6700000000000002E-2</v>
      </c>
      <c r="G9">
        <v>2.7799999999999998E-2</v>
      </c>
      <c r="H9">
        <v>2.81E-2</v>
      </c>
      <c r="P9">
        <f t="shared" si="1"/>
        <v>2.7533333333333337E-2</v>
      </c>
      <c r="U9">
        <f t="shared" si="3"/>
        <v>7.3711147958319828E-4</v>
      </c>
    </row>
    <row r="10" spans="1:22" x14ac:dyDescent="0.25">
      <c r="A10">
        <v>150</v>
      </c>
      <c r="B10">
        <v>1.0547</v>
      </c>
      <c r="C10">
        <v>1.0728</v>
      </c>
      <c r="D10">
        <v>1.0692999999999999</v>
      </c>
      <c r="F10">
        <v>0.1996</v>
      </c>
      <c r="G10">
        <v>0.2051</v>
      </c>
      <c r="H10">
        <v>2.52E-2</v>
      </c>
      <c r="O10">
        <f t="shared" si="0"/>
        <v>1.0655999999999999</v>
      </c>
      <c r="P10">
        <f t="shared" si="1"/>
        <v>0.14330000000000001</v>
      </c>
      <c r="T10">
        <f t="shared" si="2"/>
        <v>9.6005208192055831E-3</v>
      </c>
      <c r="U10">
        <f t="shared" si="3"/>
        <v>0.10231456396818589</v>
      </c>
    </row>
    <row r="11" spans="1:22" x14ac:dyDescent="0.25">
      <c r="A11">
        <v>200</v>
      </c>
      <c r="B11">
        <v>1.4702</v>
      </c>
      <c r="C11">
        <v>1.4542999999999999</v>
      </c>
      <c r="D11">
        <v>1.468</v>
      </c>
      <c r="F11">
        <v>0.57589999999999997</v>
      </c>
      <c r="G11">
        <v>0.56889999999999996</v>
      </c>
      <c r="H11">
        <v>0.56220000000000003</v>
      </c>
      <c r="J11">
        <v>1.52</v>
      </c>
      <c r="K11">
        <v>1.2450000000000001</v>
      </c>
      <c r="L11">
        <v>1.4319999999999999</v>
      </c>
      <c r="O11">
        <f t="shared" si="0"/>
        <v>1.4641666666666666</v>
      </c>
      <c r="P11">
        <f t="shared" si="1"/>
        <v>0.56900000000000006</v>
      </c>
      <c r="Q11">
        <f t="shared" ref="Q11:Q13" si="4">AVERAGE(J11:L11)</f>
        <v>1.399</v>
      </c>
      <c r="T11">
        <f t="shared" si="2"/>
        <v>8.6152964739081191E-3</v>
      </c>
      <c r="U11">
        <f t="shared" si="3"/>
        <v>6.8505474233815471E-3</v>
      </c>
      <c r="V11">
        <f t="shared" ref="V11:V13" si="5">STDEV(J11:L11)</f>
        <v>0.1404385986828407</v>
      </c>
    </row>
    <row r="12" spans="1:22" x14ac:dyDescent="0.25">
      <c r="A12">
        <v>250</v>
      </c>
      <c r="B12">
        <v>1.7537</v>
      </c>
      <c r="C12">
        <v>1.7547999999999999</v>
      </c>
      <c r="D12">
        <v>1.762</v>
      </c>
      <c r="F12">
        <v>0.7923</v>
      </c>
      <c r="G12">
        <v>0.79010000000000002</v>
      </c>
      <c r="H12">
        <v>0.78879999999999995</v>
      </c>
      <c r="O12">
        <f t="shared" si="0"/>
        <v>1.7568333333333335</v>
      </c>
      <c r="P12">
        <f t="shared" si="1"/>
        <v>0.79039999999999999</v>
      </c>
      <c r="T12">
        <f t="shared" si="2"/>
        <v>4.5081407845511488E-3</v>
      </c>
      <c r="U12">
        <f t="shared" si="3"/>
        <v>1.7691806012954381E-3</v>
      </c>
    </row>
    <row r="13" spans="1:22" x14ac:dyDescent="0.25">
      <c r="A13">
        <v>300</v>
      </c>
      <c r="B13">
        <v>2.1701000000000001</v>
      </c>
      <c r="C13">
        <v>2.1581999999999999</v>
      </c>
      <c r="D13">
        <v>2.19</v>
      </c>
      <c r="F13">
        <v>1.0769</v>
      </c>
      <c r="G13">
        <v>1.0711999999999999</v>
      </c>
      <c r="H13">
        <v>1.0694600000000001</v>
      </c>
      <c r="J13">
        <v>1.9350000000000001</v>
      </c>
      <c r="K13">
        <v>2.097</v>
      </c>
      <c r="L13">
        <v>2.1320000000000001</v>
      </c>
      <c r="O13">
        <f t="shared" si="0"/>
        <v>2.1727666666666665</v>
      </c>
      <c r="P13">
        <f t="shared" si="1"/>
        <v>1.0725199999999999</v>
      </c>
      <c r="Q13">
        <f t="shared" si="4"/>
        <v>2.0546666666666664</v>
      </c>
      <c r="T13">
        <f t="shared" si="2"/>
        <v>1.6066839556469516E-2</v>
      </c>
      <c r="U13">
        <f t="shared" si="3"/>
        <v>3.8916834403635294E-3</v>
      </c>
      <c r="V13">
        <f t="shared" si="5"/>
        <v>0.10510153820631425</v>
      </c>
    </row>
    <row r="14" spans="1:22" x14ac:dyDescent="0.25">
      <c r="A14">
        <v>350</v>
      </c>
      <c r="B14">
        <v>2.4222000000000001</v>
      </c>
      <c r="C14">
        <v>2.4142999999999999</v>
      </c>
      <c r="D14">
        <v>2.4195000000000002</v>
      </c>
      <c r="F14">
        <v>1.4532</v>
      </c>
      <c r="G14">
        <v>1.4622999999999999</v>
      </c>
      <c r="H14">
        <v>1.498</v>
      </c>
      <c r="O14">
        <f t="shared" si="0"/>
        <v>2.4186666666666667</v>
      </c>
      <c r="P14">
        <f t="shared" si="1"/>
        <v>1.4711666666666667</v>
      </c>
      <c r="T14">
        <f t="shared" si="2"/>
        <v>4.0153870714209417E-3</v>
      </c>
      <c r="U14">
        <f t="shared" si="3"/>
        <v>2.3679597406487573E-2</v>
      </c>
    </row>
    <row r="17" spans="1:7" x14ac:dyDescent="0.25">
      <c r="B17" s="1" t="s">
        <v>1</v>
      </c>
      <c r="C17" s="1" t="s">
        <v>12</v>
      </c>
      <c r="D17" s="1" t="s">
        <v>2</v>
      </c>
      <c r="E17" s="1"/>
    </row>
    <row r="18" spans="1:7" x14ac:dyDescent="0.25">
      <c r="A18" s="5" t="s">
        <v>6</v>
      </c>
      <c r="B18" s="2" t="s">
        <v>11</v>
      </c>
      <c r="C18" s="2" t="s">
        <v>11</v>
      </c>
      <c r="D18" s="2" t="s">
        <v>11</v>
      </c>
      <c r="F18" s="2"/>
      <c r="G18" s="2"/>
    </row>
    <row r="19" spans="1:7" x14ac:dyDescent="0.25">
      <c r="A19">
        <v>0</v>
      </c>
      <c r="B19">
        <f>(B4+C4+D4)/3</f>
        <v>0</v>
      </c>
      <c r="C19">
        <f t="shared" ref="C19:C29" si="6">(F4+G4+H4)/3</f>
        <v>1.0333333333333335E-2</v>
      </c>
    </row>
    <row r="20" spans="1:7" x14ac:dyDescent="0.25">
      <c r="A20">
        <v>25</v>
      </c>
      <c r="B20">
        <f>(B5+C5+D5)/3</f>
        <v>0.18066666666666667</v>
      </c>
      <c r="C20">
        <f t="shared" si="6"/>
        <v>-3.0000000000000005E-3</v>
      </c>
    </row>
    <row r="21" spans="1:7" x14ac:dyDescent="0.25">
      <c r="A21">
        <v>50</v>
      </c>
      <c r="B21">
        <f>(B6+C6+D6)/3</f>
        <v>0.36203333333333337</v>
      </c>
      <c r="C21">
        <f t="shared" si="6"/>
        <v>2.32E-3</v>
      </c>
    </row>
    <row r="22" spans="1:7" x14ac:dyDescent="0.25">
      <c r="A22">
        <v>75</v>
      </c>
      <c r="C22">
        <f t="shared" si="6"/>
        <v>1.12E-2</v>
      </c>
    </row>
    <row r="23" spans="1:7" x14ac:dyDescent="0.25">
      <c r="A23">
        <v>100</v>
      </c>
      <c r="B23">
        <f>(B8+C8+D8)/3</f>
        <v>0.72896666666666665</v>
      </c>
      <c r="C23">
        <f t="shared" si="6"/>
        <v>2.4933333333333335E-2</v>
      </c>
      <c r="D23">
        <v>0.61939999999999995</v>
      </c>
    </row>
    <row r="24" spans="1:7" x14ac:dyDescent="0.25">
      <c r="A24">
        <v>125</v>
      </c>
      <c r="C24">
        <f t="shared" si="6"/>
        <v>2.7533333333333337E-2</v>
      </c>
    </row>
    <row r="25" spans="1:7" x14ac:dyDescent="0.25">
      <c r="A25">
        <v>150</v>
      </c>
      <c r="B25">
        <f>(B10+C10+D10)/3</f>
        <v>1.0655999999999999</v>
      </c>
      <c r="C25">
        <f t="shared" si="6"/>
        <v>0.14330000000000001</v>
      </c>
    </row>
    <row r="26" spans="1:7" x14ac:dyDescent="0.25">
      <c r="A26">
        <v>200</v>
      </c>
      <c r="B26">
        <f>(B11+C11+D11)/3</f>
        <v>1.4641666666666666</v>
      </c>
      <c r="C26">
        <f t="shared" si="6"/>
        <v>0.56900000000000006</v>
      </c>
      <c r="D26">
        <v>1.399</v>
      </c>
    </row>
    <row r="27" spans="1:7" x14ac:dyDescent="0.25">
      <c r="A27">
        <v>250</v>
      </c>
      <c r="B27">
        <f>(B12+C12+D12)/3</f>
        <v>1.7568333333333335</v>
      </c>
      <c r="C27">
        <f t="shared" si="6"/>
        <v>0.79039999999999999</v>
      </c>
    </row>
    <row r="28" spans="1:7" x14ac:dyDescent="0.25">
      <c r="A28">
        <v>300</v>
      </c>
      <c r="B28">
        <f>(B13+C13+D13)/3</f>
        <v>2.1727666666666665</v>
      </c>
      <c r="C28">
        <f t="shared" si="6"/>
        <v>1.0725199999999999</v>
      </c>
      <c r="D28">
        <v>2.0546000000000002</v>
      </c>
    </row>
    <row r="29" spans="1:7" x14ac:dyDescent="0.25">
      <c r="A29">
        <v>350</v>
      </c>
      <c r="B29">
        <f>(B14+C14+D14)/3</f>
        <v>2.4186666666666667</v>
      </c>
      <c r="C29">
        <f t="shared" si="6"/>
        <v>1.4711666666666667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DDLAB</dc:creator>
  <cp:lastModifiedBy>Dipak</cp:lastModifiedBy>
  <dcterms:created xsi:type="dcterms:W3CDTF">2019-07-02T10:19:17Z</dcterms:created>
  <dcterms:modified xsi:type="dcterms:W3CDTF">2022-02-08T04:11:05Z</dcterms:modified>
</cp:coreProperties>
</file>