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6\"/>
    </mc:Choice>
  </mc:AlternateContent>
  <xr:revisionPtr revIDLastSave="0" documentId="13_ncr:1_{4E8A10B3-1F5D-4F13-BE4E-8D5AE36309F1}" xr6:coauthVersionLast="47" xr6:coauthVersionMax="47" xr10:uidLastSave="{00000000-0000-0000-0000-000000000000}"/>
  <bookViews>
    <workbookView xWindow="-120" yWindow="-120" windowWidth="29040" windowHeight="15840" xr2:uid="{7A0F7541-3075-42C8-8842-2AE76AE93E6D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Q20" i="2"/>
  <c r="R20" i="2"/>
  <c r="S20" i="2"/>
  <c r="T20" i="2"/>
  <c r="U20" i="2"/>
  <c r="P21" i="2"/>
  <c r="Q21" i="2"/>
  <c r="R21" i="2"/>
  <c r="S21" i="2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U16" i="2"/>
  <c r="T16" i="2"/>
  <c r="S16" i="2"/>
  <c r="R16" i="2"/>
  <c r="Q16" i="2"/>
  <c r="P16" i="2"/>
  <c r="I17" i="2"/>
  <c r="J17" i="2"/>
  <c r="K17" i="2"/>
  <c r="L17" i="2"/>
  <c r="M17" i="2"/>
  <c r="N17" i="2"/>
  <c r="I18" i="2"/>
  <c r="J18" i="2"/>
  <c r="K18" i="2"/>
  <c r="L18" i="2"/>
  <c r="M18" i="2"/>
  <c r="N18" i="2"/>
  <c r="I19" i="2"/>
  <c r="J19" i="2"/>
  <c r="K19" i="2"/>
  <c r="L19" i="2"/>
  <c r="M19" i="2"/>
  <c r="N19" i="2"/>
  <c r="I20" i="2"/>
  <c r="J20" i="2"/>
  <c r="K20" i="2"/>
  <c r="L20" i="2"/>
  <c r="M20" i="2"/>
  <c r="N20" i="2"/>
  <c r="I21" i="2"/>
  <c r="J21" i="2"/>
  <c r="K21" i="2"/>
  <c r="L21" i="2"/>
  <c r="M21" i="2"/>
  <c r="N21" i="2"/>
  <c r="I22" i="2"/>
  <c r="J22" i="2"/>
  <c r="K22" i="2"/>
  <c r="L22" i="2"/>
  <c r="M22" i="2"/>
  <c r="N22" i="2"/>
  <c r="I23" i="2"/>
  <c r="J23" i="2"/>
  <c r="K23" i="2"/>
  <c r="L23" i="2"/>
  <c r="M23" i="2"/>
  <c r="N23" i="2"/>
  <c r="I24" i="2"/>
  <c r="J24" i="2"/>
  <c r="K24" i="2"/>
  <c r="L24" i="2"/>
  <c r="M24" i="2"/>
  <c r="N24" i="2"/>
  <c r="N16" i="2"/>
  <c r="M16" i="2"/>
  <c r="L16" i="2"/>
  <c r="K16" i="2"/>
  <c r="J16" i="2"/>
  <c r="I16" i="2"/>
  <c r="B17" i="2"/>
  <c r="C17" i="2"/>
  <c r="D17" i="2"/>
  <c r="E17" i="2"/>
  <c r="F17" i="2"/>
  <c r="G17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G16" i="2"/>
  <c r="F16" i="2"/>
  <c r="E16" i="2"/>
  <c r="D16" i="2"/>
  <c r="C16" i="2"/>
  <c r="B16" i="2"/>
  <c r="C28" i="2" l="1"/>
  <c r="D28" i="2"/>
  <c r="C36" i="2"/>
  <c r="G34" i="2"/>
  <c r="E33" i="2"/>
  <c r="C32" i="2"/>
  <c r="G30" i="2"/>
  <c r="E29" i="2"/>
  <c r="G35" i="2"/>
  <c r="E30" i="2"/>
  <c r="E28" i="2"/>
  <c r="B36" i="2"/>
  <c r="F34" i="2"/>
  <c r="D33" i="2"/>
  <c r="B32" i="2"/>
  <c r="F30" i="2"/>
  <c r="D29" i="2"/>
  <c r="F35" i="2"/>
  <c r="F31" i="2"/>
  <c r="D30" i="2"/>
  <c r="B29" i="2"/>
  <c r="G31" i="2"/>
  <c r="N35" i="2"/>
  <c r="J33" i="2"/>
  <c r="L30" i="2"/>
  <c r="J29" i="2"/>
  <c r="M35" i="2"/>
  <c r="I33" i="2"/>
  <c r="K30" i="2"/>
  <c r="C29" i="2"/>
  <c r="L35" i="2"/>
  <c r="G32" i="2"/>
  <c r="B28" i="2"/>
  <c r="F36" i="2"/>
  <c r="I34" i="2"/>
  <c r="M32" i="2"/>
  <c r="K31" i="2"/>
  <c r="B30" i="2"/>
  <c r="C33" i="2"/>
  <c r="I28" i="2"/>
  <c r="E36" i="2"/>
  <c r="C35" i="2"/>
  <c r="G33" i="2"/>
  <c r="E32" i="2"/>
  <c r="C31" i="2"/>
  <c r="G29" i="2"/>
  <c r="B33" i="2"/>
  <c r="L34" i="2"/>
  <c r="G28" i="2"/>
  <c r="K34" i="2"/>
  <c r="M31" i="2"/>
  <c r="E34" i="2"/>
  <c r="N36" i="2"/>
  <c r="J34" i="2"/>
  <c r="L31" i="2"/>
  <c r="J30" i="2"/>
  <c r="D34" i="2"/>
  <c r="K35" i="2"/>
  <c r="J28" i="2"/>
  <c r="D36" i="2"/>
  <c r="B35" i="2"/>
  <c r="F33" i="2"/>
  <c r="D32" i="2"/>
  <c r="B31" i="2"/>
  <c r="F29" i="2"/>
  <c r="F28" i="2"/>
  <c r="N31" i="2"/>
  <c r="I29" i="2"/>
  <c r="N32" i="2"/>
  <c r="M36" i="2"/>
  <c r="G36" i="2"/>
  <c r="E35" i="2"/>
  <c r="C34" i="2"/>
  <c r="E31" i="2"/>
  <c r="C30" i="2"/>
  <c r="L36" i="2"/>
  <c r="J35" i="2"/>
  <c r="N33" i="2"/>
  <c r="L32" i="2"/>
  <c r="J31" i="2"/>
  <c r="N29" i="2"/>
  <c r="I30" i="2"/>
  <c r="D35" i="2"/>
  <c r="B34" i="2"/>
  <c r="F32" i="2"/>
  <c r="D31" i="2"/>
  <c r="N28" i="2"/>
  <c r="K36" i="2"/>
  <c r="I35" i="2"/>
  <c r="M33" i="2"/>
  <c r="K32" i="2"/>
  <c r="I31" i="2"/>
  <c r="M29" i="2"/>
  <c r="M28" i="2"/>
  <c r="J36" i="2"/>
  <c r="N34" i="2"/>
  <c r="L33" i="2"/>
  <c r="J32" i="2"/>
  <c r="N30" i="2"/>
  <c r="L29" i="2"/>
  <c r="L28" i="2"/>
  <c r="I36" i="2"/>
  <c r="M34" i="2"/>
  <c r="K33" i="2"/>
  <c r="I32" i="2"/>
  <c r="M30" i="2"/>
  <c r="K29" i="2"/>
  <c r="K28" i="2"/>
</calcChain>
</file>

<file path=xl/sharedStrings.xml><?xml version="1.0" encoding="utf-8"?>
<sst xmlns="http://schemas.openxmlformats.org/spreadsheetml/2006/main" count="50" uniqueCount="13">
  <si>
    <t>Time</t>
  </si>
  <si>
    <t>Normalized</t>
  </si>
  <si>
    <t>Fe+DNA 1ug</t>
  </si>
  <si>
    <t>Fe+DNA+10uMSPD</t>
  </si>
  <si>
    <t>Fe2+200uM</t>
  </si>
  <si>
    <t>Fe+DNA+50uMSPD</t>
  </si>
  <si>
    <t>Fe+DNA+100uMSPD</t>
  </si>
  <si>
    <t>Fe+DNA+200uMSPD</t>
  </si>
  <si>
    <t>Set 1</t>
  </si>
  <si>
    <t>Set 2</t>
  </si>
  <si>
    <t>Set 3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</si>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</sst>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Sheet1!$B$40:$B$48</c:f>
              <c:numCache>
                <c:formatCode>General</c:formatCode>
                <c:ptCount val="9"/>
                <c:pt idx="0">
                  <c:v>1</c:v>
                </c:pt>
                <c:pt idx="1">
                  <c:v>0.95234155762105654</c:v>
                </c:pt>
                <c:pt idx="2">
                  <c:v>0.93479738830294845</c:v>
                </c:pt>
                <c:pt idx="3">
                  <c:v>0.93884932889657957</c:v>
                </c:pt>
                <c:pt idx="4">
                  <c:v>0.81473798293992095</c:v>
                </c:pt>
                <c:pt idx="5">
                  <c:v>0.57140722771117114</c:v>
                </c:pt>
                <c:pt idx="6">
                  <c:v>0.2371299946376095</c:v>
                </c:pt>
                <c:pt idx="7">
                  <c:v>0.14731359993750862</c:v>
                </c:pt>
                <c:pt idx="8">
                  <c:v>0.10433889302089656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E4-4175-B7A7-3587C53BB168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Sheet1!$C$40:$C$48</c:f>
              <c:numCache>
                <c:formatCode>General</c:formatCode>
                <c:ptCount val="9"/>
                <c:pt idx="0">
                  <c:v>1</c:v>
                </c:pt>
                <c:pt idx="1">
                  <c:v>0.98297897522652178</c:v>
                </c:pt>
                <c:pt idx="2">
                  <c:v>0.95133650175640838</c:v>
                </c:pt>
                <c:pt idx="3">
                  <c:v>0.90161994598954953</c:v>
                </c:pt>
                <c:pt idx="4">
                  <c:v>0.87473449987205554</c:v>
                </c:pt>
                <c:pt idx="5">
                  <c:v>0.80071539407840164</c:v>
                </c:pt>
                <c:pt idx="6">
                  <c:v>0.79967756488698194</c:v>
                </c:pt>
                <c:pt idx="7">
                  <c:v>0.64373332393281979</c:v>
                </c:pt>
                <c:pt idx="8">
                  <c:v>0.51470446073116749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E4-4175-B7A7-3587C53BB168}"/>
            </c:ext>
          </c:extLst>
        </c:ser>
        <c:ser>
          <c:idx val="2"/>
          <c:order val="2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Sheet1!$D$40:$D$48</c:f>
              <c:numCache>
                <c:formatCode>General</c:formatCode>
                <c:ptCount val="9"/>
                <c:pt idx="0">
                  <c:v>1</c:v>
                </c:pt>
                <c:pt idx="1">
                  <c:v>0.99866751328520442</c:v>
                </c:pt>
                <c:pt idx="2">
                  <c:v>0.98596643236823145</c:v>
                </c:pt>
                <c:pt idx="3">
                  <c:v>0.92084675555440165</c:v>
                </c:pt>
                <c:pt idx="4">
                  <c:v>0.96082291946859666</c:v>
                </c:pt>
                <c:pt idx="5">
                  <c:v>0.95286237352704128</c:v>
                </c:pt>
                <c:pt idx="6">
                  <c:v>0.95713735243970122</c:v>
                </c:pt>
                <c:pt idx="7">
                  <c:v>0.96182494370900162</c:v>
                </c:pt>
                <c:pt idx="8">
                  <c:v>0.92821362286629638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E4-4175-B7A7-3587C53BB168}"/>
            </c:ext>
          </c:extLst>
        </c:ser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Sheet1!$E$40:$E$48</c:f>
              <c:numCache>
                <c:formatCode>General</c:formatCode>
                <c:ptCount val="9"/>
                <c:pt idx="0">
                  <c:v>1</c:v>
                </c:pt>
                <c:pt idx="1">
                  <c:v>1.0332079705397925</c:v>
                </c:pt>
                <c:pt idx="2">
                  <c:v>0.96818504997794186</c:v>
                </c:pt>
                <c:pt idx="3">
                  <c:v>0.92611414451668506</c:v>
                </c:pt>
                <c:pt idx="4">
                  <c:v>0.88993761600832666</c:v>
                </c:pt>
                <c:pt idx="5">
                  <c:v>0.69139797820728166</c:v>
                </c:pt>
                <c:pt idx="6">
                  <c:v>0.4277153689921514</c:v>
                </c:pt>
                <c:pt idx="7">
                  <c:v>0.25301213395260963</c:v>
                </c:pt>
                <c:pt idx="8">
                  <c:v>0.19211379553364097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E4-4175-B7A7-3587C53BB168}"/>
            </c:ext>
          </c:extLst>
        </c:ser>
        <c:ser>
          <c:idx val="4"/>
          <c:order val="4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Sheet1!$F$40:$F$48</c:f>
              <c:numCache>
                <c:formatCode>General</c:formatCode>
                <c:ptCount val="9"/>
                <c:pt idx="0">
                  <c:v>1</c:v>
                </c:pt>
                <c:pt idx="1">
                  <c:v>0.77513597179162275</c:v>
                </c:pt>
                <c:pt idx="2">
                  <c:v>0.699205134347888</c:v>
                </c:pt>
                <c:pt idx="3">
                  <c:v>0.58581567254469558</c:v>
                </c:pt>
                <c:pt idx="4">
                  <c:v>0.53539634213204479</c:v>
                </c:pt>
                <c:pt idx="5">
                  <c:v>0.39556207739792387</c:v>
                </c:pt>
                <c:pt idx="6">
                  <c:v>0.32601897020739595</c:v>
                </c:pt>
                <c:pt idx="7">
                  <c:v>0.29689678217643595</c:v>
                </c:pt>
                <c:pt idx="8">
                  <c:v>0.28268012899486566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E4-4175-B7A7-3587C53BB168}"/>
            </c:ext>
          </c:extLst>
        </c:ser>
        <c:ser>
          <c:idx val="5"/>
          <c:order val="5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Sheet1!$A$40:$A$48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</c:v>
                </c:pt>
                <c:pt idx="6">
                  <c:v>240</c:v>
                </c:pt>
                <c:pt idx="7">
                  <c:v>300</c:v>
                </c:pt>
                <c:pt idx="8">
                  <c:v>360</c:v>
                </c:pt>
              </c:numCache>
            </c:numRef>
          </c:xVal>
          <c:yVal>
            <c:numRef>
              <c:f>Sheet1!$G$40:$G$48</c:f>
              <c:numCache>
                <c:formatCode>General</c:formatCode>
                <c:ptCount val="9"/>
                <c:pt idx="0">
                  <c:v>1</c:v>
                </c:pt>
                <c:pt idx="1">
                  <c:v>0.50453683529181392</c:v>
                </c:pt>
                <c:pt idx="2">
                  <c:v>0.33386820365488984</c:v>
                </c:pt>
                <c:pt idx="3">
                  <c:v>0.26287812839122432</c:v>
                </c:pt>
                <c:pt idx="4">
                  <c:v>0.22722565612343307</c:v>
                </c:pt>
                <c:pt idx="5">
                  <c:v>0.19926708640959526</c:v>
                </c:pt>
                <c:pt idx="6">
                  <c:v>0.19020671125941502</c:v>
                </c:pt>
                <c:pt idx="7">
                  <c:v>0.18620479143494184</c:v>
                </c:pt>
                <c:pt idx="8">
                  <c:v>0.18423938664937581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E4-4175-B7A7-3587C53B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24312"/>
        <c:axId val="650026936"/>
      </c:scatterChart>
      <c:valAx>
        <c:axId val="65002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26936"/>
        <c:crosses val="autoZero"/>
        <c:crossBetween val="midCat"/>
      </c:valAx>
      <c:valAx>
        <c:axId val="65002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24312"/>
        <c:crosses val="autoZero"/>
        <c:crossBetween val="midCat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37</xdr:row>
      <xdr:rowOff>42862</xdr:rowOff>
    </xdr:from>
    <xdr:to>
      <xdr:col>13</xdr:col>
      <xdr:colOff>76200</xdr:colOff>
      <xdr:row>51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E8A97E-C47B-4D3B-B34A-DA46E882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DFE2-47CC-4D71-A025-940120D5F97A}">
  <dimension ref="A2:U48"/>
  <sheetViews>
    <sheetView tabSelected="1" workbookViewId="0">
      <selection activeCell="Q45" sqref="Q45"/>
    </sheetView>
  </sheetViews>
  <sheetFormatPr defaultRowHeight="15" x14ac:dyDescent="0.25"/>
  <sheetData>
    <row r="2" spans="1:21" x14ac:dyDescent="0.25">
      <c r="B2" t="s">
        <v>8</v>
      </c>
      <c r="I2" t="s">
        <v>9</v>
      </c>
      <c r="P2" t="s">
        <v>10</v>
      </c>
    </row>
    <row r="3" spans="1:21" x14ac:dyDescent="0.25">
      <c r="A3" t="s">
        <v>0</v>
      </c>
      <c r="B3" t="s">
        <v>4</v>
      </c>
      <c r="C3" t="s">
        <v>2</v>
      </c>
      <c r="D3" t="s">
        <v>3</v>
      </c>
      <c r="E3" t="s">
        <v>5</v>
      </c>
      <c r="F3" t="s">
        <v>6</v>
      </c>
      <c r="G3" t="s">
        <v>7</v>
      </c>
      <c r="I3" t="s">
        <v>4</v>
      </c>
      <c r="J3" t="s">
        <v>2</v>
      </c>
      <c r="K3" t="s">
        <v>3</v>
      </c>
      <c r="L3" t="s">
        <v>5</v>
      </c>
      <c r="M3" t="s">
        <v>6</v>
      </c>
      <c r="N3" t="s">
        <v>7</v>
      </c>
      <c r="P3" t="s">
        <v>4</v>
      </c>
      <c r="Q3" t="s">
        <v>2</v>
      </c>
      <c r="R3" t="s">
        <v>3</v>
      </c>
      <c r="S3" t="s">
        <v>5</v>
      </c>
      <c r="T3" t="s">
        <v>6</v>
      </c>
      <c r="U3" t="s">
        <v>7</v>
      </c>
    </row>
    <row r="4" spans="1:21" x14ac:dyDescent="0.25">
      <c r="A4">
        <v>0</v>
      </c>
      <c r="B4">
        <v>0.61199999999999999</v>
      </c>
      <c r="C4">
        <v>0.65</v>
      </c>
      <c r="D4">
        <v>0.63800000000000001</v>
      </c>
      <c r="E4">
        <v>0.69399999999999995</v>
      </c>
      <c r="F4">
        <v>0.58099999999999996</v>
      </c>
      <c r="G4">
        <v>0.67500000000000004</v>
      </c>
      <c r="I4">
        <v>0.63400000000000001</v>
      </c>
      <c r="J4">
        <v>0.64300000000000002</v>
      </c>
      <c r="K4">
        <v>0.621</v>
      </c>
      <c r="L4">
        <v>0.69899999999999995</v>
      </c>
      <c r="M4">
        <v>0.59599999999999997</v>
      </c>
      <c r="N4">
        <v>0.65500000000000003</v>
      </c>
      <c r="P4">
        <v>0.61499999999999999</v>
      </c>
      <c r="Q4">
        <v>0.63800000000000001</v>
      </c>
      <c r="R4">
        <v>0.64400000000000002</v>
      </c>
      <c r="S4">
        <v>0.67400000000000004</v>
      </c>
      <c r="T4">
        <v>0.57499999999999996</v>
      </c>
      <c r="U4">
        <v>0.66800000000000004</v>
      </c>
    </row>
    <row r="5" spans="1:21" x14ac:dyDescent="0.25">
      <c r="A5">
        <v>30</v>
      </c>
      <c r="B5">
        <v>0.59799999999999998</v>
      </c>
      <c r="C5">
        <v>0.63600000000000001</v>
      </c>
      <c r="D5">
        <v>0.63600000000000001</v>
      </c>
      <c r="E5">
        <v>0.70499999999999996</v>
      </c>
      <c r="F5">
        <v>0.45</v>
      </c>
      <c r="G5">
        <v>0.34300000000000003</v>
      </c>
      <c r="I5">
        <v>0.59599999999999997</v>
      </c>
      <c r="J5">
        <v>0.622</v>
      </c>
      <c r="K5">
        <v>0.63300000000000001</v>
      </c>
      <c r="L5">
        <v>0.71399999999999997</v>
      </c>
      <c r="M5">
        <v>0.46100000000000002</v>
      </c>
      <c r="N5">
        <v>0.33500000000000002</v>
      </c>
      <c r="P5">
        <v>0.57799999999999996</v>
      </c>
      <c r="Q5">
        <v>0.64</v>
      </c>
      <c r="R5">
        <v>0.63100000000000001</v>
      </c>
      <c r="S5">
        <v>0.71599999999999997</v>
      </c>
      <c r="T5">
        <v>0.44700000000000001</v>
      </c>
      <c r="U5">
        <v>0.33</v>
      </c>
    </row>
    <row r="6" spans="1:21" x14ac:dyDescent="0.25">
      <c r="A6">
        <v>60</v>
      </c>
      <c r="B6">
        <v>0.57999999999999996</v>
      </c>
      <c r="C6">
        <v>0.61699999999999999</v>
      </c>
      <c r="D6">
        <v>0.626</v>
      </c>
      <c r="E6">
        <v>0.67700000000000005</v>
      </c>
      <c r="F6">
        <v>0.40799999999999997</v>
      </c>
      <c r="G6">
        <v>0.22700000000000001</v>
      </c>
      <c r="I6">
        <v>0.57199999999999995</v>
      </c>
      <c r="J6">
        <v>0.61099999999999999</v>
      </c>
      <c r="K6">
        <v>0.621</v>
      </c>
      <c r="L6">
        <v>0.66600000000000004</v>
      </c>
      <c r="M6">
        <v>0.41599999999999998</v>
      </c>
      <c r="N6">
        <v>0.223</v>
      </c>
      <c r="P6">
        <v>0.58699999999999997</v>
      </c>
      <c r="Q6">
        <v>0.60899999999999999</v>
      </c>
      <c r="R6">
        <v>0.629</v>
      </c>
      <c r="S6">
        <v>0.65800000000000003</v>
      </c>
      <c r="T6">
        <v>0.40100000000000002</v>
      </c>
      <c r="U6">
        <v>0.217</v>
      </c>
    </row>
    <row r="7" spans="1:21" x14ac:dyDescent="0.25">
      <c r="A7">
        <v>90</v>
      </c>
      <c r="B7">
        <v>0.57699999999999996</v>
      </c>
      <c r="C7">
        <v>0.58399999999999996</v>
      </c>
      <c r="D7">
        <v>0.58699999999999997</v>
      </c>
      <c r="E7">
        <v>0.63600000000000001</v>
      </c>
      <c r="F7">
        <v>0.34799999999999998</v>
      </c>
      <c r="G7">
        <v>0.17399999999999999</v>
      </c>
      <c r="I7">
        <v>0.58899999999999997</v>
      </c>
      <c r="J7">
        <v>0.58099999999999996</v>
      </c>
      <c r="K7">
        <v>0.58199999999999996</v>
      </c>
      <c r="L7">
        <v>0.64500000000000002</v>
      </c>
      <c r="M7">
        <v>0.33700000000000002</v>
      </c>
      <c r="N7">
        <v>0.182</v>
      </c>
      <c r="P7">
        <v>0.58099999999999996</v>
      </c>
      <c r="Q7">
        <v>0.57599999999999996</v>
      </c>
      <c r="R7">
        <v>0.58299999999999996</v>
      </c>
      <c r="S7">
        <v>0.63300000000000001</v>
      </c>
      <c r="T7">
        <v>0.34100000000000003</v>
      </c>
      <c r="U7">
        <v>0.16900000000000001</v>
      </c>
    </row>
    <row r="8" spans="1:21" x14ac:dyDescent="0.25">
      <c r="A8">
        <v>120</v>
      </c>
      <c r="B8">
        <v>0.505</v>
      </c>
      <c r="C8">
        <v>0.56100000000000005</v>
      </c>
      <c r="D8">
        <v>0.60399999999999998</v>
      </c>
      <c r="E8">
        <v>0.60899999999999999</v>
      </c>
      <c r="F8">
        <v>0.31</v>
      </c>
      <c r="G8">
        <v>0.154</v>
      </c>
      <c r="I8">
        <v>0.51</v>
      </c>
      <c r="J8">
        <v>0.56599999999999995</v>
      </c>
      <c r="K8">
        <v>0.61099999999999999</v>
      </c>
      <c r="L8">
        <v>0.61499999999999999</v>
      </c>
      <c r="M8">
        <v>0.31900000000000001</v>
      </c>
      <c r="N8">
        <v>0.14899999999999999</v>
      </c>
      <c r="P8">
        <v>0.501</v>
      </c>
      <c r="Q8">
        <v>0.56200000000000006</v>
      </c>
      <c r="R8">
        <v>0.61299999999999999</v>
      </c>
      <c r="S8">
        <v>0.61499999999999999</v>
      </c>
      <c r="T8">
        <v>0.309</v>
      </c>
      <c r="U8">
        <v>0.151</v>
      </c>
    </row>
    <row r="9" spans="1:21" x14ac:dyDescent="0.25">
      <c r="A9">
        <v>180</v>
      </c>
      <c r="B9">
        <v>0.35399999999999998</v>
      </c>
      <c r="C9">
        <v>0.51100000000000001</v>
      </c>
      <c r="D9">
        <v>0.60299999999999998</v>
      </c>
      <c r="E9">
        <v>0.48099999999999998</v>
      </c>
      <c r="F9">
        <v>0.23</v>
      </c>
      <c r="G9">
        <v>0.13</v>
      </c>
      <c r="I9">
        <v>0.35</v>
      </c>
      <c r="J9">
        <v>0.51400000000000001</v>
      </c>
      <c r="K9">
        <v>0.60099999999999998</v>
      </c>
      <c r="L9">
        <v>0.47899999999999998</v>
      </c>
      <c r="M9">
        <v>0.23499999999999999</v>
      </c>
      <c r="N9">
        <v>0.13500000000000001</v>
      </c>
      <c r="P9">
        <v>0.35899999999999999</v>
      </c>
      <c r="Q9">
        <v>0.52100000000000002</v>
      </c>
      <c r="R9">
        <v>0.60899999999999999</v>
      </c>
      <c r="S9">
        <v>0.46899999999999997</v>
      </c>
      <c r="T9">
        <v>0.22800000000000001</v>
      </c>
      <c r="U9">
        <v>0.13300000000000001</v>
      </c>
    </row>
    <row r="10" spans="1:21" x14ac:dyDescent="0.25">
      <c r="A10">
        <v>240</v>
      </c>
      <c r="B10">
        <v>0.14899999999999999</v>
      </c>
      <c r="C10">
        <v>0.50900000000000001</v>
      </c>
      <c r="D10">
        <v>0.60299999999999998</v>
      </c>
      <c r="E10">
        <v>0.29499999999999998</v>
      </c>
      <c r="F10">
        <v>0.193</v>
      </c>
      <c r="G10">
        <v>0.126</v>
      </c>
      <c r="I10">
        <v>0.14099999999999999</v>
      </c>
      <c r="J10">
        <v>0.51700000000000002</v>
      </c>
      <c r="K10">
        <v>0.60799999999999998</v>
      </c>
      <c r="L10">
        <v>0.29799999999999999</v>
      </c>
      <c r="M10">
        <v>0.188</v>
      </c>
      <c r="N10">
        <v>0.125</v>
      </c>
      <c r="P10">
        <v>0.151</v>
      </c>
      <c r="Q10">
        <v>0.51800000000000002</v>
      </c>
      <c r="R10">
        <v>0.61</v>
      </c>
      <c r="S10">
        <v>0.29099999999999998</v>
      </c>
      <c r="T10">
        <v>0.19</v>
      </c>
      <c r="U10">
        <v>0.129</v>
      </c>
    </row>
    <row r="11" spans="1:21" x14ac:dyDescent="0.25">
      <c r="A11">
        <v>300</v>
      </c>
      <c r="B11">
        <v>9.4E-2</v>
      </c>
      <c r="C11">
        <v>0.41699999999999998</v>
      </c>
      <c r="D11">
        <v>0.60899999999999999</v>
      </c>
      <c r="E11">
        <v>0.17499999999999999</v>
      </c>
      <c r="F11">
        <v>0.17699999999999999</v>
      </c>
      <c r="G11">
        <v>0.126</v>
      </c>
      <c r="I11">
        <v>8.8999999999999996E-2</v>
      </c>
      <c r="J11">
        <v>0.41099999999999998</v>
      </c>
      <c r="K11">
        <v>0.60799999999999998</v>
      </c>
      <c r="L11">
        <v>0.17799999999999999</v>
      </c>
      <c r="M11">
        <v>0.17100000000000001</v>
      </c>
      <c r="N11">
        <v>0.124</v>
      </c>
      <c r="P11">
        <v>9.0999999999999998E-2</v>
      </c>
      <c r="Q11">
        <v>0.41499999999999998</v>
      </c>
      <c r="R11">
        <v>0.61299999999999999</v>
      </c>
      <c r="S11">
        <v>0.17</v>
      </c>
      <c r="T11">
        <v>0.17199999999999999</v>
      </c>
      <c r="U11">
        <v>0.122</v>
      </c>
    </row>
    <row r="12" spans="1:21" x14ac:dyDescent="0.25">
      <c r="A12">
        <v>360</v>
      </c>
      <c r="B12">
        <v>6.8000000000000005E-2</v>
      </c>
      <c r="C12">
        <v>0.33900000000000002</v>
      </c>
      <c r="D12">
        <v>0.59599999999999997</v>
      </c>
      <c r="E12">
        <v>0.129</v>
      </c>
      <c r="F12">
        <v>0.16500000000000001</v>
      </c>
      <c r="G12">
        <v>0.122</v>
      </c>
      <c r="I12">
        <v>6.0999999999999999E-2</v>
      </c>
      <c r="J12">
        <v>0.33400000000000002</v>
      </c>
      <c r="K12">
        <v>0.58599999999999997</v>
      </c>
      <c r="L12">
        <v>0.13500000000000001</v>
      </c>
      <c r="M12">
        <v>0.161</v>
      </c>
      <c r="N12">
        <v>0.125</v>
      </c>
      <c r="P12">
        <v>6.5000000000000002E-2</v>
      </c>
      <c r="Q12">
        <v>0.32100000000000001</v>
      </c>
      <c r="R12">
        <v>0.58399999999999996</v>
      </c>
      <c r="S12">
        <v>0.13300000000000001</v>
      </c>
      <c r="T12">
        <v>0.16900000000000001</v>
      </c>
      <c r="U12">
        <v>0.121</v>
      </c>
    </row>
    <row r="14" spans="1:21" x14ac:dyDescent="0.25">
      <c r="A14" t="s">
        <v>1</v>
      </c>
    </row>
    <row r="15" spans="1:21" x14ac:dyDescent="0.25">
      <c r="A15" t="s">
        <v>0</v>
      </c>
    </row>
    <row r="16" spans="1:21" x14ac:dyDescent="0.25">
      <c r="A16">
        <v>0</v>
      </c>
      <c r="B16">
        <f>B4/0.612</f>
        <v>1</v>
      </c>
      <c r="C16">
        <f>C4/0.65</f>
        <v>1</v>
      </c>
      <c r="D16">
        <f>D4/0.638</f>
        <v>1</v>
      </c>
      <c r="E16">
        <f>E4/0.694</f>
        <v>1</v>
      </c>
      <c r="F16">
        <f>F4/0.581</f>
        <v>1</v>
      </c>
      <c r="G16">
        <f>G4/0.675</f>
        <v>1</v>
      </c>
      <c r="I16">
        <f>I4/0.634</f>
        <v>1</v>
      </c>
      <c r="J16">
        <f>J4/0.643</f>
        <v>1</v>
      </c>
      <c r="K16">
        <f>K4/0.621</f>
        <v>1</v>
      </c>
      <c r="L16">
        <f>L4/0.699</f>
        <v>1</v>
      </c>
      <c r="M16">
        <f>M4/0.596</f>
        <v>1</v>
      </c>
      <c r="N16">
        <f>N4/0.655</f>
        <v>1</v>
      </c>
      <c r="P16">
        <f>P4/0.615</f>
        <v>1</v>
      </c>
      <c r="Q16">
        <f>Q4/0.638</f>
        <v>1</v>
      </c>
      <c r="R16">
        <f>R4/0.644</f>
        <v>1</v>
      </c>
      <c r="S16">
        <f>S4/0.674</f>
        <v>1</v>
      </c>
      <c r="T16">
        <f>T4/0.575</f>
        <v>1</v>
      </c>
      <c r="U16">
        <f>U4/0.668</f>
        <v>1</v>
      </c>
    </row>
    <row r="17" spans="1:21" x14ac:dyDescent="0.25">
      <c r="A17">
        <v>30</v>
      </c>
      <c r="B17">
        <f t="shared" ref="B17:B24" si="0">B5/0.612</f>
        <v>0.97712418300653592</v>
      </c>
      <c r="C17">
        <f t="shared" ref="C17:C24" si="1">C5/0.65</f>
        <v>0.97846153846153849</v>
      </c>
      <c r="D17">
        <f t="shared" ref="D17:D24" si="2">D5/0.638</f>
        <v>0.99686520376175547</v>
      </c>
      <c r="E17">
        <f t="shared" ref="E17:E24" si="3">E5/0.694</f>
        <v>1.015850144092219</v>
      </c>
      <c r="F17">
        <f t="shared" ref="F17:F24" si="4">F5/0.581</f>
        <v>0.77452667814113607</v>
      </c>
      <c r="G17">
        <f t="shared" ref="G17:G24" si="5">G5/0.675</f>
        <v>0.50814814814814813</v>
      </c>
      <c r="I17">
        <f t="shared" ref="I17:I24" si="6">I5/0.634</f>
        <v>0.94006309148264977</v>
      </c>
      <c r="J17">
        <f t="shared" ref="J17:J24" si="7">J5/0.643</f>
        <v>0.9673405909797822</v>
      </c>
      <c r="K17">
        <f t="shared" ref="K17:K24" si="8">K5/0.621</f>
        <v>1.0193236714975846</v>
      </c>
      <c r="L17">
        <f t="shared" ref="L17:L24" si="9">L5/0.699</f>
        <v>1.0214592274678111</v>
      </c>
      <c r="M17">
        <f t="shared" ref="M17:M24" si="10">M5/0.596</f>
        <v>0.77348993288590606</v>
      </c>
      <c r="N17">
        <f t="shared" ref="N17:N24" si="11">N5/0.655</f>
        <v>0.51145038167938928</v>
      </c>
      <c r="P17">
        <f t="shared" ref="P17:P24" si="12">P5/0.615</f>
        <v>0.93983739837398372</v>
      </c>
      <c r="Q17">
        <f t="shared" ref="Q17:Q24" si="13">Q5/0.638</f>
        <v>1.0031347962382444</v>
      </c>
      <c r="R17">
        <f t="shared" ref="R17:R24" si="14">R5/0.644</f>
        <v>0.97981366459627328</v>
      </c>
      <c r="S17">
        <f t="shared" ref="S17:S24" si="15">S5/0.674</f>
        <v>1.062314540059347</v>
      </c>
      <c r="T17">
        <f t="shared" ref="T17:T24" si="16">T5/0.575</f>
        <v>0.77739130434782611</v>
      </c>
      <c r="U17">
        <f t="shared" ref="U17:U24" si="17">U5/0.668</f>
        <v>0.4940119760479042</v>
      </c>
    </row>
    <row r="18" spans="1:21" x14ac:dyDescent="0.25">
      <c r="A18">
        <v>60</v>
      </c>
      <c r="B18">
        <f t="shared" si="0"/>
        <v>0.94771241830065356</v>
      </c>
      <c r="C18">
        <f t="shared" si="1"/>
        <v>0.94923076923076921</v>
      </c>
      <c r="D18">
        <f t="shared" si="2"/>
        <v>0.98119122257053293</v>
      </c>
      <c r="E18">
        <f t="shared" si="3"/>
        <v>0.97550432276657073</v>
      </c>
      <c r="F18">
        <f t="shared" si="4"/>
        <v>0.70223752151462993</v>
      </c>
      <c r="G18">
        <f t="shared" si="5"/>
        <v>0.33629629629629626</v>
      </c>
      <c r="I18">
        <f t="shared" si="6"/>
        <v>0.90220820189274442</v>
      </c>
      <c r="J18">
        <f t="shared" si="7"/>
        <v>0.95023328149300146</v>
      </c>
      <c r="K18">
        <f t="shared" si="8"/>
        <v>1</v>
      </c>
      <c r="L18">
        <f t="shared" si="9"/>
        <v>0.95278969957081561</v>
      </c>
      <c r="M18">
        <f t="shared" si="10"/>
        <v>0.69798657718120805</v>
      </c>
      <c r="N18">
        <f t="shared" si="11"/>
        <v>0.34045801526717556</v>
      </c>
      <c r="P18">
        <f t="shared" si="12"/>
        <v>0.95447154471544715</v>
      </c>
      <c r="Q18">
        <f t="shared" si="13"/>
        <v>0.95454545454545447</v>
      </c>
      <c r="R18">
        <f t="shared" si="14"/>
        <v>0.97670807453416142</v>
      </c>
      <c r="S18">
        <f t="shared" si="15"/>
        <v>0.97626112759643913</v>
      </c>
      <c r="T18">
        <f t="shared" si="16"/>
        <v>0.69739130434782615</v>
      </c>
      <c r="U18">
        <f t="shared" si="17"/>
        <v>0.32485029940119758</v>
      </c>
    </row>
    <row r="19" spans="1:21" x14ac:dyDescent="0.25">
      <c r="A19">
        <v>90</v>
      </c>
      <c r="B19">
        <f t="shared" si="0"/>
        <v>0.94281045751633985</v>
      </c>
      <c r="C19">
        <f t="shared" si="1"/>
        <v>0.89846153846153842</v>
      </c>
      <c r="D19">
        <f t="shared" si="2"/>
        <v>0.92006269592476486</v>
      </c>
      <c r="E19">
        <f t="shared" si="3"/>
        <v>0.9164265129682998</v>
      </c>
      <c r="F19">
        <f t="shared" si="4"/>
        <v>0.59896729776247848</v>
      </c>
      <c r="G19">
        <f t="shared" si="5"/>
        <v>0.25777777777777772</v>
      </c>
      <c r="I19">
        <f t="shared" si="6"/>
        <v>0.92902208201892733</v>
      </c>
      <c r="J19">
        <f t="shared" si="7"/>
        <v>0.90357698289269039</v>
      </c>
      <c r="K19">
        <f t="shared" si="8"/>
        <v>0.93719806763285018</v>
      </c>
      <c r="L19">
        <f t="shared" si="9"/>
        <v>0.92274678111587993</v>
      </c>
      <c r="M19">
        <f t="shared" si="10"/>
        <v>0.56543624161073835</v>
      </c>
      <c r="N19">
        <f t="shared" si="11"/>
        <v>0.27786259541984731</v>
      </c>
      <c r="P19">
        <f t="shared" si="12"/>
        <v>0.94471544715447153</v>
      </c>
      <c r="Q19">
        <f t="shared" si="13"/>
        <v>0.90282131661442</v>
      </c>
      <c r="R19">
        <f t="shared" si="14"/>
        <v>0.90527950310559002</v>
      </c>
      <c r="S19">
        <f t="shared" si="15"/>
        <v>0.93916913946587532</v>
      </c>
      <c r="T19">
        <f t="shared" si="16"/>
        <v>0.59304347826086967</v>
      </c>
      <c r="U19">
        <f t="shared" si="17"/>
        <v>0.25299401197604793</v>
      </c>
    </row>
    <row r="20" spans="1:21" x14ac:dyDescent="0.25">
      <c r="A20">
        <v>120</v>
      </c>
      <c r="B20">
        <f t="shared" si="0"/>
        <v>0.82516339869281052</v>
      </c>
      <c r="C20">
        <f t="shared" si="1"/>
        <v>0.86307692307692319</v>
      </c>
      <c r="D20">
        <f t="shared" si="2"/>
        <v>0.9467084639498432</v>
      </c>
      <c r="E20">
        <f t="shared" si="3"/>
        <v>0.8775216138328531</v>
      </c>
      <c r="F20">
        <f t="shared" si="4"/>
        <v>0.53356282271944921</v>
      </c>
      <c r="G20">
        <f t="shared" si="5"/>
        <v>0.22814814814814813</v>
      </c>
      <c r="I20">
        <f t="shared" si="6"/>
        <v>0.80441640378548895</v>
      </c>
      <c r="J20">
        <f t="shared" si="7"/>
        <v>0.88024883359253492</v>
      </c>
      <c r="K20">
        <f t="shared" si="8"/>
        <v>0.98389694041867959</v>
      </c>
      <c r="L20">
        <f t="shared" si="9"/>
        <v>0.87982832618025753</v>
      </c>
      <c r="M20">
        <f t="shared" si="10"/>
        <v>0.53523489932885915</v>
      </c>
      <c r="N20">
        <f t="shared" si="11"/>
        <v>0.22748091603053433</v>
      </c>
      <c r="P20">
        <f t="shared" si="12"/>
        <v>0.81463414634146347</v>
      </c>
      <c r="Q20">
        <f t="shared" si="13"/>
        <v>0.88087774294670851</v>
      </c>
      <c r="R20">
        <f t="shared" si="14"/>
        <v>0.95186335403726707</v>
      </c>
      <c r="S20">
        <f t="shared" si="15"/>
        <v>0.91246290801186936</v>
      </c>
      <c r="T20">
        <f t="shared" si="16"/>
        <v>0.53739130434782612</v>
      </c>
      <c r="U20">
        <f t="shared" si="17"/>
        <v>0.22604790419161674</v>
      </c>
    </row>
    <row r="21" spans="1:21" x14ac:dyDescent="0.25">
      <c r="A21">
        <v>180</v>
      </c>
      <c r="B21">
        <f t="shared" si="0"/>
        <v>0.57843137254901955</v>
      </c>
      <c r="C21">
        <f t="shared" si="1"/>
        <v>0.78615384615384609</v>
      </c>
      <c r="D21">
        <f t="shared" si="2"/>
        <v>0.94514106583072099</v>
      </c>
      <c r="E21">
        <f t="shared" si="3"/>
        <v>0.69308357348703176</v>
      </c>
      <c r="F21">
        <f t="shared" si="4"/>
        <v>0.39586919104991397</v>
      </c>
      <c r="G21">
        <f t="shared" si="5"/>
        <v>0.19259259259259259</v>
      </c>
      <c r="I21">
        <f t="shared" si="6"/>
        <v>0.55205047318611988</v>
      </c>
      <c r="J21">
        <f t="shared" si="7"/>
        <v>0.79937791601866248</v>
      </c>
      <c r="K21">
        <f t="shared" si="8"/>
        <v>0.96779388083735907</v>
      </c>
      <c r="L21">
        <f t="shared" si="9"/>
        <v>0.68526466380543638</v>
      </c>
      <c r="M21">
        <f t="shared" si="10"/>
        <v>0.39429530201342283</v>
      </c>
      <c r="N21">
        <f t="shared" si="11"/>
        <v>0.20610687022900764</v>
      </c>
      <c r="P21">
        <f t="shared" si="12"/>
        <v>0.58373983739837398</v>
      </c>
      <c r="Q21">
        <f t="shared" si="13"/>
        <v>0.81661442006269591</v>
      </c>
      <c r="R21">
        <f t="shared" si="14"/>
        <v>0.94565217391304346</v>
      </c>
      <c r="S21">
        <f t="shared" si="15"/>
        <v>0.69584569732937673</v>
      </c>
      <c r="T21">
        <f t="shared" si="16"/>
        <v>0.39652173913043481</v>
      </c>
      <c r="U21">
        <f t="shared" si="17"/>
        <v>0.19910179640718562</v>
      </c>
    </row>
    <row r="22" spans="1:21" x14ac:dyDescent="0.25">
      <c r="A22">
        <v>240</v>
      </c>
      <c r="B22">
        <f t="shared" si="0"/>
        <v>0.24346405228758169</v>
      </c>
      <c r="C22">
        <f t="shared" si="1"/>
        <v>0.78307692307692311</v>
      </c>
      <c r="D22">
        <f t="shared" si="2"/>
        <v>0.94514106583072099</v>
      </c>
      <c r="E22">
        <f t="shared" si="3"/>
        <v>0.4250720461095101</v>
      </c>
      <c r="F22">
        <f t="shared" si="4"/>
        <v>0.33218588640275393</v>
      </c>
      <c r="G22">
        <f t="shared" si="5"/>
        <v>0.18666666666666665</v>
      </c>
      <c r="I22">
        <f t="shared" si="6"/>
        <v>0.22239747634069398</v>
      </c>
      <c r="J22">
        <f t="shared" si="7"/>
        <v>0.80404354587869364</v>
      </c>
      <c r="K22">
        <f t="shared" si="8"/>
        <v>0.97906602254428343</v>
      </c>
      <c r="L22">
        <f t="shared" si="9"/>
        <v>0.42632331902718168</v>
      </c>
      <c r="M22">
        <f t="shared" si="10"/>
        <v>0.31543624161073824</v>
      </c>
      <c r="N22">
        <f t="shared" si="11"/>
        <v>0.19083969465648853</v>
      </c>
      <c r="P22">
        <f t="shared" si="12"/>
        <v>0.24552845528455283</v>
      </c>
      <c r="Q22">
        <f t="shared" si="13"/>
        <v>0.81191222570532917</v>
      </c>
      <c r="R22">
        <f t="shared" si="14"/>
        <v>0.94720496894409933</v>
      </c>
      <c r="S22">
        <f t="shared" si="15"/>
        <v>0.43175074183976253</v>
      </c>
      <c r="T22">
        <f t="shared" si="16"/>
        <v>0.33043478260869569</v>
      </c>
      <c r="U22">
        <f t="shared" si="17"/>
        <v>0.19311377245508982</v>
      </c>
    </row>
    <row r="23" spans="1:21" x14ac:dyDescent="0.25">
      <c r="A23">
        <v>300</v>
      </c>
      <c r="B23">
        <f t="shared" si="0"/>
        <v>0.15359477124183007</v>
      </c>
      <c r="C23">
        <f t="shared" si="1"/>
        <v>0.6415384615384615</v>
      </c>
      <c r="D23">
        <f t="shared" si="2"/>
        <v>0.95454545454545447</v>
      </c>
      <c r="E23">
        <f t="shared" si="3"/>
        <v>0.25216138328530258</v>
      </c>
      <c r="F23">
        <f t="shared" si="4"/>
        <v>0.30464716006884685</v>
      </c>
      <c r="G23">
        <f t="shared" si="5"/>
        <v>0.18666666666666665</v>
      </c>
      <c r="I23">
        <f t="shared" si="6"/>
        <v>0.14037854889589904</v>
      </c>
      <c r="J23">
        <f t="shared" si="7"/>
        <v>0.63919129082426118</v>
      </c>
      <c r="K23">
        <f t="shared" si="8"/>
        <v>0.97906602254428343</v>
      </c>
      <c r="L23">
        <f t="shared" si="9"/>
        <v>0.25464949928469244</v>
      </c>
      <c r="M23">
        <f t="shared" si="10"/>
        <v>0.28691275167785241</v>
      </c>
      <c r="N23">
        <f t="shared" si="11"/>
        <v>0.18931297709923664</v>
      </c>
      <c r="P23">
        <f t="shared" si="12"/>
        <v>0.14796747967479676</v>
      </c>
      <c r="Q23">
        <f t="shared" si="13"/>
        <v>0.65047021943573669</v>
      </c>
      <c r="R23">
        <f t="shared" si="14"/>
        <v>0.95186335403726707</v>
      </c>
      <c r="S23">
        <f t="shared" si="15"/>
        <v>0.25222551928783382</v>
      </c>
      <c r="T23">
        <f t="shared" si="16"/>
        <v>0.2991304347826087</v>
      </c>
      <c r="U23">
        <f t="shared" si="17"/>
        <v>0.18263473053892215</v>
      </c>
    </row>
    <row r="24" spans="1:21" x14ac:dyDescent="0.25">
      <c r="A24">
        <v>360</v>
      </c>
      <c r="B24">
        <f t="shared" si="0"/>
        <v>0.11111111111111112</v>
      </c>
      <c r="C24">
        <f t="shared" si="1"/>
        <v>0.52153846153846151</v>
      </c>
      <c r="D24">
        <f t="shared" si="2"/>
        <v>0.93416927899686519</v>
      </c>
      <c r="E24">
        <f t="shared" si="3"/>
        <v>0.18587896253602307</v>
      </c>
      <c r="F24">
        <f t="shared" si="4"/>
        <v>0.28399311531841653</v>
      </c>
      <c r="G24">
        <f t="shared" si="5"/>
        <v>0.18074074074074073</v>
      </c>
      <c r="I24">
        <f t="shared" si="6"/>
        <v>9.6214511041009462E-2</v>
      </c>
      <c r="J24">
        <f t="shared" si="7"/>
        <v>0.51944012441679632</v>
      </c>
      <c r="K24">
        <f t="shared" si="8"/>
        <v>0.94363929146537839</v>
      </c>
      <c r="L24">
        <f t="shared" si="9"/>
        <v>0.19313304721030045</v>
      </c>
      <c r="M24">
        <f t="shared" si="10"/>
        <v>0.27013422818791949</v>
      </c>
      <c r="N24">
        <f t="shared" si="11"/>
        <v>0.19083969465648853</v>
      </c>
      <c r="P24">
        <f t="shared" si="12"/>
        <v>0.10569105691056911</v>
      </c>
      <c r="Q24">
        <f t="shared" si="13"/>
        <v>0.50313479623824453</v>
      </c>
      <c r="R24">
        <f t="shared" si="14"/>
        <v>0.9068322981366459</v>
      </c>
      <c r="S24">
        <f t="shared" si="15"/>
        <v>0.19732937685459939</v>
      </c>
      <c r="T24">
        <f t="shared" si="16"/>
        <v>0.29391304347826092</v>
      </c>
      <c r="U24">
        <f t="shared" si="17"/>
        <v>0.18113772455089819</v>
      </c>
    </row>
    <row r="26" spans="1:21" x14ac:dyDescent="0.25">
      <c r="B26" t="s">
        <v>4</v>
      </c>
      <c r="C26" t="s">
        <v>2</v>
      </c>
      <c r="D26" t="s">
        <v>3</v>
      </c>
      <c r="E26" t="s">
        <v>5</v>
      </c>
      <c r="F26" t="s">
        <v>6</v>
      </c>
      <c r="G26" t="s">
        <v>7</v>
      </c>
    </row>
    <row r="27" spans="1:21" x14ac:dyDescent="0.25">
      <c r="A27" t="s">
        <v>0</v>
      </c>
      <c r="B27" t="s">
        <v>11</v>
      </c>
      <c r="C27" t="s">
        <v>11</v>
      </c>
      <c r="D27" t="s">
        <v>11</v>
      </c>
      <c r="E27" t="s">
        <v>11</v>
      </c>
      <c r="F27" t="s">
        <v>11</v>
      </c>
      <c r="G27" t="s">
        <v>11</v>
      </c>
      <c r="I27" t="s">
        <v>12</v>
      </c>
      <c r="J27" t="s">
        <v>12</v>
      </c>
      <c r="K27" t="s">
        <v>12</v>
      </c>
      <c r="L27" t="s">
        <v>12</v>
      </c>
      <c r="M27" t="s">
        <v>12</v>
      </c>
      <c r="N27" t="s">
        <v>12</v>
      </c>
    </row>
    <row r="28" spans="1:21" x14ac:dyDescent="0.25">
      <c r="A28">
        <v>0</v>
      </c>
      <c r="B28">
        <f t="shared" ref="B28:B36" si="18">AVERAGE(B16,I16,P16)</f>
        <v>1</v>
      </c>
      <c r="C28">
        <f t="shared" ref="C28:C36" si="19">AVERAGE(C16,J16,Q16)</f>
        <v>1</v>
      </c>
      <c r="D28">
        <f t="shared" ref="D28:D36" si="20">AVERAGE(D16,K16,R16)</f>
        <v>1</v>
      </c>
      <c r="E28">
        <f t="shared" ref="E28:E36" si="21">AVERAGE(E16,L16,S16)</f>
        <v>1</v>
      </c>
      <c r="F28">
        <f t="shared" ref="F28:F36" si="22">AVERAGE(F16,M16,T16)</f>
        <v>1</v>
      </c>
      <c r="G28">
        <f t="shared" ref="G28:G36" si="23">AVERAGE(G16,N16,U16)</f>
        <v>1</v>
      </c>
      <c r="I28">
        <f t="shared" ref="I28:I36" si="24">STDEV(B16,I16,P16)</f>
        <v>0</v>
      </c>
      <c r="J28">
        <f t="shared" ref="J28:J36" si="25">STDEV(C16,J16,Q16)</f>
        <v>0</v>
      </c>
      <c r="K28">
        <f t="shared" ref="K28:K36" si="26">STDEV(D16,K16,R16)</f>
        <v>0</v>
      </c>
      <c r="L28">
        <f t="shared" ref="L28:L36" si="27">STDEV(E16,L16,S16)</f>
        <v>0</v>
      </c>
      <c r="M28">
        <f t="shared" ref="M28:M36" si="28">STDEV(F16,M16,T16)</f>
        <v>0</v>
      </c>
      <c r="N28">
        <f t="shared" ref="N28:N36" si="29">STDEV(G16,N16,U16)</f>
        <v>0</v>
      </c>
    </row>
    <row r="29" spans="1:21" x14ac:dyDescent="0.25">
      <c r="A29">
        <v>30</v>
      </c>
      <c r="B29">
        <f t="shared" si="18"/>
        <v>0.95234155762105654</v>
      </c>
      <c r="C29">
        <f t="shared" si="19"/>
        <v>0.98297897522652178</v>
      </c>
      <c r="D29">
        <f t="shared" si="20"/>
        <v>0.99866751328520442</v>
      </c>
      <c r="E29">
        <f t="shared" si="21"/>
        <v>1.0332079705397925</v>
      </c>
      <c r="F29">
        <f t="shared" si="22"/>
        <v>0.77513597179162275</v>
      </c>
      <c r="G29">
        <f t="shared" si="23"/>
        <v>0.50453683529181392</v>
      </c>
      <c r="I29">
        <f t="shared" si="24"/>
        <v>2.1462679820856076E-2</v>
      </c>
      <c r="J29">
        <f t="shared" si="25"/>
        <v>1.8319708204975527E-2</v>
      </c>
      <c r="K29">
        <f t="shared" si="26"/>
        <v>1.9816568851573516E-2</v>
      </c>
      <c r="L29">
        <f t="shared" si="27"/>
        <v>2.5362565839758527E-2</v>
      </c>
      <c r="M29">
        <f t="shared" si="28"/>
        <v>2.0207928853209008E-3</v>
      </c>
      <c r="N29">
        <f t="shared" si="29"/>
        <v>9.2631357083763181E-3</v>
      </c>
    </row>
    <row r="30" spans="1:21" x14ac:dyDescent="0.25">
      <c r="A30">
        <v>60</v>
      </c>
      <c r="B30">
        <f t="shared" si="18"/>
        <v>0.93479738830294845</v>
      </c>
      <c r="C30">
        <f t="shared" si="19"/>
        <v>0.95133650175640838</v>
      </c>
      <c r="D30">
        <f t="shared" si="20"/>
        <v>0.98596643236823145</v>
      </c>
      <c r="E30">
        <f t="shared" si="21"/>
        <v>0.96818504997794186</v>
      </c>
      <c r="F30">
        <f t="shared" si="22"/>
        <v>0.699205134347888</v>
      </c>
      <c r="G30">
        <f t="shared" si="23"/>
        <v>0.33386820365488984</v>
      </c>
      <c r="I30">
        <f t="shared" si="24"/>
        <v>2.8424685585456466E-2</v>
      </c>
      <c r="J30">
        <f t="shared" si="25"/>
        <v>2.8238787528374037E-3</v>
      </c>
      <c r="K30">
        <f t="shared" si="26"/>
        <v>1.2358414924073876E-2</v>
      </c>
      <c r="L30">
        <f t="shared" si="27"/>
        <v>1.3338133265426575E-2</v>
      </c>
      <c r="M30">
        <f t="shared" si="28"/>
        <v>2.6429370751696476E-3</v>
      </c>
      <c r="N30">
        <f t="shared" si="29"/>
        <v>8.0821979711409152E-3</v>
      </c>
    </row>
    <row r="31" spans="1:21" x14ac:dyDescent="0.25">
      <c r="A31">
        <v>90</v>
      </c>
      <c r="B31">
        <f t="shared" si="18"/>
        <v>0.93884932889657957</v>
      </c>
      <c r="C31">
        <f t="shared" si="19"/>
        <v>0.90161994598954953</v>
      </c>
      <c r="D31">
        <f t="shared" si="20"/>
        <v>0.92084675555440165</v>
      </c>
      <c r="E31">
        <f t="shared" si="21"/>
        <v>0.92611414451668506</v>
      </c>
      <c r="F31">
        <f t="shared" si="22"/>
        <v>0.58581567254469558</v>
      </c>
      <c r="G31">
        <f t="shared" si="23"/>
        <v>0.26287812839122432</v>
      </c>
      <c r="I31">
        <f t="shared" si="24"/>
        <v>8.5637802561772652E-3</v>
      </c>
      <c r="J31">
        <f t="shared" si="25"/>
        <v>2.7612336854705077E-3</v>
      </c>
      <c r="K31">
        <f t="shared" si="26"/>
        <v>1.5973720684215601E-2</v>
      </c>
      <c r="L31">
        <f t="shared" si="27"/>
        <v>1.1739297986117708E-2</v>
      </c>
      <c r="M31">
        <f t="shared" si="28"/>
        <v>1.7895916105800713E-2</v>
      </c>
      <c r="N31">
        <f t="shared" si="29"/>
        <v>1.3195521699060143E-2</v>
      </c>
    </row>
    <row r="32" spans="1:21" x14ac:dyDescent="0.25">
      <c r="A32">
        <v>120</v>
      </c>
      <c r="B32">
        <f t="shared" si="18"/>
        <v>0.81473798293992095</v>
      </c>
      <c r="C32">
        <f t="shared" si="19"/>
        <v>0.87473449987205554</v>
      </c>
      <c r="D32">
        <f t="shared" si="20"/>
        <v>0.96082291946859666</v>
      </c>
      <c r="E32">
        <f t="shared" si="21"/>
        <v>0.88993761600832666</v>
      </c>
      <c r="F32">
        <f t="shared" si="22"/>
        <v>0.53539634213204479</v>
      </c>
      <c r="G32">
        <f t="shared" si="23"/>
        <v>0.22722565612343307</v>
      </c>
      <c r="I32">
        <f t="shared" si="24"/>
        <v>1.0373887215045825E-2</v>
      </c>
      <c r="J32">
        <f t="shared" si="25"/>
        <v>1.0100653656805977E-2</v>
      </c>
      <c r="K32">
        <f t="shared" si="26"/>
        <v>2.0148227094635547E-2</v>
      </c>
      <c r="L32">
        <f t="shared" si="27"/>
        <v>1.9541540761850523E-2</v>
      </c>
      <c r="M32">
        <f t="shared" si="28"/>
        <v>1.9193399200585078E-3</v>
      </c>
      <c r="N32">
        <f t="shared" si="29"/>
        <v>1.0731376353323272E-3</v>
      </c>
    </row>
    <row r="33" spans="1:14" x14ac:dyDescent="0.25">
      <c r="A33">
        <v>180</v>
      </c>
      <c r="B33">
        <f t="shared" si="18"/>
        <v>0.57140722771117114</v>
      </c>
      <c r="C33">
        <f t="shared" si="19"/>
        <v>0.80071539407840164</v>
      </c>
      <c r="D33">
        <f t="shared" si="20"/>
        <v>0.95286237352704128</v>
      </c>
      <c r="E33">
        <f t="shared" si="21"/>
        <v>0.69139797820728166</v>
      </c>
      <c r="F33">
        <f t="shared" si="22"/>
        <v>0.39556207739792387</v>
      </c>
      <c r="G33">
        <f t="shared" si="23"/>
        <v>0.19926708640959526</v>
      </c>
      <c r="I33">
        <f t="shared" si="24"/>
        <v>1.6972268825101937E-2</v>
      </c>
      <c r="J33">
        <f t="shared" si="25"/>
        <v>1.5274268440234315E-2</v>
      </c>
      <c r="K33">
        <f t="shared" si="26"/>
        <v>1.2933589632677827E-2</v>
      </c>
      <c r="L33">
        <f t="shared" si="27"/>
        <v>5.4882138436857892E-3</v>
      </c>
      <c r="M33">
        <f t="shared" si="28"/>
        <v>1.1445499794378476E-3</v>
      </c>
      <c r="N33">
        <f t="shared" si="29"/>
        <v>6.7586548659625632E-3</v>
      </c>
    </row>
    <row r="34" spans="1:14" x14ac:dyDescent="0.25">
      <c r="A34">
        <v>240</v>
      </c>
      <c r="B34">
        <f t="shared" si="18"/>
        <v>0.2371299946376095</v>
      </c>
      <c r="C34">
        <f t="shared" si="19"/>
        <v>0.79967756488698194</v>
      </c>
      <c r="D34">
        <f t="shared" si="20"/>
        <v>0.95713735243970122</v>
      </c>
      <c r="E34">
        <f t="shared" si="21"/>
        <v>0.4277153689921514</v>
      </c>
      <c r="F34">
        <f t="shared" si="22"/>
        <v>0.32601897020739595</v>
      </c>
      <c r="G34">
        <f t="shared" si="23"/>
        <v>0.19020671125941502</v>
      </c>
      <c r="I34">
        <f t="shared" si="24"/>
        <v>1.2800420362636096E-2</v>
      </c>
      <c r="J34">
        <f t="shared" si="25"/>
        <v>1.4905200835041809E-2</v>
      </c>
      <c r="K34">
        <f t="shared" si="26"/>
        <v>1.9018802628768466E-2</v>
      </c>
      <c r="L34">
        <f t="shared" si="27"/>
        <v>3.5502952684322224E-3</v>
      </c>
      <c r="M34">
        <f t="shared" si="28"/>
        <v>9.206638883831544E-3</v>
      </c>
      <c r="N34">
        <f t="shared" si="29"/>
        <v>3.2698309203241602E-3</v>
      </c>
    </row>
    <row r="35" spans="1:14" x14ac:dyDescent="0.25">
      <c r="A35">
        <v>300</v>
      </c>
      <c r="B35">
        <f t="shared" si="18"/>
        <v>0.14731359993750862</v>
      </c>
      <c r="C35">
        <f t="shared" si="19"/>
        <v>0.64373332393281979</v>
      </c>
      <c r="D35">
        <f t="shared" si="20"/>
        <v>0.96182494370900162</v>
      </c>
      <c r="E35">
        <f t="shared" si="21"/>
        <v>0.25301213395260963</v>
      </c>
      <c r="F35">
        <f t="shared" si="22"/>
        <v>0.29689678217643595</v>
      </c>
      <c r="G35">
        <f t="shared" si="23"/>
        <v>0.18620479143494184</v>
      </c>
      <c r="I35">
        <f t="shared" si="24"/>
        <v>6.6323300813061689E-3</v>
      </c>
      <c r="J35">
        <f t="shared" si="25"/>
        <v>5.9511867180686174E-3</v>
      </c>
      <c r="K35">
        <f t="shared" si="26"/>
        <v>1.4991314663407794E-2</v>
      </c>
      <c r="L35">
        <f t="shared" si="27"/>
        <v>1.4183625346628412E-3</v>
      </c>
      <c r="M35">
        <f t="shared" si="28"/>
        <v>9.0757486312942875E-3</v>
      </c>
      <c r="N35">
        <f t="shared" si="29"/>
        <v>3.3629958113784095E-3</v>
      </c>
    </row>
    <row r="36" spans="1:14" x14ac:dyDescent="0.25">
      <c r="A36">
        <v>360</v>
      </c>
      <c r="B36">
        <f t="shared" si="18"/>
        <v>0.10433889302089656</v>
      </c>
      <c r="C36">
        <f t="shared" si="19"/>
        <v>0.51470446073116749</v>
      </c>
      <c r="D36">
        <f t="shared" si="20"/>
        <v>0.92821362286629638</v>
      </c>
      <c r="E36">
        <f t="shared" si="21"/>
        <v>0.19211379553364097</v>
      </c>
      <c r="F36">
        <f t="shared" si="22"/>
        <v>0.28268012899486566</v>
      </c>
      <c r="G36">
        <f t="shared" si="23"/>
        <v>0.18423938664937581</v>
      </c>
      <c r="I36">
        <f t="shared" si="24"/>
        <v>7.5397900369001628E-3</v>
      </c>
      <c r="J36">
        <f t="shared" si="25"/>
        <v>1.0074403556942743E-2</v>
      </c>
      <c r="K36">
        <f t="shared" si="26"/>
        <v>1.9112589291734518E-2</v>
      </c>
      <c r="L36">
        <f t="shared" si="27"/>
        <v>5.7928535716039202E-3</v>
      </c>
      <c r="M36">
        <f t="shared" si="28"/>
        <v>1.1943657897286642E-2</v>
      </c>
      <c r="N36">
        <f t="shared" si="29"/>
        <v>5.7194797296562707E-3</v>
      </c>
    </row>
    <row r="39" spans="1:14" x14ac:dyDescent="0.25">
      <c r="A39" t="s">
        <v>0</v>
      </c>
      <c r="B39" t="s">
        <v>4</v>
      </c>
      <c r="C39" t="s">
        <v>2</v>
      </c>
      <c r="D39" t="s">
        <v>3</v>
      </c>
      <c r="E39" t="s">
        <v>5</v>
      </c>
      <c r="F39" t="s">
        <v>6</v>
      </c>
      <c r="G39" t="s">
        <v>7</v>
      </c>
    </row>
    <row r="40" spans="1:14" x14ac:dyDescent="0.25">
      <c r="A40">
        <v>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</row>
    <row r="41" spans="1:14" x14ac:dyDescent="0.25">
      <c r="A41">
        <v>30</v>
      </c>
      <c r="B41">
        <v>0.95234155762105654</v>
      </c>
      <c r="C41">
        <v>0.98297897522652178</v>
      </c>
      <c r="D41">
        <v>0.99866751328520442</v>
      </c>
      <c r="E41">
        <v>1.0332079705397925</v>
      </c>
      <c r="F41">
        <v>0.77513597179162275</v>
      </c>
      <c r="G41">
        <v>0.50453683529181392</v>
      </c>
    </row>
    <row r="42" spans="1:14" x14ac:dyDescent="0.25">
      <c r="A42">
        <v>60</v>
      </c>
      <c r="B42">
        <v>0.93479738830294845</v>
      </c>
      <c r="C42">
        <v>0.95133650175640838</v>
      </c>
      <c r="D42">
        <v>0.98596643236823145</v>
      </c>
      <c r="E42">
        <v>0.96818504997794186</v>
      </c>
      <c r="F42">
        <v>0.699205134347888</v>
      </c>
      <c r="G42">
        <v>0.33386820365488984</v>
      </c>
    </row>
    <row r="43" spans="1:14" x14ac:dyDescent="0.25">
      <c r="A43">
        <v>90</v>
      </c>
      <c r="B43">
        <v>0.93884932889657957</v>
      </c>
      <c r="C43">
        <v>0.90161994598954953</v>
      </c>
      <c r="D43">
        <v>0.92084675555440165</v>
      </c>
      <c r="E43">
        <v>0.92611414451668506</v>
      </c>
      <c r="F43">
        <v>0.58581567254469558</v>
      </c>
      <c r="G43">
        <v>0.26287812839122432</v>
      </c>
    </row>
    <row r="44" spans="1:14" x14ac:dyDescent="0.25">
      <c r="A44">
        <v>120</v>
      </c>
      <c r="B44">
        <v>0.81473798293992095</v>
      </c>
      <c r="C44">
        <v>0.87473449987205554</v>
      </c>
      <c r="D44">
        <v>0.96082291946859666</v>
      </c>
      <c r="E44">
        <v>0.88993761600832666</v>
      </c>
      <c r="F44">
        <v>0.53539634213204479</v>
      </c>
      <c r="G44">
        <v>0.22722565612343307</v>
      </c>
    </row>
    <row r="45" spans="1:14" x14ac:dyDescent="0.25">
      <c r="A45">
        <v>180</v>
      </c>
      <c r="B45">
        <v>0.57140722771117114</v>
      </c>
      <c r="C45">
        <v>0.80071539407840164</v>
      </c>
      <c r="D45">
        <v>0.95286237352704128</v>
      </c>
      <c r="E45">
        <v>0.69139797820728166</v>
      </c>
      <c r="F45">
        <v>0.39556207739792387</v>
      </c>
      <c r="G45">
        <v>0.19926708640959526</v>
      </c>
    </row>
    <row r="46" spans="1:14" x14ac:dyDescent="0.25">
      <c r="A46">
        <v>240</v>
      </c>
      <c r="B46">
        <v>0.2371299946376095</v>
      </c>
      <c r="C46">
        <v>0.79967756488698194</v>
      </c>
      <c r="D46">
        <v>0.95713735243970122</v>
      </c>
      <c r="E46">
        <v>0.4277153689921514</v>
      </c>
      <c r="F46">
        <v>0.32601897020739595</v>
      </c>
      <c r="G46">
        <v>0.19020671125941502</v>
      </c>
    </row>
    <row r="47" spans="1:14" x14ac:dyDescent="0.25">
      <c r="A47">
        <v>300</v>
      </c>
      <c r="B47">
        <v>0.14731359993750862</v>
      </c>
      <c r="C47">
        <v>0.64373332393281979</v>
      </c>
      <c r="D47">
        <v>0.96182494370900162</v>
      </c>
      <c r="E47">
        <v>0.25301213395260963</v>
      </c>
      <c r="F47">
        <v>0.29689678217643595</v>
      </c>
      <c r="G47">
        <v>0.18620479143494184</v>
      </c>
    </row>
    <row r="48" spans="1:14" x14ac:dyDescent="0.25">
      <c r="A48">
        <v>360</v>
      </c>
      <c r="B48">
        <v>0.10433889302089656</v>
      </c>
      <c r="C48">
        <v>0.51470446073116749</v>
      </c>
      <c r="D48">
        <v>0.92821362286629638</v>
      </c>
      <c r="E48">
        <v>0.19211379553364097</v>
      </c>
      <c r="F48">
        <v>0.28268012899486566</v>
      </c>
      <c r="G48">
        <v>0.18423938664937581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</dc:creator>
  <cp:lastModifiedBy>Dipak</cp:lastModifiedBy>
  <dcterms:created xsi:type="dcterms:W3CDTF">2021-05-24T11:32:57Z</dcterms:created>
  <dcterms:modified xsi:type="dcterms:W3CDTF">2022-02-08T04:41:23Z</dcterms:modified>
</cp:coreProperties>
</file>