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ADD93D2A-D3CE-4F97-B123-7A7CB226DEC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K37" i="1"/>
  <c r="K38" i="1"/>
  <c r="K39" i="1"/>
  <c r="K40" i="1"/>
  <c r="K36" i="1"/>
  <c r="J37" i="1"/>
  <c r="J38" i="1"/>
  <c r="J39" i="1"/>
  <c r="J40" i="1"/>
  <c r="J36" i="1"/>
  <c r="G38" i="1"/>
  <c r="G39" i="1"/>
  <c r="G40" i="1"/>
  <c r="G37" i="1"/>
  <c r="F38" i="1"/>
  <c r="F39" i="1"/>
  <c r="F40" i="1"/>
  <c r="F37" i="1"/>
  <c r="AT18" i="1"/>
  <c r="AT19" i="1"/>
  <c r="AT20" i="1"/>
  <c r="AT17" i="1"/>
  <c r="AS18" i="1"/>
  <c r="AS19" i="1"/>
  <c r="AS20" i="1"/>
  <c r="AS17" i="1"/>
  <c r="AF18" i="1" l="1"/>
  <c r="AF19" i="1"/>
  <c r="AF20" i="1"/>
  <c r="AF17" i="1"/>
  <c r="AE20" i="1"/>
  <c r="AE18" i="1"/>
  <c r="AE19" i="1"/>
  <c r="AE17" i="1"/>
  <c r="U18" i="1" l="1"/>
  <c r="U19" i="1"/>
  <c r="U20" i="1"/>
  <c r="U17" i="1"/>
  <c r="T18" i="1"/>
  <c r="T19" i="1"/>
  <c r="T20" i="1"/>
  <c r="T17" i="1"/>
  <c r="G17" i="1" l="1"/>
  <c r="H19" i="1" l="1"/>
  <c r="H18" i="1"/>
  <c r="H17" i="1"/>
  <c r="G18" i="1"/>
  <c r="G19" i="1"/>
  <c r="G20" i="1"/>
</calcChain>
</file>

<file path=xl/sharedStrings.xml><?xml version="1.0" encoding="utf-8"?>
<sst xmlns="http://schemas.openxmlformats.org/spreadsheetml/2006/main" count="264" uniqueCount="37">
  <si>
    <t>No</t>
  </si>
  <si>
    <t>Grp</t>
  </si>
  <si>
    <t>Grp Name</t>
  </si>
  <si>
    <t>Name</t>
  </si>
  <si>
    <t>Type</t>
  </si>
  <si>
    <t>Area [pixel]</t>
  </si>
  <si>
    <t>Intensity [a.u.]</t>
  </si>
  <si>
    <t>Intensity-Bkg [a.u.]</t>
  </si>
  <si>
    <t>Intensity-Bkg [%]</t>
  </si>
  <si>
    <t>Std. Quantity [ng]</t>
  </si>
  <si>
    <t>Recalc. Quantity [ng]</t>
  </si>
  <si>
    <t/>
  </si>
  <si>
    <t>Bkg</t>
  </si>
  <si>
    <t>Sum</t>
  </si>
  <si>
    <t>Input WT YE</t>
  </si>
  <si>
    <t>1 WT YE</t>
  </si>
  <si>
    <t>5 wt YE</t>
  </si>
  <si>
    <t>10 WT YE</t>
  </si>
  <si>
    <t>20 WT YE</t>
  </si>
  <si>
    <t>Input YS YE</t>
  </si>
  <si>
    <t>1 YS YE</t>
  </si>
  <si>
    <t>5 YS YE</t>
  </si>
  <si>
    <t>10 YS YE</t>
  </si>
  <si>
    <t>20 YS YE</t>
  </si>
  <si>
    <t>WT YE</t>
  </si>
  <si>
    <t>YS YE</t>
  </si>
  <si>
    <t>AVERAGE</t>
  </si>
  <si>
    <t>SD</t>
  </si>
  <si>
    <t>Input</t>
  </si>
  <si>
    <t>WT</t>
  </si>
  <si>
    <t>input</t>
  </si>
  <si>
    <t>YS</t>
  </si>
  <si>
    <t>Import01</t>
  </si>
  <si>
    <t>Import02</t>
  </si>
  <si>
    <t>Import03</t>
  </si>
  <si>
    <t>ys</t>
  </si>
  <si>
    <t>Import04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</si>
</sst>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2" borderId="0" xfId="2"/>
    <xf numFmtId="0" fontId="3" fillId="3" borderId="0" xfId="3"/>
    <xf numFmtId="0" fontId="4" fillId="4" borderId="1" xfId="4" applyProtection="1">
      <protection locked="0"/>
    </xf>
    <xf numFmtId="0" fontId="4" fillId="4" borderId="1" xfId="4"/>
    <xf numFmtId="0" fontId="6" fillId="0" borderId="0" xfId="1" applyFont="1"/>
    <xf numFmtId="0" fontId="1" fillId="0" borderId="0" xfId="5" applyProtection="1">
      <protection locked="0"/>
    </xf>
    <xf numFmtId="0" fontId="1" fillId="0" borderId="0" xfId="5"/>
    <xf numFmtId="0" fontId="6" fillId="0" borderId="0" xfId="5" applyFont="1"/>
    <xf numFmtId="0" fontId="5" fillId="0" borderId="0" xfId="0" applyFont="1"/>
  </cellXfs>
  <cellStyles count="6">
    <cellStyle name="Bad" xfId="2" builtinId="27"/>
    <cellStyle name="Calculation" xfId="4" builtinId="22"/>
    <cellStyle name="Neutral" xfId="3" builtinId="28"/>
    <cellStyle name="Normal" xfId="0" builtinId="0"/>
    <cellStyle name="Normal 2" xfId="1" xr:uid="{00000000-0005-0000-0000-000001000000}"/>
    <cellStyle name="Normal 3" xfId="5" xr:uid="{48AA285E-5975-4DE8-9C65-E1A393A89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Tom20 import into YS strain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Sheet1!$J$36:$J$40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11.131449820014192</c:v>
                  </c:pt>
                  <c:pt idx="2">
                    <c:v>2.9606281042962945</c:v>
                  </c:pt>
                  <c:pt idx="3">
                    <c:v>4.6620465470878054</c:v>
                  </c:pt>
                  <c:pt idx="4">
                    <c:v>0</c:v>
                  </c:pt>
                </c:numCache>
              </c:numRef>
            </c:plus>
            <c:minus>
              <c:numRef>
                <c:f>Sheet1!$J$36:$J$40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11.131449820014192</c:v>
                  </c:pt>
                  <c:pt idx="2">
                    <c:v>2.9606281042962945</c:v>
                  </c:pt>
                  <c:pt idx="3">
                    <c:v>4.6620465470878054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Sheet1!$E$36:$E$40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xVal>
          <c:yVal>
            <c:numRef>
              <c:f>Sheet1!$F$36:$F$40</c:f>
              <c:numCache>
                <c:formatCode>General</c:formatCode>
                <c:ptCount val="5"/>
                <c:pt idx="0">
                  <c:v>0</c:v>
                </c:pt>
                <c:pt idx="1">
                  <c:v>36.145599519343548</c:v>
                </c:pt>
                <c:pt idx="2">
                  <c:v>65.417315861896526</c:v>
                </c:pt>
                <c:pt idx="3">
                  <c:v>82.643294274221091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1C-4AF5-835A-F9A6AE12C5A3}"/>
            </c:ext>
          </c:extLst>
        </c:ser>
        <c:ser>
          <c:idx val="1"/>
          <c:order val="1"/>
          <c:tx>
            <c:v>YS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Sheet1!$K$36:$K$40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4.7100803793514929</c:v>
                  </c:pt>
                  <c:pt idx="2">
                    <c:v>1.2402265913233177</c:v>
                  </c:pt>
                  <c:pt idx="3">
                    <c:v>7.397175234849156</c:v>
                  </c:pt>
                  <c:pt idx="4">
                    <c:v>9.5240299076363346</c:v>
                  </c:pt>
                </c:numCache>
              </c:numRef>
            </c:plus>
            <c:minus>
              <c:numRef>
                <c:f>Sheet1!$K$36:$K$40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4.7100803793514929</c:v>
                  </c:pt>
                  <c:pt idx="2">
                    <c:v>1.2402265913233177</c:v>
                  </c:pt>
                  <c:pt idx="3">
                    <c:v>7.397175234849156</c:v>
                  </c:pt>
                  <c:pt idx="4">
                    <c:v>9.5240299076363346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Sheet1!$E$36:$E$40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xVal>
          <c:yVal>
            <c:numRef>
              <c:f>Sheet1!$G$36:$G$40</c:f>
              <c:numCache>
                <c:formatCode>General</c:formatCode>
                <c:ptCount val="5"/>
                <c:pt idx="0">
                  <c:v>0</c:v>
                </c:pt>
                <c:pt idx="1">
                  <c:v>20.762179559774246</c:v>
                </c:pt>
                <c:pt idx="2">
                  <c:v>29.031680746042763</c:v>
                </c:pt>
                <c:pt idx="3">
                  <c:v>36.618379634347448</c:v>
                </c:pt>
                <c:pt idx="4">
                  <c:v>54.512781687645401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1C-4AF5-835A-F9A6AE12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457112"/>
        <c:axId val="669459080"/>
      </c:scatterChart>
      <c:valAx>
        <c:axId val="66945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669459080"/>
        <c:crosses val="autoZero"/>
        <c:crossBetween val="midCat"/>
      </c:valAx>
      <c:valAx>
        <c:axId val="669459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669457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</xdr:colOff>
      <xdr:row>26</xdr:row>
      <xdr:rowOff>0</xdr:rowOff>
    </xdr:from>
    <xdr:to>
      <xdr:col>20</xdr:col>
      <xdr:colOff>309562</xdr:colOff>
      <xdr:row>40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8"/>
  <sheetViews>
    <sheetView tabSelected="1" topLeftCell="A10" workbookViewId="0">
      <selection activeCell="F51" sqref="F51"/>
    </sheetView>
  </sheetViews>
  <sheetFormatPr defaultRowHeight="15" x14ac:dyDescent="0.25"/>
  <sheetData>
    <row r="1" spans="1:5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9</v>
      </c>
      <c r="K1" s="2" t="s">
        <v>10</v>
      </c>
      <c r="N1" s="2" t="s">
        <v>0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2" t="s">
        <v>6</v>
      </c>
      <c r="U1" s="2" t="s">
        <v>7</v>
      </c>
      <c r="V1" s="2" t="s">
        <v>8</v>
      </c>
      <c r="W1" s="2" t="s">
        <v>9</v>
      </c>
      <c r="X1" s="2" t="s">
        <v>10</v>
      </c>
      <c r="AA1" s="8" t="s">
        <v>0</v>
      </c>
      <c r="AB1" s="8" t="s">
        <v>1</v>
      </c>
      <c r="AC1" s="8" t="s">
        <v>2</v>
      </c>
      <c r="AD1" s="8" t="s">
        <v>3</v>
      </c>
      <c r="AE1" s="8" t="s">
        <v>4</v>
      </c>
      <c r="AF1" s="8" t="s">
        <v>5</v>
      </c>
      <c r="AG1" s="8" t="s">
        <v>6</v>
      </c>
      <c r="AH1" s="8" t="s">
        <v>7</v>
      </c>
      <c r="AI1" s="8" t="s">
        <v>8</v>
      </c>
      <c r="AJ1" s="8" t="s">
        <v>9</v>
      </c>
      <c r="AK1" s="8" t="s">
        <v>10</v>
      </c>
      <c r="AO1" s="2" t="s">
        <v>1</v>
      </c>
      <c r="AP1" s="2" t="s">
        <v>2</v>
      </c>
      <c r="AQ1" s="2" t="s">
        <v>3</v>
      </c>
      <c r="AR1" s="2" t="s">
        <v>4</v>
      </c>
      <c r="AS1" s="2" t="s">
        <v>5</v>
      </c>
      <c r="AT1" s="2" t="s">
        <v>6</v>
      </c>
      <c r="AU1" s="2" t="s">
        <v>7</v>
      </c>
      <c r="AV1" s="2" t="s">
        <v>8</v>
      </c>
      <c r="AW1" s="2" t="s">
        <v>9</v>
      </c>
      <c r="AX1" s="2" t="s">
        <v>10</v>
      </c>
    </row>
    <row r="2" spans="1:50" x14ac:dyDescent="0.25">
      <c r="A2" s="2">
        <v>2</v>
      </c>
      <c r="B2" s="2">
        <v>0</v>
      </c>
      <c r="C2" s="2" t="s">
        <v>11</v>
      </c>
      <c r="D2" s="2" t="s">
        <v>11</v>
      </c>
      <c r="E2" s="2" t="s">
        <v>11</v>
      </c>
      <c r="F2" s="2">
        <v>4361</v>
      </c>
      <c r="G2" s="2">
        <v>1709.2250518798828</v>
      </c>
      <c r="H2" s="2">
        <v>755.16973317440079</v>
      </c>
      <c r="I2" s="2">
        <v>14.751610514734562</v>
      </c>
      <c r="J2" s="7" t="s">
        <v>14</v>
      </c>
      <c r="K2" s="1"/>
      <c r="N2" s="2">
        <v>2</v>
      </c>
      <c r="O2" s="2">
        <v>0</v>
      </c>
      <c r="P2" s="2" t="s">
        <v>11</v>
      </c>
      <c r="Q2" s="2" t="s">
        <v>11</v>
      </c>
      <c r="R2" s="2" t="s">
        <v>11</v>
      </c>
      <c r="S2" s="2">
        <v>3939</v>
      </c>
      <c r="T2" s="2">
        <v>1244.4100341796875</v>
      </c>
      <c r="U2" s="2">
        <v>1053.6349132684049</v>
      </c>
      <c r="V2" s="2">
        <v>17.243085500369432</v>
      </c>
      <c r="W2" s="7" t="s">
        <v>28</v>
      </c>
      <c r="X2" s="7" t="s">
        <v>29</v>
      </c>
      <c r="AA2" s="8">
        <v>2</v>
      </c>
      <c r="AB2" s="8">
        <v>0</v>
      </c>
      <c r="AC2" s="8" t="s">
        <v>11</v>
      </c>
      <c r="AD2" s="8" t="s">
        <v>11</v>
      </c>
      <c r="AE2" s="8" t="s">
        <v>11</v>
      </c>
      <c r="AF2" s="8">
        <v>4949</v>
      </c>
      <c r="AG2" s="8">
        <v>1548.2957611083984</v>
      </c>
      <c r="AH2" s="8">
        <v>948.5138724298896</v>
      </c>
      <c r="AI2" s="8">
        <v>19.756536696254869</v>
      </c>
      <c r="AJ2" s="10" t="s">
        <v>30</v>
      </c>
      <c r="AK2" s="10" t="s">
        <v>29</v>
      </c>
      <c r="AO2" s="2">
        <v>0</v>
      </c>
      <c r="AP2" s="2" t="s">
        <v>11</v>
      </c>
      <c r="AQ2" s="2" t="s">
        <v>11</v>
      </c>
      <c r="AR2" s="2" t="s">
        <v>11</v>
      </c>
      <c r="AS2" s="2">
        <v>4361</v>
      </c>
      <c r="AT2" s="2">
        <v>1709.2250518798828</v>
      </c>
      <c r="AU2" s="2">
        <v>755.16973317440079</v>
      </c>
      <c r="AV2" s="2">
        <v>14.751610514734562</v>
      </c>
      <c r="AW2" s="1" t="s">
        <v>14</v>
      </c>
      <c r="AX2" s="1"/>
    </row>
    <row r="3" spans="1:50" x14ac:dyDescent="0.25">
      <c r="A3" s="2">
        <v>3</v>
      </c>
      <c r="B3" s="2">
        <v>0</v>
      </c>
      <c r="C3" s="2" t="s">
        <v>11</v>
      </c>
      <c r="D3" s="2" t="s">
        <v>11</v>
      </c>
      <c r="E3" s="2" t="s">
        <v>11</v>
      </c>
      <c r="F3" s="2">
        <v>4361</v>
      </c>
      <c r="G3" s="2">
        <v>1212.9722290039063</v>
      </c>
      <c r="H3" s="2">
        <v>258.91691029842423</v>
      </c>
      <c r="I3" s="2">
        <v>5.0577257649688523</v>
      </c>
      <c r="J3" s="7" t="s">
        <v>15</v>
      </c>
      <c r="K3" s="1"/>
      <c r="N3" s="2">
        <v>3</v>
      </c>
      <c r="O3" s="2">
        <v>0</v>
      </c>
      <c r="P3" s="2" t="s">
        <v>11</v>
      </c>
      <c r="Q3" s="2" t="s">
        <v>11</v>
      </c>
      <c r="R3" s="2" t="s">
        <v>11</v>
      </c>
      <c r="S3" s="2">
        <v>3939</v>
      </c>
      <c r="T3" s="2">
        <v>885.614501953125</v>
      </c>
      <c r="U3" s="2">
        <v>694.83938104184244</v>
      </c>
      <c r="V3" s="2">
        <v>11.371277380285669</v>
      </c>
      <c r="W3" s="7" t="s">
        <v>30</v>
      </c>
      <c r="X3" s="7" t="s">
        <v>31</v>
      </c>
      <c r="AA3" s="8">
        <v>3</v>
      </c>
      <c r="AB3" s="8">
        <v>0</v>
      </c>
      <c r="AC3" s="8" t="s">
        <v>11</v>
      </c>
      <c r="AD3" s="8" t="s">
        <v>11</v>
      </c>
      <c r="AE3" s="8" t="s">
        <v>11</v>
      </c>
      <c r="AF3" s="8">
        <v>4949</v>
      </c>
      <c r="AG3" s="8">
        <v>966.92619323730469</v>
      </c>
      <c r="AH3" s="8">
        <v>367.14430455879585</v>
      </c>
      <c r="AI3" s="8">
        <v>7.6472259781028917</v>
      </c>
      <c r="AJ3" s="10">
        <v>1</v>
      </c>
      <c r="AK3" s="10" t="s">
        <v>29</v>
      </c>
      <c r="AO3" s="2">
        <v>0</v>
      </c>
      <c r="AP3" s="2" t="s">
        <v>11</v>
      </c>
      <c r="AQ3" s="2" t="s">
        <v>11</v>
      </c>
      <c r="AR3" s="2" t="s">
        <v>11</v>
      </c>
      <c r="AS3" s="2">
        <v>4361</v>
      </c>
      <c r="AT3" s="2">
        <v>1212.9722290039063</v>
      </c>
      <c r="AU3" s="2">
        <v>258.91691029842423</v>
      </c>
      <c r="AV3" s="2">
        <v>5.0577257649688523</v>
      </c>
      <c r="AW3" s="1" t="s">
        <v>15</v>
      </c>
      <c r="AX3" s="1"/>
    </row>
    <row r="4" spans="1:50" x14ac:dyDescent="0.25">
      <c r="A4" s="2">
        <v>4</v>
      </c>
      <c r="B4" s="2">
        <v>0</v>
      </c>
      <c r="C4" s="2" t="s">
        <v>11</v>
      </c>
      <c r="D4" s="2" t="s">
        <v>11</v>
      </c>
      <c r="E4" s="2" t="s">
        <v>11</v>
      </c>
      <c r="F4" s="2">
        <v>4361</v>
      </c>
      <c r="G4" s="2">
        <v>1557.2148742675781</v>
      </c>
      <c r="H4" s="2">
        <v>603.1595555620961</v>
      </c>
      <c r="I4" s="2">
        <v>11.782218554351957</v>
      </c>
      <c r="J4" s="7" t="s">
        <v>16</v>
      </c>
      <c r="K4" s="1"/>
      <c r="N4" s="2">
        <v>4</v>
      </c>
      <c r="O4" s="2">
        <v>0</v>
      </c>
      <c r="P4" s="2" t="s">
        <v>11</v>
      </c>
      <c r="Q4" s="2" t="s">
        <v>11</v>
      </c>
      <c r="R4" s="2" t="s">
        <v>11</v>
      </c>
      <c r="S4" s="2">
        <v>3939</v>
      </c>
      <c r="T4" s="2">
        <v>353.60603332519531</v>
      </c>
      <c r="U4" s="2">
        <v>162.83091241391278</v>
      </c>
      <c r="V4" s="2">
        <v>2.6647819937426696</v>
      </c>
      <c r="W4" s="7">
        <v>1</v>
      </c>
      <c r="X4" s="7" t="s">
        <v>31</v>
      </c>
      <c r="AA4" s="8">
        <v>4</v>
      </c>
      <c r="AB4" s="8">
        <v>0</v>
      </c>
      <c r="AC4" s="8" t="s">
        <v>11</v>
      </c>
      <c r="AD4" s="8" t="s">
        <v>11</v>
      </c>
      <c r="AE4" s="8" t="s">
        <v>11</v>
      </c>
      <c r="AF4" s="8">
        <v>4949</v>
      </c>
      <c r="AG4" s="8">
        <v>1091.0745391845703</v>
      </c>
      <c r="AH4" s="8">
        <v>491.29265050606148</v>
      </c>
      <c r="AI4" s="8">
        <v>10.233104185875542</v>
      </c>
      <c r="AJ4" s="10">
        <v>5</v>
      </c>
      <c r="AK4" s="10" t="s">
        <v>29</v>
      </c>
      <c r="AO4" s="2">
        <v>0</v>
      </c>
      <c r="AP4" s="2" t="s">
        <v>11</v>
      </c>
      <c r="AQ4" s="2" t="s">
        <v>11</v>
      </c>
      <c r="AR4" s="2" t="s">
        <v>11</v>
      </c>
      <c r="AS4" s="2">
        <v>4361</v>
      </c>
      <c r="AT4" s="2">
        <v>1557.2148742675781</v>
      </c>
      <c r="AU4" s="2">
        <v>603.1595555620961</v>
      </c>
      <c r="AV4" s="2">
        <v>11.782218554351957</v>
      </c>
      <c r="AW4" s="1" t="s">
        <v>16</v>
      </c>
      <c r="AX4" s="1"/>
    </row>
    <row r="5" spans="1:50" x14ac:dyDescent="0.25">
      <c r="A5" s="2">
        <v>5</v>
      </c>
      <c r="B5" s="2">
        <v>0</v>
      </c>
      <c r="C5" s="2" t="s">
        <v>11</v>
      </c>
      <c r="D5" s="2" t="s">
        <v>11</v>
      </c>
      <c r="E5" s="2" t="s">
        <v>11</v>
      </c>
      <c r="F5" s="2">
        <v>4361</v>
      </c>
      <c r="G5" s="2">
        <v>1725.2015075683594</v>
      </c>
      <c r="H5" s="2">
        <v>771.14618886287735</v>
      </c>
      <c r="I5" s="2">
        <v>15.063697243544034</v>
      </c>
      <c r="J5" s="7" t="s">
        <v>17</v>
      </c>
      <c r="K5" s="1"/>
      <c r="N5" s="2">
        <v>5</v>
      </c>
      <c r="O5" s="2">
        <v>0</v>
      </c>
      <c r="P5" s="2" t="s">
        <v>11</v>
      </c>
      <c r="Q5" s="2" t="s">
        <v>11</v>
      </c>
      <c r="R5" s="2" t="s">
        <v>11</v>
      </c>
      <c r="S5" s="2">
        <v>3939</v>
      </c>
      <c r="T5" s="2">
        <v>497.75718688964844</v>
      </c>
      <c r="U5" s="2">
        <v>306.98206597836588</v>
      </c>
      <c r="V5" s="2">
        <v>5.0238635262426836</v>
      </c>
      <c r="W5" s="7">
        <v>5</v>
      </c>
      <c r="X5" s="7" t="s">
        <v>31</v>
      </c>
      <c r="AA5" s="8">
        <v>5</v>
      </c>
      <c r="AB5" s="8">
        <v>0</v>
      </c>
      <c r="AC5" s="8" t="s">
        <v>11</v>
      </c>
      <c r="AD5" s="8" t="s">
        <v>11</v>
      </c>
      <c r="AE5" s="8" t="s">
        <v>11</v>
      </c>
      <c r="AF5" s="8">
        <v>4949</v>
      </c>
      <c r="AG5" s="8">
        <v>1261.1051635742188</v>
      </c>
      <c r="AH5" s="8">
        <v>661.32327489570991</v>
      </c>
      <c r="AI5" s="8">
        <v>13.774661529297017</v>
      </c>
      <c r="AJ5" s="10">
        <v>10</v>
      </c>
      <c r="AK5" s="10" t="s">
        <v>29</v>
      </c>
      <c r="AO5" s="2">
        <v>0</v>
      </c>
      <c r="AP5" s="2" t="s">
        <v>11</v>
      </c>
      <c r="AQ5" s="2" t="s">
        <v>11</v>
      </c>
      <c r="AR5" s="2" t="s">
        <v>11</v>
      </c>
      <c r="AS5" s="2">
        <v>4361</v>
      </c>
      <c r="AT5" s="2">
        <v>1725.2015075683594</v>
      </c>
      <c r="AU5" s="2">
        <v>771.14618886287735</v>
      </c>
      <c r="AV5" s="2">
        <v>15.063697243544034</v>
      </c>
      <c r="AW5" s="1" t="s">
        <v>17</v>
      </c>
      <c r="AX5" s="1"/>
    </row>
    <row r="6" spans="1:50" x14ac:dyDescent="0.25">
      <c r="A6" s="2">
        <v>6</v>
      </c>
      <c r="B6" s="2">
        <v>0</v>
      </c>
      <c r="C6" s="2" t="s">
        <v>11</v>
      </c>
      <c r="D6" s="2" t="s">
        <v>11</v>
      </c>
      <c r="E6" s="2" t="s">
        <v>11</v>
      </c>
      <c r="F6" s="2">
        <v>4361</v>
      </c>
      <c r="G6" s="2">
        <v>1911.2989654541016</v>
      </c>
      <c r="H6" s="2">
        <v>957.24364674861954</v>
      </c>
      <c r="I6" s="2">
        <v>18.69895577671236</v>
      </c>
      <c r="J6" s="7" t="s">
        <v>18</v>
      </c>
      <c r="K6" s="1"/>
      <c r="N6" s="2">
        <v>6</v>
      </c>
      <c r="O6" s="2">
        <v>0</v>
      </c>
      <c r="P6" s="2" t="s">
        <v>11</v>
      </c>
      <c r="Q6" s="2" t="s">
        <v>11</v>
      </c>
      <c r="R6" s="2" t="s">
        <v>11</v>
      </c>
      <c r="S6" s="2">
        <v>3939</v>
      </c>
      <c r="T6" s="2">
        <v>470.23178100585938</v>
      </c>
      <c r="U6" s="2">
        <v>279.45666009457682</v>
      </c>
      <c r="V6" s="2">
        <v>4.5734011116912781</v>
      </c>
      <c r="W6" s="7">
        <v>10</v>
      </c>
      <c r="X6" s="7" t="s">
        <v>31</v>
      </c>
      <c r="AA6" s="8">
        <v>6</v>
      </c>
      <c r="AB6" s="8">
        <v>0</v>
      </c>
      <c r="AC6" s="8" t="s">
        <v>11</v>
      </c>
      <c r="AD6" s="8" t="s">
        <v>11</v>
      </c>
      <c r="AE6" s="8" t="s">
        <v>11</v>
      </c>
      <c r="AF6" s="8">
        <v>4949</v>
      </c>
      <c r="AG6" s="8">
        <v>1337.7199401855469</v>
      </c>
      <c r="AH6" s="8">
        <v>737.93805150703804</v>
      </c>
      <c r="AI6" s="8">
        <v>15.370465965682797</v>
      </c>
      <c r="AJ6" s="10">
        <v>20</v>
      </c>
      <c r="AK6" s="10" t="s">
        <v>29</v>
      </c>
      <c r="AO6" s="2">
        <v>0</v>
      </c>
      <c r="AP6" s="2" t="s">
        <v>11</v>
      </c>
      <c r="AQ6" s="2" t="s">
        <v>11</v>
      </c>
      <c r="AR6" s="2" t="s">
        <v>11</v>
      </c>
      <c r="AS6" s="2">
        <v>4361</v>
      </c>
      <c r="AT6" s="2">
        <v>1911.2989654541016</v>
      </c>
      <c r="AU6" s="2">
        <v>957.24364674861954</v>
      </c>
      <c r="AV6" s="2">
        <v>18.69895577671236</v>
      </c>
      <c r="AW6" s="1" t="s">
        <v>18</v>
      </c>
      <c r="AX6" s="1"/>
    </row>
    <row r="7" spans="1:50" x14ac:dyDescent="0.25">
      <c r="A7" s="2">
        <v>7</v>
      </c>
      <c r="B7" s="2">
        <v>0</v>
      </c>
      <c r="C7" s="2" t="s">
        <v>11</v>
      </c>
      <c r="D7" s="2" t="s">
        <v>11</v>
      </c>
      <c r="E7" s="2" t="s">
        <v>11</v>
      </c>
      <c r="F7" s="2">
        <v>4361</v>
      </c>
      <c r="G7" s="2">
        <v>1504.8116455078125</v>
      </c>
      <c r="H7" s="2">
        <v>550.75632680233048</v>
      </c>
      <c r="I7" s="2">
        <v>10.758565213361829</v>
      </c>
      <c r="J7" s="7" t="s">
        <v>19</v>
      </c>
      <c r="K7" s="1"/>
      <c r="N7" s="2">
        <v>7</v>
      </c>
      <c r="O7" s="2">
        <v>0</v>
      </c>
      <c r="P7" s="2" t="s">
        <v>11</v>
      </c>
      <c r="Q7" s="2" t="s">
        <v>11</v>
      </c>
      <c r="R7" s="2" t="s">
        <v>11</v>
      </c>
      <c r="S7" s="2">
        <v>3939</v>
      </c>
      <c r="T7" s="2">
        <v>702.25257873535156</v>
      </c>
      <c r="U7" s="2">
        <v>511.47745782406901</v>
      </c>
      <c r="V7" s="2">
        <v>8.3704985718571567</v>
      </c>
      <c r="W7" s="7">
        <v>20</v>
      </c>
      <c r="X7" s="7" t="s">
        <v>31</v>
      </c>
      <c r="AA7" s="8">
        <v>7</v>
      </c>
      <c r="AB7" s="8">
        <v>0</v>
      </c>
      <c r="AC7" s="8" t="s">
        <v>11</v>
      </c>
      <c r="AD7" s="8" t="s">
        <v>11</v>
      </c>
      <c r="AE7" s="8" t="s">
        <v>11</v>
      </c>
      <c r="AF7" s="8">
        <v>4949</v>
      </c>
      <c r="AG7" s="8">
        <v>1104.8239898681641</v>
      </c>
      <c r="AH7" s="8">
        <v>505.04210118965523</v>
      </c>
      <c r="AI7" s="8">
        <v>10.519490642499395</v>
      </c>
      <c r="AJ7" s="10" t="s">
        <v>30</v>
      </c>
      <c r="AK7" s="10" t="s">
        <v>31</v>
      </c>
      <c r="AO7" s="2">
        <v>0</v>
      </c>
      <c r="AP7" s="2" t="s">
        <v>11</v>
      </c>
      <c r="AQ7" s="2" t="s">
        <v>11</v>
      </c>
      <c r="AR7" s="2" t="s">
        <v>11</v>
      </c>
      <c r="AS7" s="2">
        <v>4361</v>
      </c>
      <c r="AT7" s="2">
        <v>1504.8116455078125</v>
      </c>
      <c r="AU7" s="2">
        <v>550.75632680233048</v>
      </c>
      <c r="AV7" s="2">
        <v>10.758565213361829</v>
      </c>
      <c r="AW7" s="1" t="s">
        <v>19</v>
      </c>
      <c r="AX7" s="1"/>
    </row>
    <row r="8" spans="1:50" x14ac:dyDescent="0.25">
      <c r="A8" s="2">
        <v>8</v>
      </c>
      <c r="B8" s="2">
        <v>0</v>
      </c>
      <c r="C8" s="2" t="s">
        <v>11</v>
      </c>
      <c r="D8" s="2" t="s">
        <v>11</v>
      </c>
      <c r="E8" s="2" t="s">
        <v>11</v>
      </c>
      <c r="F8" s="2">
        <v>4361</v>
      </c>
      <c r="G8" s="2">
        <v>1150.8210144042969</v>
      </c>
      <c r="H8" s="2">
        <v>196.76569569881485</v>
      </c>
      <c r="I8" s="2">
        <v>3.843653655726377</v>
      </c>
      <c r="J8" s="7" t="s">
        <v>20</v>
      </c>
      <c r="K8" s="1"/>
      <c r="N8" s="2">
        <v>8</v>
      </c>
      <c r="O8" s="2">
        <v>0</v>
      </c>
      <c r="P8" s="2" t="s">
        <v>11</v>
      </c>
      <c r="Q8" s="2" t="s">
        <v>11</v>
      </c>
      <c r="R8" s="2" t="s">
        <v>11</v>
      </c>
      <c r="S8" s="2">
        <v>3939</v>
      </c>
      <c r="T8" s="2">
        <v>626.91294860839844</v>
      </c>
      <c r="U8" s="2">
        <v>436.13782769711588</v>
      </c>
      <c r="V8" s="2">
        <v>7.1375404879080824</v>
      </c>
      <c r="W8" s="7">
        <v>1</v>
      </c>
      <c r="X8" s="7" t="s">
        <v>29</v>
      </c>
      <c r="AA8" s="8">
        <v>8</v>
      </c>
      <c r="AB8" s="8">
        <v>0</v>
      </c>
      <c r="AC8" s="8" t="s">
        <v>11</v>
      </c>
      <c r="AD8" s="8" t="s">
        <v>11</v>
      </c>
      <c r="AE8" s="8" t="s">
        <v>11</v>
      </c>
      <c r="AF8" s="8">
        <v>4949</v>
      </c>
      <c r="AG8" s="8">
        <v>797.0338134765625</v>
      </c>
      <c r="AH8" s="8">
        <v>197.25192479805366</v>
      </c>
      <c r="AI8" s="8">
        <v>4.1085481234937919</v>
      </c>
      <c r="AJ8" s="10">
        <v>1</v>
      </c>
      <c r="AK8" s="10" t="s">
        <v>31</v>
      </c>
      <c r="AO8" s="2">
        <v>0</v>
      </c>
      <c r="AP8" s="2" t="s">
        <v>11</v>
      </c>
      <c r="AQ8" s="2" t="s">
        <v>11</v>
      </c>
      <c r="AR8" s="2" t="s">
        <v>11</v>
      </c>
      <c r="AS8" s="2">
        <v>4361</v>
      </c>
      <c r="AT8" s="2">
        <v>1150.8210144042969</v>
      </c>
      <c r="AU8" s="2">
        <v>196.76569569881485</v>
      </c>
      <c r="AV8" s="2">
        <v>3.843653655726377</v>
      </c>
      <c r="AW8" s="1" t="s">
        <v>20</v>
      </c>
      <c r="AX8" s="1"/>
    </row>
    <row r="9" spans="1:50" x14ac:dyDescent="0.25">
      <c r="A9" s="2">
        <v>9</v>
      </c>
      <c r="B9" s="2">
        <v>0</v>
      </c>
      <c r="C9" s="2" t="s">
        <v>11</v>
      </c>
      <c r="D9" s="2" t="s">
        <v>11</v>
      </c>
      <c r="E9" s="2" t="s">
        <v>11</v>
      </c>
      <c r="F9" s="2">
        <v>4361</v>
      </c>
      <c r="G9" s="2">
        <v>1224.8756256103516</v>
      </c>
      <c r="H9" s="2">
        <v>270.82030690486954</v>
      </c>
      <c r="I9" s="2">
        <v>5.290248683760332</v>
      </c>
      <c r="J9" s="7" t="s">
        <v>21</v>
      </c>
      <c r="K9" s="1"/>
      <c r="N9" s="2">
        <v>9</v>
      </c>
      <c r="O9" s="2">
        <v>0</v>
      </c>
      <c r="P9" s="2" t="s">
        <v>11</v>
      </c>
      <c r="Q9" s="2" t="s">
        <v>11</v>
      </c>
      <c r="R9" s="2" t="s">
        <v>11</v>
      </c>
      <c r="S9" s="2">
        <v>3939</v>
      </c>
      <c r="T9" s="2">
        <v>930.3477783203125</v>
      </c>
      <c r="U9" s="2">
        <v>739.57265740902994</v>
      </c>
      <c r="V9" s="2">
        <v>12.103352313830108</v>
      </c>
      <c r="W9" s="7">
        <v>5</v>
      </c>
      <c r="X9" s="7" t="s">
        <v>29</v>
      </c>
      <c r="AA9" s="8">
        <v>9</v>
      </c>
      <c r="AB9" s="8">
        <v>0</v>
      </c>
      <c r="AC9" s="8" t="s">
        <v>11</v>
      </c>
      <c r="AD9" s="8" t="s">
        <v>11</v>
      </c>
      <c r="AE9" s="8" t="s">
        <v>11</v>
      </c>
      <c r="AF9" s="8">
        <v>4949</v>
      </c>
      <c r="AG9" s="8">
        <v>827.60261535644531</v>
      </c>
      <c r="AH9" s="8">
        <v>227.82072667793648</v>
      </c>
      <c r="AI9" s="8">
        <v>4.745263804365492</v>
      </c>
      <c r="AJ9" s="10">
        <v>5</v>
      </c>
      <c r="AK9" s="10" t="s">
        <v>31</v>
      </c>
      <c r="AO9" s="2">
        <v>0</v>
      </c>
      <c r="AP9" s="2" t="s">
        <v>11</v>
      </c>
      <c r="AQ9" s="2" t="s">
        <v>11</v>
      </c>
      <c r="AR9" s="2" t="s">
        <v>11</v>
      </c>
      <c r="AS9" s="2">
        <v>4361</v>
      </c>
      <c r="AT9" s="2">
        <v>1224.8756256103516</v>
      </c>
      <c r="AU9" s="2">
        <v>270.82030690486954</v>
      </c>
      <c r="AV9" s="2">
        <v>5.290248683760332</v>
      </c>
      <c r="AW9" s="1" t="s">
        <v>21</v>
      </c>
      <c r="AX9" s="1"/>
    </row>
    <row r="10" spans="1:50" x14ac:dyDescent="0.25">
      <c r="A10" s="2">
        <v>10</v>
      </c>
      <c r="B10" s="2">
        <v>0</v>
      </c>
      <c r="C10" s="2" t="s">
        <v>11</v>
      </c>
      <c r="D10" s="2" t="s">
        <v>11</v>
      </c>
      <c r="E10" s="2" t="s">
        <v>11</v>
      </c>
      <c r="F10" s="2">
        <v>4361</v>
      </c>
      <c r="G10" s="2">
        <v>1322.2034606933594</v>
      </c>
      <c r="H10" s="2">
        <v>368.14814198787735</v>
      </c>
      <c r="I10" s="2">
        <v>7.1914667176871161</v>
      </c>
      <c r="J10" s="7" t="s">
        <v>22</v>
      </c>
      <c r="K10" s="1"/>
      <c r="N10" s="2">
        <v>10</v>
      </c>
      <c r="O10" s="2">
        <v>0</v>
      </c>
      <c r="P10" s="2" t="s">
        <v>11</v>
      </c>
      <c r="Q10" s="2" t="s">
        <v>11</v>
      </c>
      <c r="R10" s="2" t="s">
        <v>11</v>
      </c>
      <c r="S10" s="2">
        <v>3939</v>
      </c>
      <c r="T10" s="2">
        <v>1045.6060791015625</v>
      </c>
      <c r="U10" s="2">
        <v>854.83095819027994</v>
      </c>
      <c r="V10" s="2">
        <v>13.989592708838844</v>
      </c>
      <c r="W10" s="7">
        <v>10</v>
      </c>
      <c r="X10" s="7" t="s">
        <v>29</v>
      </c>
      <c r="AA10" s="8">
        <v>10</v>
      </c>
      <c r="AB10" s="8">
        <v>0</v>
      </c>
      <c r="AC10" s="8" t="s">
        <v>11</v>
      </c>
      <c r="AD10" s="8" t="s">
        <v>11</v>
      </c>
      <c r="AE10" s="8" t="s">
        <v>11</v>
      </c>
      <c r="AF10" s="8">
        <v>4949</v>
      </c>
      <c r="AG10" s="8">
        <v>920.45387268066406</v>
      </c>
      <c r="AH10" s="8">
        <v>320.67198400215523</v>
      </c>
      <c r="AI10" s="8">
        <v>6.6792568918044148</v>
      </c>
      <c r="AJ10" s="10">
        <v>10</v>
      </c>
      <c r="AK10" s="10" t="s">
        <v>31</v>
      </c>
      <c r="AO10" s="2">
        <v>0</v>
      </c>
      <c r="AP10" s="2" t="s">
        <v>11</v>
      </c>
      <c r="AQ10" s="2" t="s">
        <v>11</v>
      </c>
      <c r="AR10" s="2" t="s">
        <v>11</v>
      </c>
      <c r="AS10" s="2">
        <v>4361</v>
      </c>
      <c r="AT10" s="2">
        <v>1322.2034606933594</v>
      </c>
      <c r="AU10" s="2">
        <v>368.14814198787735</v>
      </c>
      <c r="AV10" s="2">
        <v>7.1914667176871161</v>
      </c>
      <c r="AW10" s="1" t="s">
        <v>22</v>
      </c>
      <c r="AX10" s="1"/>
    </row>
    <row r="11" spans="1:50" x14ac:dyDescent="0.25">
      <c r="A11" s="2">
        <v>11</v>
      </c>
      <c r="B11" s="2">
        <v>0</v>
      </c>
      <c r="C11" s="2" t="s">
        <v>11</v>
      </c>
      <c r="D11" s="2" t="s">
        <v>11</v>
      </c>
      <c r="E11" s="2" t="s">
        <v>11</v>
      </c>
      <c r="F11" s="2">
        <v>4361</v>
      </c>
      <c r="G11" s="2">
        <v>1341.1646575927734</v>
      </c>
      <c r="H11" s="2">
        <v>387.10933888729141</v>
      </c>
      <c r="I11" s="2">
        <v>10.5618578751525</v>
      </c>
      <c r="J11" s="7" t="s">
        <v>23</v>
      </c>
      <c r="K11" s="1"/>
      <c r="N11" s="2">
        <v>11</v>
      </c>
      <c r="O11" s="2">
        <v>0</v>
      </c>
      <c r="P11" s="2" t="s">
        <v>11</v>
      </c>
      <c r="Q11" s="2" t="s">
        <v>11</v>
      </c>
      <c r="R11" s="2" t="s">
        <v>11</v>
      </c>
      <c r="S11" s="2">
        <v>3939</v>
      </c>
      <c r="T11" s="2">
        <v>1261.4900970458984</v>
      </c>
      <c r="U11" s="2">
        <v>1070.7149761346159</v>
      </c>
      <c r="V11" s="2">
        <v>17.522606405234072</v>
      </c>
      <c r="W11" s="7">
        <v>20</v>
      </c>
      <c r="X11" s="7" t="s">
        <v>29</v>
      </c>
      <c r="AA11" s="8">
        <v>11</v>
      </c>
      <c r="AB11" s="8">
        <v>0</v>
      </c>
      <c r="AC11" s="8" t="s">
        <v>11</v>
      </c>
      <c r="AD11" s="8" t="s">
        <v>11</v>
      </c>
      <c r="AE11" s="8" t="s">
        <v>11</v>
      </c>
      <c r="AF11" s="8">
        <v>4949</v>
      </c>
      <c r="AG11" s="8">
        <v>943.79588317871094</v>
      </c>
      <c r="AH11" s="8">
        <v>344.0139945002021</v>
      </c>
      <c r="AI11" s="8">
        <v>7.1654461826237927</v>
      </c>
      <c r="AJ11" s="10">
        <v>20</v>
      </c>
      <c r="AK11" s="10" t="s">
        <v>35</v>
      </c>
      <c r="AO11" s="2">
        <v>0</v>
      </c>
      <c r="AP11" s="2" t="s">
        <v>11</v>
      </c>
      <c r="AQ11" s="2" t="s">
        <v>11</v>
      </c>
      <c r="AR11" s="2" t="s">
        <v>11</v>
      </c>
      <c r="AS11" s="2">
        <v>4361</v>
      </c>
      <c r="AT11" s="2">
        <v>1341.1646575927734</v>
      </c>
      <c r="AU11" s="2">
        <v>387.10933888729141</v>
      </c>
      <c r="AV11" s="2">
        <v>12.5618578751525</v>
      </c>
      <c r="AW11" s="1" t="s">
        <v>23</v>
      </c>
      <c r="AX11" s="1"/>
    </row>
    <row r="12" spans="1:50" x14ac:dyDescent="0.25">
      <c r="A12" s="2">
        <v>1</v>
      </c>
      <c r="B12" s="2">
        <v>0</v>
      </c>
      <c r="C12" s="2" t="s">
        <v>11</v>
      </c>
      <c r="D12" s="2" t="s">
        <v>11</v>
      </c>
      <c r="E12" s="2" t="s">
        <v>12</v>
      </c>
      <c r="F12" s="2">
        <v>6327</v>
      </c>
      <c r="G12" s="2">
        <v>1384.1568450927734</v>
      </c>
      <c r="H12" s="2">
        <v>0</v>
      </c>
      <c r="I12" s="2">
        <v>0</v>
      </c>
      <c r="J12" s="1"/>
      <c r="K12" s="1"/>
      <c r="N12" s="2">
        <v>1</v>
      </c>
      <c r="O12" s="2">
        <v>0</v>
      </c>
      <c r="P12" s="2" t="s">
        <v>11</v>
      </c>
      <c r="Q12" s="2" t="s">
        <v>11</v>
      </c>
      <c r="R12" s="2" t="s">
        <v>12</v>
      </c>
      <c r="S12" s="2">
        <v>3731</v>
      </c>
      <c r="T12" s="2">
        <v>180.70118713378906</v>
      </c>
      <c r="U12" s="2">
        <v>0</v>
      </c>
      <c r="V12" s="2">
        <v>0</v>
      </c>
      <c r="W12" s="1"/>
      <c r="X12" s="1"/>
      <c r="AA12" s="8">
        <v>1</v>
      </c>
      <c r="AB12" s="8">
        <v>0</v>
      </c>
      <c r="AC12" s="8" t="s">
        <v>11</v>
      </c>
      <c r="AD12" s="8" t="s">
        <v>11</v>
      </c>
      <c r="AE12" s="8" t="s">
        <v>12</v>
      </c>
      <c r="AF12" s="8">
        <v>16745</v>
      </c>
      <c r="AG12" s="8">
        <v>2029.3691101074219</v>
      </c>
      <c r="AH12" s="8">
        <v>0</v>
      </c>
      <c r="AI12" s="8">
        <v>0</v>
      </c>
      <c r="AJ12" s="9"/>
      <c r="AK12" s="9"/>
      <c r="AO12" s="2">
        <v>0</v>
      </c>
      <c r="AP12" s="2" t="s">
        <v>11</v>
      </c>
      <c r="AQ12" s="2" t="s">
        <v>11</v>
      </c>
      <c r="AR12" s="2" t="s">
        <v>12</v>
      </c>
      <c r="AS12" s="2">
        <v>6327</v>
      </c>
      <c r="AT12" s="2">
        <v>1384.1568450927734</v>
      </c>
      <c r="AU12" s="2">
        <v>0</v>
      </c>
      <c r="AV12" s="2">
        <v>0</v>
      </c>
      <c r="AW12" s="1"/>
      <c r="AX12" s="1"/>
    </row>
    <row r="13" spans="1:50" x14ac:dyDescent="0.25">
      <c r="A13" s="2" t="s">
        <v>11</v>
      </c>
      <c r="B13" s="2">
        <v>0</v>
      </c>
      <c r="C13" s="2" t="s">
        <v>11</v>
      </c>
      <c r="D13" s="2" t="s">
        <v>13</v>
      </c>
      <c r="E13" s="2" t="s">
        <v>13</v>
      </c>
      <c r="F13" s="2">
        <v>43610</v>
      </c>
      <c r="G13" s="2">
        <v>14659.789031982422</v>
      </c>
      <c r="H13" s="2">
        <v>5119.2358449276016</v>
      </c>
      <c r="I13" s="2">
        <v>100</v>
      </c>
      <c r="J13" s="1"/>
      <c r="K13" s="1"/>
      <c r="N13" s="2" t="s">
        <v>11</v>
      </c>
      <c r="O13" s="2">
        <v>0</v>
      </c>
      <c r="P13" s="2" t="s">
        <v>11</v>
      </c>
      <c r="Q13" s="2" t="s">
        <v>13</v>
      </c>
      <c r="R13" s="2" t="s">
        <v>13</v>
      </c>
      <c r="S13" s="2">
        <v>39390</v>
      </c>
      <c r="T13" s="2">
        <v>8018.2290191650391</v>
      </c>
      <c r="U13" s="2">
        <v>6110.4778100522135</v>
      </c>
      <c r="V13" s="2">
        <v>99.999999999999986</v>
      </c>
      <c r="W13" s="1"/>
      <c r="X13" s="1"/>
      <c r="AA13" s="8" t="s">
        <v>11</v>
      </c>
      <c r="AB13" s="8">
        <v>0</v>
      </c>
      <c r="AC13" s="8" t="s">
        <v>11</v>
      </c>
      <c r="AD13" s="8" t="s">
        <v>13</v>
      </c>
      <c r="AE13" s="8" t="s">
        <v>13</v>
      </c>
      <c r="AF13" s="8">
        <v>49490</v>
      </c>
      <c r="AG13" s="8">
        <v>10798.831771850586</v>
      </c>
      <c r="AH13" s="8">
        <v>4801.0128850654974</v>
      </c>
      <c r="AI13" s="8">
        <v>100</v>
      </c>
      <c r="AJ13" s="9"/>
      <c r="AK13" s="9"/>
      <c r="AO13" s="2">
        <v>0</v>
      </c>
      <c r="AP13" s="2" t="s">
        <v>11</v>
      </c>
      <c r="AQ13" s="2" t="s">
        <v>13</v>
      </c>
      <c r="AR13" s="2" t="s">
        <v>13</v>
      </c>
      <c r="AS13" s="2">
        <v>43610</v>
      </c>
      <c r="AT13" s="2">
        <v>14659.789031982422</v>
      </c>
      <c r="AU13" s="2">
        <v>5119.2358449276016</v>
      </c>
      <c r="AV13" s="2">
        <v>100</v>
      </c>
      <c r="AW13" s="1"/>
      <c r="AX13" s="1"/>
    </row>
    <row r="15" spans="1:50" x14ac:dyDescent="0.25">
      <c r="F15" s="6" t="s">
        <v>32</v>
      </c>
      <c r="G15" s="6" t="s">
        <v>24</v>
      </c>
      <c r="H15" s="6" t="s">
        <v>25</v>
      </c>
      <c r="S15" s="6" t="s">
        <v>33</v>
      </c>
      <c r="T15" s="6" t="s">
        <v>29</v>
      </c>
      <c r="U15" s="6" t="s">
        <v>31</v>
      </c>
      <c r="AD15" s="6" t="s">
        <v>34</v>
      </c>
      <c r="AE15" s="6" t="s">
        <v>29</v>
      </c>
      <c r="AF15" s="6" t="s">
        <v>31</v>
      </c>
      <c r="AR15" s="6" t="s">
        <v>36</v>
      </c>
      <c r="AS15" s="6" t="s">
        <v>29</v>
      </c>
      <c r="AT15" s="6" t="s">
        <v>31</v>
      </c>
    </row>
    <row r="16" spans="1:50" x14ac:dyDescent="0.25">
      <c r="F16" s="6">
        <v>0</v>
      </c>
      <c r="G16" s="6">
        <v>0</v>
      </c>
      <c r="H16" s="6">
        <v>0</v>
      </c>
      <c r="S16" s="6">
        <v>0</v>
      </c>
      <c r="T16" s="5">
        <v>0</v>
      </c>
      <c r="U16" s="5">
        <v>0</v>
      </c>
      <c r="AD16" s="6">
        <v>0</v>
      </c>
      <c r="AE16" s="6">
        <v>0</v>
      </c>
      <c r="AF16" s="5">
        <v>0</v>
      </c>
      <c r="AR16" s="6">
        <v>0</v>
      </c>
      <c r="AS16" s="6">
        <v>0</v>
      </c>
      <c r="AT16" s="6">
        <v>0</v>
      </c>
    </row>
    <row r="17" spans="1:46" x14ac:dyDescent="0.25">
      <c r="F17" s="6">
        <v>1</v>
      </c>
      <c r="G17" s="6">
        <f>I3/I6*100</f>
        <v>27.048172236803371</v>
      </c>
      <c r="H17" s="6">
        <f>I8/I6*100</f>
        <v>20.555445457084055</v>
      </c>
      <c r="S17" s="6">
        <v>1</v>
      </c>
      <c r="T17" s="6">
        <f>V8/$V$11*100</f>
        <v>40.733326554524851</v>
      </c>
      <c r="U17" s="6">
        <f>V4/$V$11*100</f>
        <v>15.207680479239027</v>
      </c>
      <c r="AD17" s="6">
        <v>1</v>
      </c>
      <c r="AE17" s="6">
        <f>AI3/$AI$6*100</f>
        <v>49.752727049242594</v>
      </c>
      <c r="AF17" s="6">
        <f>AI8/$AI$6*100</f>
        <v>26.730146845689852</v>
      </c>
      <c r="AR17" s="6">
        <v>1</v>
      </c>
      <c r="AS17" s="6">
        <f>AV3/$AV$6*100</f>
        <v>27.048172236803371</v>
      </c>
      <c r="AT17" s="6">
        <f>AV8/$AV$6*100</f>
        <v>20.555445457084055</v>
      </c>
    </row>
    <row r="18" spans="1:46" x14ac:dyDescent="0.25">
      <c r="F18" s="6">
        <v>5</v>
      </c>
      <c r="G18" s="6">
        <f>I4/I6*100</f>
        <v>63.010034865291821</v>
      </c>
      <c r="H18" s="6">
        <f>I9/I6*100</f>
        <v>28.291679743682778</v>
      </c>
      <c r="S18" s="6">
        <v>5</v>
      </c>
      <c r="T18" s="6">
        <f>V9/$V$11*100</f>
        <v>69.072785371785713</v>
      </c>
      <c r="U18" s="6">
        <f>V5/$V$11*100</f>
        <v>28.670754852668694</v>
      </c>
      <c r="AD18" s="6">
        <v>5</v>
      </c>
      <c r="AE18" s="6">
        <f t="shared" ref="AE18:AE19" si="0">AI4/$AI$6*100</f>
        <v>66.576408345216748</v>
      </c>
      <c r="AF18" s="6">
        <f t="shared" ref="AF18:AF20" si="1">AI9/$AI$6*100</f>
        <v>30.8726086441368</v>
      </c>
      <c r="AR18" s="6">
        <v>5</v>
      </c>
      <c r="AS18" s="6">
        <f t="shared" ref="AS18:AS20" si="2">AV4/$AV$6*100</f>
        <v>63.010034865291821</v>
      </c>
      <c r="AT18" s="6">
        <f t="shared" ref="AT18:AT20" si="3">AV9/$AV$6*100</f>
        <v>28.291679743682778</v>
      </c>
    </row>
    <row r="19" spans="1:46" x14ac:dyDescent="0.25">
      <c r="F19" s="6">
        <v>10</v>
      </c>
      <c r="G19" s="6">
        <f>I5/I6*100</f>
        <v>80.55902919618822</v>
      </c>
      <c r="H19" s="6">
        <f>I10/I6*100</f>
        <v>38.459188863601426</v>
      </c>
      <c r="S19" s="6">
        <v>10</v>
      </c>
      <c r="T19" s="6">
        <f>V10/$V$11*100</f>
        <v>79.837396248654528</v>
      </c>
      <c r="U19" s="6">
        <f>V6/$V$11*100</f>
        <v>26.100004793380428</v>
      </c>
      <c r="AD19" s="6">
        <v>10</v>
      </c>
      <c r="AE19" s="6">
        <f t="shared" si="0"/>
        <v>89.617722455853396</v>
      </c>
      <c r="AF19" s="6">
        <f t="shared" si="1"/>
        <v>43.455136016806527</v>
      </c>
      <c r="AR19" s="6">
        <v>10</v>
      </c>
      <c r="AS19" s="6">
        <f t="shared" si="2"/>
        <v>80.55902919618822</v>
      </c>
      <c r="AT19" s="6">
        <f t="shared" si="3"/>
        <v>38.459188863601426</v>
      </c>
    </row>
    <row r="20" spans="1:46" x14ac:dyDescent="0.25">
      <c r="F20" s="6">
        <v>20</v>
      </c>
      <c r="G20" s="6">
        <f>I6/I6*100</f>
        <v>100</v>
      </c>
      <c r="H20" s="6">
        <f>I11/I6*100</f>
        <v>56.483677491265126</v>
      </c>
      <c r="S20" s="6">
        <v>20</v>
      </c>
      <c r="T20" s="6">
        <f>V11/$V$11*100</f>
        <v>100</v>
      </c>
      <c r="U20" s="6">
        <f>V7/$V$11*100</f>
        <v>47.769711755648729</v>
      </c>
      <c r="AD20" s="6">
        <v>20</v>
      </c>
      <c r="AE20" s="6">
        <f>AI6/$AI$6*100</f>
        <v>100</v>
      </c>
      <c r="AF20" s="6">
        <f t="shared" si="1"/>
        <v>46.618275585280763</v>
      </c>
      <c r="AR20" s="6">
        <v>20</v>
      </c>
      <c r="AS20" s="6">
        <f t="shared" si="2"/>
        <v>100</v>
      </c>
      <c r="AT20" s="6">
        <f t="shared" si="3"/>
        <v>67.179461918386963</v>
      </c>
    </row>
    <row r="26" spans="1:46" x14ac:dyDescent="0.25">
      <c r="A26" s="11" t="s">
        <v>32</v>
      </c>
      <c r="B26" t="s">
        <v>24</v>
      </c>
      <c r="C26" t="s">
        <v>25</v>
      </c>
    </row>
    <row r="27" spans="1:46" x14ac:dyDescent="0.25">
      <c r="A27">
        <v>0</v>
      </c>
      <c r="B27">
        <v>0</v>
      </c>
      <c r="C27">
        <v>0</v>
      </c>
    </row>
    <row r="28" spans="1:46" x14ac:dyDescent="0.25">
      <c r="A28">
        <v>1</v>
      </c>
      <c r="B28">
        <v>27.048172236803371</v>
      </c>
      <c r="C28">
        <v>20.555445457084055</v>
      </c>
    </row>
    <row r="29" spans="1:46" x14ac:dyDescent="0.25">
      <c r="A29">
        <v>5</v>
      </c>
      <c r="B29">
        <v>63.010034865291821</v>
      </c>
      <c r="C29">
        <v>28.291679743682778</v>
      </c>
    </row>
    <row r="30" spans="1:46" x14ac:dyDescent="0.25">
      <c r="A30">
        <v>10</v>
      </c>
      <c r="B30">
        <v>80.55902919618822</v>
      </c>
      <c r="C30">
        <v>38.459188863601426</v>
      </c>
    </row>
    <row r="31" spans="1:46" x14ac:dyDescent="0.25">
      <c r="A31">
        <v>20</v>
      </c>
      <c r="B31">
        <v>100</v>
      </c>
      <c r="C31">
        <v>56.483677491265126</v>
      </c>
    </row>
    <row r="34" spans="1:11" x14ac:dyDescent="0.25">
      <c r="E34" s="3" t="s">
        <v>26</v>
      </c>
      <c r="I34" s="4" t="s">
        <v>27</v>
      </c>
    </row>
    <row r="35" spans="1:11" x14ac:dyDescent="0.25">
      <c r="F35" t="s">
        <v>24</v>
      </c>
      <c r="G35" t="s">
        <v>25</v>
      </c>
      <c r="J35" t="s">
        <v>24</v>
      </c>
      <c r="K35" t="s">
        <v>25</v>
      </c>
    </row>
    <row r="36" spans="1:11" x14ac:dyDescent="0.25">
      <c r="A36" s="11" t="s">
        <v>33</v>
      </c>
      <c r="B36" t="s">
        <v>29</v>
      </c>
      <c r="C36" t="s">
        <v>31</v>
      </c>
      <c r="E36">
        <v>0</v>
      </c>
      <c r="F36">
        <v>0</v>
      </c>
      <c r="G36">
        <v>0</v>
      </c>
      <c r="I36">
        <v>0</v>
      </c>
      <c r="J36">
        <f>STDEV(B27,B37,B46,B54)</f>
        <v>0</v>
      </c>
      <c r="K36">
        <f>STDEV(C27,C37,C46,C54)</f>
        <v>0</v>
      </c>
    </row>
    <row r="37" spans="1:11" x14ac:dyDescent="0.25">
      <c r="A37">
        <v>0</v>
      </c>
      <c r="B37">
        <v>0</v>
      </c>
      <c r="C37">
        <v>0</v>
      </c>
      <c r="E37">
        <v>1</v>
      </c>
      <c r="F37">
        <f>(B28+B38+B47+B55)/4</f>
        <v>36.145599519343548</v>
      </c>
      <c r="G37">
        <f>(C28+C38+C47+C55)/4</f>
        <v>20.762179559774246</v>
      </c>
      <c r="I37">
        <v>1</v>
      </c>
      <c r="J37">
        <f t="shared" ref="J37:J40" si="4">STDEV(B28,B38,B47,B55)</f>
        <v>11.131449820014192</v>
      </c>
      <c r="K37">
        <f t="shared" ref="K37:K40" si="5">STDEV(C28,C38,C47,C55)</f>
        <v>4.7100803793514929</v>
      </c>
    </row>
    <row r="38" spans="1:11" x14ac:dyDescent="0.25">
      <c r="A38">
        <v>1</v>
      </c>
      <c r="B38">
        <v>40.733326554524851</v>
      </c>
      <c r="C38">
        <v>15.207680479239027</v>
      </c>
      <c r="E38">
        <v>5</v>
      </c>
      <c r="F38">
        <f t="shared" ref="F38:F40" si="6">(B29+B39+B48+B56)/4</f>
        <v>65.417315861896526</v>
      </c>
      <c r="G38">
        <f t="shared" ref="G38:G40" si="7">(C29+C39+C48+C56)/4</f>
        <v>29.031680746042763</v>
      </c>
      <c r="I38">
        <v>5</v>
      </c>
      <c r="J38">
        <f t="shared" si="4"/>
        <v>2.9606281042962945</v>
      </c>
      <c r="K38">
        <f t="shared" si="5"/>
        <v>1.2402265913233177</v>
      </c>
    </row>
    <row r="39" spans="1:11" x14ac:dyDescent="0.25">
      <c r="A39">
        <v>5</v>
      </c>
      <c r="B39">
        <v>69.072785371785713</v>
      </c>
      <c r="C39">
        <v>28.670754852668694</v>
      </c>
      <c r="E39">
        <v>10</v>
      </c>
      <c r="F39">
        <f t="shared" si="6"/>
        <v>82.643294274221091</v>
      </c>
      <c r="G39">
        <f t="shared" si="7"/>
        <v>36.618379634347448</v>
      </c>
      <c r="I39">
        <v>10</v>
      </c>
      <c r="J39">
        <f t="shared" si="4"/>
        <v>4.6620465470878054</v>
      </c>
      <c r="K39">
        <f t="shared" si="5"/>
        <v>7.397175234849156</v>
      </c>
    </row>
    <row r="40" spans="1:11" x14ac:dyDescent="0.25">
      <c r="A40">
        <v>10</v>
      </c>
      <c r="B40">
        <v>79.837396248654528</v>
      </c>
      <c r="C40">
        <v>26.100004793380428</v>
      </c>
      <c r="E40">
        <v>20</v>
      </c>
      <c r="F40">
        <f t="shared" si="6"/>
        <v>100</v>
      </c>
      <c r="G40">
        <f t="shared" si="7"/>
        <v>54.512781687645401</v>
      </c>
      <c r="I40">
        <v>20</v>
      </c>
      <c r="J40">
        <f t="shared" si="4"/>
        <v>0</v>
      </c>
      <c r="K40">
        <f t="shared" si="5"/>
        <v>9.5240299076363346</v>
      </c>
    </row>
    <row r="41" spans="1:11" x14ac:dyDescent="0.25">
      <c r="A41">
        <v>20</v>
      </c>
      <c r="B41">
        <v>100</v>
      </c>
      <c r="C41">
        <v>47.769711755648729</v>
      </c>
    </row>
    <row r="45" spans="1:11" x14ac:dyDescent="0.25">
      <c r="A45" s="11" t="s">
        <v>34</v>
      </c>
      <c r="B45" t="s">
        <v>29</v>
      </c>
      <c r="C45" t="s">
        <v>31</v>
      </c>
    </row>
    <row r="46" spans="1:11" x14ac:dyDescent="0.25">
      <c r="A46">
        <v>0</v>
      </c>
      <c r="B46">
        <v>0</v>
      </c>
      <c r="C46">
        <v>0</v>
      </c>
    </row>
    <row r="47" spans="1:11" x14ac:dyDescent="0.25">
      <c r="A47">
        <v>1</v>
      </c>
      <c r="B47">
        <v>49.752727049242594</v>
      </c>
      <c r="C47">
        <v>26.730146845689852</v>
      </c>
    </row>
    <row r="48" spans="1:11" x14ac:dyDescent="0.25">
      <c r="A48">
        <v>5</v>
      </c>
      <c r="B48">
        <v>66.576408345216748</v>
      </c>
      <c r="C48">
        <v>30.8726086441368</v>
      </c>
    </row>
    <row r="49" spans="1:3" x14ac:dyDescent="0.25">
      <c r="A49">
        <v>10</v>
      </c>
      <c r="B49">
        <v>89.617722455853396</v>
      </c>
      <c r="C49">
        <v>43.455136016806527</v>
      </c>
    </row>
    <row r="50" spans="1:3" x14ac:dyDescent="0.25">
      <c r="A50">
        <v>20</v>
      </c>
      <c r="B50">
        <v>100</v>
      </c>
      <c r="C50">
        <v>46.618275585280763</v>
      </c>
    </row>
    <row r="53" spans="1:3" x14ac:dyDescent="0.25">
      <c r="A53" s="11" t="s">
        <v>36</v>
      </c>
      <c r="B53" t="s">
        <v>29</v>
      </c>
      <c r="C53" t="s">
        <v>31</v>
      </c>
    </row>
    <row r="54" spans="1:3" x14ac:dyDescent="0.25">
      <c r="A54">
        <v>0</v>
      </c>
      <c r="B54">
        <v>0</v>
      </c>
      <c r="C54">
        <v>0</v>
      </c>
    </row>
    <row r="55" spans="1:3" x14ac:dyDescent="0.25">
      <c r="A55">
        <v>1</v>
      </c>
      <c r="B55">
        <v>27.048172236803371</v>
      </c>
      <c r="C55">
        <v>20.555445457084055</v>
      </c>
    </row>
    <row r="56" spans="1:3" x14ac:dyDescent="0.25">
      <c r="A56">
        <v>5</v>
      </c>
      <c r="B56">
        <v>63.010034865291821</v>
      </c>
      <c r="C56">
        <v>28.291679743682778</v>
      </c>
    </row>
    <row r="57" spans="1:3" x14ac:dyDescent="0.25">
      <c r="A57">
        <v>10</v>
      </c>
      <c r="B57">
        <v>80.55902919618822</v>
      </c>
      <c r="C57">
        <v>38.459188863601426</v>
      </c>
    </row>
    <row r="58" spans="1:3" x14ac:dyDescent="0.25">
      <c r="A58">
        <v>20</v>
      </c>
      <c r="B58">
        <v>100</v>
      </c>
      <c r="C58">
        <v>67.179461918386963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2022-02-16T10:22:30Z</dcterms:modified>
</cp:coreProperties>
</file>