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/>
  <xr:revisionPtr revIDLastSave="0" documentId="13_ncr:1_{3090CDB7-3A4F-410E-AFCE-B7CBFC7B6C2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1" l="1"/>
  <c r="S27" i="1"/>
  <c r="S25" i="1"/>
  <c r="R26" i="1"/>
  <c r="R27" i="1"/>
  <c r="R25" i="1"/>
  <c r="P26" i="1"/>
  <c r="P27" i="1"/>
  <c r="P25" i="1"/>
  <c r="O26" i="1"/>
  <c r="O27" i="1"/>
  <c r="O25" i="1"/>
  <c r="S45" i="1"/>
  <c r="S46" i="1"/>
  <c r="S44" i="1"/>
  <c r="R45" i="1"/>
  <c r="R46" i="1"/>
  <c r="R44" i="1"/>
  <c r="P45" i="1"/>
  <c r="P46" i="1"/>
  <c r="P44" i="1"/>
  <c r="O45" i="1"/>
  <c r="O46" i="1"/>
  <c r="O44" i="1"/>
  <c r="S118" i="1" l="1"/>
  <c r="S119" i="1"/>
  <c r="S117" i="1"/>
  <c r="R118" i="1"/>
  <c r="R119" i="1"/>
  <c r="R117" i="1"/>
  <c r="O117" i="1"/>
  <c r="O118" i="1"/>
  <c r="O119" i="1"/>
  <c r="N118" i="1"/>
  <c r="N119" i="1"/>
  <c r="N117" i="1"/>
  <c r="N102" i="1"/>
  <c r="N101" i="1"/>
  <c r="N100" i="1"/>
  <c r="S101" i="1"/>
  <c r="S102" i="1"/>
  <c r="S100" i="1"/>
  <c r="R101" i="1"/>
  <c r="R102" i="1"/>
  <c r="R100" i="1"/>
  <c r="S82" i="1"/>
  <c r="O82" i="1"/>
  <c r="O83" i="1"/>
  <c r="O84" i="1"/>
  <c r="S83" i="1"/>
  <c r="S84" i="1"/>
  <c r="R84" i="1"/>
  <c r="R83" i="1"/>
  <c r="R82" i="1"/>
  <c r="S64" i="1"/>
  <c r="S65" i="1"/>
  <c r="S66" i="1"/>
  <c r="R66" i="1"/>
  <c r="AE100" i="1" l="1"/>
  <c r="AA76" i="1"/>
  <c r="AD102" i="1"/>
  <c r="AE102" i="1"/>
  <c r="AE101" i="1"/>
  <c r="AB74" i="1"/>
  <c r="AB76" i="1"/>
  <c r="AB75" i="1"/>
  <c r="S8" i="1"/>
  <c r="S9" i="1"/>
  <c r="S10" i="1"/>
  <c r="R8" i="1"/>
  <c r="R9" i="1"/>
  <c r="R10" i="1"/>
  <c r="R64" i="1"/>
  <c r="AA74" i="1" s="1"/>
  <c r="R65" i="1"/>
  <c r="Y17" i="1" l="1"/>
  <c r="AD43" i="1"/>
  <c r="AD44" i="1"/>
  <c r="Y18" i="1"/>
  <c r="Y16" i="1"/>
  <c r="AD42" i="1"/>
  <c r="Z18" i="1"/>
  <c r="AE44" i="1"/>
  <c r="Z17" i="1"/>
  <c r="AE43" i="1"/>
  <c r="Z16" i="1"/>
  <c r="AE42" i="1"/>
  <c r="AD101" i="1"/>
  <c r="AA75" i="1"/>
  <c r="AD100" i="1"/>
  <c r="N83" i="1"/>
  <c r="N84" i="1"/>
  <c r="N82" i="1"/>
  <c r="O65" i="1"/>
  <c r="O66" i="1"/>
  <c r="O64" i="1"/>
  <c r="N65" i="1"/>
  <c r="X75" i="1" s="1"/>
  <c r="N66" i="1"/>
  <c r="N64" i="1"/>
  <c r="X74" i="1" s="1"/>
  <c r="P9" i="1"/>
  <c r="P10" i="1"/>
  <c r="P8" i="1"/>
  <c r="O9" i="1"/>
  <c r="O10" i="1"/>
  <c r="O8" i="1"/>
  <c r="AB100" i="1" l="1"/>
  <c r="AB102" i="1"/>
  <c r="V17" i="1"/>
  <c r="AB43" i="1"/>
  <c r="AB42" i="1"/>
  <c r="V16" i="1"/>
  <c r="AB44" i="1"/>
  <c r="V18" i="1"/>
  <c r="W16" i="1"/>
  <c r="AC42" i="1"/>
  <c r="AC44" i="1"/>
  <c r="W18" i="1"/>
  <c r="AC43" i="1"/>
  <c r="W17" i="1"/>
  <c r="X76" i="1"/>
  <c r="AB101" i="1"/>
  <c r="AC100" i="1"/>
  <c r="Y74" i="1"/>
  <c r="AC102" i="1"/>
  <c r="Y76" i="1"/>
  <c r="AC101" i="1"/>
  <c r="Y75" i="1"/>
</calcChain>
</file>

<file path=xl/sharedStrings.xml><?xml version="1.0" encoding="utf-8"?>
<sst xmlns="http://schemas.openxmlformats.org/spreadsheetml/2006/main" count="543" uniqueCount="47">
  <si>
    <t>No</t>
  </si>
  <si>
    <t>Grp</t>
  </si>
  <si>
    <t>Grp Name</t>
  </si>
  <si>
    <t>Name</t>
  </si>
  <si>
    <t>Type</t>
  </si>
  <si>
    <t>Area [pixel]</t>
  </si>
  <si>
    <t>Intensity [a.u.]</t>
  </si>
  <si>
    <t>Intensity-Bkg [a.u.]</t>
  </si>
  <si>
    <t>Intensity-Bkg [%]</t>
  </si>
  <si>
    <t>Std. Quantity [ng]</t>
  </si>
  <si>
    <t>Recalc. Quantity [ng]</t>
  </si>
  <si>
    <t/>
  </si>
  <si>
    <t>Bkg</t>
  </si>
  <si>
    <t>Sum</t>
  </si>
  <si>
    <t>MCr1</t>
  </si>
  <si>
    <t>WT -</t>
  </si>
  <si>
    <t>WT +</t>
  </si>
  <si>
    <t xml:space="preserve">20 - </t>
  </si>
  <si>
    <t xml:space="preserve">20 + </t>
  </si>
  <si>
    <t>Msp1</t>
  </si>
  <si>
    <t>Mcr1-</t>
  </si>
  <si>
    <t>Mcr1 +</t>
  </si>
  <si>
    <t>WT Mito</t>
  </si>
  <si>
    <t>Tom20D Mito</t>
  </si>
  <si>
    <t>Msp1-</t>
  </si>
  <si>
    <t>Msp1 +</t>
  </si>
  <si>
    <t>Avg Msp1</t>
  </si>
  <si>
    <t>Avg Mcr1</t>
  </si>
  <si>
    <t>Mcr1</t>
  </si>
  <si>
    <t>WT +C90</t>
  </si>
  <si>
    <t>20d -</t>
  </si>
  <si>
    <t>20d +C90</t>
  </si>
  <si>
    <t xml:space="preserve"> </t>
  </si>
  <si>
    <t>IVI044</t>
  </si>
  <si>
    <t>IVI08</t>
  </si>
  <si>
    <t>AVG</t>
  </si>
  <si>
    <t>SD</t>
  </si>
  <si>
    <t>WT</t>
  </si>
  <si>
    <t>20d</t>
  </si>
  <si>
    <t>WT mito</t>
  </si>
  <si>
    <t>WT+</t>
  </si>
  <si>
    <t>20d+</t>
  </si>
  <si>
    <t>IVI039</t>
  </si>
  <si>
    <t>WT-</t>
  </si>
  <si>
    <t>Avg.</t>
  </si>
  <si>
    <t>Msp1:</t>
  </si>
  <si>
    <t>Mcr1: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</si>
</sst>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4" fillId="4" borderId="2" applyNumberFormat="0" applyAlignment="0" applyProtection="0"/>
  </cellStyleXfs>
  <cellXfs count="16"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1" fillId="2" borderId="0" xfId="1"/>
    <xf numFmtId="0" fontId="0" fillId="0" borderId="0" xfId="0"/>
    <xf numFmtId="0" fontId="0" fillId="0" borderId="0" xfId="0" applyProtection="1">
      <protection locked="0"/>
    </xf>
    <xf numFmtId="0" fontId="3" fillId="0" borderId="1" xfId="3" applyProtection="1">
      <protection locked="0"/>
    </xf>
    <xf numFmtId="0" fontId="3" fillId="0" borderId="1" xfId="3"/>
    <xf numFmtId="0" fontId="2" fillId="3" borderId="0" xfId="2"/>
    <xf numFmtId="0" fontId="4" fillId="4" borderId="2" xfId="4"/>
  </cellXfs>
  <cellStyles count="5">
    <cellStyle name="Bad" xfId="1" builtinId="27"/>
    <cellStyle name="Check Cell" xfId="4" builtinId="23"/>
    <cellStyle name="Linked Cell" xfId="3" builtinId="24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Msp1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Sheet1!$V$98</c:f>
              <c:strCache>
                <c:ptCount val="1"/>
                <c:pt idx="0">
                  <c:v>WT -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Sheet1!$AB$99:$AB$102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18.108702852701025</c:v>
                  </c:pt>
                  <c:pt idx="2">
                    <c:v>7.9104653431511034</c:v>
                  </c:pt>
                  <c:pt idx="3">
                    <c:v>0</c:v>
                  </c:pt>
                </c:numCache>
              </c:numRef>
            </c:plus>
            <c:minus>
              <c:numRef>
                <c:f>Sheet1!$AB$99:$AB$102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18.108702852701025</c:v>
                  </c:pt>
                  <c:pt idx="2">
                    <c:v>7.9104653431511034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Sheet1!$U$99:$U$102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</c:numCache>
            </c:numRef>
          </c:xVal>
          <c:yVal>
            <c:numRef>
              <c:f>Sheet1!$V$99:$V$102</c:f>
              <c:numCache>
                <c:formatCode>General</c:formatCode>
                <c:ptCount val="4"/>
                <c:pt idx="0">
                  <c:v>0</c:v>
                </c:pt>
                <c:pt idx="1">
                  <c:v>55.1680100146447</c:v>
                </c:pt>
                <c:pt idx="2">
                  <c:v>83.707261724598183</c:v>
                </c:pt>
                <c:pt idx="3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33-470E-A1C8-0806C7AFAA88}"/>
            </c:ext>
          </c:extLst>
        </c:ser>
        <c:ser>
          <c:idx val="1"/>
          <c:order val="1"/>
          <c:tx>
            <c:strRef>
              <c:f>Sheet1!$W$98</c:f>
              <c:strCache>
                <c:ptCount val="1"/>
                <c:pt idx="0">
                  <c:v>WT +C90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Sheet1!$AC$99:$AC$102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18.282190725733194</c:v>
                  </c:pt>
                  <c:pt idx="2">
                    <c:v>21.135463763093913</c:v>
                  </c:pt>
                  <c:pt idx="3">
                    <c:v>12.206208475700219</c:v>
                  </c:pt>
                </c:numCache>
              </c:numRef>
            </c:plus>
            <c:minus>
              <c:numRef>
                <c:f>Sheet1!$AC$99:$AC$102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18.282190725733194</c:v>
                  </c:pt>
                  <c:pt idx="2">
                    <c:v>21.135463763093913</c:v>
                  </c:pt>
                  <c:pt idx="3">
                    <c:v>12.206208475700219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Sheet1!$U$99:$U$102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</c:numCache>
            </c:numRef>
          </c:xVal>
          <c:yVal>
            <c:numRef>
              <c:f>Sheet1!$W$99:$W$102</c:f>
              <c:numCache>
                <c:formatCode>General</c:formatCode>
                <c:ptCount val="4"/>
                <c:pt idx="0">
                  <c:v>0</c:v>
                </c:pt>
                <c:pt idx="1">
                  <c:v>42.066325250717746</c:v>
                </c:pt>
                <c:pt idx="2">
                  <c:v>58.200632636285768</c:v>
                </c:pt>
                <c:pt idx="3">
                  <c:v>81.157941753707931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33-470E-A1C8-0806C7AFAA88}"/>
            </c:ext>
          </c:extLst>
        </c:ser>
        <c:ser>
          <c:idx val="2"/>
          <c:order val="2"/>
          <c:tx>
            <c:strRef>
              <c:f>Sheet1!$X$98</c:f>
              <c:strCache>
                <c:ptCount val="1"/>
                <c:pt idx="0">
                  <c:v>20d -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Sheet1!$AD$99:$AD$102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24.833703160432421</c:v>
                  </c:pt>
                  <c:pt idx="2">
                    <c:v>17.375068708870366</c:v>
                  </c:pt>
                  <c:pt idx="3">
                    <c:v>6.5850437272771982</c:v>
                  </c:pt>
                </c:numCache>
              </c:numRef>
            </c:plus>
            <c:minus>
              <c:numRef>
                <c:f>Sheet1!$AD$99:$AD$102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24.833703160432421</c:v>
                  </c:pt>
                  <c:pt idx="2">
                    <c:v>17.375068708870366</c:v>
                  </c:pt>
                  <c:pt idx="3">
                    <c:v>6.5850437272771982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Sheet1!$U$99:$U$102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</c:numCache>
            </c:numRef>
          </c:xVal>
          <c:yVal>
            <c:numRef>
              <c:f>Sheet1!$X$99:$X$102</c:f>
              <c:numCache>
                <c:formatCode>General</c:formatCode>
                <c:ptCount val="4"/>
                <c:pt idx="0">
                  <c:v>0</c:v>
                </c:pt>
                <c:pt idx="1">
                  <c:v>60.456560517187221</c:v>
                </c:pt>
                <c:pt idx="2">
                  <c:v>91.877811965267242</c:v>
                </c:pt>
                <c:pt idx="3">
                  <c:v>125.1951092903102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033-470E-A1C8-0806C7AFAA88}"/>
            </c:ext>
          </c:extLst>
        </c:ser>
        <c:ser>
          <c:idx val="3"/>
          <c:order val="3"/>
          <c:tx>
            <c:strRef>
              <c:f>Sheet1!$Y$98</c:f>
              <c:strCache>
                <c:ptCount val="1"/>
                <c:pt idx="0">
                  <c:v>20d +C90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Sheet1!$AE$99:$AE$102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8.4106212844836854</c:v>
                  </c:pt>
                  <c:pt idx="2">
                    <c:v>13.65629920803854</c:v>
                  </c:pt>
                  <c:pt idx="3">
                    <c:v>8.2462784512813041</c:v>
                  </c:pt>
                </c:numCache>
              </c:numRef>
            </c:plus>
            <c:minus>
              <c:numRef>
                <c:f>Sheet1!$AE$99:$AE$102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8.4106212844836854</c:v>
                  </c:pt>
                  <c:pt idx="2">
                    <c:v>13.65629920803854</c:v>
                  </c:pt>
                  <c:pt idx="3">
                    <c:v>8.2462784512813041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Sheet1!$U$99:$U$102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</c:numCache>
            </c:numRef>
          </c:xVal>
          <c:yVal>
            <c:numRef>
              <c:f>Sheet1!$Y$99:$Y$102</c:f>
              <c:numCache>
                <c:formatCode>General</c:formatCode>
                <c:ptCount val="4"/>
                <c:pt idx="0">
                  <c:v>0</c:v>
                </c:pt>
                <c:pt idx="1">
                  <c:v>36.448017153930962</c:v>
                </c:pt>
                <c:pt idx="2">
                  <c:v>60.086012583495759</c:v>
                </c:pt>
                <c:pt idx="3">
                  <c:v>68.033999007132934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033-470E-A1C8-0806C7AFA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771000"/>
        <c:axId val="468783464"/>
      </c:scatterChart>
      <c:valAx>
        <c:axId val="468771000"/>
        <c:scaling>
          <c:orientation val="minMax"/>
          <c:max val="16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468783464"/>
        <c:crosses val="autoZero"/>
        <c:crossBetween val="midCat"/>
      </c:valAx>
      <c:valAx>
        <c:axId val="468783464"/>
        <c:scaling>
          <c:orientation val="minMax"/>
          <c:max val="1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468771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Mcr1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Sheet1!$V$40</c:f>
              <c:strCache>
                <c:ptCount val="1"/>
                <c:pt idx="0">
                  <c:v>WT -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Sheet1!$AB$41:$AB$44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2.4876315681656651</c:v>
                  </c:pt>
                  <c:pt idx="2">
                    <c:v>7.9383192651580314</c:v>
                  </c:pt>
                  <c:pt idx="3">
                    <c:v>0</c:v>
                  </c:pt>
                </c:numCache>
              </c:numRef>
            </c:plus>
            <c:minus>
              <c:numRef>
                <c:f>Sheet1!$AB$41:$AB$44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2.4876315681656651</c:v>
                  </c:pt>
                  <c:pt idx="2">
                    <c:v>7.9383192651580314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Sheet1!$U$41:$U$44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</c:numCache>
            </c:numRef>
          </c:xVal>
          <c:yVal>
            <c:numRef>
              <c:f>Sheet1!$V$41:$V$44</c:f>
              <c:numCache>
                <c:formatCode>General</c:formatCode>
                <c:ptCount val="4"/>
                <c:pt idx="0">
                  <c:v>0</c:v>
                </c:pt>
                <c:pt idx="1">
                  <c:v>31.85350146707853</c:v>
                </c:pt>
                <c:pt idx="2">
                  <c:v>57.829299454201625</c:v>
                </c:pt>
                <c:pt idx="3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41-4261-9A73-062B485AC073}"/>
            </c:ext>
          </c:extLst>
        </c:ser>
        <c:ser>
          <c:idx val="1"/>
          <c:order val="1"/>
          <c:tx>
            <c:strRef>
              <c:f>Sheet1!$W$40</c:f>
              <c:strCache>
                <c:ptCount val="1"/>
                <c:pt idx="0">
                  <c:v>WT +C90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Sheet1!$AC$41:$AC$44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8.6547759153740333</c:v>
                  </c:pt>
                  <c:pt idx="2">
                    <c:v>8.1604125759063919</c:v>
                  </c:pt>
                  <c:pt idx="3">
                    <c:v>19.620002751408403</c:v>
                  </c:pt>
                </c:numCache>
              </c:numRef>
            </c:plus>
            <c:minus>
              <c:numRef>
                <c:f>Sheet1!$AC$41:$AC$44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8.6547759153740333</c:v>
                  </c:pt>
                  <c:pt idx="2">
                    <c:v>8.1604125759063919</c:v>
                  </c:pt>
                  <c:pt idx="3">
                    <c:v>19.620002751408403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Sheet1!$U$41:$U$44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</c:numCache>
            </c:numRef>
          </c:xVal>
          <c:yVal>
            <c:numRef>
              <c:f>Sheet1!$W$41:$W$44</c:f>
              <c:numCache>
                <c:formatCode>General</c:formatCode>
                <c:ptCount val="4"/>
                <c:pt idx="0">
                  <c:v>0</c:v>
                </c:pt>
                <c:pt idx="1">
                  <c:v>20.10992879664321</c:v>
                </c:pt>
                <c:pt idx="2">
                  <c:v>37.431384415559052</c:v>
                </c:pt>
                <c:pt idx="3">
                  <c:v>66.168728869893854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41-4261-9A73-062B485AC073}"/>
            </c:ext>
          </c:extLst>
        </c:ser>
        <c:ser>
          <c:idx val="2"/>
          <c:order val="2"/>
          <c:tx>
            <c:strRef>
              <c:f>Sheet1!$X$40</c:f>
              <c:strCache>
                <c:ptCount val="1"/>
                <c:pt idx="0">
                  <c:v>20d -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Sheet1!$AD$41:$AD$44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6.2369659235375439</c:v>
                  </c:pt>
                  <c:pt idx="2">
                    <c:v>3.844521820337504</c:v>
                  </c:pt>
                  <c:pt idx="3">
                    <c:v>6.2238630697717428</c:v>
                  </c:pt>
                </c:numCache>
              </c:numRef>
            </c:plus>
            <c:minus>
              <c:numRef>
                <c:f>Sheet1!$AD$41:$AD$44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6.2369659235375439</c:v>
                  </c:pt>
                  <c:pt idx="2">
                    <c:v>3.844521820337504</c:v>
                  </c:pt>
                  <c:pt idx="3">
                    <c:v>6.2238630697717428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Sheet1!$U$41:$U$44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</c:numCache>
            </c:numRef>
          </c:xVal>
          <c:yVal>
            <c:numRef>
              <c:f>Sheet1!$X$41:$X$44</c:f>
              <c:numCache>
                <c:formatCode>General</c:formatCode>
                <c:ptCount val="4"/>
                <c:pt idx="0">
                  <c:v>0</c:v>
                </c:pt>
                <c:pt idx="1">
                  <c:v>52.329187404545621</c:v>
                </c:pt>
                <c:pt idx="2">
                  <c:v>76.504611930511317</c:v>
                </c:pt>
                <c:pt idx="3">
                  <c:v>126.98562956012985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241-4261-9A73-062B485AC073}"/>
            </c:ext>
          </c:extLst>
        </c:ser>
        <c:ser>
          <c:idx val="3"/>
          <c:order val="3"/>
          <c:tx>
            <c:strRef>
              <c:f>Sheet1!$Y$40</c:f>
              <c:strCache>
                <c:ptCount val="1"/>
                <c:pt idx="0">
                  <c:v>20d +C90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Sheet1!$AE$41:$AE$44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3.4419278477559678</c:v>
                  </c:pt>
                  <c:pt idx="2">
                    <c:v>1.1649144030737419</c:v>
                  </c:pt>
                  <c:pt idx="3">
                    <c:v>5.9505124932976079</c:v>
                  </c:pt>
                </c:numCache>
              </c:numRef>
            </c:plus>
            <c:minus>
              <c:numRef>
                <c:f>Sheet1!$AE$41:$AE$44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3.4419278477559678</c:v>
                  </c:pt>
                  <c:pt idx="2">
                    <c:v>1.1649144030737419</c:v>
                  </c:pt>
                  <c:pt idx="3">
                    <c:v>5.9505124932976079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Sheet1!$U$41:$U$44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</c:numCache>
            </c:numRef>
          </c:xVal>
          <c:yVal>
            <c:numRef>
              <c:f>Sheet1!$Y$41:$Y$44</c:f>
              <c:numCache>
                <c:formatCode>General</c:formatCode>
                <c:ptCount val="4"/>
                <c:pt idx="0">
                  <c:v>0</c:v>
                </c:pt>
                <c:pt idx="1">
                  <c:v>25.754711122286281</c:v>
                </c:pt>
                <c:pt idx="2">
                  <c:v>46.036102247807065</c:v>
                </c:pt>
                <c:pt idx="3">
                  <c:v>63.375077486507337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241-4261-9A73-062B485A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442736"/>
        <c:axId val="446444376"/>
      </c:scatterChart>
      <c:valAx>
        <c:axId val="446442736"/>
        <c:scaling>
          <c:orientation val="minMax"/>
          <c:max val="16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446444376"/>
        <c:crosses val="autoZero"/>
        <c:crossBetween val="midCat"/>
      </c:valAx>
      <c:valAx>
        <c:axId val="446444376"/>
        <c:scaling>
          <c:orientation val="minMax"/>
          <c:max val="1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446442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452286</xdr:colOff>
      <xdr:row>77</xdr:row>
      <xdr:rowOff>169409</xdr:rowOff>
    </xdr:from>
    <xdr:to>
      <xdr:col>29</xdr:col>
      <xdr:colOff>5141</xdr:colOff>
      <xdr:row>92</xdr:row>
      <xdr:rowOff>23359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42ED294-9BE6-40EB-B5F4-3A903CAC2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99557</xdr:colOff>
      <xdr:row>21</xdr:row>
      <xdr:rowOff>91394</xdr:rowOff>
    </xdr:from>
    <xdr:to>
      <xdr:col>26</xdr:col>
      <xdr:colOff>271083</xdr:colOff>
      <xdr:row>36</xdr:row>
      <xdr:rowOff>4308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C365D16-76A2-44FC-8B51-36C06291D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2"/>
  <sheetViews>
    <sheetView tabSelected="1" topLeftCell="A13" zoomScale="90" zoomScaleNormal="90" workbookViewId="0">
      <selection activeCell="AN68" sqref="AN68"/>
    </sheetView>
  </sheetViews>
  <sheetFormatPr defaultRowHeight="15" x14ac:dyDescent="0.25"/>
  <sheetData>
    <row r="1" spans="1:28" ht="16.5" thickTop="1" thickBot="1" x14ac:dyDescent="0.3">
      <c r="A1" s="15" t="s">
        <v>46</v>
      </c>
    </row>
    <row r="2" spans="1:28" ht="15.75" thickTop="1" x14ac:dyDescent="0.25"/>
    <row r="3" spans="1:28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28" x14ac:dyDescent="0.25">
      <c r="A4" s="2">
        <v>2</v>
      </c>
      <c r="B4" s="2">
        <v>0</v>
      </c>
      <c r="C4" s="2" t="s">
        <v>11</v>
      </c>
      <c r="D4" s="2" t="s">
        <v>11</v>
      </c>
      <c r="E4" s="2" t="s">
        <v>11</v>
      </c>
      <c r="F4" s="2">
        <v>4085</v>
      </c>
      <c r="G4" s="2">
        <v>1150.0660858154297</v>
      </c>
      <c r="H4" s="2">
        <v>402.70051817989372</v>
      </c>
      <c r="I4" s="2">
        <v>3.6470354465141002</v>
      </c>
      <c r="J4" s="2">
        <v>1</v>
      </c>
      <c r="K4" s="1" t="s">
        <v>15</v>
      </c>
      <c r="L4" t="s">
        <v>14</v>
      </c>
    </row>
    <row r="5" spans="1:28" x14ac:dyDescent="0.25">
      <c r="A5" s="2">
        <v>3</v>
      </c>
      <c r="B5" s="2">
        <v>0</v>
      </c>
      <c r="C5" s="2" t="s">
        <v>11</v>
      </c>
      <c r="D5" s="2" t="s">
        <v>11</v>
      </c>
      <c r="E5" s="2" t="s">
        <v>11</v>
      </c>
      <c r="F5" s="2">
        <v>4085</v>
      </c>
      <c r="G5" s="2">
        <v>889.54072570800781</v>
      </c>
      <c r="H5" s="2">
        <v>142.17515807247185</v>
      </c>
      <c r="I5" s="2">
        <v>7.2895250833144631</v>
      </c>
      <c r="J5" s="2">
        <v>5</v>
      </c>
      <c r="K5" s="1" t="s">
        <v>15</v>
      </c>
      <c r="N5" t="s">
        <v>22</v>
      </c>
      <c r="Q5" t="s">
        <v>23</v>
      </c>
    </row>
    <row r="6" spans="1:28" x14ac:dyDescent="0.25">
      <c r="A6" s="2">
        <v>4</v>
      </c>
      <c r="B6" s="2">
        <v>0</v>
      </c>
      <c r="C6" s="2" t="s">
        <v>11</v>
      </c>
      <c r="D6" s="2" t="s">
        <v>11</v>
      </c>
      <c r="E6" s="2" t="s">
        <v>11</v>
      </c>
      <c r="F6" s="2">
        <v>4085</v>
      </c>
      <c r="G6" s="2">
        <v>971.73493957519531</v>
      </c>
      <c r="H6" s="2">
        <v>224.36937193965935</v>
      </c>
      <c r="I6" s="2">
        <v>11.503740786051821</v>
      </c>
      <c r="J6" s="2">
        <v>15</v>
      </c>
      <c r="K6" s="1" t="s">
        <v>15</v>
      </c>
      <c r="O6" t="s">
        <v>20</v>
      </c>
      <c r="P6" t="s">
        <v>21</v>
      </c>
      <c r="Q6" s="7"/>
      <c r="R6" s="7" t="s">
        <v>20</v>
      </c>
      <c r="S6" s="7" t="s">
        <v>21</v>
      </c>
    </row>
    <row r="7" spans="1:28" x14ac:dyDescent="0.25">
      <c r="A7" s="2">
        <v>5</v>
      </c>
      <c r="B7" s="2">
        <v>0</v>
      </c>
      <c r="C7" s="2" t="s">
        <v>11</v>
      </c>
      <c r="D7" s="2" t="s">
        <v>11</v>
      </c>
      <c r="E7" s="2" t="s">
        <v>11</v>
      </c>
      <c r="F7" s="2">
        <v>4085</v>
      </c>
      <c r="G7" s="2">
        <v>820.58441162109375</v>
      </c>
      <c r="H7" s="2">
        <v>73.218843985557783</v>
      </c>
      <c r="I7" s="2">
        <v>2.7540355645811898</v>
      </c>
      <c r="J7" s="2">
        <v>1</v>
      </c>
      <c r="K7" s="1" t="s">
        <v>16</v>
      </c>
      <c r="N7">
        <v>0</v>
      </c>
      <c r="O7">
        <v>0</v>
      </c>
      <c r="P7">
        <v>0</v>
      </c>
      <c r="Q7" s="7">
        <v>0</v>
      </c>
      <c r="R7" s="7">
        <v>0</v>
      </c>
      <c r="S7" s="7">
        <v>0</v>
      </c>
    </row>
    <row r="8" spans="1:28" x14ac:dyDescent="0.25">
      <c r="A8" s="2">
        <v>6</v>
      </c>
      <c r="B8" s="2">
        <v>0</v>
      </c>
      <c r="C8" s="2" t="s">
        <v>11</v>
      </c>
      <c r="D8" s="2" t="s">
        <v>11</v>
      </c>
      <c r="E8" s="2" t="s">
        <v>11</v>
      </c>
      <c r="F8" s="2">
        <v>4085</v>
      </c>
      <c r="G8" s="2">
        <v>824.18016052246094</v>
      </c>
      <c r="H8" s="2">
        <v>76.81459288692497</v>
      </c>
      <c r="I8" s="2">
        <v>3.9383947885495267</v>
      </c>
      <c r="J8" s="2">
        <v>5</v>
      </c>
      <c r="K8" s="1" t="s">
        <v>16</v>
      </c>
      <c r="N8">
        <v>1</v>
      </c>
      <c r="O8">
        <f>I4/$I$6*100</f>
        <v>31.703039162148862</v>
      </c>
      <c r="P8">
        <f>I7/$I$6*100</f>
        <v>23.940347890317838</v>
      </c>
      <c r="Q8" s="7">
        <v>1</v>
      </c>
      <c r="R8" s="7">
        <f>I10/$I$6*100</f>
        <v>59.160199544159397</v>
      </c>
      <c r="S8" s="7">
        <f>I13/$I$6*100</f>
        <v>28.008097957726669</v>
      </c>
    </row>
    <row r="9" spans="1:28" x14ac:dyDescent="0.25">
      <c r="A9" s="2">
        <v>7</v>
      </c>
      <c r="B9" s="2">
        <v>0</v>
      </c>
      <c r="C9" s="2" t="s">
        <v>11</v>
      </c>
      <c r="D9" s="2" t="s">
        <v>11</v>
      </c>
      <c r="E9" s="2" t="s">
        <v>11</v>
      </c>
      <c r="F9" s="2">
        <v>4085</v>
      </c>
      <c r="G9" s="2">
        <v>851.92869567871094</v>
      </c>
      <c r="H9" s="2">
        <v>104.56312804317497</v>
      </c>
      <c r="I9" s="2">
        <v>5.3611021432592114</v>
      </c>
      <c r="J9" s="2">
        <v>15</v>
      </c>
      <c r="K9" s="1" t="s">
        <v>16</v>
      </c>
      <c r="N9">
        <v>5</v>
      </c>
      <c r="O9" s="7">
        <f>I5/$I$6*100</f>
        <v>63.366562398145689</v>
      </c>
      <c r="P9" s="7">
        <f>I8/$I$6*100</f>
        <v>34.235774795315223</v>
      </c>
      <c r="Q9" s="7">
        <v>5</v>
      </c>
      <c r="R9" s="7">
        <f>I11/$I$6*100</f>
        <v>77.378742788858901</v>
      </c>
      <c r="S9" s="7">
        <f>I14/$I$6*100</f>
        <v>46.686177675875484</v>
      </c>
    </row>
    <row r="10" spans="1:28" x14ac:dyDescent="0.25">
      <c r="A10" s="2">
        <v>8</v>
      </c>
      <c r="B10" s="2">
        <v>0</v>
      </c>
      <c r="C10" s="2" t="s">
        <v>11</v>
      </c>
      <c r="D10" s="2" t="s">
        <v>11</v>
      </c>
      <c r="E10" s="2" t="s">
        <v>11</v>
      </c>
      <c r="F10" s="2">
        <v>4085</v>
      </c>
      <c r="G10" s="2">
        <v>880.10293579101563</v>
      </c>
      <c r="H10" s="2">
        <v>132.73736815547966</v>
      </c>
      <c r="I10" s="2">
        <v>6.8056360040711086</v>
      </c>
      <c r="J10" s="2">
        <v>1</v>
      </c>
      <c r="K10" s="1" t="s">
        <v>17</v>
      </c>
      <c r="N10">
        <v>15</v>
      </c>
      <c r="O10" s="7">
        <f>I6/$I$6*100</f>
        <v>100</v>
      </c>
      <c r="P10" s="7">
        <f>I9/$I$6*100</f>
        <v>46.603120175999599</v>
      </c>
      <c r="Q10" s="7">
        <v>15</v>
      </c>
      <c r="R10" s="7">
        <f>I12/$I$6*100</f>
        <v>124.63311483259234</v>
      </c>
      <c r="S10" s="7">
        <f>I15/$I$6*100</f>
        <v>68.403609062812436</v>
      </c>
    </row>
    <row r="11" spans="1:28" x14ac:dyDescent="0.25">
      <c r="A11" s="2">
        <v>9</v>
      </c>
      <c r="B11" s="2">
        <v>0</v>
      </c>
      <c r="C11" s="2" t="s">
        <v>11</v>
      </c>
      <c r="D11" s="2" t="s">
        <v>11</v>
      </c>
      <c r="E11" s="2" t="s">
        <v>11</v>
      </c>
      <c r="F11" s="2">
        <v>4085</v>
      </c>
      <c r="G11" s="2">
        <v>920.97976684570313</v>
      </c>
      <c r="H11" s="2">
        <v>173.61419921016716</v>
      </c>
      <c r="I11" s="2">
        <v>8.9014499939360938</v>
      </c>
      <c r="J11" s="2">
        <v>5</v>
      </c>
      <c r="K11" s="1" t="s">
        <v>17</v>
      </c>
    </row>
    <row r="12" spans="1:28" x14ac:dyDescent="0.25">
      <c r="A12" s="2">
        <v>10</v>
      </c>
      <c r="B12" s="2">
        <v>0</v>
      </c>
      <c r="C12" s="2" t="s">
        <v>11</v>
      </c>
      <c r="D12" s="2" t="s">
        <v>11</v>
      </c>
      <c r="E12" s="2" t="s">
        <v>11</v>
      </c>
      <c r="F12" s="2">
        <v>4085</v>
      </c>
      <c r="G12" s="2">
        <v>1027.0041046142578</v>
      </c>
      <c r="H12" s="2">
        <v>279.63853697872185</v>
      </c>
      <c r="I12" s="2">
        <v>14.337470463923728</v>
      </c>
      <c r="J12" s="2">
        <v>15</v>
      </c>
      <c r="K12" s="1" t="s">
        <v>17</v>
      </c>
      <c r="U12" s="9" t="s">
        <v>27</v>
      </c>
      <c r="AB12" s="10"/>
    </row>
    <row r="13" spans="1:28" x14ac:dyDescent="0.25">
      <c r="A13" s="2">
        <v>11</v>
      </c>
      <c r="B13" s="2">
        <v>0</v>
      </c>
      <c r="C13" s="2" t="s">
        <v>11</v>
      </c>
      <c r="D13" s="2" t="s">
        <v>11</v>
      </c>
      <c r="E13" s="2" t="s">
        <v>11</v>
      </c>
      <c r="F13" s="2">
        <v>4085</v>
      </c>
      <c r="G13" s="2">
        <v>829.71119689941406</v>
      </c>
      <c r="H13" s="2">
        <v>82.345629263878095</v>
      </c>
      <c r="I13" s="2">
        <v>3.22197898816035</v>
      </c>
      <c r="J13" s="2">
        <v>1</v>
      </c>
      <c r="K13" s="1" t="s">
        <v>18</v>
      </c>
      <c r="U13" t="s">
        <v>22</v>
      </c>
      <c r="X13" s="7" t="s">
        <v>23</v>
      </c>
    </row>
    <row r="14" spans="1:28" x14ac:dyDescent="0.25">
      <c r="A14" s="2">
        <v>12</v>
      </c>
      <c r="B14" s="2">
        <v>0</v>
      </c>
      <c r="C14" s="2" t="s">
        <v>11</v>
      </c>
      <c r="D14" s="2" t="s">
        <v>11</v>
      </c>
      <c r="E14" s="2" t="s">
        <v>11</v>
      </c>
      <c r="F14" s="2">
        <v>4085</v>
      </c>
      <c r="G14" s="2">
        <v>852.11505126953125</v>
      </c>
      <c r="H14" s="2">
        <v>104.74948363399528</v>
      </c>
      <c r="I14" s="2">
        <v>5.3706568627483087</v>
      </c>
      <c r="J14" s="2">
        <v>5</v>
      </c>
      <c r="K14" s="1" t="s">
        <v>18</v>
      </c>
      <c r="V14" t="s">
        <v>20</v>
      </c>
      <c r="W14" t="s">
        <v>21</v>
      </c>
      <c r="X14" s="7"/>
      <c r="Y14" s="7" t="s">
        <v>20</v>
      </c>
      <c r="Z14" s="7" t="s">
        <v>21</v>
      </c>
    </row>
    <row r="15" spans="1:28" x14ac:dyDescent="0.25">
      <c r="A15" s="2">
        <v>13</v>
      </c>
      <c r="B15" s="2">
        <v>0</v>
      </c>
      <c r="C15" s="2" t="s">
        <v>11</v>
      </c>
      <c r="D15" s="2" t="s">
        <v>11</v>
      </c>
      <c r="E15" s="2" t="s">
        <v>11</v>
      </c>
      <c r="F15" s="2">
        <v>4085</v>
      </c>
      <c r="G15" s="2">
        <v>900.84231567382813</v>
      </c>
      <c r="H15" s="2">
        <v>153.47674803829216</v>
      </c>
      <c r="I15" s="2">
        <v>7.8689738748901936</v>
      </c>
      <c r="J15" s="2">
        <v>15</v>
      </c>
      <c r="K15" s="1" t="s">
        <v>18</v>
      </c>
      <c r="U15">
        <v>0</v>
      </c>
      <c r="V15">
        <v>0</v>
      </c>
      <c r="W15">
        <v>0</v>
      </c>
      <c r="X15" s="7">
        <v>0</v>
      </c>
      <c r="Y15">
        <v>0</v>
      </c>
      <c r="Z15">
        <v>0</v>
      </c>
    </row>
    <row r="16" spans="1:28" x14ac:dyDescent="0.25">
      <c r="A16" s="2">
        <v>1</v>
      </c>
      <c r="B16" s="2">
        <v>0</v>
      </c>
      <c r="C16" s="2" t="s">
        <v>11</v>
      </c>
      <c r="D16" s="2" t="s">
        <v>11</v>
      </c>
      <c r="E16" s="2" t="s">
        <v>12</v>
      </c>
      <c r="F16" s="2">
        <v>5049</v>
      </c>
      <c r="G16" s="2">
        <v>923.73286437988281</v>
      </c>
      <c r="H16" s="2">
        <v>0</v>
      </c>
      <c r="I16" s="2">
        <v>0</v>
      </c>
      <c r="J16" s="1"/>
      <c r="K16" s="1"/>
      <c r="U16">
        <v>1</v>
      </c>
      <c r="V16">
        <f>AVERAGE(O8,O25,O44)</f>
        <v>31.85350146707853</v>
      </c>
      <c r="W16">
        <f>AVERAGE(P8,P25,P44)</f>
        <v>20.10992879664321</v>
      </c>
      <c r="X16" s="7">
        <v>1</v>
      </c>
      <c r="Y16">
        <f>AVERAGE(R8,R25,R44)</f>
        <v>52.329187404545621</v>
      </c>
      <c r="Z16" s="7">
        <f>AVERAGE(S8,S25,S44)</f>
        <v>25.754711122286281</v>
      </c>
    </row>
    <row r="17" spans="1:26" x14ac:dyDescent="0.25">
      <c r="A17" s="2" t="s">
        <v>11</v>
      </c>
      <c r="B17" s="2">
        <v>0</v>
      </c>
      <c r="C17" s="2" t="s">
        <v>11</v>
      </c>
      <c r="D17" s="2" t="s">
        <v>13</v>
      </c>
      <c r="E17" s="2" t="s">
        <v>13</v>
      </c>
      <c r="F17" s="2">
        <v>49020</v>
      </c>
      <c r="G17" s="2">
        <v>10918.790390014648</v>
      </c>
      <c r="H17" s="2">
        <v>1950.4035783882155</v>
      </c>
      <c r="I17" s="2">
        <v>100</v>
      </c>
      <c r="J17" s="1"/>
      <c r="K17" s="1"/>
      <c r="U17">
        <v>5</v>
      </c>
      <c r="V17" s="10">
        <f>AVERAGE(O9,O26,O45)</f>
        <v>57.829299454201625</v>
      </c>
      <c r="W17" s="10">
        <f>AVERAGE(P9,P26,P45)</f>
        <v>37.431384415559052</v>
      </c>
      <c r="X17" s="7">
        <v>5</v>
      </c>
      <c r="Y17" s="10">
        <f>AVERAGE(R9,R26,R45)</f>
        <v>76.504611930511317</v>
      </c>
      <c r="Z17" s="10">
        <f>AVERAGE(S9,S26,S45)</f>
        <v>46.036102247807065</v>
      </c>
    </row>
    <row r="18" spans="1:26" x14ac:dyDescent="0.25">
      <c r="U18">
        <v>15</v>
      </c>
      <c r="V18" s="10">
        <f>AVERAGE(O10,O27,O46)</f>
        <v>100</v>
      </c>
      <c r="W18" s="10">
        <f>AVERAGE(P10,P27,P46)</f>
        <v>66.168728869893854</v>
      </c>
      <c r="X18" s="7">
        <v>15</v>
      </c>
      <c r="Y18" s="10">
        <f>AVERAGE(R10,R27,R46)</f>
        <v>126.98562956012985</v>
      </c>
      <c r="Z18" s="10">
        <f>AVERAGE(S10,S27,S46)</f>
        <v>63.375077486507337</v>
      </c>
    </row>
    <row r="20" spans="1:26" x14ac:dyDescent="0.25">
      <c r="A20" s="4" t="s">
        <v>0</v>
      </c>
      <c r="B20" s="4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G20" s="4" t="s">
        <v>6</v>
      </c>
      <c r="H20" s="4" t="s">
        <v>7</v>
      </c>
      <c r="I20" s="4" t="s">
        <v>8</v>
      </c>
      <c r="J20" s="4" t="s">
        <v>9</v>
      </c>
      <c r="K20" s="4" t="s">
        <v>10</v>
      </c>
    </row>
    <row r="21" spans="1:26" x14ac:dyDescent="0.25">
      <c r="A21" s="11">
        <v>2</v>
      </c>
      <c r="B21" s="11">
        <v>0</v>
      </c>
      <c r="C21" s="11" t="s">
        <v>11</v>
      </c>
      <c r="D21" s="11" t="s">
        <v>11</v>
      </c>
      <c r="E21" s="11" t="s">
        <v>11</v>
      </c>
      <c r="F21" s="11">
        <v>4085</v>
      </c>
      <c r="G21" s="11">
        <v>1150.0660858154297</v>
      </c>
      <c r="H21" s="11">
        <v>502.74051817989402</v>
      </c>
      <c r="I21" s="11">
        <v>4.6470354465141002</v>
      </c>
      <c r="J21" s="11">
        <v>1</v>
      </c>
      <c r="K21" t="s">
        <v>43</v>
      </c>
      <c r="L21" s="3" t="s">
        <v>14</v>
      </c>
    </row>
    <row r="22" spans="1:26" x14ac:dyDescent="0.25">
      <c r="A22" s="11">
        <v>3</v>
      </c>
      <c r="B22" s="11">
        <v>0</v>
      </c>
      <c r="C22" s="11" t="s">
        <v>11</v>
      </c>
      <c r="D22" s="11" t="s">
        <v>11</v>
      </c>
      <c r="E22" s="11" t="s">
        <v>11</v>
      </c>
      <c r="F22" s="11">
        <v>4085</v>
      </c>
      <c r="G22" s="11">
        <v>889.54072570800781</v>
      </c>
      <c r="H22" s="11">
        <v>352.25158072471999</v>
      </c>
      <c r="I22" s="11">
        <v>8.2895250833144605</v>
      </c>
      <c r="J22" s="11">
        <v>5</v>
      </c>
      <c r="K22" s="10" t="s">
        <v>43</v>
      </c>
      <c r="N22" s="10" t="s">
        <v>22</v>
      </c>
      <c r="O22" s="7"/>
      <c r="P22" s="7"/>
      <c r="Q22" s="7" t="s">
        <v>23</v>
      </c>
    </row>
    <row r="23" spans="1:26" x14ac:dyDescent="0.25">
      <c r="A23" s="11">
        <v>4</v>
      </c>
      <c r="B23" s="11">
        <v>0</v>
      </c>
      <c r="C23" s="11" t="s">
        <v>11</v>
      </c>
      <c r="D23" s="11" t="s">
        <v>11</v>
      </c>
      <c r="E23" s="11" t="s">
        <v>11</v>
      </c>
      <c r="F23" s="11">
        <v>4085</v>
      </c>
      <c r="G23" s="11">
        <v>971.73493957519531</v>
      </c>
      <c r="H23" s="11">
        <v>324.869371939659</v>
      </c>
      <c r="I23" s="11">
        <v>13.5037407860518</v>
      </c>
      <c r="J23" s="11">
        <v>15</v>
      </c>
      <c r="K23" s="10" t="s">
        <v>43</v>
      </c>
      <c r="N23" s="10"/>
      <c r="O23" s="10" t="s">
        <v>20</v>
      </c>
      <c r="P23" s="10" t="s">
        <v>21</v>
      </c>
      <c r="R23" s="7" t="s">
        <v>20</v>
      </c>
      <c r="S23" s="7" t="s">
        <v>21</v>
      </c>
    </row>
    <row r="24" spans="1:26" x14ac:dyDescent="0.25">
      <c r="A24" s="4">
        <v>2</v>
      </c>
      <c r="B24" s="4">
        <v>0</v>
      </c>
      <c r="C24" s="4" t="s">
        <v>11</v>
      </c>
      <c r="D24" s="4" t="s">
        <v>11</v>
      </c>
      <c r="E24" s="4" t="s">
        <v>11</v>
      </c>
      <c r="F24" s="4">
        <v>2835</v>
      </c>
      <c r="G24" s="4">
        <v>745.17788696289063</v>
      </c>
      <c r="H24" s="4">
        <v>240.43485908221481</v>
      </c>
      <c r="I24" s="10">
        <v>3.5364316546240002</v>
      </c>
      <c r="J24" s="4">
        <v>1</v>
      </c>
      <c r="K24" s="3" t="s">
        <v>16</v>
      </c>
      <c r="N24" s="10">
        <v>0</v>
      </c>
      <c r="O24">
        <v>0</v>
      </c>
      <c r="P24">
        <v>0</v>
      </c>
      <c r="Q24" s="7">
        <v>0</v>
      </c>
      <c r="R24">
        <v>0</v>
      </c>
      <c r="S24">
        <v>0</v>
      </c>
    </row>
    <row r="25" spans="1:26" x14ac:dyDescent="0.25">
      <c r="A25" s="4">
        <v>3</v>
      </c>
      <c r="B25" s="4">
        <v>0</v>
      </c>
      <c r="C25" s="4" t="s">
        <v>11</v>
      </c>
      <c r="D25" s="4" t="s">
        <v>11</v>
      </c>
      <c r="E25" s="4" t="s">
        <v>11</v>
      </c>
      <c r="F25" s="4">
        <v>2835</v>
      </c>
      <c r="G25" s="4">
        <v>578.58430480957031</v>
      </c>
      <c r="H25" s="4">
        <v>73.841276928894501</v>
      </c>
      <c r="I25" s="10">
        <v>6.3070568998560903</v>
      </c>
      <c r="J25" s="4">
        <v>5</v>
      </c>
      <c r="K25" s="3" t="s">
        <v>16</v>
      </c>
      <c r="N25" s="10">
        <v>1</v>
      </c>
      <c r="O25">
        <f>I21/$I$23*100</f>
        <v>34.412949123801958</v>
      </c>
      <c r="P25">
        <f>I24/$I$23*100</f>
        <v>26.18853331572263</v>
      </c>
      <c r="Q25" s="7">
        <v>1</v>
      </c>
      <c r="R25">
        <f>I27/$I$23*100</f>
        <v>50.889206275787416</v>
      </c>
      <c r="S25">
        <f>I30/$I$29*100</f>
        <v>27.463251934141482</v>
      </c>
    </row>
    <row r="26" spans="1:26" x14ac:dyDescent="0.25">
      <c r="A26" s="4">
        <v>4</v>
      </c>
      <c r="B26" s="4">
        <v>0</v>
      </c>
      <c r="C26" s="4" t="s">
        <v>11</v>
      </c>
      <c r="D26" s="4" t="s">
        <v>11</v>
      </c>
      <c r="E26" s="4" t="s">
        <v>11</v>
      </c>
      <c r="F26" s="4">
        <v>2835</v>
      </c>
      <c r="G26" s="4">
        <v>570.21229553222656</v>
      </c>
      <c r="H26" s="4">
        <v>65.469267651550751</v>
      </c>
      <c r="I26" s="10">
        <v>11.5919725855751</v>
      </c>
      <c r="J26" s="4">
        <v>15</v>
      </c>
      <c r="K26" s="3" t="s">
        <v>16</v>
      </c>
      <c r="N26" s="10">
        <v>5</v>
      </c>
      <c r="O26" s="10">
        <f>I22/$I$23*100</f>
        <v>61.386879492509408</v>
      </c>
      <c r="P26" s="10">
        <f>I25/$I$23*100</f>
        <v>46.705997988133305</v>
      </c>
      <c r="Q26" s="7">
        <v>5</v>
      </c>
      <c r="R26" s="10">
        <f>I28/$I$23*100</f>
        <v>79.83679967125255</v>
      </c>
      <c r="S26" s="10">
        <f>I31/$I$29*100</f>
        <v>44.691222869662731</v>
      </c>
    </row>
    <row r="27" spans="1:26" x14ac:dyDescent="0.25">
      <c r="A27" s="4">
        <v>5</v>
      </c>
      <c r="B27" s="4">
        <v>0</v>
      </c>
      <c r="C27" s="4" t="s">
        <v>11</v>
      </c>
      <c r="D27" s="4" t="s">
        <v>11</v>
      </c>
      <c r="E27" s="4" t="s">
        <v>11</v>
      </c>
      <c r="F27" s="4">
        <v>2835</v>
      </c>
      <c r="G27" s="4">
        <v>585.1978759765625</v>
      </c>
      <c r="H27" s="4">
        <v>80.454848095886689</v>
      </c>
      <c r="I27" s="4">
        <v>6.8719465035615368</v>
      </c>
      <c r="J27" s="4">
        <v>1</v>
      </c>
      <c r="K27" s="3" t="s">
        <v>17</v>
      </c>
      <c r="N27" s="10">
        <v>15</v>
      </c>
      <c r="O27" s="10">
        <f>I23/$I$23*100</f>
        <v>100</v>
      </c>
      <c r="P27" s="10">
        <f>I26/$I$23*100</f>
        <v>85.842676997685032</v>
      </c>
      <c r="Q27" s="7">
        <v>15</v>
      </c>
      <c r="R27" s="10">
        <f>I29/$I$23*100</f>
        <v>134.04285005537699</v>
      </c>
      <c r="S27" s="10">
        <f>I32/$I$29*100</f>
        <v>64.915932112407575</v>
      </c>
    </row>
    <row r="28" spans="1:26" x14ac:dyDescent="0.25">
      <c r="A28" s="4">
        <v>6</v>
      </c>
      <c r="B28" s="4">
        <v>0</v>
      </c>
      <c r="C28" s="4" t="s">
        <v>11</v>
      </c>
      <c r="D28" s="4" t="s">
        <v>11</v>
      </c>
      <c r="E28" s="4" t="s">
        <v>11</v>
      </c>
      <c r="F28" s="4">
        <v>2835</v>
      </c>
      <c r="G28" s="4">
        <v>654.37890625</v>
      </c>
      <c r="H28" s="4">
        <v>149.63587836932419</v>
      </c>
      <c r="I28" s="4">
        <v>10.7809544794854</v>
      </c>
      <c r="J28" s="4">
        <v>5</v>
      </c>
      <c r="K28" s="3" t="s">
        <v>17</v>
      </c>
    </row>
    <row r="29" spans="1:26" x14ac:dyDescent="0.25">
      <c r="A29" s="4">
        <v>7</v>
      </c>
      <c r="B29" s="4">
        <v>0</v>
      </c>
      <c r="C29" s="4" t="s">
        <v>11</v>
      </c>
      <c r="D29" s="4" t="s">
        <v>11</v>
      </c>
      <c r="E29" s="4" t="s">
        <v>11</v>
      </c>
      <c r="F29" s="4">
        <v>2835</v>
      </c>
      <c r="G29" s="4">
        <v>775.20079040527344</v>
      </c>
      <c r="H29" s="4">
        <v>270.45776252459763</v>
      </c>
      <c r="I29" s="4">
        <v>18.100799013714202</v>
      </c>
      <c r="J29" s="4">
        <v>15</v>
      </c>
      <c r="K29" s="3" t="s">
        <v>17</v>
      </c>
    </row>
    <row r="30" spans="1:26" x14ac:dyDescent="0.25">
      <c r="A30" s="4">
        <v>8</v>
      </c>
      <c r="B30" s="4">
        <v>0</v>
      </c>
      <c r="C30" s="4" t="s">
        <v>11</v>
      </c>
      <c r="D30" s="4" t="s">
        <v>11</v>
      </c>
      <c r="E30" s="4" t="s">
        <v>11</v>
      </c>
      <c r="F30" s="4">
        <v>2835</v>
      </c>
      <c r="G30" s="4">
        <v>562.94291687011719</v>
      </c>
      <c r="H30" s="4">
        <v>58.199888989441376</v>
      </c>
      <c r="I30" s="4">
        <v>4.9710680352289272</v>
      </c>
      <c r="J30" s="4">
        <v>1</v>
      </c>
      <c r="K30" s="3" t="s">
        <v>18</v>
      </c>
    </row>
    <row r="31" spans="1:26" x14ac:dyDescent="0.25">
      <c r="A31" s="4">
        <v>9</v>
      </c>
      <c r="B31" s="4">
        <v>0</v>
      </c>
      <c r="C31" s="4" t="s">
        <v>11</v>
      </c>
      <c r="D31" s="4" t="s">
        <v>11</v>
      </c>
      <c r="E31" s="4" t="s">
        <v>11</v>
      </c>
      <c r="F31" s="4">
        <v>2835</v>
      </c>
      <c r="G31" s="4">
        <v>599.45228576660156</v>
      </c>
      <c r="H31" s="4">
        <v>94.709257885925751</v>
      </c>
      <c r="I31" s="4">
        <v>8.0894684284087273</v>
      </c>
      <c r="J31" s="4">
        <v>5</v>
      </c>
      <c r="K31" s="3" t="s">
        <v>18</v>
      </c>
    </row>
    <row r="32" spans="1:26" x14ac:dyDescent="0.25">
      <c r="A32" s="4">
        <v>10</v>
      </c>
      <c r="B32" s="4">
        <v>0</v>
      </c>
      <c r="C32" s="4" t="s">
        <v>11</v>
      </c>
      <c r="D32" s="4" t="s">
        <v>11</v>
      </c>
      <c r="E32" s="4" t="s">
        <v>11</v>
      </c>
      <c r="F32" s="4">
        <v>2835</v>
      </c>
      <c r="G32" s="4">
        <v>642.31231689453125</v>
      </c>
      <c r="H32" s="4">
        <v>137.56928901385544</v>
      </c>
      <c r="I32" s="4">
        <v>11.750302399546051</v>
      </c>
      <c r="J32" s="4">
        <v>15</v>
      </c>
      <c r="K32" s="3" t="s">
        <v>18</v>
      </c>
    </row>
    <row r="33" spans="1:31" x14ac:dyDescent="0.25">
      <c r="A33" s="4">
        <v>1</v>
      </c>
      <c r="B33" s="4">
        <v>0</v>
      </c>
      <c r="C33" s="4" t="s">
        <v>11</v>
      </c>
      <c r="D33" s="4" t="s">
        <v>11</v>
      </c>
      <c r="E33" s="4" t="s">
        <v>12</v>
      </c>
      <c r="F33" s="4">
        <v>4655</v>
      </c>
      <c r="G33" s="4">
        <v>828.77558898925781</v>
      </c>
      <c r="H33" s="4">
        <v>0</v>
      </c>
      <c r="I33" s="4">
        <v>0</v>
      </c>
      <c r="J33" s="3"/>
      <c r="K33" s="3"/>
    </row>
    <row r="34" spans="1:31" x14ac:dyDescent="0.25">
      <c r="A34" s="4" t="s">
        <v>11</v>
      </c>
      <c r="B34" s="4">
        <v>0</v>
      </c>
      <c r="C34" s="4" t="s">
        <v>11</v>
      </c>
      <c r="D34" s="4" t="s">
        <v>13</v>
      </c>
      <c r="E34" s="4" t="s">
        <v>13</v>
      </c>
      <c r="F34" s="4">
        <v>25515</v>
      </c>
      <c r="G34" s="4">
        <v>5713.4595794677734</v>
      </c>
      <c r="H34" s="4">
        <v>1170.7723285416905</v>
      </c>
      <c r="I34" s="4">
        <v>100</v>
      </c>
      <c r="J34" s="3"/>
      <c r="K34" s="3"/>
    </row>
    <row r="38" spans="1:31" ht="15.75" thickBot="1" x14ac:dyDescent="0.3">
      <c r="A38" s="13" t="s">
        <v>42</v>
      </c>
      <c r="U38" s="9" t="s">
        <v>44</v>
      </c>
      <c r="V38" s="9"/>
      <c r="W38" s="9"/>
      <c r="X38" s="9"/>
      <c r="Y38" s="9"/>
      <c r="AA38" s="14" t="s">
        <v>36</v>
      </c>
      <c r="AB38" s="14"/>
      <c r="AC38" s="14"/>
      <c r="AD38" s="14"/>
      <c r="AE38" s="14"/>
    </row>
    <row r="39" spans="1:31" ht="15.75" thickTop="1" x14ac:dyDescent="0.25">
      <c r="A39" s="11" t="s">
        <v>0</v>
      </c>
      <c r="B39" s="11" t="s">
        <v>1</v>
      </c>
      <c r="C39" s="11" t="s">
        <v>2</v>
      </c>
      <c r="D39" s="11" t="s">
        <v>3</v>
      </c>
      <c r="E39" s="11" t="s">
        <v>4</v>
      </c>
      <c r="F39" s="11" t="s">
        <v>5</v>
      </c>
      <c r="G39" s="11" t="s">
        <v>6</v>
      </c>
      <c r="H39" s="11" t="s">
        <v>7</v>
      </c>
      <c r="I39" s="11" t="s">
        <v>8</v>
      </c>
      <c r="J39" s="11" t="s">
        <v>9</v>
      </c>
      <c r="K39" s="11" t="s">
        <v>10</v>
      </c>
      <c r="L39" s="10"/>
      <c r="U39" s="9" t="s">
        <v>28</v>
      </c>
      <c r="V39" s="9"/>
      <c r="W39" s="9"/>
      <c r="X39" s="9"/>
      <c r="Y39" s="9"/>
      <c r="AA39" s="14" t="s">
        <v>28</v>
      </c>
      <c r="AB39" s="14"/>
      <c r="AC39" s="14"/>
      <c r="AD39" s="14"/>
      <c r="AE39" s="14"/>
    </row>
    <row r="40" spans="1:31" x14ac:dyDescent="0.25">
      <c r="A40" s="11">
        <v>2</v>
      </c>
      <c r="B40" s="11">
        <v>0</v>
      </c>
      <c r="C40" s="11" t="s">
        <v>11</v>
      </c>
      <c r="D40" s="11" t="s">
        <v>11</v>
      </c>
      <c r="E40" s="11" t="s">
        <v>11</v>
      </c>
      <c r="F40" s="11">
        <v>2720</v>
      </c>
      <c r="G40" s="11">
        <v>771.49003601074219</v>
      </c>
      <c r="H40" s="11">
        <v>70.957880275852062</v>
      </c>
      <c r="I40" s="11">
        <v>3.0718063401023841</v>
      </c>
      <c r="J40" s="11">
        <v>1</v>
      </c>
      <c r="K40" s="10" t="s">
        <v>37</v>
      </c>
      <c r="L40" s="10" t="s">
        <v>14</v>
      </c>
      <c r="U40" s="9"/>
      <c r="V40" s="9" t="s">
        <v>15</v>
      </c>
      <c r="W40" s="9" t="s">
        <v>29</v>
      </c>
      <c r="X40" s="9" t="s">
        <v>30</v>
      </c>
      <c r="Y40" s="9" t="s">
        <v>31</v>
      </c>
      <c r="AA40" s="14"/>
      <c r="AB40" s="14" t="s">
        <v>15</v>
      </c>
      <c r="AC40" s="14" t="s">
        <v>29</v>
      </c>
      <c r="AD40" s="14" t="s">
        <v>30</v>
      </c>
      <c r="AE40" s="14" t="s">
        <v>31</v>
      </c>
    </row>
    <row r="41" spans="1:31" x14ac:dyDescent="0.25">
      <c r="A41" s="11">
        <v>3</v>
      </c>
      <c r="B41" s="11">
        <v>0</v>
      </c>
      <c r="C41" s="11" t="s">
        <v>11</v>
      </c>
      <c r="D41" s="11" t="s">
        <v>11</v>
      </c>
      <c r="E41" s="11" t="s">
        <v>11</v>
      </c>
      <c r="F41" s="11">
        <v>2720</v>
      </c>
      <c r="G41" s="11">
        <v>817.9765625</v>
      </c>
      <c r="H41" s="11">
        <v>117.44440676510987</v>
      </c>
      <c r="I41" s="11">
        <v>5.0842340823616974</v>
      </c>
      <c r="J41" s="11">
        <v>5</v>
      </c>
      <c r="K41" s="10" t="s">
        <v>37</v>
      </c>
      <c r="L41" s="10"/>
      <c r="N41" s="10" t="s">
        <v>39</v>
      </c>
      <c r="Q41" s="10" t="s">
        <v>23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</row>
    <row r="42" spans="1:31" x14ac:dyDescent="0.25">
      <c r="A42" s="11">
        <v>4</v>
      </c>
      <c r="B42" s="11">
        <v>0</v>
      </c>
      <c r="C42" s="11" t="s">
        <v>11</v>
      </c>
      <c r="D42" s="11" t="s">
        <v>11</v>
      </c>
      <c r="E42" s="11" t="s">
        <v>11</v>
      </c>
      <c r="F42" s="11">
        <v>2720</v>
      </c>
      <c r="G42" s="11">
        <v>1033.9194946289063</v>
      </c>
      <c r="H42" s="11">
        <v>333.38733889401612</v>
      </c>
      <c r="I42" s="11">
        <v>10.4325244404604</v>
      </c>
      <c r="J42" s="11">
        <v>15</v>
      </c>
      <c r="K42" s="10" t="s">
        <v>37</v>
      </c>
      <c r="L42" s="10"/>
      <c r="N42" s="10"/>
      <c r="O42" s="10" t="s">
        <v>20</v>
      </c>
      <c r="P42" s="10" t="s">
        <v>21</v>
      </c>
      <c r="Q42" s="10"/>
      <c r="R42" s="10" t="s">
        <v>20</v>
      </c>
      <c r="S42" s="10" t="s">
        <v>21</v>
      </c>
      <c r="U42" s="9">
        <v>1</v>
      </c>
      <c r="V42" s="9">
        <v>31.85350146707853</v>
      </c>
      <c r="W42" s="9">
        <v>20.10992879664321</v>
      </c>
      <c r="X42" s="9">
        <v>52.329187404545621</v>
      </c>
      <c r="Y42" s="9">
        <v>25.754711122286281</v>
      </c>
      <c r="AA42" s="14">
        <v>1</v>
      </c>
      <c r="AB42" s="14">
        <f>STDEV(O8,O25,O44)</f>
        <v>2.4876315681656651</v>
      </c>
      <c r="AC42" s="14">
        <f>STDEV(P8,P25,P44)</f>
        <v>8.6547759153740333</v>
      </c>
      <c r="AD42" s="14">
        <f>STDEV(R8,R25,R44)</f>
        <v>6.2369659235375439</v>
      </c>
      <c r="AE42" s="14">
        <f>STDEV(S8,S25,S44)</f>
        <v>3.4419278477559678</v>
      </c>
    </row>
    <row r="43" spans="1:31" x14ac:dyDescent="0.25">
      <c r="A43" s="11">
        <v>5</v>
      </c>
      <c r="B43" s="11">
        <v>0</v>
      </c>
      <c r="C43" s="11" t="s">
        <v>11</v>
      </c>
      <c r="D43" s="11" t="s">
        <v>11</v>
      </c>
      <c r="E43" s="11" t="s">
        <v>11</v>
      </c>
      <c r="F43" s="11">
        <v>2720</v>
      </c>
      <c r="G43" s="11">
        <v>725.11515808105469</v>
      </c>
      <c r="H43" s="11">
        <v>24.583002346164562</v>
      </c>
      <c r="I43" s="11">
        <v>1.0642119264574286</v>
      </c>
      <c r="J43" s="11">
        <v>1</v>
      </c>
      <c r="K43" s="10" t="s">
        <v>40</v>
      </c>
      <c r="L43" s="10"/>
      <c r="N43" s="10">
        <v>0</v>
      </c>
      <c r="O43">
        <v>0</v>
      </c>
      <c r="P43">
        <v>0</v>
      </c>
      <c r="Q43" s="10">
        <v>0</v>
      </c>
      <c r="R43">
        <v>0</v>
      </c>
      <c r="S43">
        <v>0</v>
      </c>
      <c r="U43" s="9">
        <v>5</v>
      </c>
      <c r="V43" s="9">
        <v>57.829299454201625</v>
      </c>
      <c r="W43" s="9">
        <v>37.431384415559052</v>
      </c>
      <c r="X43" s="9">
        <v>76.504611930511317</v>
      </c>
      <c r="Y43" s="9">
        <v>46.036102247807065</v>
      </c>
      <c r="AA43" s="14">
        <v>5</v>
      </c>
      <c r="AB43" s="14">
        <f>STDEV(O9,O26,O45)</f>
        <v>7.9383192651580314</v>
      </c>
      <c r="AC43" s="14">
        <f>STDEV(P9,P26,P45)</f>
        <v>8.1604125759063919</v>
      </c>
      <c r="AD43" s="14">
        <f>STDEV(R9,R26,R45)</f>
        <v>3.844521820337504</v>
      </c>
      <c r="AE43" s="14">
        <f>STDEV(S9,S26,S45)</f>
        <v>1.1649144030737419</v>
      </c>
    </row>
    <row r="44" spans="1:31" x14ac:dyDescent="0.25">
      <c r="A44" s="11">
        <v>6</v>
      </c>
      <c r="B44" s="11">
        <v>0</v>
      </c>
      <c r="C44" s="11" t="s">
        <v>11</v>
      </c>
      <c r="D44" s="11" t="s">
        <v>11</v>
      </c>
      <c r="E44" s="11" t="s">
        <v>11</v>
      </c>
      <c r="F44" s="11">
        <v>2720</v>
      </c>
      <c r="G44" s="11">
        <v>776.0877685546875</v>
      </c>
      <c r="H44" s="11">
        <v>75.555612819797375</v>
      </c>
      <c r="I44" s="11">
        <v>3.2708447544924577</v>
      </c>
      <c r="J44" s="11">
        <v>5</v>
      </c>
      <c r="K44" s="10" t="s">
        <v>40</v>
      </c>
      <c r="L44" s="10"/>
      <c r="N44" s="10">
        <v>1</v>
      </c>
      <c r="O44">
        <f>I40/$I$42*100</f>
        <v>29.444516115284763</v>
      </c>
      <c r="P44">
        <f>I43/$I$42*100</f>
        <v>10.20090518388916</v>
      </c>
      <c r="Q44" s="10">
        <v>1</v>
      </c>
      <c r="R44">
        <f>I46/$I$42*100</f>
        <v>46.938156393690043</v>
      </c>
      <c r="S44">
        <f>I49/$I$48*100</f>
        <v>21.792783474990696</v>
      </c>
      <c r="U44" s="9">
        <v>15</v>
      </c>
      <c r="V44" s="9">
        <v>100</v>
      </c>
      <c r="W44" s="9">
        <v>66.168728869893854</v>
      </c>
      <c r="X44" s="9">
        <v>126.98562956012985</v>
      </c>
      <c r="Y44" s="9">
        <v>63.375077486507337</v>
      </c>
      <c r="AA44" s="14">
        <v>15</v>
      </c>
      <c r="AB44" s="14">
        <f>STDEV(O10,O27,O46)</f>
        <v>0</v>
      </c>
      <c r="AC44" s="14">
        <f>STDEV(P10,P27,P46)</f>
        <v>19.620002751408403</v>
      </c>
      <c r="AD44" s="14">
        <f>STDEV(R10,R27,R46)</f>
        <v>6.2238630697717428</v>
      </c>
      <c r="AE44" s="14">
        <f>STDEV(S10,S27,S46)</f>
        <v>5.9505124932976079</v>
      </c>
    </row>
    <row r="45" spans="1:31" x14ac:dyDescent="0.25">
      <c r="A45" s="11">
        <v>7</v>
      </c>
      <c r="B45" s="11">
        <v>0</v>
      </c>
      <c r="C45" s="11" t="s">
        <v>11</v>
      </c>
      <c r="D45" s="11" t="s">
        <v>11</v>
      </c>
      <c r="E45" s="11" t="s">
        <v>11</v>
      </c>
      <c r="F45" s="11">
        <v>2720</v>
      </c>
      <c r="G45" s="11">
        <v>813.53060913085938</v>
      </c>
      <c r="H45" s="11">
        <v>112.99845339596925</v>
      </c>
      <c r="I45" s="11">
        <v>6.8917662733737002</v>
      </c>
      <c r="J45" s="11">
        <v>15</v>
      </c>
      <c r="K45" s="10" t="s">
        <v>40</v>
      </c>
      <c r="L45" s="10"/>
      <c r="N45" s="10">
        <v>5</v>
      </c>
      <c r="O45" s="10">
        <f>I41/$I$42*100</f>
        <v>48.734456471949791</v>
      </c>
      <c r="P45" s="10">
        <f>I44/$I$42*100</f>
        <v>31.352380463228624</v>
      </c>
      <c r="Q45" s="10">
        <v>5</v>
      </c>
      <c r="R45" s="10">
        <f>I47/$I$42*100</f>
        <v>72.298293331422471</v>
      </c>
      <c r="S45" s="10">
        <f>I50/$I$48*100</f>
        <v>46.730906197882966</v>
      </c>
    </row>
    <row r="46" spans="1:31" x14ac:dyDescent="0.25">
      <c r="A46" s="11">
        <v>8</v>
      </c>
      <c r="B46" s="11">
        <v>0</v>
      </c>
      <c r="C46" s="11" t="s">
        <v>11</v>
      </c>
      <c r="D46" s="11" t="s">
        <v>11</v>
      </c>
      <c r="E46" s="11" t="s">
        <v>11</v>
      </c>
      <c r="F46" s="11">
        <v>2720</v>
      </c>
      <c r="G46" s="11">
        <v>906.04658508300781</v>
      </c>
      <c r="H46" s="11">
        <v>205.51442934811769</v>
      </c>
      <c r="I46" s="11">
        <v>4.8968346376732397</v>
      </c>
      <c r="J46" s="11">
        <v>1</v>
      </c>
      <c r="K46" s="10" t="s">
        <v>38</v>
      </c>
      <c r="L46" s="10"/>
      <c r="N46" s="10">
        <v>15</v>
      </c>
      <c r="O46" s="10">
        <f>I42/$I$42*100</f>
        <v>100</v>
      </c>
      <c r="P46" s="10">
        <f>I45/$I$42*100</f>
        <v>66.060389435996939</v>
      </c>
      <c r="Q46" s="10">
        <v>15</v>
      </c>
      <c r="R46" s="10">
        <f>I48/$I$42*100</f>
        <v>122.28092379242025</v>
      </c>
      <c r="S46" s="10">
        <f>I51/$I$48*100</f>
        <v>56.805691284301972</v>
      </c>
    </row>
    <row r="47" spans="1:31" x14ac:dyDescent="0.25">
      <c r="A47" s="11">
        <v>9</v>
      </c>
      <c r="B47" s="11">
        <v>0</v>
      </c>
      <c r="C47" s="11" t="s">
        <v>11</v>
      </c>
      <c r="D47" s="11" t="s">
        <v>11</v>
      </c>
      <c r="E47" s="11" t="s">
        <v>11</v>
      </c>
      <c r="F47" s="11">
        <v>2720</v>
      </c>
      <c r="G47" s="11">
        <v>944.06185913085938</v>
      </c>
      <c r="H47" s="11">
        <v>243.52970339596925</v>
      </c>
      <c r="I47" s="11">
        <v>7.5425371218363999</v>
      </c>
      <c r="J47" s="11">
        <v>5</v>
      </c>
      <c r="K47" s="10" t="s">
        <v>38</v>
      </c>
      <c r="L47" s="10"/>
    </row>
    <row r="48" spans="1:31" x14ac:dyDescent="0.25">
      <c r="A48" s="11">
        <v>10</v>
      </c>
      <c r="B48" s="11">
        <v>0</v>
      </c>
      <c r="C48" s="11" t="s">
        <v>11</v>
      </c>
      <c r="D48" s="11" t="s">
        <v>11</v>
      </c>
      <c r="E48" s="11" t="s">
        <v>11</v>
      </c>
      <c r="F48" s="11">
        <v>2720</v>
      </c>
      <c r="G48" s="11">
        <v>1318.6111907958984</v>
      </c>
      <c r="H48" s="11">
        <v>618.07903506100831</v>
      </c>
      <c r="I48" s="11">
        <v>12.756987260664999</v>
      </c>
      <c r="J48" s="11">
        <v>15</v>
      </c>
      <c r="K48" s="10" t="s">
        <v>38</v>
      </c>
      <c r="L48" s="10"/>
    </row>
    <row r="49" spans="1:19" x14ac:dyDescent="0.25">
      <c r="A49" s="11">
        <v>11</v>
      </c>
      <c r="B49" s="11">
        <v>0</v>
      </c>
      <c r="C49" s="11" t="s">
        <v>11</v>
      </c>
      <c r="D49" s="11" t="s">
        <v>11</v>
      </c>
      <c r="E49" s="11" t="s">
        <v>11</v>
      </c>
      <c r="F49" s="11">
        <v>2720</v>
      </c>
      <c r="G49" s="11">
        <v>834.05093383789063</v>
      </c>
      <c r="H49" s="11">
        <v>133.5187781030005</v>
      </c>
      <c r="I49" s="11">
        <v>2.7801026116488701</v>
      </c>
      <c r="J49" s="11">
        <v>1</v>
      </c>
      <c r="K49" s="10" t="s">
        <v>41</v>
      </c>
      <c r="L49" s="10"/>
    </row>
    <row r="50" spans="1:19" x14ac:dyDescent="0.25">
      <c r="A50" s="11">
        <v>12</v>
      </c>
      <c r="B50" s="11">
        <v>0</v>
      </c>
      <c r="C50" s="11" t="s">
        <v>11</v>
      </c>
      <c r="D50" s="11" t="s">
        <v>11</v>
      </c>
      <c r="E50" s="11" t="s">
        <v>11</v>
      </c>
      <c r="F50" s="11">
        <v>2720</v>
      </c>
      <c r="G50" s="11">
        <v>884.43959045410156</v>
      </c>
      <c r="H50" s="11">
        <v>183.90743471921144</v>
      </c>
      <c r="I50" s="11">
        <v>5.9614557504572403</v>
      </c>
      <c r="J50" s="11">
        <v>5</v>
      </c>
      <c r="K50" s="10" t="s">
        <v>41</v>
      </c>
      <c r="L50" s="10"/>
    </row>
    <row r="51" spans="1:19" x14ac:dyDescent="0.25">
      <c r="A51" s="11">
        <v>13</v>
      </c>
      <c r="B51" s="11">
        <v>0</v>
      </c>
      <c r="C51" s="11" t="s">
        <v>11</v>
      </c>
      <c r="D51" s="11" t="s">
        <v>11</v>
      </c>
      <c r="E51" s="11" t="s">
        <v>11</v>
      </c>
      <c r="F51" s="11">
        <v>2720</v>
      </c>
      <c r="G51" s="11">
        <v>891.02853393554688</v>
      </c>
      <c r="H51" s="11">
        <v>190.49637820065675</v>
      </c>
      <c r="I51" s="11">
        <v>7.24669480047109</v>
      </c>
      <c r="J51" s="11">
        <v>15</v>
      </c>
      <c r="K51" s="10" t="s">
        <v>41</v>
      </c>
      <c r="L51" s="10"/>
    </row>
    <row r="52" spans="1:19" x14ac:dyDescent="0.25">
      <c r="A52" s="11">
        <v>1</v>
      </c>
      <c r="B52" s="11">
        <v>0</v>
      </c>
      <c r="C52" s="11" t="s">
        <v>11</v>
      </c>
      <c r="D52" s="11" t="s">
        <v>11</v>
      </c>
      <c r="E52" s="11" t="s">
        <v>12</v>
      </c>
      <c r="F52" s="11">
        <v>2275</v>
      </c>
      <c r="G52" s="11">
        <v>585.92303466796875</v>
      </c>
      <c r="H52" s="11">
        <v>0</v>
      </c>
      <c r="I52" s="11">
        <v>0</v>
      </c>
      <c r="J52" s="10"/>
      <c r="K52" s="10"/>
      <c r="L52" s="10"/>
    </row>
    <row r="53" spans="1:19" x14ac:dyDescent="0.25">
      <c r="A53" s="11" t="s">
        <v>11</v>
      </c>
      <c r="B53" s="11">
        <v>0</v>
      </c>
      <c r="C53" s="11" t="s">
        <v>11</v>
      </c>
      <c r="D53" s="11" t="s">
        <v>13</v>
      </c>
      <c r="E53" s="11" t="s">
        <v>13</v>
      </c>
      <c r="F53" s="11">
        <v>32640</v>
      </c>
      <c r="G53" s="11">
        <v>10716.358322143555</v>
      </c>
      <c r="H53" s="11">
        <v>2309.9724533248736</v>
      </c>
      <c r="I53" s="11">
        <v>100</v>
      </c>
      <c r="J53" s="10"/>
      <c r="K53" s="10"/>
      <c r="L53" s="10"/>
    </row>
    <row r="55" spans="1:19" ht="15.75" thickBot="1" x14ac:dyDescent="0.3"/>
    <row r="56" spans="1:19" ht="16.5" thickTop="1" thickBot="1" x14ac:dyDescent="0.3">
      <c r="A56" s="15" t="s">
        <v>45</v>
      </c>
    </row>
    <row r="57" spans="1:19" ht="15.75" thickTop="1" x14ac:dyDescent="0.25"/>
    <row r="58" spans="1:19" x14ac:dyDescent="0.25">
      <c r="A58" s="6" t="s">
        <v>0</v>
      </c>
      <c r="B58" s="6" t="s">
        <v>1</v>
      </c>
      <c r="C58" s="6" t="s">
        <v>2</v>
      </c>
      <c r="D58" s="6" t="s">
        <v>3</v>
      </c>
      <c r="E58" s="6" t="s">
        <v>4</v>
      </c>
      <c r="F58" s="6" t="s">
        <v>5</v>
      </c>
      <c r="G58" s="6" t="s">
        <v>6</v>
      </c>
      <c r="H58" s="6" t="s">
        <v>7</v>
      </c>
      <c r="I58" s="6" t="s">
        <v>8</v>
      </c>
      <c r="J58" s="6" t="s">
        <v>9</v>
      </c>
      <c r="K58" s="6" t="s">
        <v>10</v>
      </c>
    </row>
    <row r="59" spans="1:19" x14ac:dyDescent="0.25">
      <c r="A59" s="6">
        <v>2</v>
      </c>
      <c r="B59" s="6">
        <v>0</v>
      </c>
      <c r="C59" s="6" t="s">
        <v>11</v>
      </c>
      <c r="D59" s="6" t="s">
        <v>11</v>
      </c>
      <c r="E59" s="6" t="s">
        <v>11</v>
      </c>
      <c r="F59" s="6">
        <v>2945</v>
      </c>
      <c r="G59" s="6">
        <v>948.48301696777344</v>
      </c>
      <c r="H59" s="6">
        <v>399.36567348904077</v>
      </c>
      <c r="I59" s="6">
        <v>5.3675012711443246</v>
      </c>
      <c r="J59" s="6">
        <v>1</v>
      </c>
      <c r="K59" s="5" t="s">
        <v>15</v>
      </c>
      <c r="L59" s="5" t="s">
        <v>19</v>
      </c>
    </row>
    <row r="60" spans="1:19" x14ac:dyDescent="0.25">
      <c r="A60" s="6">
        <v>3</v>
      </c>
      <c r="B60" s="6">
        <v>0</v>
      </c>
      <c r="C60" s="6" t="s">
        <v>11</v>
      </c>
      <c r="D60" s="6" t="s">
        <v>11</v>
      </c>
      <c r="E60" s="6" t="s">
        <v>11</v>
      </c>
      <c r="F60" s="6">
        <v>2945</v>
      </c>
      <c r="G60" s="6">
        <v>1204.0612945556641</v>
      </c>
      <c r="H60" s="6">
        <v>654.9439510769314</v>
      </c>
      <c r="I60" s="6">
        <v>8.8024903573245741</v>
      </c>
      <c r="J60" s="6">
        <v>5</v>
      </c>
      <c r="K60" s="5" t="s">
        <v>15</v>
      </c>
      <c r="L60" s="5"/>
    </row>
    <row r="61" spans="1:19" x14ac:dyDescent="0.25">
      <c r="A61" s="6">
        <v>4</v>
      </c>
      <c r="B61" s="6">
        <v>0</v>
      </c>
      <c r="C61" s="6" t="s">
        <v>11</v>
      </c>
      <c r="D61" s="6" t="s">
        <v>11</v>
      </c>
      <c r="E61" s="6" t="s">
        <v>11</v>
      </c>
      <c r="F61" s="6">
        <v>2945</v>
      </c>
      <c r="G61" s="6">
        <v>1286.9845123291016</v>
      </c>
      <c r="H61" s="6">
        <v>737.8671688503689</v>
      </c>
      <c r="I61" s="6">
        <v>10.916983931391099</v>
      </c>
      <c r="J61" s="6">
        <v>15</v>
      </c>
      <c r="K61" s="5" t="s">
        <v>15</v>
      </c>
      <c r="L61" s="5"/>
      <c r="M61" s="7" t="s">
        <v>22</v>
      </c>
      <c r="N61" s="7"/>
      <c r="O61" s="7"/>
      <c r="Q61" s="7" t="s">
        <v>23</v>
      </c>
      <c r="R61" s="7"/>
      <c r="S61" s="7"/>
    </row>
    <row r="62" spans="1:19" x14ac:dyDescent="0.25">
      <c r="A62" s="6">
        <v>5</v>
      </c>
      <c r="B62" s="6">
        <v>0</v>
      </c>
      <c r="C62" s="6" t="s">
        <v>11</v>
      </c>
      <c r="D62" s="6" t="s">
        <v>11</v>
      </c>
      <c r="E62" s="6" t="s">
        <v>11</v>
      </c>
      <c r="F62" s="6">
        <v>2945</v>
      </c>
      <c r="G62" s="6">
        <v>952.19136047363281</v>
      </c>
      <c r="H62" s="6">
        <v>403.07401699490015</v>
      </c>
      <c r="I62" s="6">
        <v>5.4173416550402278</v>
      </c>
      <c r="J62" s="6">
        <v>1</v>
      </c>
      <c r="K62" s="5" t="s">
        <v>16</v>
      </c>
      <c r="L62" s="5"/>
      <c r="M62" s="7"/>
      <c r="N62" s="7" t="s">
        <v>24</v>
      </c>
      <c r="O62" s="7" t="s">
        <v>25</v>
      </c>
      <c r="Q62" s="7"/>
      <c r="R62" s="7" t="s">
        <v>24</v>
      </c>
      <c r="S62" s="7" t="s">
        <v>25</v>
      </c>
    </row>
    <row r="63" spans="1:19" x14ac:dyDescent="0.25">
      <c r="A63" s="6">
        <v>6</v>
      </c>
      <c r="B63" s="6">
        <v>0</v>
      </c>
      <c r="C63" s="6" t="s">
        <v>11</v>
      </c>
      <c r="D63" s="6" t="s">
        <v>11</v>
      </c>
      <c r="E63" s="6" t="s">
        <v>11</v>
      </c>
      <c r="F63" s="6">
        <v>2945</v>
      </c>
      <c r="G63" s="6">
        <v>1069.9836578369141</v>
      </c>
      <c r="H63" s="6">
        <v>520.8663143581814</v>
      </c>
      <c r="I63" s="6">
        <v>7.0004779829694543</v>
      </c>
      <c r="J63" s="6">
        <v>5</v>
      </c>
      <c r="K63" s="5" t="s">
        <v>16</v>
      </c>
      <c r="L63" s="5"/>
      <c r="M63" s="7">
        <v>0</v>
      </c>
      <c r="N63">
        <v>0</v>
      </c>
      <c r="O63">
        <v>0</v>
      </c>
      <c r="Q63" s="7">
        <v>0</v>
      </c>
      <c r="R63" s="7">
        <v>0</v>
      </c>
      <c r="S63" s="7">
        <v>0</v>
      </c>
    </row>
    <row r="64" spans="1:19" x14ac:dyDescent="0.25">
      <c r="A64" s="6">
        <v>7</v>
      </c>
      <c r="B64" s="6">
        <v>0</v>
      </c>
      <c r="C64" s="6" t="s">
        <v>11</v>
      </c>
      <c r="D64" s="6" t="s">
        <v>11</v>
      </c>
      <c r="E64" s="6" t="s">
        <v>11</v>
      </c>
      <c r="F64" s="6">
        <v>2945</v>
      </c>
      <c r="G64" s="6">
        <v>1267.1546020507813</v>
      </c>
      <c r="H64" s="6">
        <v>718.03725857204859</v>
      </c>
      <c r="I64" s="6">
        <v>9.6504686155011221</v>
      </c>
      <c r="J64" s="6">
        <v>15</v>
      </c>
      <c r="K64" s="5" t="s">
        <v>16</v>
      </c>
      <c r="L64" s="5"/>
      <c r="M64" s="7">
        <v>1</v>
      </c>
      <c r="N64">
        <f>I59/$I$61*100</f>
        <v>49.166521677387585</v>
      </c>
      <c r="O64">
        <f>I62/$I$61*100</f>
        <v>49.623061544159675</v>
      </c>
      <c r="Q64" s="7">
        <v>1</v>
      </c>
      <c r="R64" s="7">
        <f>I65/$I$61*100</f>
        <v>72.585247264741881</v>
      </c>
      <c r="S64" s="7">
        <f>I68/$I$67*100</f>
        <v>43.802343624352083</v>
      </c>
    </row>
    <row r="65" spans="1:28" x14ac:dyDescent="0.25">
      <c r="A65" s="6">
        <v>8</v>
      </c>
      <c r="B65" s="6">
        <v>0</v>
      </c>
      <c r="C65" s="6" t="s">
        <v>11</v>
      </c>
      <c r="D65" s="6" t="s">
        <v>11</v>
      </c>
      <c r="E65" s="6" t="s">
        <v>11</v>
      </c>
      <c r="F65" s="6">
        <v>2945</v>
      </c>
      <c r="G65" s="6">
        <v>1138.7066650390625</v>
      </c>
      <c r="H65" s="6">
        <v>589.58932156032984</v>
      </c>
      <c r="I65" s="6">
        <v>7.9241197804523686</v>
      </c>
      <c r="J65" s="6">
        <v>1</v>
      </c>
      <c r="K65" s="5" t="s">
        <v>17</v>
      </c>
      <c r="L65" s="5"/>
      <c r="M65" s="7">
        <v>5</v>
      </c>
      <c r="N65" s="7">
        <f>I60/$I$61*100</f>
        <v>80.631156120085208</v>
      </c>
      <c r="O65" s="7">
        <f>I63/$I$61*100</f>
        <v>64.124652257113084</v>
      </c>
      <c r="Q65" s="7">
        <v>5</v>
      </c>
      <c r="R65" s="7">
        <f>I66/$I$61*100</f>
        <v>83.340355700055497</v>
      </c>
      <c r="S65" s="7">
        <f>I69/$I$67*100</f>
        <v>58.89766228675812</v>
      </c>
    </row>
    <row r="66" spans="1:28" x14ac:dyDescent="0.25">
      <c r="A66" s="6">
        <v>9</v>
      </c>
      <c r="B66" s="6">
        <v>0</v>
      </c>
      <c r="C66" s="6" t="s">
        <v>11</v>
      </c>
      <c r="D66" s="6" t="s">
        <v>11</v>
      </c>
      <c r="E66" s="6" t="s">
        <v>11</v>
      </c>
      <c r="F66" s="6">
        <v>2945</v>
      </c>
      <c r="G66" s="6">
        <v>1226.0673522949219</v>
      </c>
      <c r="H66" s="6">
        <v>676.95000881618921</v>
      </c>
      <c r="I66" s="6">
        <v>9.0982532401392451</v>
      </c>
      <c r="J66" s="6">
        <v>5</v>
      </c>
      <c r="K66" s="5" t="s">
        <v>17</v>
      </c>
      <c r="L66" s="5"/>
      <c r="M66" s="7">
        <v>15</v>
      </c>
      <c r="N66" s="7">
        <f>I61/$I$61*100</f>
        <v>100</v>
      </c>
      <c r="O66" s="7">
        <f>I64/$I$61*100</f>
        <v>88.398670146905758</v>
      </c>
      <c r="Q66" s="7">
        <v>15</v>
      </c>
      <c r="R66" s="7">
        <f>I67/$I$61*100</f>
        <v>123.63714957842862</v>
      </c>
      <c r="S66" s="7">
        <f>I70/$I$67*100</f>
        <v>70.109815920965318</v>
      </c>
    </row>
    <row r="67" spans="1:28" x14ac:dyDescent="0.25">
      <c r="A67" s="6">
        <v>10</v>
      </c>
      <c r="B67" s="6">
        <v>0</v>
      </c>
      <c r="C67" s="6" t="s">
        <v>11</v>
      </c>
      <c r="D67" s="6" t="s">
        <v>11</v>
      </c>
      <c r="E67" s="6" t="s">
        <v>11</v>
      </c>
      <c r="F67" s="6">
        <v>2945</v>
      </c>
      <c r="G67" s="6">
        <v>1553.3867492675781</v>
      </c>
      <c r="H67" s="6">
        <v>1004.2694057888455</v>
      </c>
      <c r="I67" s="6">
        <v>13.49744775270703</v>
      </c>
      <c r="J67" s="6">
        <v>15</v>
      </c>
      <c r="K67" s="5" t="s">
        <v>17</v>
      </c>
      <c r="L67" s="5"/>
    </row>
    <row r="68" spans="1:28" x14ac:dyDescent="0.25">
      <c r="A68" s="6">
        <v>11</v>
      </c>
      <c r="B68" s="6">
        <v>0</v>
      </c>
      <c r="C68" s="6" t="s">
        <v>11</v>
      </c>
      <c r="D68" s="6" t="s">
        <v>11</v>
      </c>
      <c r="E68" s="6" t="s">
        <v>11</v>
      </c>
      <c r="F68" s="6">
        <v>2945</v>
      </c>
      <c r="G68" s="6">
        <v>989.01087951660156</v>
      </c>
      <c r="H68" s="6">
        <v>439.8935360378689</v>
      </c>
      <c r="I68" s="6">
        <v>5.912198445158122</v>
      </c>
      <c r="J68" s="6">
        <v>1</v>
      </c>
      <c r="K68" s="5" t="s">
        <v>18</v>
      </c>
      <c r="L68" s="5"/>
      <c r="R68" t="s">
        <v>32</v>
      </c>
    </row>
    <row r="69" spans="1:28" x14ac:dyDescent="0.25">
      <c r="A69" s="6">
        <v>12</v>
      </c>
      <c r="B69" s="6">
        <v>0</v>
      </c>
      <c r="C69" s="6" t="s">
        <v>11</v>
      </c>
      <c r="D69" s="6" t="s">
        <v>11</v>
      </c>
      <c r="E69" s="6" t="s">
        <v>11</v>
      </c>
      <c r="F69" s="6">
        <v>2945</v>
      </c>
      <c r="G69" s="6">
        <v>1215.012939453125</v>
      </c>
      <c r="H69" s="6">
        <v>665.89559597439234</v>
      </c>
      <c r="I69" s="6">
        <v>7.94968119472101</v>
      </c>
      <c r="J69" s="6">
        <v>5</v>
      </c>
      <c r="K69" s="5" t="s">
        <v>18</v>
      </c>
      <c r="L69" s="5"/>
    </row>
    <row r="70" spans="1:28" x14ac:dyDescent="0.25">
      <c r="A70" s="6">
        <v>13</v>
      </c>
      <c r="B70" s="6">
        <v>0</v>
      </c>
      <c r="C70" s="6" t="s">
        <v>11</v>
      </c>
      <c r="D70" s="6" t="s">
        <v>11</v>
      </c>
      <c r="E70" s="6" t="s">
        <v>11</v>
      </c>
      <c r="F70" s="6">
        <v>2945</v>
      </c>
      <c r="G70" s="6">
        <v>1178.8043823242188</v>
      </c>
      <c r="H70" s="6">
        <v>629.68703884548609</v>
      </c>
      <c r="I70" s="6">
        <v>9.4630357734513701</v>
      </c>
      <c r="J70" s="6">
        <v>15</v>
      </c>
      <c r="K70" s="5" t="s">
        <v>18</v>
      </c>
      <c r="L70" s="5"/>
      <c r="X70" s="9" t="s">
        <v>26</v>
      </c>
    </row>
    <row r="71" spans="1:28" x14ac:dyDescent="0.25">
      <c r="A71" s="6">
        <v>1</v>
      </c>
      <c r="B71" s="6">
        <v>0</v>
      </c>
      <c r="C71" s="6" t="s">
        <v>11</v>
      </c>
      <c r="D71" s="6" t="s">
        <v>11</v>
      </c>
      <c r="E71" s="6" t="s">
        <v>12</v>
      </c>
      <c r="F71" s="6">
        <v>4185</v>
      </c>
      <c r="G71" s="6">
        <v>780.32464599609375</v>
      </c>
      <c r="H71" s="6">
        <v>0</v>
      </c>
      <c r="I71" s="6">
        <v>0</v>
      </c>
      <c r="J71" s="5"/>
      <c r="K71" s="5"/>
      <c r="W71" s="7" t="s">
        <v>22</v>
      </c>
      <c r="Z71" s="7" t="s">
        <v>23</v>
      </c>
    </row>
    <row r="72" spans="1:28" x14ac:dyDescent="0.25">
      <c r="A72" s="6" t="s">
        <v>11</v>
      </c>
      <c r="B72" s="6">
        <v>0</v>
      </c>
      <c r="C72" s="6" t="s">
        <v>11</v>
      </c>
      <c r="D72" s="6" t="s">
        <v>13</v>
      </c>
      <c r="E72" s="6" t="s">
        <v>13</v>
      </c>
      <c r="F72" s="6">
        <v>35340</v>
      </c>
      <c r="G72" s="6">
        <v>14029.847412109375</v>
      </c>
      <c r="H72" s="6">
        <v>7440.4392903645839</v>
      </c>
      <c r="I72" s="6">
        <v>100</v>
      </c>
      <c r="J72" s="5"/>
      <c r="K72" s="5"/>
      <c r="W72" s="7"/>
      <c r="X72" s="7" t="s">
        <v>24</v>
      </c>
      <c r="Y72" s="7" t="s">
        <v>25</v>
      </c>
      <c r="Z72" s="7"/>
      <c r="AA72" s="7" t="s">
        <v>24</v>
      </c>
      <c r="AB72" s="7" t="s">
        <v>25</v>
      </c>
    </row>
    <row r="73" spans="1:28" x14ac:dyDescent="0.25">
      <c r="W73" s="7">
        <v>0</v>
      </c>
      <c r="X73">
        <v>0</v>
      </c>
      <c r="Y73">
        <v>0</v>
      </c>
      <c r="Z73" s="7">
        <v>0</v>
      </c>
      <c r="AA73">
        <v>0</v>
      </c>
      <c r="AB73">
        <v>0</v>
      </c>
    </row>
    <row r="74" spans="1:28" x14ac:dyDescent="0.25">
      <c r="W74" s="7">
        <v>1</v>
      </c>
      <c r="X74">
        <f>AVERAGE(N64,N82,N100,N117)</f>
        <v>55.168010014644672</v>
      </c>
      <c r="Y74" s="7">
        <f>AVERAGE(O64,O82,O117)</f>
        <v>42.066325250717746</v>
      </c>
      <c r="Z74" s="7">
        <v>1</v>
      </c>
      <c r="AA74">
        <f>AVERAGE(R64,R82,R100,R117)</f>
        <v>60.456560517187221</v>
      </c>
      <c r="AB74" s="7">
        <f>AVERAGE(S64,S82,S100,S117)</f>
        <v>36.448017153930962</v>
      </c>
    </row>
    <row r="75" spans="1:28" x14ac:dyDescent="0.25">
      <c r="A75" s="8" t="s">
        <v>0</v>
      </c>
      <c r="B75" s="8" t="s">
        <v>1</v>
      </c>
      <c r="C75" s="8" t="s">
        <v>2</v>
      </c>
      <c r="D75" s="8" t="s">
        <v>3</v>
      </c>
      <c r="E75" s="8" t="s">
        <v>4</v>
      </c>
      <c r="F75" s="8" t="s">
        <v>5</v>
      </c>
      <c r="G75" s="8" t="s">
        <v>6</v>
      </c>
      <c r="H75" s="8" t="s">
        <v>7</v>
      </c>
      <c r="I75" s="8" t="s">
        <v>8</v>
      </c>
      <c r="J75" s="8" t="s">
        <v>9</v>
      </c>
      <c r="K75" s="8" t="s">
        <v>10</v>
      </c>
      <c r="W75" s="7">
        <v>5</v>
      </c>
      <c r="X75" s="10">
        <f>AVERAGE(N65,N83,N101,N118)</f>
        <v>83.707261724598183</v>
      </c>
      <c r="Y75" s="10">
        <f>AVERAGE(O65,O83,O118)</f>
        <v>58.200632636285768</v>
      </c>
      <c r="Z75" s="7">
        <v>5</v>
      </c>
      <c r="AA75" s="10">
        <f>AVERAGE(R65,R83,R101,R118)</f>
        <v>91.877811965267242</v>
      </c>
      <c r="AB75" s="10">
        <f>AVERAGE(S65,S83,S101,S118)</f>
        <v>60.086012583495759</v>
      </c>
    </row>
    <row r="76" spans="1:28" x14ac:dyDescent="0.25">
      <c r="A76" s="8">
        <v>2</v>
      </c>
      <c r="B76" s="8">
        <v>0</v>
      </c>
      <c r="C76" s="8" t="s">
        <v>11</v>
      </c>
      <c r="D76" s="8" t="s">
        <v>11</v>
      </c>
      <c r="E76" s="8" t="s">
        <v>11</v>
      </c>
      <c r="F76" s="8">
        <v>3627</v>
      </c>
      <c r="G76" s="8">
        <v>919.72795104980469</v>
      </c>
      <c r="H76" s="8">
        <v>292.93556340279258</v>
      </c>
      <c r="I76" s="8">
        <v>5.1013570459328097</v>
      </c>
      <c r="J76" s="8">
        <v>1</v>
      </c>
      <c r="K76" s="7" t="s">
        <v>15</v>
      </c>
      <c r="L76" s="7" t="s">
        <v>19</v>
      </c>
      <c r="W76" s="7">
        <v>15</v>
      </c>
      <c r="X76" s="10">
        <f>AVERAGE(N66,N84,N102,N119)</f>
        <v>100</v>
      </c>
      <c r="Y76" s="10">
        <f>AVERAGE(O66,O84,O119)</f>
        <v>81.157941753707931</v>
      </c>
      <c r="Z76" s="7">
        <v>15</v>
      </c>
      <c r="AA76" s="10">
        <f>AVERAGE(R66,R84,R102,R119)</f>
        <v>125.1951092903102</v>
      </c>
      <c r="AB76" s="10">
        <f>AVERAGE(S66,S84,S102,S119)</f>
        <v>68.033999007132934</v>
      </c>
    </row>
    <row r="77" spans="1:28" x14ac:dyDescent="0.25">
      <c r="A77" s="8">
        <v>3</v>
      </c>
      <c r="B77" s="8">
        <v>0</v>
      </c>
      <c r="C77" s="8" t="s">
        <v>11</v>
      </c>
      <c r="D77" s="8" t="s">
        <v>11</v>
      </c>
      <c r="E77" s="8" t="s">
        <v>11</v>
      </c>
      <c r="F77" s="8">
        <v>3627</v>
      </c>
      <c r="G77" s="8">
        <v>967.16896057128906</v>
      </c>
      <c r="H77" s="8">
        <v>340.37657292427696</v>
      </c>
      <c r="I77" s="8">
        <v>9.4133744476047703</v>
      </c>
      <c r="J77" s="8">
        <v>5</v>
      </c>
      <c r="K77" s="7" t="s">
        <v>15</v>
      </c>
      <c r="L77" s="7"/>
    </row>
    <row r="78" spans="1:28" x14ac:dyDescent="0.25">
      <c r="A78" s="8">
        <v>4</v>
      </c>
      <c r="B78" s="8">
        <v>0</v>
      </c>
      <c r="C78" s="8" t="s">
        <v>11</v>
      </c>
      <c r="D78" s="8" t="s">
        <v>11</v>
      </c>
      <c r="E78" s="8" t="s">
        <v>11</v>
      </c>
      <c r="F78" s="8">
        <v>3627</v>
      </c>
      <c r="G78" s="8">
        <v>976.69097900390625</v>
      </c>
      <c r="H78" s="8">
        <v>349.89859135689414</v>
      </c>
      <c r="I78" s="8">
        <v>12.676713149893001</v>
      </c>
      <c r="J78" s="8">
        <v>15</v>
      </c>
      <c r="K78" s="7" t="s">
        <v>15</v>
      </c>
      <c r="L78" s="7"/>
    </row>
    <row r="79" spans="1:28" x14ac:dyDescent="0.25">
      <c r="A79" s="8">
        <v>5</v>
      </c>
      <c r="B79" s="8">
        <v>0</v>
      </c>
      <c r="C79" s="8" t="s">
        <v>11</v>
      </c>
      <c r="D79" s="8" t="s">
        <v>11</v>
      </c>
      <c r="E79" s="8" t="s">
        <v>11</v>
      </c>
      <c r="F79" s="8">
        <v>3627</v>
      </c>
      <c r="G79" s="8">
        <v>796.36445617675781</v>
      </c>
      <c r="H79" s="8">
        <v>169.57206852974571</v>
      </c>
      <c r="I79" s="8">
        <v>2.68964524559247</v>
      </c>
      <c r="J79" s="8">
        <v>1</v>
      </c>
      <c r="K79" s="7" t="s">
        <v>16</v>
      </c>
      <c r="L79" s="7"/>
      <c r="M79" s="7" t="s">
        <v>22</v>
      </c>
      <c r="Q79" s="7" t="s">
        <v>23</v>
      </c>
      <c r="R79" s="7"/>
      <c r="S79" s="7"/>
    </row>
    <row r="80" spans="1:28" x14ac:dyDescent="0.25">
      <c r="A80" s="8">
        <v>6</v>
      </c>
      <c r="B80" s="8">
        <v>0</v>
      </c>
      <c r="C80" s="8" t="s">
        <v>11</v>
      </c>
      <c r="D80" s="8" t="s">
        <v>11</v>
      </c>
      <c r="E80" s="8" t="s">
        <v>11</v>
      </c>
      <c r="F80" s="8">
        <v>3627</v>
      </c>
      <c r="G80" s="8">
        <v>786.01022338867188</v>
      </c>
      <c r="H80" s="8">
        <v>159.21783574165977</v>
      </c>
      <c r="I80" s="8">
        <v>4.4032910188178667</v>
      </c>
      <c r="J80" s="8">
        <v>5</v>
      </c>
      <c r="K80" s="7" t="s">
        <v>16</v>
      </c>
      <c r="L80" s="7"/>
      <c r="M80" s="7"/>
      <c r="N80" s="7" t="s">
        <v>24</v>
      </c>
      <c r="O80" s="7" t="s">
        <v>25</v>
      </c>
      <c r="Q80" s="7"/>
      <c r="R80" s="7" t="s">
        <v>24</v>
      </c>
      <c r="S80" s="7" t="s">
        <v>25</v>
      </c>
    </row>
    <row r="81" spans="1:27" x14ac:dyDescent="0.25">
      <c r="A81" s="8">
        <v>7</v>
      </c>
      <c r="B81" s="8">
        <v>0</v>
      </c>
      <c r="C81" s="8" t="s">
        <v>11</v>
      </c>
      <c r="D81" s="8" t="s">
        <v>11</v>
      </c>
      <c r="E81" s="8" t="s">
        <v>11</v>
      </c>
      <c r="F81" s="8">
        <v>3627</v>
      </c>
      <c r="G81" s="8">
        <v>934.20260620117188</v>
      </c>
      <c r="H81" s="8">
        <v>307.41021855415977</v>
      </c>
      <c r="I81" s="8">
        <v>8.5016647045039058</v>
      </c>
      <c r="J81" s="8">
        <v>15</v>
      </c>
      <c r="K81" s="7" t="s">
        <v>16</v>
      </c>
      <c r="L81" s="7"/>
      <c r="M81" s="7">
        <v>0</v>
      </c>
      <c r="N81" s="7">
        <v>0</v>
      </c>
      <c r="O81" s="7">
        <v>0</v>
      </c>
      <c r="Q81" s="7">
        <v>0</v>
      </c>
      <c r="R81" s="7">
        <v>0</v>
      </c>
      <c r="S81" s="7">
        <v>0</v>
      </c>
    </row>
    <row r="82" spans="1:27" x14ac:dyDescent="0.25">
      <c r="A82" s="8">
        <v>8</v>
      </c>
      <c r="B82" s="8">
        <v>0</v>
      </c>
      <c r="C82" s="8" t="s">
        <v>11</v>
      </c>
      <c r="D82" s="8" t="s">
        <v>11</v>
      </c>
      <c r="E82" s="8" t="s">
        <v>11</v>
      </c>
      <c r="F82" s="8">
        <v>3627</v>
      </c>
      <c r="G82" s="8">
        <v>814.38565063476563</v>
      </c>
      <c r="H82" s="8">
        <v>187.59326298775352</v>
      </c>
      <c r="I82" s="8">
        <v>5.1880351611171971</v>
      </c>
      <c r="J82" s="8">
        <v>1</v>
      </c>
      <c r="K82" s="7" t="s">
        <v>17</v>
      </c>
      <c r="L82" s="7"/>
      <c r="M82" s="7">
        <v>1</v>
      </c>
      <c r="N82">
        <f>I76/$I$78*100</f>
        <v>40.241953774712243</v>
      </c>
      <c r="O82">
        <f>I79/$I$78*100</f>
        <v>21.217213119752358</v>
      </c>
      <c r="Q82" s="7">
        <v>1</v>
      </c>
      <c r="R82" s="7">
        <f>I82/$I$78*100</f>
        <v>40.925712365440617</v>
      </c>
      <c r="S82" s="7">
        <f>I85/$I$84*100</f>
        <v>24.722956607310586</v>
      </c>
    </row>
    <row r="83" spans="1:27" x14ac:dyDescent="0.25">
      <c r="A83" s="8">
        <v>9</v>
      </c>
      <c r="B83" s="8">
        <v>0</v>
      </c>
      <c r="C83" s="8" t="s">
        <v>11</v>
      </c>
      <c r="D83" s="8" t="s">
        <v>11</v>
      </c>
      <c r="E83" s="8" t="s">
        <v>11</v>
      </c>
      <c r="F83" s="8">
        <v>3627</v>
      </c>
      <c r="G83" s="8">
        <v>1077.4662628173828</v>
      </c>
      <c r="H83" s="8">
        <v>450.67387517037071</v>
      </c>
      <c r="I83" s="8">
        <v>12.463730697692821</v>
      </c>
      <c r="J83" s="8">
        <v>5</v>
      </c>
      <c r="K83" s="7" t="s">
        <v>17</v>
      </c>
      <c r="L83" s="7"/>
      <c r="M83" s="7">
        <v>5</v>
      </c>
      <c r="N83" s="7">
        <f>I77/$I$78*100</f>
        <v>74.257217437188956</v>
      </c>
      <c r="O83" s="7">
        <f>I80/$I$78*100</f>
        <v>34.735273779189626</v>
      </c>
      <c r="Q83" s="7">
        <v>5</v>
      </c>
      <c r="R83" s="7">
        <f>I83/$I$78*100</f>
        <v>98.319892154363558</v>
      </c>
      <c r="S83" s="7">
        <f>I86/$I$84*100</f>
        <v>41.363344901598914</v>
      </c>
    </row>
    <row r="84" spans="1:27" x14ac:dyDescent="0.25">
      <c r="A84" s="8">
        <v>10</v>
      </c>
      <c r="B84" s="8">
        <v>0</v>
      </c>
      <c r="C84" s="8" t="s">
        <v>11</v>
      </c>
      <c r="D84" s="8" t="s">
        <v>11</v>
      </c>
      <c r="E84" s="8" t="s">
        <v>11</v>
      </c>
      <c r="F84" s="8">
        <v>3627</v>
      </c>
      <c r="G84" s="8">
        <v>1203.4384918212891</v>
      </c>
      <c r="H84" s="8">
        <v>576.64610417427696</v>
      </c>
      <c r="I84" s="8">
        <v>15.947589035607857</v>
      </c>
      <c r="J84" s="8">
        <v>15</v>
      </c>
      <c r="K84" s="7" t="s">
        <v>17</v>
      </c>
      <c r="L84" s="7"/>
      <c r="M84" s="7">
        <v>15</v>
      </c>
      <c r="N84" s="7">
        <f>I78/$I$78*100</f>
        <v>100</v>
      </c>
      <c r="O84" s="7">
        <f>I81/$I$78*100</f>
        <v>67.065213229784774</v>
      </c>
      <c r="Q84" s="7">
        <v>15</v>
      </c>
      <c r="R84" s="7">
        <f>I84/$I$78*100</f>
        <v>125.80223948462906</v>
      </c>
      <c r="S84" s="7">
        <f>I87/$I$84*100</f>
        <v>56.907835406969397</v>
      </c>
      <c r="W84" s="7"/>
    </row>
    <row r="85" spans="1:27" x14ac:dyDescent="0.25">
      <c r="A85" s="8">
        <v>11</v>
      </c>
      <c r="B85" s="8">
        <v>0</v>
      </c>
      <c r="C85" s="8" t="s">
        <v>11</v>
      </c>
      <c r="D85" s="8" t="s">
        <v>11</v>
      </c>
      <c r="E85" s="8" t="s">
        <v>11</v>
      </c>
      <c r="F85" s="8">
        <v>3627</v>
      </c>
      <c r="G85" s="8">
        <v>769.35635375976563</v>
      </c>
      <c r="H85" s="8">
        <v>142.56396611275352</v>
      </c>
      <c r="I85" s="8">
        <v>3.9427155171855515</v>
      </c>
      <c r="J85" s="8">
        <v>1</v>
      </c>
      <c r="K85" s="7" t="s">
        <v>18</v>
      </c>
      <c r="L85" s="7"/>
      <c r="W85" s="7"/>
    </row>
    <row r="86" spans="1:27" x14ac:dyDescent="0.25">
      <c r="A86" s="8">
        <v>12</v>
      </c>
      <c r="B86" s="8">
        <v>0</v>
      </c>
      <c r="C86" s="8" t="s">
        <v>11</v>
      </c>
      <c r="D86" s="8" t="s">
        <v>11</v>
      </c>
      <c r="E86" s="8" t="s">
        <v>11</v>
      </c>
      <c r="F86" s="8">
        <v>3627</v>
      </c>
      <c r="G86" s="8">
        <v>937.63015747070313</v>
      </c>
      <c r="H86" s="8">
        <v>310.83776982369102</v>
      </c>
      <c r="I86" s="8">
        <v>6.5964562562880502</v>
      </c>
      <c r="J86" s="8">
        <v>5</v>
      </c>
      <c r="K86" s="7" t="s">
        <v>18</v>
      </c>
      <c r="L86" s="7"/>
      <c r="W86" s="7"/>
    </row>
    <row r="87" spans="1:27" x14ac:dyDescent="0.25">
      <c r="A87" s="8">
        <v>13</v>
      </c>
      <c r="B87" s="8">
        <v>0</v>
      </c>
      <c r="C87" s="8" t="s">
        <v>11</v>
      </c>
      <c r="D87" s="8" t="s">
        <v>11</v>
      </c>
      <c r="E87" s="8" t="s">
        <v>11</v>
      </c>
      <c r="F87" s="8">
        <v>3627</v>
      </c>
      <c r="G87" s="8">
        <v>954.94920349121094</v>
      </c>
      <c r="H87" s="8">
        <v>328.15681584419883</v>
      </c>
      <c r="I87" s="8">
        <v>9.0754277197636171</v>
      </c>
      <c r="J87" s="8">
        <v>15</v>
      </c>
      <c r="K87" s="7" t="s">
        <v>18</v>
      </c>
      <c r="L87" s="7"/>
      <c r="W87" s="7"/>
    </row>
    <row r="88" spans="1:27" x14ac:dyDescent="0.25">
      <c r="A88" s="8">
        <v>1</v>
      </c>
      <c r="B88" s="8">
        <v>0</v>
      </c>
      <c r="C88" s="8" t="s">
        <v>11</v>
      </c>
      <c r="D88" s="8" t="s">
        <v>11</v>
      </c>
      <c r="E88" s="8" t="s">
        <v>12</v>
      </c>
      <c r="F88" s="8">
        <v>5459</v>
      </c>
      <c r="G88" s="8">
        <v>943.3856201171875</v>
      </c>
      <c r="H88" s="8">
        <v>0</v>
      </c>
      <c r="I88" s="8">
        <v>0</v>
      </c>
      <c r="J88" s="7"/>
      <c r="K88" s="7"/>
    </row>
    <row r="89" spans="1:27" x14ac:dyDescent="0.25">
      <c r="A89" s="8" t="s">
        <v>11</v>
      </c>
      <c r="B89" s="8">
        <v>0</v>
      </c>
      <c r="C89" s="8" t="s">
        <v>11</v>
      </c>
      <c r="D89" s="8" t="s">
        <v>13</v>
      </c>
      <c r="E89" s="8" t="s">
        <v>13</v>
      </c>
      <c r="F89" s="8">
        <v>43524</v>
      </c>
      <c r="G89" s="8">
        <v>11137.391296386719</v>
      </c>
      <c r="H89" s="8">
        <v>3615.8826446225739</v>
      </c>
      <c r="I89" s="8">
        <v>100</v>
      </c>
      <c r="J89" s="7"/>
      <c r="K89" s="7"/>
    </row>
    <row r="91" spans="1:27" ht="15.75" thickBot="1" x14ac:dyDescent="0.3">
      <c r="H91" s="12" t="s">
        <v>34</v>
      </c>
    </row>
    <row r="92" spans="1:27" ht="15.75" thickTop="1" x14ac:dyDescent="0.25">
      <c r="A92" s="11" t="s">
        <v>0</v>
      </c>
      <c r="B92" s="11" t="s">
        <v>1</v>
      </c>
      <c r="C92" s="11" t="s">
        <v>2</v>
      </c>
      <c r="D92" s="11" t="s">
        <v>3</v>
      </c>
      <c r="E92" s="11" t="s">
        <v>4</v>
      </c>
      <c r="F92" s="11" t="s">
        <v>5</v>
      </c>
      <c r="G92" s="11" t="s">
        <v>6</v>
      </c>
      <c r="H92" s="11" t="s">
        <v>7</v>
      </c>
      <c r="I92" s="11" t="s">
        <v>8</v>
      </c>
      <c r="J92" s="11" t="s">
        <v>9</v>
      </c>
      <c r="K92" s="11" t="s">
        <v>10</v>
      </c>
    </row>
    <row r="93" spans="1:27" x14ac:dyDescent="0.25">
      <c r="A93" s="11">
        <v>5</v>
      </c>
      <c r="B93" s="11">
        <v>0</v>
      </c>
      <c r="C93" s="11" t="s">
        <v>11</v>
      </c>
      <c r="D93" s="11" t="s">
        <v>11</v>
      </c>
      <c r="E93" s="11" t="s">
        <v>11</v>
      </c>
      <c r="F93" s="11">
        <v>1995</v>
      </c>
      <c r="G93" s="11">
        <v>182.65055847167969</v>
      </c>
      <c r="H93" s="11">
        <v>95.311721801757813</v>
      </c>
      <c r="I93" s="11">
        <v>7.3164299199026877</v>
      </c>
      <c r="J93" s="10" t="s">
        <v>15</v>
      </c>
      <c r="K93" s="11">
        <v>1</v>
      </c>
      <c r="L93" s="10" t="s">
        <v>19</v>
      </c>
    </row>
    <row r="94" spans="1:27" x14ac:dyDescent="0.25">
      <c r="A94" s="11">
        <v>6</v>
      </c>
      <c r="B94" s="11">
        <v>0</v>
      </c>
      <c r="C94" s="11" t="s">
        <v>11</v>
      </c>
      <c r="D94" s="11" t="s">
        <v>11</v>
      </c>
      <c r="E94" s="11" t="s">
        <v>11</v>
      </c>
      <c r="F94" s="11">
        <v>1995</v>
      </c>
      <c r="G94" s="11">
        <v>264.18205261230469</v>
      </c>
      <c r="H94" s="11">
        <v>176.84321594238281</v>
      </c>
      <c r="I94" s="11">
        <v>13.575045878866908</v>
      </c>
      <c r="J94" s="10" t="s">
        <v>15</v>
      </c>
      <c r="K94" s="11">
        <v>5</v>
      </c>
    </row>
    <row r="95" spans="1:27" x14ac:dyDescent="0.25">
      <c r="A95" s="11">
        <v>7</v>
      </c>
      <c r="B95" s="11">
        <v>0</v>
      </c>
      <c r="C95" s="11" t="s">
        <v>11</v>
      </c>
      <c r="D95" s="11" t="s">
        <v>11</v>
      </c>
      <c r="E95" s="11" t="s">
        <v>11</v>
      </c>
      <c r="F95" s="11">
        <v>1995</v>
      </c>
      <c r="G95" s="11">
        <v>279.01274108886719</v>
      </c>
      <c r="H95" s="11">
        <v>191.67390441894531</v>
      </c>
      <c r="I95" s="11">
        <v>14.713496542137547</v>
      </c>
      <c r="J95" s="10" t="s">
        <v>15</v>
      </c>
      <c r="K95" s="11">
        <v>15</v>
      </c>
    </row>
    <row r="96" spans="1:27" x14ac:dyDescent="0.25">
      <c r="A96" s="11">
        <v>8</v>
      </c>
      <c r="B96" s="11">
        <v>0</v>
      </c>
      <c r="C96" s="11" t="s">
        <v>11</v>
      </c>
      <c r="D96" s="11" t="s">
        <v>11</v>
      </c>
      <c r="E96" s="11" t="s">
        <v>11</v>
      </c>
      <c r="F96" s="11">
        <v>1995</v>
      </c>
      <c r="G96" s="11">
        <v>161.55429077148438</v>
      </c>
      <c r="H96" s="11">
        <v>74.2154541015625</v>
      </c>
      <c r="I96" s="11">
        <v>5.6970135324721642</v>
      </c>
      <c r="J96" s="10" t="s">
        <v>17</v>
      </c>
      <c r="K96" s="11">
        <v>1</v>
      </c>
      <c r="U96" s="9" t="s">
        <v>35</v>
      </c>
      <c r="AA96" s="14" t="s">
        <v>36</v>
      </c>
    </row>
    <row r="97" spans="1:31" x14ac:dyDescent="0.25">
      <c r="A97" s="11">
        <v>9</v>
      </c>
      <c r="B97" s="11">
        <v>0</v>
      </c>
      <c r="C97" s="11" t="s">
        <v>11</v>
      </c>
      <c r="D97" s="11" t="s">
        <v>11</v>
      </c>
      <c r="E97" s="11" t="s">
        <v>11</v>
      </c>
      <c r="F97" s="11">
        <v>1995</v>
      </c>
      <c r="G97" s="11">
        <v>227.38015747070313</v>
      </c>
      <c r="H97" s="11">
        <v>140.04132080078125</v>
      </c>
      <c r="I97" s="11">
        <v>10.750015739518725</v>
      </c>
      <c r="J97" s="10" t="s">
        <v>17</v>
      </c>
      <c r="K97" s="11">
        <v>5</v>
      </c>
      <c r="M97" s="10" t="s">
        <v>22</v>
      </c>
      <c r="Q97" s="10" t="s">
        <v>23</v>
      </c>
      <c r="U97" s="9" t="s">
        <v>19</v>
      </c>
      <c r="AA97" s="14" t="s">
        <v>19</v>
      </c>
    </row>
    <row r="98" spans="1:31" x14ac:dyDescent="0.25">
      <c r="A98" s="11">
        <v>10</v>
      </c>
      <c r="B98" s="11">
        <v>0</v>
      </c>
      <c r="C98" s="11" t="s">
        <v>11</v>
      </c>
      <c r="D98" s="11" t="s">
        <v>11</v>
      </c>
      <c r="E98" s="11" t="s">
        <v>11</v>
      </c>
      <c r="F98" s="11">
        <v>1995</v>
      </c>
      <c r="G98" s="11">
        <v>312.95213317871094</v>
      </c>
      <c r="H98" s="11">
        <v>225.61329650878906</v>
      </c>
      <c r="I98" s="11">
        <v>17.318791872610337</v>
      </c>
      <c r="J98" s="10" t="s">
        <v>17</v>
      </c>
      <c r="K98" s="11">
        <v>15</v>
      </c>
      <c r="M98" s="10"/>
      <c r="N98" s="10" t="s">
        <v>24</v>
      </c>
      <c r="O98" s="10" t="s">
        <v>25</v>
      </c>
      <c r="Q98" s="10"/>
      <c r="R98" s="10" t="s">
        <v>24</v>
      </c>
      <c r="S98" s="10" t="s">
        <v>25</v>
      </c>
      <c r="U98" s="9"/>
      <c r="V98" s="9" t="s">
        <v>15</v>
      </c>
      <c r="W98" s="9" t="s">
        <v>29</v>
      </c>
      <c r="X98" s="9" t="s">
        <v>30</v>
      </c>
      <c r="Y98" s="9" t="s">
        <v>31</v>
      </c>
      <c r="AA98" s="14"/>
      <c r="AB98" s="14" t="s">
        <v>15</v>
      </c>
      <c r="AC98" s="14" t="s">
        <v>29</v>
      </c>
      <c r="AD98" s="14" t="s">
        <v>30</v>
      </c>
      <c r="AE98" s="14" t="s">
        <v>31</v>
      </c>
    </row>
    <row r="99" spans="1:31" x14ac:dyDescent="0.25">
      <c r="A99" s="11">
        <v>11</v>
      </c>
      <c r="B99" s="11">
        <v>0</v>
      </c>
      <c r="C99" s="11" t="s">
        <v>11</v>
      </c>
      <c r="D99" s="11" t="s">
        <v>11</v>
      </c>
      <c r="E99" s="11" t="s">
        <v>11</v>
      </c>
      <c r="F99" s="11">
        <v>1995</v>
      </c>
      <c r="G99" s="11">
        <v>169.18559265136719</v>
      </c>
      <c r="H99" s="11">
        <v>81.846755981445313</v>
      </c>
      <c r="I99" s="11">
        <v>6.2828164572993446</v>
      </c>
      <c r="J99" s="10" t="s">
        <v>18</v>
      </c>
      <c r="K99" s="11">
        <v>1</v>
      </c>
      <c r="M99" s="10">
        <v>0</v>
      </c>
      <c r="N99">
        <v>0</v>
      </c>
      <c r="O99">
        <v>0</v>
      </c>
      <c r="Q99" s="10">
        <v>0</v>
      </c>
      <c r="R99">
        <v>0</v>
      </c>
      <c r="S9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</row>
    <row r="100" spans="1:31" x14ac:dyDescent="0.25">
      <c r="A100" s="11">
        <v>12</v>
      </c>
      <c r="B100" s="11">
        <v>0</v>
      </c>
      <c r="C100" s="11" t="s">
        <v>11</v>
      </c>
      <c r="D100" s="11" t="s">
        <v>11</v>
      </c>
      <c r="E100" s="11" t="s">
        <v>11</v>
      </c>
      <c r="F100" s="11">
        <v>1995</v>
      </c>
      <c r="G100" s="11">
        <v>250.22920227050781</v>
      </c>
      <c r="H100" s="11">
        <v>162.89036560058594</v>
      </c>
      <c r="I100" s="11">
        <v>12.503980853717351</v>
      </c>
      <c r="J100" s="10" t="s">
        <v>18</v>
      </c>
      <c r="K100" s="11">
        <v>5</v>
      </c>
      <c r="M100" s="10">
        <v>1</v>
      </c>
      <c r="N100">
        <f>I93/I95*100</f>
        <v>49.725977091504937</v>
      </c>
      <c r="Q100" s="10">
        <v>1</v>
      </c>
      <c r="R100">
        <f>I96/$I$95*100</f>
        <v>38.719644349367641</v>
      </c>
      <c r="S100">
        <f>I99/$I$98*100</f>
        <v>36.277452281389309</v>
      </c>
      <c r="U100" s="9">
        <v>1</v>
      </c>
      <c r="V100" s="9">
        <v>55.1680100146447</v>
      </c>
      <c r="W100" s="9">
        <v>42.066325250717746</v>
      </c>
      <c r="X100" s="9">
        <v>60.456560517187221</v>
      </c>
      <c r="Y100" s="9">
        <v>36.448017153930962</v>
      </c>
      <c r="AA100" s="14">
        <v>1</v>
      </c>
      <c r="AB100" s="14">
        <f>STDEV(N82,N100,N117,N64)</f>
        <v>18.108702852701025</v>
      </c>
      <c r="AC100" s="14">
        <f>STDEV(O64,O82,O117)</f>
        <v>18.282190725733194</v>
      </c>
      <c r="AD100" s="14">
        <f>STDEV(R82,R100,R117,R64)</f>
        <v>24.833703160432421</v>
      </c>
      <c r="AE100" s="14">
        <f>STDEV(S64,S82,S100,S117)</f>
        <v>8.4106212844836854</v>
      </c>
    </row>
    <row r="101" spans="1:31" x14ac:dyDescent="0.25">
      <c r="A101" s="11">
        <v>13</v>
      </c>
      <c r="B101" s="11">
        <v>0</v>
      </c>
      <c r="C101" s="11" t="s">
        <v>11</v>
      </c>
      <c r="D101" s="11" t="s">
        <v>11</v>
      </c>
      <c r="E101" s="11" t="s">
        <v>11</v>
      </c>
      <c r="F101" s="11">
        <v>1995</v>
      </c>
      <c r="G101" s="11">
        <v>241.61085510253906</v>
      </c>
      <c r="H101" s="11">
        <v>154.27201843261719</v>
      </c>
      <c r="I101" s="11">
        <v>11.842409203474935</v>
      </c>
      <c r="J101" s="10" t="s">
        <v>18</v>
      </c>
      <c r="K101" s="11">
        <v>15</v>
      </c>
      <c r="M101" s="10">
        <v>5</v>
      </c>
      <c r="N101">
        <f>I94/I95*100</f>
        <v>92.262541673828082</v>
      </c>
      <c r="Q101" s="10">
        <v>5</v>
      </c>
      <c r="R101" s="10">
        <f>I97/$I$95*100</f>
        <v>73.06227794822307</v>
      </c>
      <c r="S101" s="10">
        <f>I100/$I$98*100</f>
        <v>72.198920950672047</v>
      </c>
      <c r="U101" s="9">
        <v>5</v>
      </c>
      <c r="V101" s="9">
        <v>83.707261724598183</v>
      </c>
      <c r="W101" s="9">
        <v>58.200632636285768</v>
      </c>
      <c r="X101" s="9">
        <v>91.877811965267242</v>
      </c>
      <c r="Y101" s="9">
        <v>60.086012583495759</v>
      </c>
      <c r="AA101" s="14">
        <v>5</v>
      </c>
      <c r="AB101" s="14">
        <f>STDEV(N83,N101,N118,N65)</f>
        <v>7.9104653431511034</v>
      </c>
      <c r="AC101" s="14">
        <f>STDEV(O65,O83,O118)</f>
        <v>21.135463763093913</v>
      </c>
      <c r="AD101" s="14">
        <f>STDEV(R83,R101,R118,R65)</f>
        <v>17.375068708870366</v>
      </c>
      <c r="AE101" s="14">
        <f>STDEV(S65,S83,S101,S118)</f>
        <v>13.65629920803854</v>
      </c>
    </row>
    <row r="102" spans="1:31" x14ac:dyDescent="0.25">
      <c r="A102" s="11">
        <v>1</v>
      </c>
      <c r="B102" s="11">
        <v>0</v>
      </c>
      <c r="C102" s="11" t="s">
        <v>11</v>
      </c>
      <c r="D102" s="11" t="s">
        <v>11</v>
      </c>
      <c r="E102" s="11" t="s">
        <v>12</v>
      </c>
      <c r="F102" s="11">
        <v>1995</v>
      </c>
      <c r="G102" s="11">
        <v>87.338836669921875</v>
      </c>
      <c r="H102" s="11">
        <v>0</v>
      </c>
      <c r="I102" s="11">
        <v>0</v>
      </c>
      <c r="J102" s="10"/>
      <c r="K102" s="11">
        <v>1</v>
      </c>
      <c r="M102" s="10">
        <v>15</v>
      </c>
      <c r="N102">
        <f>I95/I95*100</f>
        <v>100</v>
      </c>
      <c r="Q102" s="10">
        <v>15</v>
      </c>
      <c r="R102" s="10">
        <f>I98/$I$95*100</f>
        <v>117.70684026744806</v>
      </c>
      <c r="S102" s="10">
        <f>I101/$I$98*100</f>
        <v>68.378956745843794</v>
      </c>
      <c r="U102" s="9">
        <v>15</v>
      </c>
      <c r="V102" s="9">
        <v>100</v>
      </c>
      <c r="W102" s="9">
        <v>81.157941753707931</v>
      </c>
      <c r="X102" s="9">
        <v>125.1951092903102</v>
      </c>
      <c r="Y102" s="9">
        <v>68.033999007132934</v>
      </c>
      <c r="AA102" s="14">
        <v>15</v>
      </c>
      <c r="AB102" s="14">
        <f>STDEV(N84,N102,N119,N66)</f>
        <v>0</v>
      </c>
      <c r="AC102" s="14">
        <f>STDEV(O66,O84,O119)</f>
        <v>12.206208475700219</v>
      </c>
      <c r="AD102" s="14">
        <f>STDEV(R84,R102,R119,R66)</f>
        <v>6.5850437272771982</v>
      </c>
      <c r="AE102" s="14">
        <f>STDEV(S66,S84,S102,S119)</f>
        <v>8.2462784512813041</v>
      </c>
    </row>
    <row r="103" spans="1:31" x14ac:dyDescent="0.25">
      <c r="A103" s="11" t="s">
        <v>11</v>
      </c>
      <c r="B103" s="11">
        <v>0</v>
      </c>
      <c r="C103" s="11" t="s">
        <v>11</v>
      </c>
      <c r="D103" s="11" t="s">
        <v>13</v>
      </c>
      <c r="E103" s="11" t="s">
        <v>13</v>
      </c>
      <c r="F103" s="11">
        <v>17955</v>
      </c>
      <c r="G103" s="11">
        <v>2088.7575836181641</v>
      </c>
      <c r="H103" s="11">
        <v>1302.7080535888672</v>
      </c>
      <c r="I103" s="11">
        <v>100</v>
      </c>
      <c r="J103" s="10"/>
      <c r="K103" s="11">
        <v>5</v>
      </c>
    </row>
    <row r="104" spans="1:31" x14ac:dyDescent="0.25">
      <c r="K104" s="11">
        <v>15</v>
      </c>
    </row>
    <row r="105" spans="1:31" x14ac:dyDescent="0.25">
      <c r="K105" s="10"/>
    </row>
    <row r="106" spans="1:31" ht="15.75" thickBot="1" x14ac:dyDescent="0.3">
      <c r="H106" s="13" t="s">
        <v>33</v>
      </c>
      <c r="K106" s="10"/>
    </row>
    <row r="107" spans="1:31" ht="15.75" thickTop="1" x14ac:dyDescent="0.25">
      <c r="A107" t="s">
        <v>0</v>
      </c>
      <c r="B107" t="s">
        <v>1</v>
      </c>
      <c r="C107" t="s">
        <v>2</v>
      </c>
      <c r="D107" t="s">
        <v>3</v>
      </c>
      <c r="E107" t="s">
        <v>4</v>
      </c>
      <c r="F107" t="s">
        <v>5</v>
      </c>
      <c r="G107" t="s">
        <v>6</v>
      </c>
      <c r="H107" t="s">
        <v>7</v>
      </c>
      <c r="I107" t="s">
        <v>8</v>
      </c>
      <c r="J107" t="s">
        <v>9</v>
      </c>
      <c r="K107" t="s">
        <v>10</v>
      </c>
    </row>
    <row r="108" spans="1:31" x14ac:dyDescent="0.25">
      <c r="A108">
        <v>2</v>
      </c>
      <c r="B108">
        <v>0</v>
      </c>
      <c r="C108" t="s">
        <v>11</v>
      </c>
      <c r="D108" t="s">
        <v>11</v>
      </c>
      <c r="E108" t="s">
        <v>11</v>
      </c>
      <c r="F108">
        <v>2765</v>
      </c>
      <c r="G108">
        <v>725.86079406738281</v>
      </c>
      <c r="H108">
        <v>323.88535896813414</v>
      </c>
      <c r="I108">
        <v>7.4513049793514501</v>
      </c>
      <c r="J108">
        <v>1</v>
      </c>
      <c r="K108" t="s">
        <v>15</v>
      </c>
      <c r="L108" t="s">
        <v>19</v>
      </c>
    </row>
    <row r="109" spans="1:31" x14ac:dyDescent="0.25">
      <c r="A109">
        <v>3</v>
      </c>
      <c r="B109">
        <v>0</v>
      </c>
      <c r="C109" t="s">
        <v>11</v>
      </c>
      <c r="D109" t="s">
        <v>11</v>
      </c>
      <c r="E109" t="s">
        <v>11</v>
      </c>
      <c r="F109">
        <v>2765</v>
      </c>
      <c r="G109">
        <v>750.25239562988281</v>
      </c>
      <c r="H109">
        <v>348.27696053063414</v>
      </c>
      <c r="I109">
        <v>8.0124580452265111</v>
      </c>
      <c r="J109">
        <v>5</v>
      </c>
      <c r="K109" t="s">
        <v>15</v>
      </c>
    </row>
    <row r="110" spans="1:31" x14ac:dyDescent="0.25">
      <c r="A110">
        <v>4</v>
      </c>
      <c r="B110">
        <v>0</v>
      </c>
      <c r="C110" t="s">
        <v>11</v>
      </c>
      <c r="D110" t="s">
        <v>11</v>
      </c>
      <c r="E110" t="s">
        <v>11</v>
      </c>
      <c r="F110">
        <v>2765</v>
      </c>
      <c r="G110">
        <v>799.19758605957031</v>
      </c>
      <c r="H110">
        <v>397.22215096032164</v>
      </c>
      <c r="I110">
        <v>9.1384908561135187</v>
      </c>
      <c r="J110">
        <v>15</v>
      </c>
      <c r="K110" t="s">
        <v>15</v>
      </c>
    </row>
    <row r="111" spans="1:31" x14ac:dyDescent="0.25">
      <c r="A111">
        <v>5</v>
      </c>
      <c r="B111">
        <v>0</v>
      </c>
      <c r="C111" t="s">
        <v>11</v>
      </c>
      <c r="D111" t="s">
        <v>11</v>
      </c>
      <c r="E111" t="s">
        <v>11</v>
      </c>
      <c r="F111">
        <v>2765</v>
      </c>
      <c r="G111">
        <v>708.80632019042969</v>
      </c>
      <c r="H111">
        <v>306.83088509118102</v>
      </c>
      <c r="I111">
        <v>5.0589498370121397</v>
      </c>
      <c r="J111">
        <v>1</v>
      </c>
      <c r="K111" t="s">
        <v>16</v>
      </c>
    </row>
    <row r="112" spans="1:31" x14ac:dyDescent="0.25">
      <c r="A112">
        <v>6</v>
      </c>
      <c r="B112">
        <v>0</v>
      </c>
      <c r="C112" t="s">
        <v>11</v>
      </c>
      <c r="D112" t="s">
        <v>11</v>
      </c>
      <c r="E112" t="s">
        <v>11</v>
      </c>
      <c r="F112">
        <v>2765</v>
      </c>
      <c r="G112">
        <v>702.83932495117188</v>
      </c>
      <c r="H112">
        <v>300.8638898519232</v>
      </c>
      <c r="I112">
        <v>6.9216731738134749</v>
      </c>
      <c r="J112">
        <v>5</v>
      </c>
      <c r="K112" t="s">
        <v>16</v>
      </c>
    </row>
    <row r="113" spans="1:19" x14ac:dyDescent="0.25">
      <c r="A113">
        <v>7</v>
      </c>
      <c r="B113">
        <v>0</v>
      </c>
      <c r="C113" t="s">
        <v>11</v>
      </c>
      <c r="D113" t="s">
        <v>11</v>
      </c>
      <c r="E113" t="s">
        <v>11</v>
      </c>
      <c r="F113">
        <v>2765</v>
      </c>
      <c r="G113">
        <v>751.57041931152344</v>
      </c>
      <c r="H113">
        <v>349.59498421227477</v>
      </c>
      <c r="I113">
        <v>8.0427804915797534</v>
      </c>
      <c r="J113">
        <v>15</v>
      </c>
      <c r="K113" t="s">
        <v>16</v>
      </c>
    </row>
    <row r="114" spans="1:19" x14ac:dyDescent="0.25">
      <c r="A114">
        <v>8</v>
      </c>
      <c r="B114">
        <v>0</v>
      </c>
      <c r="C114" t="s">
        <v>11</v>
      </c>
      <c r="D114" t="s">
        <v>11</v>
      </c>
      <c r="E114" t="s">
        <v>11</v>
      </c>
      <c r="F114">
        <v>2765</v>
      </c>
      <c r="G114">
        <v>757.86915588378906</v>
      </c>
      <c r="H114">
        <v>355.89372078454039</v>
      </c>
      <c r="I114">
        <v>8.1876891942579864</v>
      </c>
      <c r="J114">
        <v>1</v>
      </c>
      <c r="K114" t="s">
        <v>17</v>
      </c>
      <c r="M114" t="s">
        <v>22</v>
      </c>
      <c r="Q114" t="s">
        <v>23</v>
      </c>
    </row>
    <row r="115" spans="1:19" x14ac:dyDescent="0.25">
      <c r="A115">
        <v>9</v>
      </c>
      <c r="B115">
        <v>0</v>
      </c>
      <c r="C115" t="s">
        <v>11</v>
      </c>
      <c r="D115" t="s">
        <v>11</v>
      </c>
      <c r="E115" t="s">
        <v>11</v>
      </c>
      <c r="F115">
        <v>2765</v>
      </c>
      <c r="G115">
        <v>849.99722290039063</v>
      </c>
      <c r="H115">
        <v>448.02178780114195</v>
      </c>
      <c r="I115">
        <v>10.30718705203663</v>
      </c>
      <c r="J115">
        <v>5</v>
      </c>
      <c r="K115" t="s">
        <v>17</v>
      </c>
      <c r="N115" t="s">
        <v>24</v>
      </c>
      <c r="O115" t="s">
        <v>25</v>
      </c>
      <c r="R115" t="s">
        <v>24</v>
      </c>
      <c r="S115" t="s">
        <v>25</v>
      </c>
    </row>
    <row r="116" spans="1:19" x14ac:dyDescent="0.25">
      <c r="A116">
        <v>10</v>
      </c>
      <c r="B116">
        <v>0</v>
      </c>
      <c r="C116" t="s">
        <v>11</v>
      </c>
      <c r="D116" t="s">
        <v>11</v>
      </c>
      <c r="E116" t="s">
        <v>11</v>
      </c>
      <c r="F116">
        <v>2765</v>
      </c>
      <c r="G116">
        <v>932.80010986328125</v>
      </c>
      <c r="H116">
        <v>530.82467476403258</v>
      </c>
      <c r="I116">
        <v>12.212149863251463</v>
      </c>
      <c r="J116">
        <v>15</v>
      </c>
      <c r="K116" t="s">
        <v>17</v>
      </c>
      <c r="M116">
        <v>0</v>
      </c>
      <c r="N116">
        <v>0</v>
      </c>
      <c r="O116">
        <v>0</v>
      </c>
      <c r="Q116">
        <v>0</v>
      </c>
      <c r="R116">
        <v>0</v>
      </c>
      <c r="S116">
        <v>0</v>
      </c>
    </row>
    <row r="117" spans="1:19" x14ac:dyDescent="0.25">
      <c r="A117">
        <v>11</v>
      </c>
      <c r="B117">
        <v>0</v>
      </c>
      <c r="C117" t="s">
        <v>11</v>
      </c>
      <c r="D117" t="s">
        <v>11</v>
      </c>
      <c r="E117" t="s">
        <v>11</v>
      </c>
      <c r="F117">
        <v>2765</v>
      </c>
      <c r="G117">
        <v>619.55683898925781</v>
      </c>
      <c r="H117">
        <v>217.58140389000914</v>
      </c>
      <c r="I117">
        <v>5.0056767103801514</v>
      </c>
      <c r="J117">
        <v>1</v>
      </c>
      <c r="K117" t="s">
        <v>18</v>
      </c>
      <c r="M117">
        <v>1</v>
      </c>
      <c r="N117">
        <f>I108/$I$110*100</f>
        <v>81.537587514973922</v>
      </c>
      <c r="O117">
        <f>I111/$I$110*100</f>
        <v>55.358701088241226</v>
      </c>
      <c r="Q117">
        <v>1</v>
      </c>
      <c r="R117">
        <f>I114/$I$110*100</f>
        <v>89.595638089198729</v>
      </c>
      <c r="S117">
        <f>I117/$I$116*100</f>
        <v>40.989316102671857</v>
      </c>
    </row>
    <row r="118" spans="1:19" x14ac:dyDescent="0.25">
      <c r="A118">
        <v>12</v>
      </c>
      <c r="B118">
        <v>0</v>
      </c>
      <c r="C118" t="s">
        <v>11</v>
      </c>
      <c r="D118" t="s">
        <v>11</v>
      </c>
      <c r="E118" t="s">
        <v>11</v>
      </c>
      <c r="F118">
        <v>2765</v>
      </c>
      <c r="G118">
        <v>762.32110595703125</v>
      </c>
      <c r="H118">
        <v>360.34567085778258</v>
      </c>
      <c r="I118">
        <v>8.2901107358005213</v>
      </c>
      <c r="J118">
        <v>5</v>
      </c>
      <c r="K118" t="s">
        <v>18</v>
      </c>
      <c r="M118">
        <v>5</v>
      </c>
      <c r="N118" s="10">
        <f>I109/$I$110*100</f>
        <v>87.678131667290472</v>
      </c>
      <c r="O118" s="10">
        <f>I112/$I$110*100</f>
        <v>75.741971872554586</v>
      </c>
      <c r="Q118">
        <v>5</v>
      </c>
      <c r="R118" s="10">
        <f>I115/$I$110*100</f>
        <v>112.78872205842687</v>
      </c>
      <c r="S118" s="10">
        <f>I118/$I$116*100</f>
        <v>67.884122194953918</v>
      </c>
    </row>
    <row r="119" spans="1:19" x14ac:dyDescent="0.25">
      <c r="A119">
        <v>13</v>
      </c>
      <c r="B119">
        <v>0</v>
      </c>
      <c r="C119" t="s">
        <v>11</v>
      </c>
      <c r="D119" t="s">
        <v>11</v>
      </c>
      <c r="E119" t="s">
        <v>11</v>
      </c>
      <c r="F119">
        <v>2765</v>
      </c>
      <c r="G119">
        <v>809.32704162597656</v>
      </c>
      <c r="H119">
        <v>407.35160652672789</v>
      </c>
      <c r="I119">
        <v>9.3715290611764033</v>
      </c>
      <c r="J119">
        <v>15</v>
      </c>
      <c r="K119" t="s">
        <v>18</v>
      </c>
      <c r="M119">
        <v>15</v>
      </c>
      <c r="N119" s="10">
        <f>I110/$I$110*100</f>
        <v>100</v>
      </c>
      <c r="O119" s="10">
        <f>I113/$I$110*100</f>
        <v>88.009941884433246</v>
      </c>
      <c r="Q119">
        <v>15</v>
      </c>
      <c r="R119" s="10">
        <f>I116/$I$110*100</f>
        <v>133.63420783073511</v>
      </c>
      <c r="S119" s="10">
        <f>I119/$I$116*100</f>
        <v>76.739387954753198</v>
      </c>
    </row>
    <row r="120" spans="1:19" x14ac:dyDescent="0.25">
      <c r="A120">
        <v>1</v>
      </c>
      <c r="B120">
        <v>0</v>
      </c>
      <c r="C120" t="s">
        <v>11</v>
      </c>
      <c r="D120" t="s">
        <v>11</v>
      </c>
      <c r="E120" t="s">
        <v>12</v>
      </c>
      <c r="F120">
        <v>3471</v>
      </c>
      <c r="G120">
        <v>504.6136474609375</v>
      </c>
      <c r="H120">
        <v>5.6843418860808015E-14</v>
      </c>
      <c r="I120">
        <v>1.3077394154225142E-15</v>
      </c>
    </row>
    <row r="121" spans="1:19" x14ac:dyDescent="0.25">
      <c r="A121" t="s">
        <v>11</v>
      </c>
      <c r="B121">
        <v>0</v>
      </c>
      <c r="C121" t="s">
        <v>11</v>
      </c>
      <c r="D121" t="s">
        <v>13</v>
      </c>
      <c r="E121" t="s">
        <v>13</v>
      </c>
      <c r="F121">
        <v>33180</v>
      </c>
      <c r="G121">
        <v>9170.3983154296875</v>
      </c>
      <c r="H121">
        <v>4346.6930942387035</v>
      </c>
      <c r="I121">
        <v>100</v>
      </c>
    </row>
    <row r="124" spans="1:19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0"/>
      <c r="M124" s="10"/>
    </row>
    <row r="125" spans="1:19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0"/>
      <c r="L125" s="10"/>
      <c r="M125" s="10"/>
    </row>
    <row r="139" spans="1:2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0"/>
      <c r="L139" s="10"/>
      <c r="M139" s="10"/>
    </row>
    <row r="140" spans="1:2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0"/>
      <c r="L140" s="10"/>
      <c r="M140" s="10"/>
    </row>
    <row r="141" spans="1:2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0"/>
      <c r="L141" s="10"/>
      <c r="M141" s="10"/>
    </row>
    <row r="142" spans="1:2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0"/>
      <c r="L142" s="10"/>
      <c r="M142" s="10"/>
    </row>
    <row r="143" spans="1:2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0"/>
      <c r="L143" s="10"/>
      <c r="M143" s="10"/>
      <c r="P143" s="10"/>
      <c r="Q143" s="10"/>
      <c r="T143" s="10"/>
      <c r="U143" s="10"/>
    </row>
    <row r="144" spans="1:2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0"/>
      <c r="L144" s="10"/>
      <c r="M144" s="10"/>
      <c r="P144" s="10"/>
      <c r="Q144" s="10"/>
      <c r="T144" s="10"/>
      <c r="U144" s="10"/>
    </row>
    <row r="145" spans="1:13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0"/>
      <c r="L145" s="10"/>
      <c r="M145" s="10"/>
    </row>
    <row r="146" spans="1:13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0"/>
      <c r="L146" s="10"/>
      <c r="M146" s="10"/>
    </row>
    <row r="147" spans="1:13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0"/>
      <c r="L147" s="10"/>
      <c r="M147" s="10"/>
    </row>
    <row r="148" spans="1:13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0"/>
      <c r="L148" s="10"/>
      <c r="M148" s="10"/>
    </row>
    <row r="149" spans="1:13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0"/>
      <c r="L149" s="10"/>
      <c r="M149" s="10"/>
    </row>
    <row r="150" spans="1:13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0"/>
      <c r="K150" s="10"/>
      <c r="L150" s="10"/>
      <c r="M150" s="10"/>
    </row>
    <row r="151" spans="1:13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0"/>
      <c r="K151" s="10"/>
      <c r="L151" s="10"/>
      <c r="M151" s="10"/>
    </row>
    <row r="152" spans="1:13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2022-02-16T12:28:21Z</dcterms:modified>
</cp:coreProperties>
</file>