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itatsuyoshi/Desktop/Arp5 MyoD/2. elife/full submition/Figure5/"/>
    </mc:Choice>
  </mc:AlternateContent>
  <xr:revisionPtr revIDLastSave="0" documentId="13_ncr:1_{FCA1717F-4C72-3541-B92D-153FA5FBB98E}" xr6:coauthVersionLast="47" xr6:coauthVersionMax="47" xr10:uidLastSave="{00000000-0000-0000-0000-000000000000}"/>
  <bookViews>
    <workbookView xWindow="16580" yWindow="10180" windowWidth="27900" windowHeight="16940" xr2:uid="{F46A0745-99DF-4240-8803-26D0DDC4F2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0" i="1"/>
  <c r="C9" i="1"/>
  <c r="G19" i="1" l="1"/>
  <c r="G9" i="1"/>
  <c r="G30" i="1"/>
  <c r="F30" i="1"/>
  <c r="E30" i="1"/>
  <c r="D30" i="1"/>
  <c r="C30" i="1"/>
  <c r="G29" i="1"/>
  <c r="F29" i="1"/>
  <c r="E29" i="1"/>
  <c r="D29" i="1"/>
  <c r="C29" i="1"/>
  <c r="F19" i="1"/>
  <c r="E19" i="1"/>
  <c r="D20" i="1"/>
  <c r="C20" i="1"/>
  <c r="D19" i="1"/>
  <c r="G20" i="1"/>
  <c r="F20" i="1"/>
  <c r="E20" i="1"/>
  <c r="D10" i="1"/>
  <c r="E10" i="1"/>
  <c r="F10" i="1"/>
  <c r="G10" i="1"/>
  <c r="D9" i="1"/>
  <c r="E9" i="1"/>
  <c r="F9" i="1"/>
  <c r="L8" i="1"/>
  <c r="N9" i="1" l="1"/>
  <c r="O8" i="1"/>
  <c r="O9" i="1"/>
  <c r="M8" i="1"/>
  <c r="M17" i="1"/>
  <c r="L17" i="1"/>
  <c r="O18" i="1"/>
  <c r="N18" i="1"/>
  <c r="M18" i="1"/>
  <c r="O17" i="1"/>
  <c r="N17" i="1"/>
  <c r="M16" i="1"/>
  <c r="L16" i="1"/>
  <c r="M9" i="1" l="1"/>
  <c r="N8" i="1"/>
  <c r="O16" i="1"/>
  <c r="N16" i="1"/>
  <c r="M7" i="1" l="1"/>
  <c r="N7" i="1"/>
  <c r="O7" i="1"/>
  <c r="L7" i="1"/>
</calcChain>
</file>

<file path=xl/sharedStrings.xml><?xml version="1.0" encoding="utf-8"?>
<sst xmlns="http://schemas.openxmlformats.org/spreadsheetml/2006/main" count="35" uniqueCount="20">
  <si>
    <t>average</t>
    <phoneticPr fontId="2"/>
  </si>
  <si>
    <t>SEM</t>
    <phoneticPr fontId="2"/>
  </si>
  <si>
    <t>P values</t>
    <phoneticPr fontId="2"/>
  </si>
  <si>
    <t>none</t>
    <phoneticPr fontId="2"/>
  </si>
  <si>
    <t>Luc/Gal</t>
    <phoneticPr fontId="2"/>
  </si>
  <si>
    <t>PM</t>
    <phoneticPr fontId="2"/>
  </si>
  <si>
    <t>Myod</t>
    <phoneticPr fontId="2"/>
  </si>
  <si>
    <t>PM/MyoD</t>
    <phoneticPr fontId="2"/>
  </si>
  <si>
    <t>PME1-TATA</t>
    <phoneticPr fontId="2"/>
  </si>
  <si>
    <t>PME2-TATA</t>
    <phoneticPr fontId="2"/>
  </si>
  <si>
    <t>Figure 5A- Binding affinity of MYOD protein for ARP5, PBX1a, 
and MEIS1b proteins</t>
    <phoneticPr fontId="2"/>
  </si>
  <si>
    <t>ARP5 concentration (µM)</t>
    <phoneticPr fontId="2"/>
  </si>
  <si>
    <t>relative 
band 
intensity</t>
  </si>
  <si>
    <t>relative 
band 
intensity</t>
    <phoneticPr fontId="2"/>
  </si>
  <si>
    <t>PBX1a concentration (µM)</t>
    <phoneticPr fontId="2"/>
  </si>
  <si>
    <t>average</t>
  </si>
  <si>
    <t>SEM</t>
  </si>
  <si>
    <t>MEIS1b concentration (µM)</t>
    <phoneticPr fontId="2"/>
  </si>
  <si>
    <t>Figure 5 D- PME1/2-TATA-controlled luciferase reporter assay</t>
    <phoneticPr fontId="2"/>
  </si>
  <si>
    <t>Kd value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</si>
</sst>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D9F3-F0BC-664F-9269-14C86040FFA9}">
  <dimension ref="B1:O30"/>
  <sheetViews>
    <sheetView tabSelected="1" topLeftCell="A3" workbookViewId="0">
      <selection activeCell="C20" sqref="C20"/>
    </sheetView>
  </sheetViews>
  <sheetFormatPr baseColWidth="10" defaultRowHeight="20"/>
  <cols>
    <col min="1" max="1" width="3" customWidth="1"/>
    <col min="8" max="8" width="2" customWidth="1"/>
    <col min="10" max="10" width="9.85546875" customWidth="1"/>
    <col min="11" max="11" width="8.42578125" customWidth="1"/>
    <col min="14" max="14" width="13" bestFit="1" customWidth="1"/>
    <col min="15" max="15" width="11.140625" customWidth="1"/>
  </cols>
  <sheetData>
    <row r="1" spans="2:15" ht="60" customHeight="1">
      <c r="B1" s="26" t="s">
        <v>10</v>
      </c>
      <c r="C1" s="26"/>
      <c r="D1" s="26"/>
      <c r="E1" s="27"/>
      <c r="F1" s="27"/>
      <c r="G1" s="27"/>
      <c r="H1" s="27"/>
      <c r="I1" s="27"/>
      <c r="K1" s="1" t="s">
        <v>18</v>
      </c>
    </row>
    <row r="2" spans="2:15">
      <c r="K2" s="2" t="s">
        <v>8</v>
      </c>
    </row>
    <row r="3" spans="2:15" ht="20" customHeight="1">
      <c r="C3" s="28" t="s">
        <v>11</v>
      </c>
      <c r="D3" s="29"/>
      <c r="E3" s="29"/>
      <c r="F3" s="29"/>
      <c r="G3" s="30"/>
      <c r="H3" s="14"/>
      <c r="K3" s="6"/>
      <c r="L3" s="3" t="s">
        <v>3</v>
      </c>
      <c r="M3" s="3" t="s">
        <v>5</v>
      </c>
      <c r="N3" s="3" t="s">
        <v>6</v>
      </c>
      <c r="O3" s="5" t="s">
        <v>7</v>
      </c>
    </row>
    <row r="4" spans="2:15">
      <c r="B4" s="9"/>
      <c r="C4" s="5">
        <v>1</v>
      </c>
      <c r="D4" s="5">
        <v>2</v>
      </c>
      <c r="E4" s="5">
        <v>4</v>
      </c>
      <c r="F4" s="5">
        <v>8</v>
      </c>
      <c r="G4" s="5">
        <v>16</v>
      </c>
      <c r="H4" s="14"/>
      <c r="I4" s="5" t="s">
        <v>19</v>
      </c>
      <c r="K4" s="23" t="s">
        <v>4</v>
      </c>
      <c r="L4" s="4">
        <v>0.84458410915728022</v>
      </c>
      <c r="M4" s="4">
        <v>1.2835312470330602</v>
      </c>
      <c r="N4" s="4">
        <v>1.5171908810964001</v>
      </c>
      <c r="O4" s="4">
        <v>5.3046403919373306</v>
      </c>
    </row>
    <row r="5" spans="2:15">
      <c r="B5" s="31" t="s">
        <v>13</v>
      </c>
      <c r="C5" s="8">
        <v>8.0818103404745596</v>
      </c>
      <c r="D5" s="8">
        <v>36.02889168233564</v>
      </c>
      <c r="E5" s="8">
        <v>79.327209455945905</v>
      </c>
      <c r="F5" s="8">
        <v>93.037235224758405</v>
      </c>
      <c r="G5" s="8">
        <v>98.182824658057768</v>
      </c>
      <c r="H5" s="15"/>
      <c r="I5" s="8">
        <v>2.1911546235730541</v>
      </c>
      <c r="K5" s="24"/>
      <c r="L5" s="4">
        <v>1.1050410080760127</v>
      </c>
      <c r="M5" s="4">
        <v>0.85778895869902683</v>
      </c>
      <c r="N5" s="4">
        <v>1.0661771811534504</v>
      </c>
      <c r="O5" s="4">
        <v>5.1906964775761733</v>
      </c>
    </row>
    <row r="6" spans="2:15">
      <c r="B6" s="32"/>
      <c r="C6" s="8">
        <v>1.182066876797579</v>
      </c>
      <c r="D6" s="8">
        <v>12.30802885623365</v>
      </c>
      <c r="E6" s="8">
        <v>36.344799025467388</v>
      </c>
      <c r="F6" s="8">
        <v>51.43836340339805</v>
      </c>
      <c r="G6" s="8">
        <v>85.139829606839328</v>
      </c>
      <c r="H6" s="15"/>
      <c r="I6" s="8">
        <v>5.2739630060087297</v>
      </c>
      <c r="K6" s="25"/>
      <c r="L6" s="4">
        <v>1.0503748891888853</v>
      </c>
      <c r="M6" s="4">
        <v>0.84431914700192356</v>
      </c>
      <c r="N6" s="4">
        <v>1.1816856405280372</v>
      </c>
      <c r="O6" s="4">
        <v>5.0415005638999872</v>
      </c>
    </row>
    <row r="7" spans="2:15">
      <c r="B7" s="32"/>
      <c r="C7" s="8">
        <v>3.1261436298881073</v>
      </c>
      <c r="D7" s="8">
        <v>16.444631836071057</v>
      </c>
      <c r="E7" s="8">
        <v>50.608196603588084</v>
      </c>
      <c r="F7" s="8">
        <v>71.300260714600782</v>
      </c>
      <c r="G7" s="8">
        <v>86.263495542751059</v>
      </c>
      <c r="H7" s="15"/>
      <c r="I7" s="8">
        <v>3.5623598191747927</v>
      </c>
      <c r="K7" s="7" t="s">
        <v>0</v>
      </c>
      <c r="L7" s="4">
        <f>AVERAGE(L4:L6)</f>
        <v>1.000000002140726</v>
      </c>
      <c r="M7" s="4">
        <f t="shared" ref="M7:O7" si="0">AVERAGE(M4:M6)</f>
        <v>0.99521311757800346</v>
      </c>
      <c r="N7" s="4">
        <f t="shared" si="0"/>
        <v>1.2550179009259625</v>
      </c>
      <c r="O7" s="4">
        <f t="shared" si="0"/>
        <v>5.1789458111378304</v>
      </c>
    </row>
    <row r="8" spans="2:15">
      <c r="B8" s="32"/>
      <c r="C8" s="8">
        <v>2.4670781860885298</v>
      </c>
      <c r="D8" s="8">
        <v>4.5566704760546726</v>
      </c>
      <c r="E8" s="8">
        <v>18.055600680687455</v>
      </c>
      <c r="F8" s="8">
        <v>37.818586708458248</v>
      </c>
      <c r="G8" s="8">
        <v>50.868378559485024</v>
      </c>
      <c r="H8" s="15"/>
      <c r="I8" s="8">
        <v>5.0937919668856804</v>
      </c>
      <c r="K8" s="7" t="s">
        <v>1</v>
      </c>
      <c r="L8" s="4">
        <f>STDEV(L4:L6)/SQRT(3)</f>
        <v>7.9294117021013757E-2</v>
      </c>
      <c r="M8" s="4">
        <f>STDEV(M4:M6)/SQRT(3)</f>
        <v>0.14421149605831957</v>
      </c>
      <c r="N8" s="4">
        <f t="shared" ref="N8:O8" si="1">STDEV(N4:N6)/SQRT(3)</f>
        <v>0.13526092647836774</v>
      </c>
      <c r="O8" s="4">
        <f t="shared" si="1"/>
        <v>7.6188802537270436E-2</v>
      </c>
    </row>
    <row r="9" spans="2:15" ht="20" customHeight="1">
      <c r="B9" s="7" t="s">
        <v>0</v>
      </c>
      <c r="C9" s="8">
        <f>AVERAGE(C5:C8)</f>
        <v>3.714274758312194</v>
      </c>
      <c r="D9" s="8">
        <f t="shared" ref="D9:F9" si="2">AVERAGE(D5:D8)</f>
        <v>17.334555712673755</v>
      </c>
      <c r="E9" s="8">
        <f t="shared" si="2"/>
        <v>46.083951441422208</v>
      </c>
      <c r="F9" s="8">
        <f t="shared" si="2"/>
        <v>63.398611512803875</v>
      </c>
      <c r="G9" s="8">
        <f>AVERAGE(G5:G8)</f>
        <v>80.113632091783302</v>
      </c>
      <c r="H9" s="15"/>
      <c r="I9" s="8">
        <v>4.0303173539105641</v>
      </c>
      <c r="K9" s="7" t="s">
        <v>2</v>
      </c>
      <c r="L9" s="4"/>
      <c r="M9" s="4">
        <f>TTEST(L4:L6,M4:M6,2,2)</f>
        <v>0.97818892008961322</v>
      </c>
      <c r="N9" s="4">
        <f>TTEST(L4:L6,N4:N6,2,2)</f>
        <v>0.17917239981037961</v>
      </c>
      <c r="O9" s="4">
        <f>TTEST(N4:N6,O4:O6,2,2)</f>
        <v>1.4547623533156365E-5</v>
      </c>
    </row>
    <row r="10" spans="2:15">
      <c r="B10" s="7" t="s">
        <v>1</v>
      </c>
      <c r="C10" s="8">
        <f>STDEV(C5:C8)/SQRT(4)</f>
        <v>1.5107625373368838</v>
      </c>
      <c r="D10" s="8">
        <f t="shared" ref="D10:G10" si="3">STDEV(D5:D8)/SQRT(4)</f>
        <v>6.700811426060425</v>
      </c>
      <c r="E10" s="8">
        <f t="shared" si="3"/>
        <v>12.929367520801742</v>
      </c>
      <c r="F10" s="8">
        <f t="shared" si="3"/>
        <v>12.035604400681919</v>
      </c>
      <c r="G10" s="8">
        <f t="shared" si="3"/>
        <v>10.185218276549165</v>
      </c>
      <c r="H10" s="15"/>
      <c r="I10" s="8">
        <v>0.72336808077468151</v>
      </c>
    </row>
    <row r="11" spans="2:15">
      <c r="K11" s="2" t="s">
        <v>9</v>
      </c>
    </row>
    <row r="12" spans="2:15">
      <c r="K12" s="6"/>
      <c r="L12" s="5" t="s">
        <v>3</v>
      </c>
      <c r="M12" s="5" t="s">
        <v>5</v>
      </c>
      <c r="N12" s="5" t="s">
        <v>6</v>
      </c>
      <c r="O12" s="5" t="s">
        <v>7</v>
      </c>
    </row>
    <row r="13" spans="2:15">
      <c r="C13" s="28" t="s">
        <v>14</v>
      </c>
      <c r="D13" s="29"/>
      <c r="E13" s="29"/>
      <c r="F13" s="29"/>
      <c r="G13" s="30"/>
      <c r="H13" s="14"/>
      <c r="K13" s="23" t="s">
        <v>4</v>
      </c>
      <c r="L13" s="4">
        <v>0.88006866659617666</v>
      </c>
      <c r="M13" s="4">
        <v>0.94788367862694933</v>
      </c>
      <c r="N13" s="4">
        <v>3.1064806719250049</v>
      </c>
      <c r="O13" s="4">
        <v>7.7119237927936117</v>
      </c>
    </row>
    <row r="14" spans="2:15">
      <c r="B14" s="9"/>
      <c r="C14" s="5">
        <v>1</v>
      </c>
      <c r="D14" s="5">
        <v>2</v>
      </c>
      <c r="E14" s="5">
        <v>4</v>
      </c>
      <c r="F14" s="5">
        <v>8</v>
      </c>
      <c r="G14" s="5">
        <v>16</v>
      </c>
      <c r="H14" s="14"/>
      <c r="I14" s="5" t="s">
        <v>19</v>
      </c>
      <c r="K14" s="24"/>
      <c r="L14" s="4">
        <v>1.1136378550091091</v>
      </c>
      <c r="M14" s="4">
        <v>1.3528512210193104</v>
      </c>
      <c r="N14" s="4">
        <v>3.2662569860119053</v>
      </c>
      <c r="O14" s="4">
        <v>5.0122164286803921</v>
      </c>
    </row>
    <row r="15" spans="2:15">
      <c r="B15" s="31" t="s">
        <v>13</v>
      </c>
      <c r="C15" s="8">
        <v>55.963147302426009</v>
      </c>
      <c r="D15" s="8">
        <v>72.702972089285282</v>
      </c>
      <c r="E15" s="8">
        <v>85.758083344036578</v>
      </c>
      <c r="F15" s="8">
        <v>88.214441264538877</v>
      </c>
      <c r="G15" s="8">
        <v>100.00000000000001</v>
      </c>
      <c r="H15" s="15"/>
      <c r="I15" s="8">
        <v>0.75885272380917623</v>
      </c>
      <c r="K15" s="25"/>
      <c r="L15" s="4">
        <v>1.0062934688189418</v>
      </c>
      <c r="M15" s="4">
        <v>1.2907968427257714</v>
      </c>
      <c r="N15" s="4">
        <v>3.4066593831025793</v>
      </c>
      <c r="O15" s="4">
        <v>6.7312493339827855</v>
      </c>
    </row>
    <row r="16" spans="2:15">
      <c r="B16" s="32"/>
      <c r="C16" s="8">
        <v>22.69582657950874</v>
      </c>
      <c r="D16" s="8">
        <v>53.814899509373255</v>
      </c>
      <c r="E16" s="8">
        <v>66.256895653218535</v>
      </c>
      <c r="F16" s="8">
        <v>73.484588056998859</v>
      </c>
      <c r="G16" s="8">
        <v>100</v>
      </c>
      <c r="H16" s="15"/>
      <c r="I16" s="8">
        <v>2.1433146027477443</v>
      </c>
      <c r="K16" s="7" t="s">
        <v>0</v>
      </c>
      <c r="L16" s="4">
        <f>AVERAGE(L13:L15)</f>
        <v>0.99999999680807583</v>
      </c>
      <c r="M16" s="4">
        <f t="shared" ref="M16:O16" si="4">AVERAGE(M13:M15)</f>
        <v>1.1971772474573437</v>
      </c>
      <c r="N16" s="4">
        <f t="shared" si="4"/>
        <v>3.2597990136798298</v>
      </c>
      <c r="O16" s="4">
        <f t="shared" si="4"/>
        <v>6.4851298518189298</v>
      </c>
    </row>
    <row r="17" spans="2:15">
      <c r="B17" s="32"/>
      <c r="C17" s="8">
        <v>19.697006606149948</v>
      </c>
      <c r="D17" s="8">
        <v>56.473189910768859</v>
      </c>
      <c r="E17" s="8">
        <v>83.762254559311117</v>
      </c>
      <c r="F17" s="8">
        <v>90.208342244575377</v>
      </c>
      <c r="G17" s="8">
        <v>100</v>
      </c>
      <c r="H17" s="15"/>
      <c r="I17" s="8">
        <v>1.5993761577834338</v>
      </c>
      <c r="K17" s="7" t="s">
        <v>1</v>
      </c>
      <c r="L17" s="4">
        <f>STDEV(L13:L15)/SQRT(3)</f>
        <v>6.7499005638188586E-2</v>
      </c>
      <c r="M17" s="4">
        <f>STDEV(M13:M15)/SQRT(3)</f>
        <v>0.12592742494719655</v>
      </c>
      <c r="N17" s="4">
        <f t="shared" ref="N17:O17" si="5">STDEV(N13:N15)/SQRT(3)</f>
        <v>8.6714269713888126E-2</v>
      </c>
      <c r="O17" s="4">
        <f t="shared" si="5"/>
        <v>0.7889943097782226</v>
      </c>
    </row>
    <row r="18" spans="2:15">
      <c r="B18" s="32"/>
      <c r="C18" s="8">
        <v>6.6192723910390212</v>
      </c>
      <c r="D18" s="8">
        <v>37.746956032043876</v>
      </c>
      <c r="E18" s="8">
        <v>86.740957416666447</v>
      </c>
      <c r="F18" s="8">
        <v>83.68506069494606</v>
      </c>
      <c r="G18" s="8">
        <v>100</v>
      </c>
      <c r="H18" s="15"/>
      <c r="I18" s="8">
        <v>2.2434690686306209</v>
      </c>
      <c r="K18" s="7" t="s">
        <v>2</v>
      </c>
      <c r="L18" s="4"/>
      <c r="M18" s="4">
        <f>TTEST(L13:L15,M13:M15,2,2)</f>
        <v>0.23968723168065045</v>
      </c>
      <c r="N18" s="4">
        <f>TTEST(L13:L15,N13:N15,2,2)</f>
        <v>3.3026711079797866E-5</v>
      </c>
      <c r="O18" s="4">
        <f>TTEST(N13:N15,O13:O15,2,2)</f>
        <v>1.5305387092898848E-2</v>
      </c>
    </row>
    <row r="19" spans="2:15">
      <c r="B19" s="7" t="s">
        <v>0</v>
      </c>
      <c r="C19" s="8">
        <f>AVERAGE(C15:C18)</f>
        <v>26.243813219780929</v>
      </c>
      <c r="D19" s="8">
        <f t="shared" ref="D19" si="6">AVERAGE(D15:D18)</f>
        <v>55.184504385367816</v>
      </c>
      <c r="E19" s="8">
        <f t="shared" ref="E19" si="7">AVERAGE(E15:E18)</f>
        <v>80.629547743308166</v>
      </c>
      <c r="F19" s="8">
        <f t="shared" ref="F19" si="8">AVERAGE(F15:F18)</f>
        <v>83.898108065264793</v>
      </c>
      <c r="G19" s="8">
        <f>AVERAGE(G15:G18)</f>
        <v>100</v>
      </c>
      <c r="H19" s="15"/>
      <c r="I19" s="8">
        <v>1.6862531382427437</v>
      </c>
    </row>
    <row r="20" spans="2:15">
      <c r="B20" s="7" t="s">
        <v>1</v>
      </c>
      <c r="C20" s="8">
        <f>STDEV(C15:C18)/SQRT(4)</f>
        <v>10.503215012123114</v>
      </c>
      <c r="D20" s="8">
        <f t="shared" ref="D20:G20" si="9">STDEV(D15:D18)/SQRT(4)</f>
        <v>7.1560075645539332</v>
      </c>
      <c r="E20" s="8">
        <f t="shared" si="9"/>
        <v>4.8307882871341423</v>
      </c>
      <c r="F20" s="8">
        <f t="shared" si="9"/>
        <v>3.7297964179189211</v>
      </c>
      <c r="G20" s="8">
        <f t="shared" si="9"/>
        <v>4.1023203976182695E-15</v>
      </c>
      <c r="H20" s="15"/>
      <c r="I20" s="8">
        <v>0.33997719455854269</v>
      </c>
    </row>
    <row r="23" spans="2:15">
      <c r="B23" s="10"/>
      <c r="C23" s="17" t="s">
        <v>17</v>
      </c>
      <c r="D23" s="18"/>
      <c r="E23" s="18"/>
      <c r="F23" s="18"/>
      <c r="G23" s="19"/>
      <c r="H23" s="16"/>
    </row>
    <row r="24" spans="2:15">
      <c r="B24" s="11"/>
      <c r="C24" s="12">
        <v>1</v>
      </c>
      <c r="D24" s="12">
        <v>2</v>
      </c>
      <c r="E24" s="12">
        <v>4</v>
      </c>
      <c r="F24" s="12">
        <v>8</v>
      </c>
      <c r="G24" s="12">
        <v>16</v>
      </c>
      <c r="H24" s="16"/>
      <c r="I24" s="5" t="s">
        <v>19</v>
      </c>
    </row>
    <row r="25" spans="2:15">
      <c r="B25" s="20" t="s">
        <v>12</v>
      </c>
      <c r="C25" s="8">
        <v>0</v>
      </c>
      <c r="D25" s="8">
        <v>3.3215980667855538</v>
      </c>
      <c r="E25" s="8">
        <v>7.192485820286362</v>
      </c>
      <c r="F25" s="8">
        <v>29.917146166385685</v>
      </c>
      <c r="G25" s="8">
        <v>48.9985471649061</v>
      </c>
      <c r="H25" s="15"/>
      <c r="I25" s="8">
        <v>7.1831210199999997</v>
      </c>
    </row>
    <row r="26" spans="2:15">
      <c r="B26" s="21"/>
      <c r="C26" s="8">
        <v>0</v>
      </c>
      <c r="D26" s="8">
        <v>0</v>
      </c>
      <c r="E26" s="8">
        <v>0.32368342269539518</v>
      </c>
      <c r="F26" s="8">
        <v>2.4160282594202624</v>
      </c>
      <c r="G26" s="8">
        <v>24.375631820531847</v>
      </c>
      <c r="H26" s="15"/>
      <c r="I26" s="8">
        <v>13.936283825229722</v>
      </c>
    </row>
    <row r="27" spans="2:15">
      <c r="B27" s="21"/>
      <c r="C27" s="8">
        <v>0</v>
      </c>
      <c r="D27" s="8">
        <v>0</v>
      </c>
      <c r="E27" s="8">
        <v>6.1275271661503723</v>
      </c>
      <c r="F27" s="8">
        <v>10.472289016474351</v>
      </c>
      <c r="G27" s="8">
        <v>40.51093740826709</v>
      </c>
      <c r="H27" s="15"/>
      <c r="I27" s="8">
        <v>10.55288536722918</v>
      </c>
    </row>
    <row r="28" spans="2:15">
      <c r="B28" s="22"/>
      <c r="C28" s="8">
        <v>0</v>
      </c>
      <c r="D28" s="8">
        <v>0</v>
      </c>
      <c r="E28" s="8">
        <v>2.289638705424724</v>
      </c>
      <c r="F28" s="8">
        <v>15.302170407317247</v>
      </c>
      <c r="G28" s="8">
        <v>41.900958065742316</v>
      </c>
      <c r="H28" s="15"/>
      <c r="I28" s="8">
        <v>10.259216336181527</v>
      </c>
    </row>
    <row r="29" spans="2:15">
      <c r="B29" s="13" t="s">
        <v>15</v>
      </c>
      <c r="C29" s="8">
        <f>AVERAGE(C25:C28)</f>
        <v>0</v>
      </c>
      <c r="D29" s="8">
        <f t="shared" ref="D29" si="10">AVERAGE(D25:D28)</f>
        <v>0.83039951669638845</v>
      </c>
      <c r="E29" s="8">
        <f t="shared" ref="E29" si="11">AVERAGE(E25:E28)</f>
        <v>3.9833337786392136</v>
      </c>
      <c r="F29" s="8">
        <f t="shared" ref="F29" si="12">AVERAGE(F25:F28)</f>
        <v>14.526908462399387</v>
      </c>
      <c r="G29" s="8">
        <f t="shared" ref="G29" si="13">AVERAGE(G25:G28)</f>
        <v>38.946518614861837</v>
      </c>
      <c r="H29" s="15"/>
      <c r="I29" s="8">
        <v>10.482876637160107</v>
      </c>
    </row>
    <row r="30" spans="2:15">
      <c r="B30" s="13" t="s">
        <v>16</v>
      </c>
      <c r="C30" s="8">
        <f>STDEV(C25:C28)/SQRT(4)</f>
        <v>0</v>
      </c>
      <c r="D30" s="8">
        <f t="shared" ref="D30:G30" si="14">STDEV(D25:D28)/SQRT(4)</f>
        <v>0.83039951669638845</v>
      </c>
      <c r="E30" s="8">
        <f t="shared" si="14"/>
        <v>1.6113624110837952</v>
      </c>
      <c r="F30" s="8">
        <f t="shared" si="14"/>
        <v>5.7776422945885724</v>
      </c>
      <c r="G30" s="8">
        <f t="shared" si="14"/>
        <v>5.2004017358771115</v>
      </c>
      <c r="H30" s="15"/>
      <c r="I30" s="8">
        <v>1.3804991093837022</v>
      </c>
    </row>
  </sheetData>
  <mergeCells count="9">
    <mergeCell ref="C23:G23"/>
    <mergeCell ref="B25:B28"/>
    <mergeCell ref="K4:K6"/>
    <mergeCell ref="K13:K15"/>
    <mergeCell ref="B1:I1"/>
    <mergeCell ref="C3:G3"/>
    <mergeCell ref="B5:B8"/>
    <mergeCell ref="C13:G13"/>
    <mergeCell ref="B15:B18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 強</dc:creator>
  <cp:lastModifiedBy>森田 強</cp:lastModifiedBy>
  <dcterms:created xsi:type="dcterms:W3CDTF">2021-05-24T04:12:28Z</dcterms:created>
  <dcterms:modified xsi:type="dcterms:W3CDTF">2022-02-18T01:07:38Z</dcterms:modified>
</cp:coreProperties>
</file>