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tatsuyoshi/Desktop/Arp5 MyoD/2. elife/re-submittion/"/>
    </mc:Choice>
  </mc:AlternateContent>
  <xr:revisionPtr revIDLastSave="0" documentId="13_ncr:1_{2DDD72AB-E542-B54D-B0A9-19B4586C287F}" xr6:coauthVersionLast="47" xr6:coauthVersionMax="47" xr10:uidLastSave="{00000000-0000-0000-0000-000000000000}"/>
  <bookViews>
    <workbookView xWindow="5160" yWindow="10180" windowWidth="27900" windowHeight="16940" xr2:uid="{F46A0745-99DF-4240-8803-26D0DDC4F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AE11" i="1"/>
  <c r="AC11" i="1"/>
  <c r="AA11" i="1"/>
  <c r="Y11" i="1"/>
  <c r="AE10" i="1"/>
  <c r="AD10" i="1"/>
  <c r="AC10" i="1"/>
  <c r="AB10" i="1"/>
  <c r="AA10" i="1"/>
  <c r="Z10" i="1"/>
  <c r="Y10" i="1"/>
  <c r="X10" i="1"/>
  <c r="AE9" i="1"/>
  <c r="AD9" i="1"/>
  <c r="AC9" i="1"/>
  <c r="AB9" i="1"/>
  <c r="AA9" i="1"/>
  <c r="Z9" i="1"/>
  <c r="Y9" i="1"/>
  <c r="X9" i="1"/>
  <c r="U40" i="1" l="1"/>
  <c r="S40" i="1"/>
  <c r="Q40" i="1"/>
  <c r="O40" i="1"/>
  <c r="U39" i="1"/>
  <c r="T39" i="1"/>
  <c r="S39" i="1"/>
  <c r="R39" i="1"/>
  <c r="Q39" i="1"/>
  <c r="P39" i="1"/>
  <c r="O39" i="1"/>
  <c r="N39" i="1"/>
  <c r="M39" i="1"/>
  <c r="L39" i="1"/>
  <c r="U38" i="1"/>
  <c r="T38" i="1"/>
  <c r="S38" i="1"/>
  <c r="R38" i="1"/>
  <c r="Q38" i="1"/>
  <c r="P38" i="1"/>
  <c r="O38" i="1"/>
  <c r="N38" i="1"/>
  <c r="M38" i="1"/>
  <c r="L38" i="1"/>
  <c r="U30" i="1"/>
  <c r="S30" i="1"/>
  <c r="Q30" i="1"/>
  <c r="O30" i="1"/>
  <c r="U29" i="1"/>
  <c r="T29" i="1"/>
  <c r="S29" i="1"/>
  <c r="R29" i="1"/>
  <c r="Q29" i="1"/>
  <c r="P29" i="1"/>
  <c r="O29" i="1"/>
  <c r="N29" i="1"/>
  <c r="M29" i="1"/>
  <c r="L29" i="1"/>
  <c r="U28" i="1"/>
  <c r="T28" i="1"/>
  <c r="S28" i="1"/>
  <c r="R28" i="1"/>
  <c r="Q28" i="1"/>
  <c r="P28" i="1"/>
  <c r="O28" i="1"/>
  <c r="N28" i="1"/>
  <c r="M28" i="1"/>
  <c r="L28" i="1"/>
  <c r="S20" i="1"/>
  <c r="L18" i="1"/>
  <c r="M18" i="1"/>
  <c r="N18" i="1"/>
  <c r="O18" i="1"/>
  <c r="P18" i="1"/>
  <c r="Q18" i="1"/>
  <c r="R18" i="1"/>
  <c r="S18" i="1"/>
  <c r="T18" i="1"/>
  <c r="U18" i="1"/>
  <c r="L19" i="1"/>
  <c r="M19" i="1"/>
  <c r="N19" i="1"/>
  <c r="O19" i="1"/>
  <c r="P19" i="1"/>
  <c r="Q19" i="1"/>
  <c r="R19" i="1"/>
  <c r="S19" i="1"/>
  <c r="T19" i="1"/>
  <c r="U19" i="1"/>
  <c r="O20" i="1"/>
  <c r="Q20" i="1"/>
  <c r="U20" i="1"/>
  <c r="U10" i="1"/>
  <c r="S10" i="1"/>
  <c r="Q10" i="1"/>
  <c r="O10" i="1"/>
  <c r="M9" i="1"/>
  <c r="N9" i="1"/>
  <c r="O9" i="1"/>
  <c r="P9" i="1"/>
  <c r="Q9" i="1"/>
  <c r="R9" i="1"/>
  <c r="S9" i="1"/>
  <c r="T9" i="1"/>
  <c r="U9" i="1"/>
  <c r="L9" i="1"/>
  <c r="M8" i="1"/>
  <c r="N8" i="1"/>
  <c r="O8" i="1"/>
  <c r="P8" i="1"/>
  <c r="Q8" i="1"/>
  <c r="R8" i="1"/>
  <c r="S8" i="1"/>
  <c r="T8" i="1"/>
  <c r="U8" i="1"/>
  <c r="L8" i="1"/>
  <c r="I32" i="1"/>
  <c r="H32" i="1"/>
  <c r="H31" i="1"/>
  <c r="I31" i="1"/>
  <c r="G31" i="1"/>
  <c r="I5" i="1"/>
  <c r="H4" i="1"/>
  <c r="I4" i="1"/>
  <c r="G4" i="1"/>
</calcChain>
</file>

<file path=xl/sharedStrings.xml><?xml version="1.0" encoding="utf-8"?>
<sst xmlns="http://schemas.openxmlformats.org/spreadsheetml/2006/main" count="163" uniqueCount="70">
  <si>
    <t>average</t>
    <phoneticPr fontId="2"/>
  </si>
  <si>
    <t>SEM</t>
    <phoneticPr fontId="2"/>
  </si>
  <si>
    <t>P values</t>
    <phoneticPr fontId="2"/>
  </si>
  <si>
    <t>Arp5si</t>
    <phoneticPr fontId="2"/>
  </si>
  <si>
    <t>Ies6si</t>
    <phoneticPr fontId="2"/>
  </si>
  <si>
    <t>Ino80si</t>
    <phoneticPr fontId="2"/>
  </si>
  <si>
    <t>Brg1-dependent</t>
    <phoneticPr fontId="2"/>
  </si>
  <si>
    <t>Brg1-independent</t>
    <phoneticPr fontId="2"/>
  </si>
  <si>
    <t>Figure 7A- fold changes (log2) in the expression level of Brg-dependent and Brg1-independent 
myogenic genes by Arp5, Ies6, and Ino80 knockdoun</t>
    <phoneticPr fontId="2"/>
  </si>
  <si>
    <t>Figure 7B- ChIP analysis in WT and Arp5-KO RD cells</t>
    <phoneticPr fontId="2"/>
  </si>
  <si>
    <t>control</t>
    <phoneticPr fontId="2"/>
  </si>
  <si>
    <t>MyoD</t>
    <phoneticPr fontId="2"/>
  </si>
  <si>
    <t>MyoG</t>
    <phoneticPr fontId="2"/>
  </si>
  <si>
    <t>Pbx1/2/3</t>
    <phoneticPr fontId="2"/>
  </si>
  <si>
    <t>Brg1</t>
    <phoneticPr fontId="2"/>
  </si>
  <si>
    <t>WT</t>
  </si>
  <si>
    <t>WT</t>
    <phoneticPr fontId="2"/>
  </si>
  <si>
    <t>KO</t>
  </si>
  <si>
    <t>KO</t>
    <phoneticPr fontId="2"/>
  </si>
  <si>
    <t>Myog</t>
    <phoneticPr fontId="2"/>
  </si>
  <si>
    <t>Tnni1</t>
    <phoneticPr fontId="2"/>
  </si>
  <si>
    <t>Mybph</t>
    <phoneticPr fontId="2"/>
  </si>
  <si>
    <t>Ppfia4</t>
    <phoneticPr fontId="2"/>
  </si>
  <si>
    <t>Figure 7C- DNAse I sensitivity assay of the enhancer lci in WT and Arp5-KO RD cells</t>
    <phoneticPr fontId="2"/>
  </si>
  <si>
    <t>exon1</t>
  </si>
  <si>
    <t>other exons</t>
  </si>
  <si>
    <t>intron1</t>
  </si>
  <si>
    <t>other introns</t>
  </si>
  <si>
    <t>intergenic</t>
  </si>
  <si>
    <t>promoter(&lt;1kb/TSS)</t>
    <phoneticPr fontId="2"/>
  </si>
  <si>
    <t>5'UTR</t>
    <phoneticPr fontId="2"/>
  </si>
  <si>
    <t>3'UTR</t>
    <phoneticPr fontId="2"/>
  </si>
  <si>
    <t>downstream(&lt;1kb/TES)</t>
    <phoneticPr fontId="2"/>
  </si>
  <si>
    <t>Figure 7F- Genomic distribution of ChIP-Seq peaks
in WT and Arp5-KO cells</t>
    <phoneticPr fontId="2"/>
  </si>
  <si>
    <t>MyoD1</t>
    <phoneticPr fontId="2"/>
  </si>
  <si>
    <t>MEF2B</t>
    <phoneticPr fontId="2"/>
  </si>
  <si>
    <t>MEF2C</t>
    <phoneticPr fontId="2"/>
  </si>
  <si>
    <t>Pbx3</t>
    <phoneticPr fontId="2"/>
  </si>
  <si>
    <t>Pbx1</t>
    <phoneticPr fontId="2"/>
  </si>
  <si>
    <t>Brg1(SMARCA4)</t>
    <phoneticPr fontId="2"/>
  </si>
  <si>
    <t>GSM2259153</t>
    <phoneticPr fontId="2"/>
  </si>
  <si>
    <t>GSM3831286</t>
    <phoneticPr fontId="2"/>
  </si>
  <si>
    <t>GSM1647185</t>
    <phoneticPr fontId="2"/>
  </si>
  <si>
    <t>GSM2944368</t>
    <phoneticPr fontId="2"/>
  </si>
  <si>
    <t>GSM2290173</t>
    <phoneticPr fontId="2"/>
  </si>
  <si>
    <t>GSM3558580</t>
    <phoneticPr fontId="2"/>
  </si>
  <si>
    <t>GSM3094367</t>
    <phoneticPr fontId="2"/>
  </si>
  <si>
    <t>GSM1010887</t>
    <phoneticPr fontId="2"/>
  </si>
  <si>
    <t>accession number</t>
    <phoneticPr fontId="2"/>
  </si>
  <si>
    <t>antibody</t>
    <phoneticPr fontId="2"/>
  </si>
  <si>
    <t>overlap (control)</t>
    <phoneticPr fontId="2"/>
  </si>
  <si>
    <t>overlap (dataset)</t>
    <phoneticPr fontId="2"/>
  </si>
  <si>
    <t>485/4156</t>
    <phoneticPr fontId="2"/>
  </si>
  <si>
    <t>9/4156</t>
    <phoneticPr fontId="2"/>
  </si>
  <si>
    <t>476/4156</t>
    <phoneticPr fontId="2"/>
  </si>
  <si>
    <t>11/4156</t>
    <phoneticPr fontId="2"/>
  </si>
  <si>
    <t>LogP values</t>
    <phoneticPr fontId="2"/>
  </si>
  <si>
    <t>-136.0</t>
    <phoneticPr fontId="2"/>
  </si>
  <si>
    <t>73/4156</t>
    <phoneticPr fontId="2"/>
  </si>
  <si>
    <t>61/4156</t>
    <phoneticPr fontId="2"/>
  </si>
  <si>
    <t>7/4156</t>
    <phoneticPr fontId="2"/>
  </si>
  <si>
    <t>4/4156</t>
    <phoneticPr fontId="2"/>
  </si>
  <si>
    <t>247/4156</t>
    <phoneticPr fontId="2"/>
  </si>
  <si>
    <t>168/4156</t>
    <phoneticPr fontId="2"/>
  </si>
  <si>
    <t>13/4156</t>
    <phoneticPr fontId="2"/>
  </si>
  <si>
    <t>8/4156</t>
    <phoneticPr fontId="2"/>
  </si>
  <si>
    <t>169/4156</t>
    <phoneticPr fontId="2"/>
  </si>
  <si>
    <t>148/4156</t>
    <phoneticPr fontId="2"/>
  </si>
  <si>
    <t>12/4156</t>
    <phoneticPr fontId="2"/>
  </si>
  <si>
    <t>Figure 7I- Enrichment analysis of the KO-predominant peaks by ChIP-Seq database
ChIP-Atlas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</si>
</sst>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/>
    <xf numFmtId="0" fontId="0" fillId="0" borderId="4" xfId="0" applyBorder="1">
      <alignment vertical="center"/>
    </xf>
    <xf numFmtId="0" fontId="0" fillId="0" borderId="4" xfId="0" applyBorder="1" applyAlignment="1"/>
    <xf numFmtId="0" fontId="0" fillId="0" borderId="5" xfId="0" applyBorder="1">
      <alignment vertical="center"/>
    </xf>
    <xf numFmtId="0" fontId="0" fillId="0" borderId="5" xfId="0" applyBorder="1" applyAlignment="1"/>
    <xf numFmtId="0" fontId="0" fillId="0" borderId="6" xfId="0" applyBorder="1">
      <alignment vertical="center"/>
    </xf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D9F3-F0BC-664F-9269-14C86040FFA9}">
  <dimension ref="B1:AO67"/>
  <sheetViews>
    <sheetView tabSelected="1" topLeftCell="AB1" workbookViewId="0">
      <selection activeCell="AG21" sqref="AG21"/>
    </sheetView>
  </sheetViews>
  <sheetFormatPr baseColWidth="10" defaultRowHeight="20"/>
  <cols>
    <col min="1" max="1" width="2.42578125" customWidth="1"/>
    <col min="2" max="4" width="12" customWidth="1"/>
    <col min="5" max="5" width="3.28515625" customWidth="1"/>
    <col min="6" max="6" width="9.28515625" customWidth="1"/>
    <col min="7" max="9" width="11.85546875" customWidth="1"/>
    <col min="11" max="11" width="8" customWidth="1"/>
    <col min="12" max="12" width="13" bestFit="1" customWidth="1"/>
    <col min="23" max="23" width="8" customWidth="1"/>
    <col min="33" max="33" width="21" customWidth="1"/>
    <col min="37" max="37" width="15.85546875" customWidth="1"/>
    <col min="38" max="38" width="15.5703125" customWidth="1"/>
    <col min="39" max="40" width="14.5703125" customWidth="1"/>
  </cols>
  <sheetData>
    <row r="1" spans="2:41" ht="60" customHeight="1">
      <c r="B1" s="25" t="s">
        <v>8</v>
      </c>
      <c r="C1" s="27"/>
      <c r="D1" s="27"/>
      <c r="E1" s="27"/>
      <c r="F1" s="27"/>
      <c r="G1" s="27"/>
      <c r="H1" s="27"/>
      <c r="I1" s="27"/>
      <c r="K1" s="25" t="s">
        <v>9</v>
      </c>
      <c r="L1" s="27"/>
      <c r="M1" s="27"/>
      <c r="N1" s="27"/>
      <c r="O1" s="27"/>
      <c r="P1" s="27"/>
      <c r="Q1" s="27"/>
      <c r="R1" s="27"/>
      <c r="W1" s="25" t="s">
        <v>23</v>
      </c>
      <c r="X1" s="27"/>
      <c r="Y1" s="27"/>
      <c r="Z1" s="27"/>
      <c r="AA1" s="27"/>
      <c r="AB1" s="27"/>
      <c r="AC1" s="27"/>
      <c r="AD1" s="27"/>
      <c r="AG1" s="25" t="s">
        <v>33</v>
      </c>
      <c r="AH1" s="26"/>
      <c r="AI1" s="26"/>
      <c r="AK1" s="25" t="s">
        <v>69</v>
      </c>
      <c r="AL1" s="26"/>
      <c r="AM1" s="26"/>
      <c r="AN1" s="26"/>
      <c r="AO1" s="26"/>
    </row>
    <row r="2" spans="2:41">
      <c r="B2" s="1" t="s">
        <v>6</v>
      </c>
      <c r="K2" s="1" t="s">
        <v>19</v>
      </c>
      <c r="W2" s="1"/>
      <c r="AK2" s="17"/>
      <c r="AL2" s="17"/>
      <c r="AM2" s="17"/>
      <c r="AN2" s="17"/>
      <c r="AO2" s="17"/>
    </row>
    <row r="3" spans="2:41" ht="20" customHeight="1">
      <c r="B3" s="3" t="s">
        <v>3</v>
      </c>
      <c r="C3" s="3" t="s">
        <v>4</v>
      </c>
      <c r="D3" s="3" t="s">
        <v>5</v>
      </c>
      <c r="G3" s="3" t="s">
        <v>3</v>
      </c>
      <c r="H3" s="3" t="s">
        <v>4</v>
      </c>
      <c r="I3" s="3" t="s">
        <v>5</v>
      </c>
      <c r="L3" s="22" t="s">
        <v>10</v>
      </c>
      <c r="M3" s="22"/>
      <c r="N3" s="22" t="s">
        <v>11</v>
      </c>
      <c r="O3" s="22"/>
      <c r="P3" s="22" t="s">
        <v>12</v>
      </c>
      <c r="Q3" s="22"/>
      <c r="R3" s="22" t="s">
        <v>13</v>
      </c>
      <c r="S3" s="22"/>
      <c r="T3" s="23" t="s">
        <v>14</v>
      </c>
      <c r="U3" s="24"/>
      <c r="X3" s="22" t="s">
        <v>19</v>
      </c>
      <c r="Y3" s="22"/>
      <c r="Z3" s="22" t="s">
        <v>20</v>
      </c>
      <c r="AA3" s="22"/>
      <c r="AB3" s="22" t="s">
        <v>21</v>
      </c>
      <c r="AC3" s="22"/>
      <c r="AD3" s="22" t="s">
        <v>22</v>
      </c>
      <c r="AE3" s="22"/>
      <c r="AG3" s="19"/>
      <c r="AH3" s="16" t="s">
        <v>16</v>
      </c>
      <c r="AI3" s="16" t="s">
        <v>18</v>
      </c>
      <c r="AK3" s="16" t="s">
        <v>49</v>
      </c>
      <c r="AL3" s="16" t="s">
        <v>48</v>
      </c>
      <c r="AM3" s="16" t="s">
        <v>51</v>
      </c>
      <c r="AN3" s="16" t="s">
        <v>50</v>
      </c>
      <c r="AO3" s="16" t="s">
        <v>56</v>
      </c>
    </row>
    <row r="4" spans="2:41">
      <c r="B4" s="2">
        <v>1.75130253992241</v>
      </c>
      <c r="C4" s="2">
        <v>0.41960202119652301</v>
      </c>
      <c r="D4" s="2">
        <v>1.4156837264853073</v>
      </c>
      <c r="F4" s="3" t="s">
        <v>0</v>
      </c>
      <c r="G4" s="2">
        <f>AVERAGE(B4:B27)</f>
        <v>0.69395262593070406</v>
      </c>
      <c r="H4" s="2">
        <f t="shared" ref="H4:I4" si="0">AVERAGE(C4:C27)</f>
        <v>-0.2024971441938315</v>
      </c>
      <c r="I4" s="2">
        <f t="shared" si="0"/>
        <v>0.17202536841607041</v>
      </c>
      <c r="L4" s="3" t="s">
        <v>16</v>
      </c>
      <c r="M4" s="3" t="s">
        <v>18</v>
      </c>
      <c r="N4" s="3" t="s">
        <v>16</v>
      </c>
      <c r="O4" s="3" t="s">
        <v>18</v>
      </c>
      <c r="P4" s="3" t="s">
        <v>16</v>
      </c>
      <c r="Q4" s="3" t="s">
        <v>18</v>
      </c>
      <c r="R4" s="3" t="s">
        <v>16</v>
      </c>
      <c r="S4" s="3" t="s">
        <v>18</v>
      </c>
      <c r="T4" s="13" t="s">
        <v>15</v>
      </c>
      <c r="U4" s="14" t="s">
        <v>17</v>
      </c>
      <c r="X4" s="3" t="s">
        <v>16</v>
      </c>
      <c r="Y4" s="3" t="s">
        <v>18</v>
      </c>
      <c r="Z4" s="3" t="s">
        <v>16</v>
      </c>
      <c r="AA4" s="3" t="s">
        <v>18</v>
      </c>
      <c r="AB4" s="3" t="s">
        <v>16</v>
      </c>
      <c r="AC4" s="3" t="s">
        <v>18</v>
      </c>
      <c r="AD4" s="3" t="s">
        <v>16</v>
      </c>
      <c r="AE4" s="3" t="s">
        <v>18</v>
      </c>
      <c r="AG4" s="18" t="s">
        <v>29</v>
      </c>
      <c r="AH4" s="4">
        <v>9.611409673418768</v>
      </c>
      <c r="AI4" s="4">
        <v>7.2467466190354681</v>
      </c>
      <c r="AK4" s="20" t="s">
        <v>34</v>
      </c>
      <c r="AL4" s="20" t="s">
        <v>40</v>
      </c>
      <c r="AM4" s="20" t="s">
        <v>52</v>
      </c>
      <c r="AN4" s="20" t="s">
        <v>53</v>
      </c>
      <c r="AO4" s="21" t="s">
        <v>57</v>
      </c>
    </row>
    <row r="5" spans="2:41">
      <c r="B5" s="2">
        <v>1.7212019284240592</v>
      </c>
      <c r="C5" s="2">
        <v>0.37191715877813186</v>
      </c>
      <c r="D5" s="2">
        <v>0.9952613321107957</v>
      </c>
      <c r="F5" s="3" t="s">
        <v>2</v>
      </c>
      <c r="G5" s="2"/>
      <c r="H5" s="2">
        <f>TTEST(B4:B27,C4:C27,2,2)</f>
        <v>1.9076519960122573E-6</v>
      </c>
      <c r="I5" s="2">
        <f>TTEST(B4:B27,D4:D27,2,2)</f>
        <v>6.1572345776890912E-3</v>
      </c>
      <c r="L5" s="4">
        <v>0</v>
      </c>
      <c r="M5" s="4">
        <v>0</v>
      </c>
      <c r="N5" s="4">
        <v>4.8653419588773596E-2</v>
      </c>
      <c r="O5" s="4">
        <v>0.29065666734374235</v>
      </c>
      <c r="P5" s="4">
        <v>1.7148236471330999E-2</v>
      </c>
      <c r="Q5" s="4">
        <v>0.14086797536635903</v>
      </c>
      <c r="R5" s="4">
        <v>7.3536327211414509E-3</v>
      </c>
      <c r="S5" s="4">
        <v>2.4259950245831489E-2</v>
      </c>
      <c r="T5" s="4">
        <v>1.4919363788462521E-2</v>
      </c>
      <c r="U5" s="4">
        <v>0.1202138267353582</v>
      </c>
      <c r="X5" s="4">
        <v>11.46038223548093</v>
      </c>
      <c r="Y5" s="4">
        <v>4.7043082868066834</v>
      </c>
      <c r="Z5" s="4">
        <v>34.43884754606843</v>
      </c>
      <c r="AA5" s="4">
        <v>10.135103091682444</v>
      </c>
      <c r="AB5" s="4">
        <v>6.8528451666637675</v>
      </c>
      <c r="AC5" s="4">
        <v>0.95495665234485128</v>
      </c>
      <c r="AD5" s="4">
        <v>17.802954737834124</v>
      </c>
      <c r="AE5" s="4">
        <v>5.2283363359460386</v>
      </c>
      <c r="AG5" s="18" t="s">
        <v>30</v>
      </c>
      <c r="AH5" s="4">
        <v>3.2864820173625464</v>
      </c>
      <c r="AI5" s="4">
        <v>1.1992855320234754</v>
      </c>
      <c r="AK5" s="20" t="s">
        <v>34</v>
      </c>
      <c r="AL5" s="20" t="s">
        <v>41</v>
      </c>
      <c r="AM5" s="20" t="s">
        <v>54</v>
      </c>
      <c r="AN5" s="20" t="s">
        <v>55</v>
      </c>
      <c r="AO5" s="20">
        <v>-130.4</v>
      </c>
    </row>
    <row r="6" spans="2:41">
      <c r="B6" s="2">
        <v>1.491140420912036</v>
      </c>
      <c r="C6" s="2">
        <v>0.30256835813429339</v>
      </c>
      <c r="D6" s="2">
        <v>0.8917638617954905</v>
      </c>
      <c r="L6" s="4">
        <v>0</v>
      </c>
      <c r="M6" s="4">
        <v>0</v>
      </c>
      <c r="N6" s="4">
        <v>5.2036835955912297E-2</v>
      </c>
      <c r="O6" s="4">
        <v>0.35028175611382589</v>
      </c>
      <c r="P6" s="4">
        <v>2.20767126844926E-2</v>
      </c>
      <c r="Q6" s="4">
        <v>0.22999182928695275</v>
      </c>
      <c r="R6" s="4">
        <v>8.6194330845788397E-3</v>
      </c>
      <c r="S6" s="4">
        <v>2.8700997361603572E-2</v>
      </c>
      <c r="T6" s="4">
        <v>3.5342133756933299E-2</v>
      </c>
      <c r="U6" s="4">
        <v>0.1423174614352401</v>
      </c>
      <c r="X6" s="4">
        <v>10.751568495785751</v>
      </c>
      <c r="Y6" s="4">
        <v>4.4160738286191847</v>
      </c>
      <c r="Z6" s="4">
        <v>43.045446364685667</v>
      </c>
      <c r="AA6" s="4">
        <v>9.3297055499029256</v>
      </c>
      <c r="AB6" s="4">
        <v>6.6467076421104538</v>
      </c>
      <c r="AC6" s="4">
        <v>2.3629638945352975</v>
      </c>
      <c r="AD6" s="4">
        <v>22.933486985027958</v>
      </c>
      <c r="AE6" s="4">
        <v>8.5255628630242075</v>
      </c>
      <c r="AG6" s="18" t="s">
        <v>31</v>
      </c>
      <c r="AH6" s="4">
        <v>1.3848697809011989</v>
      </c>
      <c r="AI6" s="4">
        <v>2.3475376371523349</v>
      </c>
      <c r="AK6" s="20" t="s">
        <v>35</v>
      </c>
      <c r="AL6" s="20" t="s">
        <v>42</v>
      </c>
      <c r="AM6" s="20" t="s">
        <v>58</v>
      </c>
      <c r="AN6" s="20" t="s">
        <v>60</v>
      </c>
      <c r="AO6" s="20">
        <v>-14.4</v>
      </c>
    </row>
    <row r="7" spans="2:41">
      <c r="B7" s="4">
        <v>1.3234550632787043</v>
      </c>
      <c r="C7" s="2">
        <v>0.29037206813590721</v>
      </c>
      <c r="D7" s="2">
        <v>0.82106049270336889</v>
      </c>
      <c r="L7" s="5">
        <v>0</v>
      </c>
      <c r="M7" s="5">
        <v>0</v>
      </c>
      <c r="N7" s="5">
        <v>1.9940663291209401E-2</v>
      </c>
      <c r="O7" s="5">
        <v>0.30507127879643348</v>
      </c>
      <c r="P7" s="5">
        <v>9.6434515077555502E-3</v>
      </c>
      <c r="Q7" s="5">
        <v>9.4514196009072418E-2</v>
      </c>
      <c r="R7" s="5">
        <v>1.54151732265831E-2</v>
      </c>
      <c r="S7" s="5">
        <v>1.8042482801986285E-2</v>
      </c>
      <c r="T7" s="5">
        <v>2.9555988506195802E-2</v>
      </c>
      <c r="U7" s="5">
        <v>0.11330255489024108</v>
      </c>
      <c r="X7" s="5">
        <v>14.262752977154125</v>
      </c>
      <c r="Y7" s="5">
        <v>2.556056891757331</v>
      </c>
      <c r="Z7" s="5">
        <v>50.524578442509295</v>
      </c>
      <c r="AA7" s="5">
        <v>12.764421304471504</v>
      </c>
      <c r="AB7" s="4">
        <v>8.2808761245771336</v>
      </c>
      <c r="AC7" s="5">
        <v>1.6884586566938216</v>
      </c>
      <c r="AD7" s="5">
        <v>23.517221778453703</v>
      </c>
      <c r="AE7" s="5">
        <v>5.6599053749690809</v>
      </c>
      <c r="AG7" s="18" t="s">
        <v>24</v>
      </c>
      <c r="AH7" s="4">
        <v>3.079785035138487</v>
      </c>
      <c r="AI7" s="4">
        <v>1.913753508548099</v>
      </c>
      <c r="AK7" s="20" t="s">
        <v>36</v>
      </c>
      <c r="AL7" s="20" t="s">
        <v>43</v>
      </c>
      <c r="AM7" s="20" t="s">
        <v>59</v>
      </c>
      <c r="AN7" s="20" t="s">
        <v>61</v>
      </c>
      <c r="AO7" s="20">
        <v>-13.5</v>
      </c>
    </row>
    <row r="8" spans="2:41">
      <c r="B8" s="4">
        <v>1.1886741467678685</v>
      </c>
      <c r="C8" s="2">
        <v>0.21746647559471713</v>
      </c>
      <c r="D8" s="2">
        <v>0.7053266029400358</v>
      </c>
      <c r="K8" s="3" t="s">
        <v>0</v>
      </c>
      <c r="L8" s="4">
        <f>AVERAGE(L5:L7)</f>
        <v>0</v>
      </c>
      <c r="M8" s="4">
        <f t="shared" ref="M8:U8" si="1">AVERAGE(M5:M7)</f>
        <v>0</v>
      </c>
      <c r="N8" s="4">
        <f t="shared" si="1"/>
        <v>4.0210306278631765E-2</v>
      </c>
      <c r="O8" s="4">
        <f t="shared" si="1"/>
        <v>0.31533656741800059</v>
      </c>
      <c r="P8" s="4">
        <f t="shared" si="1"/>
        <v>1.6289466887859715E-2</v>
      </c>
      <c r="Q8" s="4">
        <f t="shared" si="1"/>
        <v>0.1551246668874614</v>
      </c>
      <c r="R8" s="4">
        <f t="shared" si="1"/>
        <v>1.0462746344101131E-2</v>
      </c>
      <c r="S8" s="4">
        <f t="shared" si="1"/>
        <v>2.3667810136473785E-2</v>
      </c>
      <c r="T8" s="4">
        <f t="shared" si="1"/>
        <v>2.6605828683863877E-2</v>
      </c>
      <c r="U8" s="4">
        <f t="shared" si="1"/>
        <v>0.12527794768694644</v>
      </c>
      <c r="X8" s="4">
        <v>6.4808466816930297</v>
      </c>
      <c r="Y8" s="4">
        <v>5.2409937749037336</v>
      </c>
      <c r="Z8" s="4">
        <v>25.745242695298803</v>
      </c>
      <c r="AA8" s="4">
        <v>8.5329302087363708</v>
      </c>
      <c r="AB8" s="4">
        <v>6.5150793139731817</v>
      </c>
      <c r="AC8" s="4">
        <v>1.0883184504587475</v>
      </c>
      <c r="AD8" s="4">
        <v>16.972364417031827</v>
      </c>
      <c r="AE8" s="4">
        <v>7.7233520917635659</v>
      </c>
      <c r="AG8" s="18" t="s">
        <v>25</v>
      </c>
      <c r="AH8" s="4">
        <v>4.5886730053741216</v>
      </c>
      <c r="AI8" s="4">
        <v>3.1130390405715742</v>
      </c>
      <c r="AK8" s="20" t="s">
        <v>37</v>
      </c>
      <c r="AL8" s="20" t="s">
        <v>47</v>
      </c>
      <c r="AM8" s="20" t="s">
        <v>62</v>
      </c>
      <c r="AN8" s="20" t="s">
        <v>64</v>
      </c>
      <c r="AO8" s="20">
        <v>-57.9</v>
      </c>
    </row>
    <row r="9" spans="2:41" ht="20" customHeight="1" thickBot="1">
      <c r="B9" s="5">
        <v>1.065138736982381</v>
      </c>
      <c r="C9" s="6">
        <v>0.21145219163853041</v>
      </c>
      <c r="D9" s="6">
        <v>0.55128966425493109</v>
      </c>
      <c r="K9" s="3" t="s">
        <v>1</v>
      </c>
      <c r="L9" s="4">
        <f>STDEV(L5:L7)/SQRT(3)</f>
        <v>0</v>
      </c>
      <c r="M9" s="4">
        <f t="shared" ref="M9:U9" si="2">STDEV(M5:M7)/SQRT(3)</f>
        <v>0</v>
      </c>
      <c r="N9" s="4">
        <f t="shared" si="2"/>
        <v>1.0181776150006545E-2</v>
      </c>
      <c r="O9" s="4">
        <f t="shared" si="2"/>
        <v>1.7961253812704185E-2</v>
      </c>
      <c r="P9" s="4">
        <f t="shared" si="2"/>
        <v>3.6147664641191231E-3</v>
      </c>
      <c r="Q9" s="4">
        <f t="shared" si="2"/>
        <v>3.9753352980135978E-2</v>
      </c>
      <c r="R9" s="4">
        <f t="shared" si="2"/>
        <v>2.5030289424193713E-3</v>
      </c>
      <c r="S9" s="4">
        <f t="shared" si="2"/>
        <v>3.0910599900479657E-3</v>
      </c>
      <c r="T9" s="4">
        <f t="shared" si="2"/>
        <v>6.0772791480300896E-3</v>
      </c>
      <c r="U9" s="4">
        <f t="shared" si="2"/>
        <v>8.7502417340511833E-3</v>
      </c>
      <c r="W9" s="3" t="s">
        <v>0</v>
      </c>
      <c r="X9" s="4">
        <f>AVERAGE(X6:X8)</f>
        <v>10.498389384877635</v>
      </c>
      <c r="Y9" s="4">
        <f t="shared" ref="Y9" si="3">AVERAGE(Y6:Y8)</f>
        <v>4.0710414984267498</v>
      </c>
      <c r="Z9" s="4">
        <f t="shared" ref="Z9" si="4">AVERAGE(Z6:Z8)</f>
        <v>39.771755834164587</v>
      </c>
      <c r="AA9" s="4">
        <f t="shared" ref="AA9" si="5">AVERAGE(AA6:AA8)</f>
        <v>10.209019021036934</v>
      </c>
      <c r="AB9" s="4">
        <f t="shared" ref="AB9" si="6">AVERAGE(AB6:AB8)</f>
        <v>7.1475543602202558</v>
      </c>
      <c r="AC9" s="4">
        <f t="shared" ref="AC9" si="7">AVERAGE(AC6:AC8)</f>
        <v>1.7132470005626221</v>
      </c>
      <c r="AD9" s="4">
        <f t="shared" ref="AD9" si="8">AVERAGE(AD6:AD8)</f>
        <v>21.141024393504495</v>
      </c>
      <c r="AE9" s="4">
        <f t="shared" ref="AE9" si="9">AVERAGE(AE6:AE8)</f>
        <v>7.3029401099189508</v>
      </c>
      <c r="AG9" s="18" t="s">
        <v>26</v>
      </c>
      <c r="AH9" s="4">
        <v>18.747416287722199</v>
      </c>
      <c r="AI9" s="4">
        <v>15.46312834906864</v>
      </c>
      <c r="AK9" s="20" t="s">
        <v>38</v>
      </c>
      <c r="AL9" s="20" t="s">
        <v>44</v>
      </c>
      <c r="AM9" s="20" t="s">
        <v>63</v>
      </c>
      <c r="AN9" s="20" t="s">
        <v>65</v>
      </c>
      <c r="AO9" s="20">
        <v>-40.1</v>
      </c>
    </row>
    <row r="10" spans="2:41">
      <c r="B10" s="9">
        <v>1.0562754412781803</v>
      </c>
      <c r="C10" s="10">
        <v>0.16478471216021998</v>
      </c>
      <c r="D10" s="10">
        <v>0.51434586610214117</v>
      </c>
      <c r="K10" s="3" t="s">
        <v>2</v>
      </c>
      <c r="L10" s="4"/>
      <c r="M10" s="4"/>
      <c r="N10" s="4"/>
      <c r="O10" s="4">
        <f>TTEST(N5:N7,O5:O7,2,2)</f>
        <v>1.8334611612382966E-4</v>
      </c>
      <c r="P10" s="4"/>
      <c r="Q10" s="4">
        <f>TTEST(P5:P7,Q5:Q7,2,2)</f>
        <v>2.5396597024124619E-2</v>
      </c>
      <c r="R10" s="4"/>
      <c r="S10" s="4">
        <f>TTEST(R5:R7,S5:S7,2,2)</f>
        <v>2.9378144751918037E-2</v>
      </c>
      <c r="T10" s="4"/>
      <c r="U10" s="4">
        <f>TTEST(T5:T7,U5:U7,2,2)</f>
        <v>7.5569301641789882E-4</v>
      </c>
      <c r="W10" s="3" t="s">
        <v>1</v>
      </c>
      <c r="X10" s="4">
        <f>STDEV(X6:X8)/SQRT(3)</f>
        <v>2.2500067514331619</v>
      </c>
      <c r="Y10" s="4">
        <f t="shared" ref="Y10:AE10" si="10">STDEV(Y6:Y8)/SQRT(3)</f>
        <v>0.79404177016042388</v>
      </c>
      <c r="Z10" s="4">
        <f t="shared" si="10"/>
        <v>7.3380664411788166</v>
      </c>
      <c r="AA10" s="4">
        <f t="shared" si="10"/>
        <v>1.2982389814295587</v>
      </c>
      <c r="AB10" s="4">
        <f t="shared" si="10"/>
        <v>0.5679334381086687</v>
      </c>
      <c r="AC10" s="4">
        <f t="shared" si="10"/>
        <v>0.36816712623485492</v>
      </c>
      <c r="AD10" s="4">
        <f t="shared" si="10"/>
        <v>2.0911305615900573</v>
      </c>
      <c r="AE10" s="4">
        <f t="shared" si="10"/>
        <v>0.85353341773486979</v>
      </c>
      <c r="AG10" s="18" t="s">
        <v>27</v>
      </c>
      <c r="AH10" s="4">
        <v>27.221992558908639</v>
      </c>
      <c r="AI10" s="4">
        <v>23.730543505996426</v>
      </c>
      <c r="AK10" s="20" t="s">
        <v>39</v>
      </c>
      <c r="AL10" s="20" t="s">
        <v>45</v>
      </c>
      <c r="AM10" s="20" t="s">
        <v>66</v>
      </c>
      <c r="AN10" s="20" t="s">
        <v>68</v>
      </c>
      <c r="AO10" s="20">
        <v>-36.6</v>
      </c>
    </row>
    <row r="11" spans="2:41">
      <c r="B11" s="4">
        <v>1.0452686141623559</v>
      </c>
      <c r="C11" s="2">
        <v>-1.0947930006261826E-2</v>
      </c>
      <c r="D11" s="2">
        <v>0.48898115653805735</v>
      </c>
      <c r="W11" s="3" t="s">
        <v>2</v>
      </c>
      <c r="X11" s="4"/>
      <c r="Y11" s="4">
        <f>TTEST(X5:X8,Y5:Y8,2,2)</f>
        <v>8.933422644260617E-3</v>
      </c>
      <c r="Z11" s="4"/>
      <c r="AA11" s="4">
        <f>TTEST(Z5:Z8,AA5:AA8,2,2)</f>
        <v>2.0207289969709978E-3</v>
      </c>
      <c r="AB11" s="4"/>
      <c r="AC11" s="4">
        <f>TTEST(AB5:AB8,AC5:AC8,2,2)</f>
        <v>3.9900896181682399E-5</v>
      </c>
      <c r="AD11" s="4"/>
      <c r="AE11" s="4">
        <f>TTEST(AD5:AD8,AE5:AE8,2,2)</f>
        <v>3.602004836234659E-4</v>
      </c>
      <c r="AG11" s="18" t="s">
        <v>32</v>
      </c>
      <c r="AH11" s="4">
        <v>0.24803637866887143</v>
      </c>
      <c r="AI11" s="4">
        <v>0.12758356723653994</v>
      </c>
      <c r="AK11" s="20" t="s">
        <v>39</v>
      </c>
      <c r="AL11" s="20" t="s">
        <v>46</v>
      </c>
      <c r="AM11" s="20" t="s">
        <v>67</v>
      </c>
      <c r="AN11" s="20" t="s">
        <v>64</v>
      </c>
      <c r="AO11" s="20">
        <v>-29.9</v>
      </c>
    </row>
    <row r="12" spans="2:41">
      <c r="B12" s="4">
        <v>0.97562180323297165</v>
      </c>
      <c r="C12" s="2">
        <v>-3.1806474200960694E-2</v>
      </c>
      <c r="D12" s="2">
        <v>0.4386950633909194</v>
      </c>
      <c r="K12" s="1" t="s">
        <v>20</v>
      </c>
      <c r="AG12" s="18" t="s">
        <v>28</v>
      </c>
      <c r="AH12" s="4">
        <v>31.831335262505167</v>
      </c>
      <c r="AI12" s="4">
        <v>44.858382240367398</v>
      </c>
    </row>
    <row r="13" spans="2:41">
      <c r="B13" s="4">
        <v>0.87295482896393328</v>
      </c>
      <c r="C13" s="2">
        <v>-5.4835481975197047E-2</v>
      </c>
      <c r="D13" s="2">
        <v>0.27343025099284812</v>
      </c>
      <c r="L13" s="22" t="s">
        <v>10</v>
      </c>
      <c r="M13" s="22"/>
      <c r="N13" s="22" t="s">
        <v>11</v>
      </c>
      <c r="O13" s="22"/>
      <c r="P13" s="22" t="s">
        <v>12</v>
      </c>
      <c r="Q13" s="22"/>
      <c r="R13" s="22" t="s">
        <v>13</v>
      </c>
      <c r="S13" s="22"/>
      <c r="T13" s="23" t="s">
        <v>14</v>
      </c>
      <c r="U13" s="24"/>
    </row>
    <row r="14" spans="2:41">
      <c r="B14" s="4">
        <v>0.8702324404102858</v>
      </c>
      <c r="C14" s="2">
        <v>-6.0234032955039825E-2</v>
      </c>
      <c r="D14" s="2">
        <v>0.25998182771792722</v>
      </c>
      <c r="L14" s="3" t="s">
        <v>16</v>
      </c>
      <c r="M14" s="3" t="s">
        <v>18</v>
      </c>
      <c r="N14" s="3" t="s">
        <v>16</v>
      </c>
      <c r="O14" s="3" t="s">
        <v>18</v>
      </c>
      <c r="P14" s="3" t="s">
        <v>16</v>
      </c>
      <c r="Q14" s="3" t="s">
        <v>18</v>
      </c>
      <c r="R14" s="3" t="s">
        <v>16</v>
      </c>
      <c r="S14" s="3" t="s">
        <v>18</v>
      </c>
      <c r="T14" s="13" t="s">
        <v>15</v>
      </c>
      <c r="U14" s="14" t="s">
        <v>17</v>
      </c>
    </row>
    <row r="15" spans="2:41" ht="21" thickBot="1">
      <c r="B15" s="5">
        <v>0.80976138668096542</v>
      </c>
      <c r="C15" s="6">
        <v>-6.5229739994454389E-2</v>
      </c>
      <c r="D15" s="6">
        <v>0.22360007953980832</v>
      </c>
      <c r="L15" s="4">
        <v>2.7392913424827999E-4</v>
      </c>
      <c r="M15" s="4">
        <v>4.155868816271057E-4</v>
      </c>
      <c r="N15" s="4">
        <v>6.2384582363116505E-3</v>
      </c>
      <c r="O15" s="4">
        <v>3.6427189400189144E-2</v>
      </c>
      <c r="P15" s="4">
        <v>1.135783949382801E-2</v>
      </c>
      <c r="Q15" s="4">
        <v>4.2641815004608764E-2</v>
      </c>
      <c r="R15" s="4">
        <v>6.3039764077047295E-3</v>
      </c>
      <c r="S15" s="4">
        <v>1.9123298961674685E-2</v>
      </c>
      <c r="T15" s="4">
        <v>1.2318103399252531E-2</v>
      </c>
      <c r="U15" s="4">
        <v>2.4251366533655738E-2</v>
      </c>
    </row>
    <row r="16" spans="2:41">
      <c r="B16" s="9">
        <v>0.80507552203780441</v>
      </c>
      <c r="C16" s="10">
        <v>-0.12441839066415863</v>
      </c>
      <c r="D16" s="10">
        <v>0.22034508811972389</v>
      </c>
      <c r="L16" s="4">
        <v>8.3050579762015508E-4</v>
      </c>
      <c r="M16" s="4">
        <v>1.3928050701938308E-3</v>
      </c>
      <c r="N16" s="4">
        <v>1.3246255245471629E-2</v>
      </c>
      <c r="O16" s="4">
        <v>3.6174821590650767E-2</v>
      </c>
      <c r="P16" s="4">
        <v>8.2804532858995489E-3</v>
      </c>
      <c r="Q16" s="4">
        <v>4.1420337058543373E-2</v>
      </c>
      <c r="R16" s="4">
        <v>9.1900982956527304E-3</v>
      </c>
      <c r="S16" s="4">
        <v>1.2275531453655501E-2</v>
      </c>
      <c r="T16" s="4">
        <v>1.3289952369343858E-2</v>
      </c>
      <c r="U16" s="4">
        <v>2.5431817208903015E-2</v>
      </c>
    </row>
    <row r="17" spans="2:21">
      <c r="B17" s="4">
        <v>0.80201133360126964</v>
      </c>
      <c r="C17" s="2">
        <v>-0.14256716043603854</v>
      </c>
      <c r="D17" s="2">
        <v>0.14568740008681288</v>
      </c>
      <c r="L17" s="4">
        <v>0</v>
      </c>
      <c r="M17" s="4">
        <v>0</v>
      </c>
      <c r="N17" s="4">
        <v>4.7162062235257193E-3</v>
      </c>
      <c r="O17" s="4">
        <v>4.3797396646585086E-2</v>
      </c>
      <c r="P17" s="4">
        <v>7.1860089529163099E-3</v>
      </c>
      <c r="Q17" s="4">
        <v>3.4125560732057171E-2</v>
      </c>
      <c r="R17" s="4">
        <v>1.003364329916352E-2</v>
      </c>
      <c r="S17" s="4">
        <v>1.1987822177228567E-2</v>
      </c>
      <c r="T17" s="4">
        <v>8.8587087998273101E-3</v>
      </c>
      <c r="U17" s="4">
        <v>2.4844439155962385E-2</v>
      </c>
    </row>
    <row r="18" spans="2:21">
      <c r="B18" s="4">
        <v>0.68672089938999625</v>
      </c>
      <c r="C18" s="2">
        <v>-0.21333636180127577</v>
      </c>
      <c r="D18" s="2">
        <v>-4.5448353514518204E-3</v>
      </c>
      <c r="K18" s="15" t="s">
        <v>0</v>
      </c>
      <c r="L18" s="4">
        <f>AVERAGE(L15:L17)</f>
        <v>3.6814497728947839E-4</v>
      </c>
      <c r="M18" s="4">
        <f t="shared" ref="M18" si="11">AVERAGE(M15:M17)</f>
        <v>6.0279731727364548E-4</v>
      </c>
      <c r="N18" s="4">
        <f t="shared" ref="N18" si="12">AVERAGE(N15:N17)</f>
        <v>8.0669732351029994E-3</v>
      </c>
      <c r="O18" s="4">
        <f t="shared" ref="O18" si="13">AVERAGE(O15:O17)</f>
        <v>3.879980254580833E-2</v>
      </c>
      <c r="P18" s="4">
        <f t="shared" ref="P18" si="14">AVERAGE(P15:P17)</f>
        <v>8.9414339108812892E-3</v>
      </c>
      <c r="Q18" s="4">
        <f t="shared" ref="Q18" si="15">AVERAGE(Q15:Q17)</f>
        <v>3.9395904265069774E-2</v>
      </c>
      <c r="R18" s="4">
        <f t="shared" ref="R18" si="16">AVERAGE(R15:R17)</f>
        <v>8.509239334173661E-3</v>
      </c>
      <c r="S18" s="4">
        <f t="shared" ref="S18" si="17">AVERAGE(S15:S17)</f>
        <v>1.4462217530852918E-2</v>
      </c>
      <c r="T18" s="4">
        <f t="shared" ref="T18" si="18">AVERAGE(T15:T17)</f>
        <v>1.14889215228079E-2</v>
      </c>
      <c r="U18" s="4">
        <f t="shared" ref="U18" si="19">AVERAGE(U15:U17)</f>
        <v>2.484254096617371E-2</v>
      </c>
    </row>
    <row r="19" spans="2:21">
      <c r="B19" s="4">
        <v>0.60510229454819298</v>
      </c>
      <c r="C19" s="2">
        <v>-0.24583701336664437</v>
      </c>
      <c r="D19" s="2">
        <v>-8.3749861064257414E-2</v>
      </c>
      <c r="K19" s="15" t="s">
        <v>1</v>
      </c>
      <c r="L19" s="4">
        <f>STDEV(L15:L17)/SQRT(3)</f>
        <v>2.443306767341788E-4</v>
      </c>
      <c r="M19" s="4">
        <f t="shared" ref="M19:U19" si="20">STDEV(M15:M17)/SQRT(3)</f>
        <v>4.1282050227697267E-4</v>
      </c>
      <c r="N19" s="4">
        <f t="shared" si="20"/>
        <v>2.6266603894682045E-3</v>
      </c>
      <c r="O19" s="4">
        <f t="shared" si="20"/>
        <v>2.499858827674859E-3</v>
      </c>
      <c r="P19" s="4">
        <f t="shared" si="20"/>
        <v>1.2488279912878102E-3</v>
      </c>
      <c r="Q19" s="4">
        <f t="shared" si="20"/>
        <v>2.6586583590322908E-3</v>
      </c>
      <c r="R19" s="4">
        <f t="shared" si="20"/>
        <v>1.1292003770191747E-3</v>
      </c>
      <c r="S19" s="4">
        <f t="shared" si="20"/>
        <v>2.332020171117671E-3</v>
      </c>
      <c r="T19" s="4">
        <f t="shared" si="20"/>
        <v>1.3446978385822865E-3</v>
      </c>
      <c r="U19" s="4">
        <f t="shared" si="20"/>
        <v>3.4076807925444635E-4</v>
      </c>
    </row>
    <row r="20" spans="2:21">
      <c r="B20" s="4">
        <v>0.57467265246154042</v>
      </c>
      <c r="C20" s="2">
        <v>-0.38118337690653603</v>
      </c>
      <c r="D20" s="2">
        <v>-0.13475073965720913</v>
      </c>
      <c r="K20" s="15" t="s">
        <v>2</v>
      </c>
      <c r="L20" s="4"/>
      <c r="M20" s="4"/>
      <c r="N20" s="4"/>
      <c r="O20" s="4">
        <f>TTEST(N15:N17,O15:O17,2,2)</f>
        <v>1.0622692082764486E-3</v>
      </c>
      <c r="P20" s="4"/>
      <c r="Q20" s="4">
        <f>TTEST(P15:P17,Q15:Q17,2,2)</f>
        <v>4.885462068361763E-4</v>
      </c>
      <c r="R20" s="4"/>
      <c r="S20" s="4">
        <f>TTEST(R15:R17,S15:S17,2,2)</f>
        <v>8.3164028781144497E-2</v>
      </c>
      <c r="T20" s="4"/>
      <c r="U20" s="4">
        <f>TTEST(T15:T17,U15:U17,2,2)</f>
        <v>6.5117934401209051E-4</v>
      </c>
    </row>
    <row r="21" spans="2:21" ht="21" thickBot="1">
      <c r="B21" s="11">
        <v>0.29091741770658397</v>
      </c>
      <c r="C21" s="12">
        <v>-0.42695916800560624</v>
      </c>
      <c r="D21" s="12">
        <v>-0.14390685761736915</v>
      </c>
    </row>
    <row r="22" spans="2:21">
      <c r="B22" s="7">
        <v>0.21097416247364548</v>
      </c>
      <c r="C22" s="8">
        <v>-0.47866461551914341</v>
      </c>
      <c r="D22" s="8">
        <v>-0.17513931461763063</v>
      </c>
      <c r="K22" s="1" t="s">
        <v>21</v>
      </c>
    </row>
    <row r="23" spans="2:21">
      <c r="B23" s="4">
        <v>5.6797813141540428E-2</v>
      </c>
      <c r="C23" s="2">
        <v>-0.66069583633554141</v>
      </c>
      <c r="D23" s="2">
        <v>-0.28339085945925779</v>
      </c>
      <c r="L23" s="22" t="s">
        <v>10</v>
      </c>
      <c r="M23" s="22"/>
      <c r="N23" s="22" t="s">
        <v>11</v>
      </c>
      <c r="O23" s="22"/>
      <c r="P23" s="22" t="s">
        <v>12</v>
      </c>
      <c r="Q23" s="22"/>
      <c r="R23" s="22" t="s">
        <v>13</v>
      </c>
      <c r="S23" s="22"/>
      <c r="T23" s="23" t="s">
        <v>14</v>
      </c>
      <c r="U23" s="24"/>
    </row>
    <row r="24" spans="2:21">
      <c r="B24" s="4">
        <v>-0.136253456684648</v>
      </c>
      <c r="C24" s="2">
        <v>-0.72039599388197806</v>
      </c>
      <c r="D24" s="2">
        <v>-0.44575467487063269</v>
      </c>
      <c r="L24" s="3" t="s">
        <v>16</v>
      </c>
      <c r="M24" s="3" t="s">
        <v>18</v>
      </c>
      <c r="N24" s="3" t="s">
        <v>16</v>
      </c>
      <c r="O24" s="3" t="s">
        <v>18</v>
      </c>
      <c r="P24" s="3" t="s">
        <v>16</v>
      </c>
      <c r="Q24" s="3" t="s">
        <v>18</v>
      </c>
      <c r="R24" s="3" t="s">
        <v>16</v>
      </c>
      <c r="S24" s="3" t="s">
        <v>18</v>
      </c>
      <c r="T24" s="13" t="s">
        <v>15</v>
      </c>
      <c r="U24" s="14" t="s">
        <v>17</v>
      </c>
    </row>
    <row r="25" spans="2:21">
      <c r="B25" s="4">
        <v>-0.1590241884589772</v>
      </c>
      <c r="C25" s="2">
        <v>-0.79357093632723597</v>
      </c>
      <c r="D25" s="2">
        <v>-0.57731807478964958</v>
      </c>
      <c r="L25" s="4">
        <v>8.8500104068449994E-5</v>
      </c>
      <c r="M25" s="4">
        <v>1.110394219603874E-6</v>
      </c>
      <c r="N25" s="4">
        <v>7.3287483840968698E-2</v>
      </c>
      <c r="O25" s="4">
        <v>0.17806922277874557</v>
      </c>
      <c r="P25" s="4">
        <v>4.3366455307387801E-2</v>
      </c>
      <c r="Q25" s="4">
        <v>0.12958323084508666</v>
      </c>
      <c r="R25" s="4">
        <v>1.0938639452791559E-2</v>
      </c>
      <c r="S25" s="4">
        <v>3.7733910613335933E-2</v>
      </c>
      <c r="T25" s="4">
        <v>7.4629275381027892E-3</v>
      </c>
      <c r="U25" s="4">
        <v>5.3926530188798477E-2</v>
      </c>
    </row>
    <row r="26" spans="2:21">
      <c r="B26" s="4">
        <v>-0.34808288778554491</v>
      </c>
      <c r="C26" s="2">
        <v>-0.93459499627131537</v>
      </c>
      <c r="D26" s="2">
        <v>-0.67497020725585855</v>
      </c>
      <c r="L26" s="4">
        <v>1.4611561451342431E-3</v>
      </c>
      <c r="M26" s="4">
        <v>4.0043745486049888E-6</v>
      </c>
      <c r="N26" s="4">
        <v>6.5612193247654507E-2</v>
      </c>
      <c r="O26" s="4">
        <v>0.19476187692667735</v>
      </c>
      <c r="P26" s="4">
        <v>5.6048151433019999E-2</v>
      </c>
      <c r="Q26" s="4">
        <v>0.13540891778446684</v>
      </c>
      <c r="R26" s="4">
        <v>1.8373136570530801E-2</v>
      </c>
      <c r="S26" s="4">
        <v>2.7874807089227238E-2</v>
      </c>
      <c r="T26" s="4">
        <v>1.962457278467385E-2</v>
      </c>
      <c r="U26" s="4">
        <v>5.7888756951657891E-2</v>
      </c>
    </row>
    <row r="27" spans="2:21">
      <c r="B27" s="4">
        <v>-0.90507589111065678</v>
      </c>
      <c r="C27" s="2">
        <v>-1.4928169376428906</v>
      </c>
      <c r="D27" s="2">
        <v>-1.2933181461091594</v>
      </c>
      <c r="L27" s="4">
        <v>2.1573799736563318E-3</v>
      </c>
      <c r="M27" s="4">
        <v>2.8025348849323277E-3</v>
      </c>
      <c r="N27" s="4">
        <v>4.89631842108426E-2</v>
      </c>
      <c r="O27" s="4">
        <v>0.18147181137725529</v>
      </c>
      <c r="P27" s="4">
        <v>3.4258114327997399E-2</v>
      </c>
      <c r="Q27" s="4">
        <v>0.17819771228440817</v>
      </c>
      <c r="R27" s="4">
        <v>1.3562841943031041E-2</v>
      </c>
      <c r="S27" s="4">
        <v>3.6401659413875243E-2</v>
      </c>
      <c r="T27" s="4">
        <v>1.92249949281879E-2</v>
      </c>
      <c r="U27" s="4">
        <v>8.1113570906807944E-2</v>
      </c>
    </row>
    <row r="28" spans="2:21">
      <c r="K28" s="3" t="s">
        <v>0</v>
      </c>
      <c r="L28" s="4">
        <f>AVERAGE(L25:L27)</f>
        <v>1.2356787409530084E-3</v>
      </c>
      <c r="M28" s="4">
        <f t="shared" ref="M28" si="21">AVERAGE(M25:M27)</f>
        <v>9.358832179001789E-4</v>
      </c>
      <c r="N28" s="4">
        <f t="shared" ref="N28" si="22">AVERAGE(N25:N27)</f>
        <v>6.2620953766488616E-2</v>
      </c>
      <c r="O28" s="4">
        <f t="shared" ref="O28" si="23">AVERAGE(O25:O27)</f>
        <v>0.18476763702755941</v>
      </c>
      <c r="P28" s="4">
        <f t="shared" ref="P28" si="24">AVERAGE(P25:P27)</f>
        <v>4.4557573689468409E-2</v>
      </c>
      <c r="Q28" s="4">
        <f t="shared" ref="Q28" si="25">AVERAGE(Q25:Q27)</f>
        <v>0.14772995363798722</v>
      </c>
      <c r="R28" s="4">
        <f t="shared" ref="R28" si="26">AVERAGE(R25:R27)</f>
        <v>1.4291539322117802E-2</v>
      </c>
      <c r="S28" s="4">
        <f t="shared" ref="S28" si="27">AVERAGE(S25:S27)</f>
        <v>3.4003459038812807E-2</v>
      </c>
      <c r="T28" s="4">
        <f t="shared" ref="T28" si="28">AVERAGE(T25:T27)</f>
        <v>1.5437498416988179E-2</v>
      </c>
      <c r="U28" s="4">
        <f t="shared" ref="U28" si="29">AVERAGE(U25:U27)</f>
        <v>6.4309619349088104E-2</v>
      </c>
    </row>
    <row r="29" spans="2:21">
      <c r="B29" s="1" t="s">
        <v>7</v>
      </c>
      <c r="K29" s="3" t="s">
        <v>1</v>
      </c>
      <c r="L29" s="4">
        <f>STDEV(L25:L27)/SQRT(3)</f>
        <v>6.0778176553313488E-4</v>
      </c>
      <c r="M29" s="4">
        <f t="shared" ref="M29:U29" si="30">STDEV(M25:M27)/SQRT(3)</f>
        <v>9.3332620740838523E-4</v>
      </c>
      <c r="N29" s="4">
        <f t="shared" si="30"/>
        <v>7.1793343087248451E-3</v>
      </c>
      <c r="O29" s="4">
        <f t="shared" si="30"/>
        <v>5.0927407704011362E-3</v>
      </c>
      <c r="P29" s="4">
        <f t="shared" si="30"/>
        <v>6.3183727206104351E-3</v>
      </c>
      <c r="Q29" s="4">
        <f t="shared" si="30"/>
        <v>1.5326424836224706E-2</v>
      </c>
      <c r="R29" s="4">
        <f t="shared" si="30"/>
        <v>2.1768621722664796E-3</v>
      </c>
      <c r="S29" s="4">
        <f t="shared" si="30"/>
        <v>3.0883654983386351E-3</v>
      </c>
      <c r="T29" s="4">
        <f t="shared" si="30"/>
        <v>3.988953544587173E-3</v>
      </c>
      <c r="U29" s="4">
        <f t="shared" si="30"/>
        <v>8.4794732775828642E-3</v>
      </c>
    </row>
    <row r="30" spans="2:21">
      <c r="B30" s="3" t="s">
        <v>3</v>
      </c>
      <c r="C30" s="3" t="s">
        <v>4</v>
      </c>
      <c r="D30" s="3" t="s">
        <v>5</v>
      </c>
      <c r="G30" s="3" t="s">
        <v>3</v>
      </c>
      <c r="H30" s="3" t="s">
        <v>4</v>
      </c>
      <c r="I30" s="3" t="s">
        <v>5</v>
      </c>
      <c r="K30" s="3" t="s">
        <v>2</v>
      </c>
      <c r="L30" s="4"/>
      <c r="M30" s="4"/>
      <c r="N30" s="4"/>
      <c r="O30" s="4">
        <f>TTEST(N25:N27,O25:O27,2,2)</f>
        <v>1.563519080887117E-4</v>
      </c>
      <c r="P30" s="4"/>
      <c r="Q30" s="4">
        <f>TTEST(P25:P27,Q25:Q27,2,2)</f>
        <v>3.3940143333355513E-3</v>
      </c>
      <c r="R30" s="4"/>
      <c r="S30" s="4">
        <f>TTEST(R25:R27,S25:S27,2,2)</f>
        <v>6.4410100066964026E-3</v>
      </c>
      <c r="T30" s="4"/>
      <c r="U30" s="4">
        <f>TTEST(T25:T27,U25:U27,2,2)</f>
        <v>6.4480722966089648E-3</v>
      </c>
    </row>
    <row r="31" spans="2:21">
      <c r="B31" s="2">
        <v>1.7661124384967786</v>
      </c>
      <c r="C31" s="2">
        <v>1.4024152773701952</v>
      </c>
      <c r="D31" s="2">
        <v>1.32782354951238</v>
      </c>
      <c r="F31" s="3" t="s">
        <v>0</v>
      </c>
      <c r="G31" s="2">
        <f>AVERAGE(B31:B67)</f>
        <v>0.36394909612833709</v>
      </c>
      <c r="H31" s="2">
        <f t="shared" ref="H31:I31" si="31">AVERAGE(C31:C67)</f>
        <v>0.32312967525904351</v>
      </c>
      <c r="I31" s="2">
        <f t="shared" si="31"/>
        <v>0.28303630049280531</v>
      </c>
    </row>
    <row r="32" spans="2:21">
      <c r="B32" s="2">
        <v>1.468153566839618</v>
      </c>
      <c r="C32" s="2">
        <v>0.86002565555692279</v>
      </c>
      <c r="D32" s="2">
        <v>1.0845866673724736</v>
      </c>
      <c r="F32" s="3" t="s">
        <v>2</v>
      </c>
      <c r="G32" s="2"/>
      <c r="H32" s="2">
        <f>TTEST(B31:B67,C31:C67,2,2)</f>
        <v>0.72557545548036884</v>
      </c>
      <c r="I32" s="2">
        <f>TTEST(B31:B67,D31:D67,2,2)</f>
        <v>0.49396950330886269</v>
      </c>
      <c r="K32" s="1" t="s">
        <v>22</v>
      </c>
    </row>
    <row r="33" spans="2:21">
      <c r="B33" s="2">
        <v>1.3275080994280546</v>
      </c>
      <c r="C33" s="2">
        <v>0.82378924597358949</v>
      </c>
      <c r="D33" s="2">
        <v>0.97535134280101998</v>
      </c>
      <c r="L33" s="22" t="s">
        <v>10</v>
      </c>
      <c r="M33" s="22"/>
      <c r="N33" s="22" t="s">
        <v>11</v>
      </c>
      <c r="O33" s="22"/>
      <c r="P33" s="22" t="s">
        <v>12</v>
      </c>
      <c r="Q33" s="22"/>
      <c r="R33" s="22" t="s">
        <v>13</v>
      </c>
      <c r="S33" s="22"/>
      <c r="T33" s="23" t="s">
        <v>14</v>
      </c>
      <c r="U33" s="24"/>
    </row>
    <row r="34" spans="2:21">
      <c r="B34" s="2">
        <v>1.0147497743221821</v>
      </c>
      <c r="C34" s="2">
        <v>0.8094026824157301</v>
      </c>
      <c r="D34" s="2">
        <v>0.92225279266081872</v>
      </c>
      <c r="L34" s="3" t="s">
        <v>16</v>
      </c>
      <c r="M34" s="3" t="s">
        <v>18</v>
      </c>
      <c r="N34" s="3" t="s">
        <v>16</v>
      </c>
      <c r="O34" s="3" t="s">
        <v>18</v>
      </c>
      <c r="P34" s="3" t="s">
        <v>16</v>
      </c>
      <c r="Q34" s="3" t="s">
        <v>18</v>
      </c>
      <c r="R34" s="3" t="s">
        <v>16</v>
      </c>
      <c r="S34" s="3" t="s">
        <v>18</v>
      </c>
      <c r="T34" s="13" t="s">
        <v>15</v>
      </c>
      <c r="U34" s="14" t="s">
        <v>17</v>
      </c>
    </row>
    <row r="35" spans="2:21">
      <c r="B35" s="2">
        <v>0.79193342889549723</v>
      </c>
      <c r="C35" s="2">
        <v>0.75984171874163076</v>
      </c>
      <c r="D35" s="2">
        <v>0.9042014681621281</v>
      </c>
      <c r="L35" s="4">
        <v>0</v>
      </c>
      <c r="M35" s="4">
        <v>0</v>
      </c>
      <c r="N35" s="4">
        <v>0.41688421577966295</v>
      </c>
      <c r="O35" s="4">
        <v>1.22120582361201</v>
      </c>
      <c r="P35" s="4">
        <v>0.25538126563708152</v>
      </c>
      <c r="Q35" s="4">
        <v>0.68550039376878302</v>
      </c>
      <c r="R35" s="4">
        <v>2.7734947534582791E-2</v>
      </c>
      <c r="S35" s="4">
        <v>6.3014950133851805E-2</v>
      </c>
      <c r="T35" s="4">
        <v>6.9851071135307863E-2</v>
      </c>
      <c r="U35" s="4">
        <v>0.31153798646335201</v>
      </c>
    </row>
    <row r="36" spans="2:21">
      <c r="B36" s="2">
        <v>0.74028843350445117</v>
      </c>
      <c r="C36" s="2">
        <v>0.75222897849255443</v>
      </c>
      <c r="D36" s="2">
        <v>0.86431760301432914</v>
      </c>
      <c r="L36" s="4">
        <v>1.213812794538348E-3</v>
      </c>
      <c r="M36" s="4">
        <v>2.1450068112270675E-4</v>
      </c>
      <c r="N36" s="4">
        <v>0.27685210120757581</v>
      </c>
      <c r="O36" s="4">
        <v>1.0990542746504428</v>
      </c>
      <c r="P36" s="4">
        <v>0.20539876131351303</v>
      </c>
      <c r="Q36" s="4">
        <v>0.69564314192402465</v>
      </c>
      <c r="R36" s="4">
        <v>3.1587813800963101E-2</v>
      </c>
      <c r="S36" s="4">
        <v>4.2629214877066994E-2</v>
      </c>
      <c r="T36" s="4">
        <v>8.7650206250351095E-2</v>
      </c>
      <c r="U36" s="4">
        <v>0.19874078206085427</v>
      </c>
    </row>
    <row r="37" spans="2:21">
      <c r="B37" s="2">
        <v>0.58637105413121204</v>
      </c>
      <c r="C37" s="2">
        <v>0.74948629883941131</v>
      </c>
      <c r="D37" s="2">
        <v>0.64349892796412744</v>
      </c>
      <c r="L37" s="4">
        <v>7.9518366551713498E-3</v>
      </c>
      <c r="M37" s="4">
        <v>1.2500619521402562E-3</v>
      </c>
      <c r="N37" s="4">
        <v>0.27641530496944289</v>
      </c>
      <c r="O37" s="4">
        <v>0.99002341203882149</v>
      </c>
      <c r="P37" s="4">
        <v>0.14529922166039191</v>
      </c>
      <c r="Q37" s="4">
        <v>0.65287711158056472</v>
      </c>
      <c r="R37" s="4">
        <v>3.7302112716351902E-3</v>
      </c>
      <c r="S37" s="4">
        <v>3.7467171229285695E-2</v>
      </c>
      <c r="T37" s="4">
        <v>6.14942946542298E-2</v>
      </c>
      <c r="U37" s="4">
        <v>0.16349994887937447</v>
      </c>
    </row>
    <row r="38" spans="2:21">
      <c r="B38" s="2">
        <v>0.58350534525729936</v>
      </c>
      <c r="C38" s="2">
        <v>0.72833308972559041</v>
      </c>
      <c r="D38" s="2">
        <v>0.51117267007460654</v>
      </c>
      <c r="K38" s="3" t="s">
        <v>0</v>
      </c>
      <c r="L38" s="4">
        <f>AVERAGE(L35:L37)</f>
        <v>3.0552164832365661E-3</v>
      </c>
      <c r="M38" s="4">
        <f t="shared" ref="M38" si="32">AVERAGE(M35:M37)</f>
        <v>4.8818754442098763E-4</v>
      </c>
      <c r="N38" s="4">
        <f t="shared" ref="N38" si="33">AVERAGE(N35:N37)</f>
        <v>0.32338387398556057</v>
      </c>
      <c r="O38" s="4">
        <f t="shared" ref="O38" si="34">AVERAGE(O35:O37)</f>
        <v>1.1034278367670913</v>
      </c>
      <c r="P38" s="4">
        <f t="shared" ref="P38" si="35">AVERAGE(P35:P37)</f>
        <v>0.20202641620366216</v>
      </c>
      <c r="Q38" s="4">
        <f t="shared" ref="Q38" si="36">AVERAGE(Q35:Q37)</f>
        <v>0.6780068824244575</v>
      </c>
      <c r="R38" s="4">
        <f t="shared" ref="R38" si="37">AVERAGE(R35:R37)</f>
        <v>2.1017657535727027E-2</v>
      </c>
      <c r="S38" s="4">
        <f t="shared" ref="S38" si="38">AVERAGE(S35:S37)</f>
        <v>4.7703778746734836E-2</v>
      </c>
      <c r="T38" s="4">
        <f t="shared" ref="T38" si="39">AVERAGE(T35:T37)</f>
        <v>7.2998524013296248E-2</v>
      </c>
      <c r="U38" s="4">
        <f t="shared" ref="U38" si="40">AVERAGE(U35:U37)</f>
        <v>0.22459290580119359</v>
      </c>
    </row>
    <row r="39" spans="2:21" ht="21" thickBot="1">
      <c r="B39" s="6">
        <v>0.58226722663285291</v>
      </c>
      <c r="C39" s="6">
        <v>0.72425431129499729</v>
      </c>
      <c r="D39" s="6">
        <v>0.50116437872209718</v>
      </c>
      <c r="K39" s="3" t="s">
        <v>1</v>
      </c>
      <c r="L39" s="4">
        <f>STDEV(L35:L37)/SQRT(3)</f>
        <v>2.4732571106535627E-3</v>
      </c>
      <c r="M39" s="4">
        <f t="shared" ref="M39:U39" si="41">STDEV(M35:M37)/SQRT(3)</f>
        <v>3.8593699632786182E-4</v>
      </c>
      <c r="N39" s="4">
        <f t="shared" si="41"/>
        <v>4.6750340941533533E-2</v>
      </c>
      <c r="O39" s="4">
        <f t="shared" si="41"/>
        <v>6.6772431660054449E-2</v>
      </c>
      <c r="P39" s="4">
        <f t="shared" si="41"/>
        <v>3.1822652493553476E-2</v>
      </c>
      <c r="Q39" s="4">
        <f t="shared" si="41"/>
        <v>1.2901522804628994E-2</v>
      </c>
      <c r="R39" s="4">
        <f t="shared" si="41"/>
        <v>8.7149869643629776E-3</v>
      </c>
      <c r="S39" s="4">
        <f t="shared" si="41"/>
        <v>7.7992660037051178E-3</v>
      </c>
      <c r="T39" s="4">
        <f t="shared" si="41"/>
        <v>7.712819903044483E-3</v>
      </c>
      <c r="U39" s="4">
        <f t="shared" si="41"/>
        <v>4.4647002024559873E-2</v>
      </c>
    </row>
    <row r="40" spans="2:21">
      <c r="B40" s="10">
        <v>0.57778324412279514</v>
      </c>
      <c r="C40" s="10">
        <v>0.70462383623742986</v>
      </c>
      <c r="D40" s="10">
        <v>0.49979690726068637</v>
      </c>
      <c r="K40" s="3" t="s">
        <v>2</v>
      </c>
      <c r="L40" s="4"/>
      <c r="M40" s="4"/>
      <c r="N40" s="4"/>
      <c r="O40" s="4">
        <f>TTEST(N35:N37,O35:O37,2,2)</f>
        <v>6.6616577711661902E-4</v>
      </c>
      <c r="P40" s="4"/>
      <c r="Q40" s="4">
        <f>TTEST(P35:P37,Q35:Q37,2,2)</f>
        <v>1.5703557481663502E-4</v>
      </c>
      <c r="R40" s="4"/>
      <c r="S40" s="4">
        <f>TTEST(R35:R37,S35:S37,2,2)</f>
        <v>8.4619733288673907E-2</v>
      </c>
      <c r="T40" s="4"/>
      <c r="U40" s="4">
        <f>TTEST(T35:T37,U35:U37,2,2)</f>
        <v>2.8679504146367382E-2</v>
      </c>
    </row>
    <row r="41" spans="2:21">
      <c r="B41" s="2">
        <v>0.56584381514063764</v>
      </c>
      <c r="C41" s="2">
        <v>0.69065272988690429</v>
      </c>
      <c r="D41" s="2">
        <v>0.49907958316336748</v>
      </c>
    </row>
    <row r="42" spans="2:21">
      <c r="B42" s="2">
        <v>0.53894000250103502</v>
      </c>
      <c r="C42" s="2">
        <v>0.59156503258103388</v>
      </c>
      <c r="D42" s="2">
        <v>0.47822368470198473</v>
      </c>
    </row>
    <row r="43" spans="2:21">
      <c r="B43" s="2">
        <v>0.52909255575033864</v>
      </c>
      <c r="C43" s="2">
        <v>0.57761031050018663</v>
      </c>
      <c r="D43" s="2">
        <v>0.45526444704802882</v>
      </c>
    </row>
    <row r="44" spans="2:21">
      <c r="B44" s="2">
        <v>0.52482218207095332</v>
      </c>
      <c r="C44" s="2">
        <v>0.512334518323736</v>
      </c>
      <c r="D44" s="2">
        <v>0.4551080475777341</v>
      </c>
    </row>
    <row r="45" spans="2:21">
      <c r="B45" s="2">
        <v>0.50576101274814822</v>
      </c>
      <c r="C45" s="2">
        <v>0.51078123501848294</v>
      </c>
      <c r="D45" s="2">
        <v>0.43292587068656041</v>
      </c>
    </row>
    <row r="46" spans="2:21">
      <c r="B46" s="2">
        <v>0.48727814042151552</v>
      </c>
      <c r="C46" s="2">
        <v>0.4699934882300798</v>
      </c>
      <c r="D46" s="2">
        <v>0.42361184730942275</v>
      </c>
    </row>
    <row r="47" spans="2:21">
      <c r="B47" s="2">
        <v>0.47549478518073723</v>
      </c>
      <c r="C47" s="2">
        <v>0.45952705357526424</v>
      </c>
      <c r="D47" s="2">
        <v>0.38780389907553314</v>
      </c>
    </row>
    <row r="48" spans="2:21" ht="21" thickBot="1">
      <c r="B48" s="12">
        <v>0.4083497915075277</v>
      </c>
      <c r="C48" s="12">
        <v>0.443587006230447</v>
      </c>
      <c r="D48" s="12">
        <v>0.36480747385250101</v>
      </c>
    </row>
    <row r="49" spans="2:4">
      <c r="B49" s="10">
        <v>0.36427986256534817</v>
      </c>
      <c r="C49" s="10">
        <v>0.43742035738463347</v>
      </c>
      <c r="D49" s="10">
        <v>0.33232133671530728</v>
      </c>
    </row>
    <row r="50" spans="2:4">
      <c r="B50" s="2">
        <v>0.35031082574660277</v>
      </c>
      <c r="C50" s="2">
        <v>0.28304616410008521</v>
      </c>
      <c r="D50" s="2">
        <v>0.30552989297914046</v>
      </c>
    </row>
    <row r="51" spans="2:4">
      <c r="B51" s="2">
        <v>0.31455341657256919</v>
      </c>
      <c r="C51" s="2">
        <v>0.27409381957237994</v>
      </c>
      <c r="D51" s="2">
        <v>0.29028614642576095</v>
      </c>
    </row>
    <row r="52" spans="2:4">
      <c r="B52" s="2">
        <v>0.2701791741370464</v>
      </c>
      <c r="C52" s="2">
        <v>0.25794964694114836</v>
      </c>
      <c r="D52" s="2">
        <v>0.22265225186514184</v>
      </c>
    </row>
    <row r="53" spans="2:4">
      <c r="B53" s="2">
        <v>0.22222928960284921</v>
      </c>
      <c r="C53" s="2">
        <v>0.23975775780744063</v>
      </c>
      <c r="D53" s="2">
        <v>0.19179311765037474</v>
      </c>
    </row>
    <row r="54" spans="2:4">
      <c r="B54" s="2">
        <v>0.17735978690285037</v>
      </c>
      <c r="C54" s="2">
        <v>0.22957665862227802</v>
      </c>
      <c r="D54" s="2">
        <v>0.15952223708552127</v>
      </c>
    </row>
    <row r="55" spans="2:4">
      <c r="B55" s="2">
        <v>0.14736888094221978</v>
      </c>
      <c r="C55" s="2">
        <v>0.15155200782960704</v>
      </c>
      <c r="D55" s="2">
        <v>0.12675641849163552</v>
      </c>
    </row>
    <row r="56" spans="2:4">
      <c r="B56" s="2">
        <v>0.12280335579765245</v>
      </c>
      <c r="C56" s="2">
        <v>9.9249208939777497E-2</v>
      </c>
      <c r="D56" s="2">
        <v>0.11955147952417257</v>
      </c>
    </row>
    <row r="57" spans="2:4" ht="21" thickBot="1">
      <c r="B57" s="12">
        <v>0.12220470173732607</v>
      </c>
      <c r="C57" s="12">
        <v>9.4298143000446102E-2</v>
      </c>
      <c r="D57" s="12">
        <v>9.5276072259870212E-2</v>
      </c>
    </row>
    <row r="58" spans="2:4">
      <c r="B58" s="8">
        <v>0.11240068951220147</v>
      </c>
      <c r="C58" s="8">
        <v>7.4590330663426727E-2</v>
      </c>
      <c r="D58" s="8">
        <v>7.6810056167979132E-2</v>
      </c>
    </row>
    <row r="59" spans="2:4">
      <c r="B59" s="2">
        <v>8.0898471960651572E-2</v>
      </c>
      <c r="C59" s="2">
        <v>6.8578735628120738E-2</v>
      </c>
      <c r="D59" s="2">
        <v>3.5453997759687293E-2</v>
      </c>
    </row>
    <row r="60" spans="2:4">
      <c r="B60" s="2">
        <v>7.2527155547134403E-2</v>
      </c>
      <c r="C60" s="2">
        <v>-1.2706115047099687E-2</v>
      </c>
      <c r="D60" s="2">
        <v>-0.10547271671332953</v>
      </c>
    </row>
    <row r="61" spans="2:4">
      <c r="B61" s="2">
        <v>-5.4072729969588847E-3</v>
      </c>
      <c r="C61" s="2">
        <v>-6.8223483521584832E-2</v>
      </c>
      <c r="D61" s="2">
        <v>-0.18682642017514159</v>
      </c>
    </row>
    <row r="62" spans="2:4">
      <c r="B62" s="2">
        <v>-9.0494397540624133E-2</v>
      </c>
      <c r="C62" s="2">
        <v>-9.8365448503295538E-2</v>
      </c>
      <c r="D62" s="2">
        <v>-0.21055364089615253</v>
      </c>
    </row>
    <row r="63" spans="2:4">
      <c r="B63" s="2">
        <v>-9.135050736757111E-2</v>
      </c>
      <c r="C63" s="2">
        <v>-0.21888333609756594</v>
      </c>
      <c r="D63" s="2">
        <v>-0.23666368833221729</v>
      </c>
    </row>
    <row r="64" spans="2:4">
      <c r="B64" s="2">
        <v>-0.1029322525505551</v>
      </c>
      <c r="C64" s="2">
        <v>-0.47653581925436767</v>
      </c>
      <c r="D64" s="2">
        <v>-0.30399746961088442</v>
      </c>
    </row>
    <row r="65" spans="2:4">
      <c r="B65" s="2">
        <v>-0.47961952385352336</v>
      </c>
      <c r="C65" s="2">
        <v>-0.53790241031161856</v>
      </c>
      <c r="D65" s="2">
        <v>-0.35543138836480959</v>
      </c>
    </row>
    <row r="66" spans="2:4">
      <c r="B66" s="2">
        <v>-0.62851617667129167</v>
      </c>
      <c r="C66" s="2">
        <v>-0.54212378270106953</v>
      </c>
      <c r="D66" s="2">
        <v>-0.84866519183661859</v>
      </c>
    </row>
    <row r="67" spans="2:4">
      <c r="B67" s="2">
        <v>-0.96693382024708785</v>
      </c>
      <c r="C67" s="2">
        <v>-0.87002691946231492</v>
      </c>
      <c r="D67" s="2">
        <v>-0.96699053372144295</v>
      </c>
    </row>
  </sheetData>
  <mergeCells count="29">
    <mergeCell ref="AG1:AI1"/>
    <mergeCell ref="AK1:AO1"/>
    <mergeCell ref="B1:I1"/>
    <mergeCell ref="K1:R1"/>
    <mergeCell ref="L3:M3"/>
    <mergeCell ref="N3:O3"/>
    <mergeCell ref="P3:Q3"/>
    <mergeCell ref="R3:S3"/>
    <mergeCell ref="T3:U3"/>
    <mergeCell ref="W1:AD1"/>
    <mergeCell ref="X3:Y3"/>
    <mergeCell ref="Z3:AA3"/>
    <mergeCell ref="AB3:AC3"/>
    <mergeCell ref="AD3:AE3"/>
    <mergeCell ref="L13:M13"/>
    <mergeCell ref="N13:O13"/>
    <mergeCell ref="P13:Q13"/>
    <mergeCell ref="R13:S13"/>
    <mergeCell ref="T13:U13"/>
    <mergeCell ref="L23:M23"/>
    <mergeCell ref="N23:O23"/>
    <mergeCell ref="P23:Q23"/>
    <mergeCell ref="R23:S23"/>
    <mergeCell ref="T23:U23"/>
    <mergeCell ref="L33:M33"/>
    <mergeCell ref="N33:O33"/>
    <mergeCell ref="P33:Q33"/>
    <mergeCell ref="R33:S33"/>
    <mergeCell ref="T33:U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強</dc:creator>
  <cp:lastModifiedBy>森田 強</cp:lastModifiedBy>
  <dcterms:created xsi:type="dcterms:W3CDTF">2021-05-24T04:12:28Z</dcterms:created>
  <dcterms:modified xsi:type="dcterms:W3CDTF">2022-03-22T05:40:58Z</dcterms:modified>
</cp:coreProperties>
</file>