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linik\fl\data\neuro\AG_Ueceyler\erbacher_c\14_Submissions_CE\Various_final_Elife_CLEM\eLife\Revision\FINAL_Files\Reformating_Revision\"/>
    </mc:Choice>
  </mc:AlternateContent>
  <bookViews>
    <workbookView xWindow="-105" yWindow="-105" windowWidth="25815" windowHeight="15495" activeTab="1"/>
  </bookViews>
  <sheets>
    <sheet name="Statistic_Fig5C" sheetId="2" r:id="rId1"/>
    <sheet name="Statistic_Fig_5D" sheetId="3" r:id="rId2"/>
    <sheet name="input_values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H20" i="1"/>
  <c r="K20" i="1" s="1"/>
  <c r="H3" i="1"/>
  <c r="K3" i="1" s="1"/>
  <c r="H4" i="1"/>
  <c r="K4" i="1" s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1" i="1"/>
  <c r="K21" i="1" s="1"/>
  <c r="H22" i="1"/>
  <c r="K22" i="1" s="1"/>
  <c r="H23" i="1"/>
  <c r="K23" i="1" s="1"/>
  <c r="H24" i="1"/>
  <c r="K24" i="1" s="1"/>
  <c r="F3" i="1"/>
  <c r="G3" i="1" s="1"/>
  <c r="J3" i="1" s="1"/>
  <c r="F4" i="1"/>
  <c r="G4" i="1" s="1"/>
  <c r="J4" i="1" s="1"/>
  <c r="F5" i="1"/>
  <c r="G5" i="1" s="1"/>
  <c r="J5" i="1" s="1"/>
  <c r="F6" i="1"/>
  <c r="G6" i="1" s="1"/>
  <c r="J6" i="1" s="1"/>
  <c r="F7" i="1"/>
  <c r="G7" i="1" s="1"/>
  <c r="J7" i="1" s="1"/>
  <c r="F8" i="1"/>
  <c r="G8" i="1" s="1"/>
  <c r="J8" i="1" s="1"/>
  <c r="F9" i="1"/>
  <c r="G9" i="1" s="1"/>
  <c r="J9" i="1" s="1"/>
  <c r="F10" i="1"/>
  <c r="G10" i="1" s="1"/>
  <c r="J10" i="1" s="1"/>
  <c r="F11" i="1"/>
  <c r="G11" i="1" s="1"/>
  <c r="J11" i="1" s="1"/>
  <c r="F12" i="1"/>
  <c r="G12" i="1" s="1"/>
  <c r="J12" i="1" s="1"/>
  <c r="F13" i="1"/>
  <c r="G13" i="1" s="1"/>
  <c r="J13" i="1" s="1"/>
  <c r="F14" i="1"/>
  <c r="G14" i="1" s="1"/>
  <c r="J14" i="1" s="1"/>
  <c r="F15" i="1"/>
  <c r="G15" i="1" s="1"/>
  <c r="J15" i="1" s="1"/>
  <c r="F16" i="1"/>
  <c r="G16" i="1" s="1"/>
  <c r="J16" i="1" s="1"/>
  <c r="F17" i="1"/>
  <c r="G17" i="1" s="1"/>
  <c r="J17" i="1" s="1"/>
  <c r="F18" i="1"/>
  <c r="G18" i="1" s="1"/>
  <c r="J18" i="1" s="1"/>
  <c r="F19" i="1"/>
  <c r="G19" i="1" s="1"/>
  <c r="J19" i="1" s="1"/>
  <c r="F20" i="1"/>
  <c r="G20" i="1" s="1"/>
  <c r="J20" i="1" s="1"/>
  <c r="F21" i="1"/>
  <c r="G21" i="1" s="1"/>
  <c r="J21" i="1" s="1"/>
  <c r="F22" i="1"/>
  <c r="G22" i="1" s="1"/>
  <c r="J22" i="1" s="1"/>
  <c r="F23" i="1"/>
  <c r="G23" i="1" s="1"/>
  <c r="J23" i="1" s="1"/>
  <c r="F24" i="1"/>
  <c r="G24" i="1" s="1"/>
  <c r="J24" i="1" s="1"/>
  <c r="H2" i="1"/>
  <c r="K2" i="1" s="1"/>
  <c r="G2" i="1"/>
  <c r="J2" i="1" s="1"/>
</calcChain>
</file>

<file path=xl/sharedStrings.xml><?xml version="1.0" encoding="utf-8"?>
<sst xmlns="http://schemas.openxmlformats.org/spreadsheetml/2006/main" count="113" uniqueCount="66">
  <si>
    <t>1_01</t>
  </si>
  <si>
    <t>1_02</t>
  </si>
  <si>
    <t>2_01</t>
  </si>
  <si>
    <t>2_02</t>
  </si>
  <si>
    <t>3_01</t>
  </si>
  <si>
    <t>3_02</t>
  </si>
  <si>
    <t>3_03</t>
  </si>
  <si>
    <t>3_04</t>
  </si>
  <si>
    <t>4_01</t>
  </si>
  <si>
    <t>4_02</t>
  </si>
  <si>
    <t>7_01</t>
  </si>
  <si>
    <t>7_02</t>
  </si>
  <si>
    <t>7_03</t>
  </si>
  <si>
    <t>8_01</t>
  </si>
  <si>
    <t>8_02</t>
  </si>
  <si>
    <t>SFN</t>
  </si>
  <si>
    <t>5_01</t>
  </si>
  <si>
    <t>5_02</t>
  </si>
  <si>
    <t>5_03</t>
  </si>
  <si>
    <t>5_04</t>
  </si>
  <si>
    <t>6_01</t>
  </si>
  <si>
    <t>9_01</t>
  </si>
  <si>
    <t>9_02</t>
  </si>
  <si>
    <t>9_03</t>
  </si>
  <si>
    <t>% ensh</t>
  </si>
  <si>
    <t>ratio PGP_Cx43(Cx43_WGA_coloc)_coloc</t>
  </si>
  <si>
    <t>ROI</t>
  </si>
  <si>
    <t>PGP9.5</t>
  </si>
  <si>
    <t>PGP9.5_WGA_coloc</t>
  </si>
  <si>
    <t>PGP9.5_Cx43(Cx43_WGA_coloc)_coloc</t>
  </si>
  <si>
    <t>PGP9.5_free</t>
  </si>
  <si>
    <t>ensh_ratio(PGP9.5_free/PGP9.5_total)</t>
  </si>
  <si>
    <t>% Cx43 contact</t>
  </si>
  <si>
    <t>Category (HC=healty control; SFN=small fiber neuropathy patient)</t>
  </si>
  <si>
    <t>HC</t>
  </si>
  <si>
    <t>Number of values</t>
  </si>
  <si>
    <t>Minimum</t>
  </si>
  <si>
    <t>25% Percentile</t>
  </si>
  <si>
    <t>Median</t>
  </si>
  <si>
    <t>75% Percentile</t>
  </si>
  <si>
    <t>Maximum</t>
  </si>
  <si>
    <t>Range</t>
  </si>
  <si>
    <t>Mean</t>
  </si>
  <si>
    <t>Std. Deviation</t>
  </si>
  <si>
    <t>Std. Error of Mean</t>
  </si>
  <si>
    <t>Mann Whitney test</t>
  </si>
  <si>
    <t>P value</t>
  </si>
  <si>
    <t>Exact or approximate P value?</t>
  </si>
  <si>
    <t>Exact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</si>
  <si>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</si>
  <si>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</si>
  <si>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</si>
  <si>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</si>
  <si>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</si>
  <si>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</si>
  <si>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Sum of ranks in column A,B</t>
  </si>
  <si>
    <t>170 , 106</t>
  </si>
  <si>
    <t>Mann-Whitney U</t>
  </si>
  <si>
    <t>140 , 136</t>
  </si>
  <si>
    <t>Difference between medians</t>
  </si>
  <si>
    <t>Median of column A</t>
  </si>
  <si>
    <t>Median of column B</t>
  </si>
  <si>
    <t>0,5312, n=13</t>
  </si>
  <si>
    <t>Difference: Actual</t>
  </si>
  <si>
    <t>0,9617, n=10</t>
  </si>
  <si>
    <t>Difference: Hodges-Lehmann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</si>
</sst>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baseColWidth="10" defaultRowHeight="15" x14ac:dyDescent="0.25"/>
  <cols>
    <col min="1" max="1" width="20.7109375" customWidth="1"/>
  </cols>
  <sheetData>
    <row r="1" spans="1:3" x14ac:dyDescent="0.25">
      <c r="B1" t="s">
        <v>34</v>
      </c>
      <c r="C1" t="s">
        <v>15</v>
      </c>
    </row>
    <row r="2" spans="1:3" x14ac:dyDescent="0.25">
      <c r="A2" t="s">
        <v>35</v>
      </c>
      <c r="B2">
        <v>13</v>
      </c>
      <c r="C2">
        <v>10</v>
      </c>
    </row>
    <row r="3" spans="1:3" x14ac:dyDescent="0.25">
      <c r="A3" t="s">
        <v>36</v>
      </c>
      <c r="B3">
        <v>29.88</v>
      </c>
      <c r="C3">
        <v>19.850000000000001</v>
      </c>
    </row>
    <row r="4" spans="1:3" x14ac:dyDescent="0.25">
      <c r="A4" t="s">
        <v>37</v>
      </c>
      <c r="B4">
        <v>58.59</v>
      </c>
      <c r="C4">
        <v>30.6</v>
      </c>
    </row>
    <row r="5" spans="1:3" x14ac:dyDescent="0.25">
      <c r="A5" t="s">
        <v>38</v>
      </c>
      <c r="B5">
        <v>65.05</v>
      </c>
      <c r="C5">
        <v>50.82</v>
      </c>
    </row>
    <row r="6" spans="1:3" x14ac:dyDescent="0.25">
      <c r="A6" t="s">
        <v>39</v>
      </c>
      <c r="B6">
        <v>76.03</v>
      </c>
      <c r="C6">
        <v>82.05</v>
      </c>
    </row>
    <row r="7" spans="1:3" x14ac:dyDescent="0.25">
      <c r="A7" t="s">
        <v>40</v>
      </c>
      <c r="B7">
        <v>85.37</v>
      </c>
      <c r="C7">
        <v>97.18</v>
      </c>
    </row>
    <row r="8" spans="1:3" x14ac:dyDescent="0.25">
      <c r="A8" t="s">
        <v>41</v>
      </c>
      <c r="B8">
        <v>55.48</v>
      </c>
      <c r="C8">
        <v>77.33</v>
      </c>
    </row>
    <row r="10" spans="1:3" x14ac:dyDescent="0.25">
      <c r="A10" t="s">
        <v>42</v>
      </c>
      <c r="B10">
        <v>65.25</v>
      </c>
      <c r="C10">
        <v>55.4</v>
      </c>
    </row>
    <row r="11" spans="1:3" x14ac:dyDescent="0.25">
      <c r="A11" t="s">
        <v>43</v>
      </c>
      <c r="B11">
        <v>14.51</v>
      </c>
      <c r="C11">
        <v>28.03</v>
      </c>
    </row>
    <row r="12" spans="1:3" x14ac:dyDescent="0.25">
      <c r="A12" t="s">
        <v>44</v>
      </c>
      <c r="B12">
        <v>4.024</v>
      </c>
      <c r="C12">
        <v>8.8650000000000002</v>
      </c>
    </row>
    <row r="13" spans="1:3" x14ac:dyDescent="0.25">
      <c r="A13" s="3" t="s">
        <v>45</v>
      </c>
      <c r="B13" s="4"/>
    </row>
    <row r="14" spans="1:3" x14ac:dyDescent="0.25">
      <c r="A14" s="5" t="s">
        <v>46</v>
      </c>
      <c r="B14" s="4">
        <v>0.41</v>
      </c>
    </row>
    <row r="15" spans="1:3" x14ac:dyDescent="0.25">
      <c r="A15" s="5" t="s">
        <v>47</v>
      </c>
      <c r="B15" s="4" t="s">
        <v>48</v>
      </c>
    </row>
    <row r="16" spans="1:3" x14ac:dyDescent="0.25">
      <c r="A16" s="5" t="s">
        <v>49</v>
      </c>
      <c r="B16" s="4" t="s">
        <v>50</v>
      </c>
    </row>
    <row r="17" spans="1:2" x14ac:dyDescent="0.25">
      <c r="A17" s="5" t="s">
        <v>51</v>
      </c>
      <c r="B17" s="4" t="s">
        <v>52</v>
      </c>
    </row>
    <row r="18" spans="1:2" x14ac:dyDescent="0.25">
      <c r="A18" s="5" t="s">
        <v>53</v>
      </c>
      <c r="B18" s="4" t="s">
        <v>54</v>
      </c>
    </row>
    <row r="19" spans="1:2" x14ac:dyDescent="0.25">
      <c r="A19" s="5" t="s">
        <v>55</v>
      </c>
      <c r="B19" s="4" t="s">
        <v>56</v>
      </c>
    </row>
    <row r="20" spans="1:2" x14ac:dyDescent="0.25">
      <c r="A20" s="5" t="s">
        <v>57</v>
      </c>
      <c r="B20" s="4">
        <v>51</v>
      </c>
    </row>
    <row r="21" spans="1:2" x14ac:dyDescent="0.25">
      <c r="A21" s="5"/>
      <c r="B21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E12" sqref="E12"/>
    </sheetView>
  </sheetViews>
  <sheetFormatPr baseColWidth="10" defaultRowHeight="15" x14ac:dyDescent="0.25"/>
  <cols>
    <col min="1" max="1" width="29.5703125" customWidth="1"/>
  </cols>
  <sheetData>
    <row r="1" spans="1:3" x14ac:dyDescent="0.25">
      <c r="B1" t="s">
        <v>34</v>
      </c>
      <c r="C1" t="s">
        <v>15</v>
      </c>
    </row>
    <row r="2" spans="1:3" x14ac:dyDescent="0.25">
      <c r="A2" t="s">
        <v>35</v>
      </c>
      <c r="B2">
        <v>13</v>
      </c>
      <c r="C2">
        <v>10</v>
      </c>
    </row>
    <row r="3" spans="1:3" x14ac:dyDescent="0.25">
      <c r="A3" t="s">
        <v>36</v>
      </c>
      <c r="B3">
        <v>0.1169</v>
      </c>
      <c r="C3">
        <v>3.986E-2</v>
      </c>
    </row>
    <row r="4" spans="1:3" x14ac:dyDescent="0.25">
      <c r="A4" t="s">
        <v>37</v>
      </c>
      <c r="B4">
        <v>0.28749999999999998</v>
      </c>
      <c r="C4">
        <v>0.36199999999999999</v>
      </c>
    </row>
    <row r="5" spans="1:3" x14ac:dyDescent="0.25">
      <c r="A5" t="s">
        <v>38</v>
      </c>
      <c r="B5">
        <v>0.53120000000000001</v>
      </c>
      <c r="C5">
        <v>0.9617</v>
      </c>
    </row>
    <row r="6" spans="1:3" x14ac:dyDescent="0.25">
      <c r="A6" t="s">
        <v>39</v>
      </c>
      <c r="B6">
        <v>0.86209999999999998</v>
      </c>
      <c r="C6">
        <v>4.5309999999999997</v>
      </c>
    </row>
    <row r="7" spans="1:3" x14ac:dyDescent="0.25">
      <c r="A7" t="s">
        <v>40</v>
      </c>
      <c r="B7">
        <v>1.88</v>
      </c>
      <c r="C7">
        <v>5.3940000000000001</v>
      </c>
    </row>
    <row r="8" spans="1:3" x14ac:dyDescent="0.25">
      <c r="A8" t="s">
        <v>41</v>
      </c>
      <c r="B8">
        <v>1.7629999999999999</v>
      </c>
      <c r="C8">
        <v>5.3540000000000001</v>
      </c>
    </row>
    <row r="9" spans="1:3" x14ac:dyDescent="0.25">
      <c r="A9" t="s">
        <v>42</v>
      </c>
      <c r="B9">
        <v>0.67700000000000005</v>
      </c>
      <c r="C9">
        <v>2.0840000000000001</v>
      </c>
    </row>
    <row r="10" spans="1:3" x14ac:dyDescent="0.25">
      <c r="A10" t="s">
        <v>43</v>
      </c>
      <c r="B10">
        <v>0.48680000000000001</v>
      </c>
      <c r="C10">
        <v>2.16</v>
      </c>
    </row>
    <row r="11" spans="1:3" x14ac:dyDescent="0.25">
      <c r="A11" t="s">
        <v>44</v>
      </c>
      <c r="B11">
        <v>0.13500000000000001</v>
      </c>
      <c r="C11">
        <v>0.68310000000000004</v>
      </c>
    </row>
    <row r="12" spans="1:3" x14ac:dyDescent="0.25">
      <c r="A12" t="s">
        <v>45</v>
      </c>
    </row>
    <row r="13" spans="1:3" x14ac:dyDescent="0.25">
      <c r="A13" t="s">
        <v>46</v>
      </c>
      <c r="B13">
        <v>0.34339999999999998</v>
      </c>
    </row>
    <row r="14" spans="1:3" x14ac:dyDescent="0.25">
      <c r="A14" t="s">
        <v>47</v>
      </c>
      <c r="B14" t="s">
        <v>48</v>
      </c>
    </row>
    <row r="15" spans="1:3" x14ac:dyDescent="0.25">
      <c r="A15" t="s">
        <v>49</v>
      </c>
      <c r="B15" t="s">
        <v>50</v>
      </c>
    </row>
    <row r="16" spans="1:3" x14ac:dyDescent="0.25">
      <c r="A16" t="s">
        <v>51</v>
      </c>
      <c r="B16" t="s">
        <v>52</v>
      </c>
    </row>
    <row r="17" spans="1:2" x14ac:dyDescent="0.25">
      <c r="A17" t="s">
        <v>53</v>
      </c>
      <c r="B17" t="s">
        <v>54</v>
      </c>
    </row>
    <row r="18" spans="1:2" x14ac:dyDescent="0.25">
      <c r="A18" t="s">
        <v>55</v>
      </c>
      <c r="B18" t="s">
        <v>58</v>
      </c>
    </row>
    <row r="19" spans="1:2" x14ac:dyDescent="0.25">
      <c r="A19" t="s">
        <v>57</v>
      </c>
      <c r="B19">
        <v>49</v>
      </c>
    </row>
    <row r="20" spans="1:2" x14ac:dyDescent="0.25">
      <c r="A20" t="s">
        <v>59</v>
      </c>
    </row>
    <row r="21" spans="1:2" x14ac:dyDescent="0.25">
      <c r="A21" t="s">
        <v>60</v>
      </c>
    </row>
    <row r="22" spans="1:2" x14ac:dyDescent="0.25">
      <c r="A22" t="s">
        <v>61</v>
      </c>
      <c r="B22" t="s">
        <v>62</v>
      </c>
    </row>
    <row r="23" spans="1:2" x14ac:dyDescent="0.25">
      <c r="A23" t="s">
        <v>63</v>
      </c>
      <c r="B23" t="s">
        <v>64</v>
      </c>
    </row>
    <row r="24" spans="1:2" x14ac:dyDescent="0.25">
      <c r="A24" t="s">
        <v>65</v>
      </c>
      <c r="B24">
        <v>0.43059999999999998</v>
      </c>
    </row>
    <row r="25" spans="1:2" x14ac:dyDescent="0.25">
      <c r="B25">
        <v>0.33710000000000001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B1" sqref="B1"/>
    </sheetView>
  </sheetViews>
  <sheetFormatPr baseColWidth="10" defaultColWidth="9.140625" defaultRowHeight="15" x14ac:dyDescent="0.25"/>
  <cols>
    <col min="7" max="7" width="21.140625" customWidth="1"/>
    <col min="10" max="10" width="9.42578125" bestFit="1" customWidth="1"/>
    <col min="11" max="11" width="15.5703125" customWidth="1"/>
  </cols>
  <sheetData>
    <row r="1" spans="1:11" x14ac:dyDescent="0.25">
      <c r="A1" t="s">
        <v>26</v>
      </c>
      <c r="B1" t="s">
        <v>33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25</v>
      </c>
      <c r="J1" t="s">
        <v>24</v>
      </c>
      <c r="K1" t="s">
        <v>32</v>
      </c>
    </row>
    <row r="2" spans="1:11" x14ac:dyDescent="0.25">
      <c r="A2" t="s">
        <v>0</v>
      </c>
      <c r="B2" t="s">
        <v>34</v>
      </c>
      <c r="C2">
        <v>64810</v>
      </c>
      <c r="D2">
        <v>15055</v>
      </c>
      <c r="E2">
        <v>196</v>
      </c>
      <c r="F2">
        <f t="shared" ref="F2:F24" si="0">C2-D2</f>
        <v>49755</v>
      </c>
      <c r="G2">
        <f t="shared" ref="G2:G24" si="1">F2/C2</f>
        <v>0.76770560098750196</v>
      </c>
      <c r="H2">
        <f t="shared" ref="H2:H24" si="2">E2/C2</f>
        <v>3.0242246566887826E-3</v>
      </c>
      <c r="J2" s="2">
        <f>G2*100</f>
        <v>76.770560098750195</v>
      </c>
      <c r="K2" s="1">
        <f>H2*100</f>
        <v>0.30242246566887826</v>
      </c>
    </row>
    <row r="3" spans="1:11" x14ac:dyDescent="0.25">
      <c r="A3" t="s">
        <v>1</v>
      </c>
      <c r="B3" t="s">
        <v>34</v>
      </c>
      <c r="C3">
        <v>28932</v>
      </c>
      <c r="D3">
        <v>12549</v>
      </c>
      <c r="E3">
        <v>74</v>
      </c>
      <c r="F3">
        <f t="shared" si="0"/>
        <v>16383</v>
      </c>
      <c r="G3">
        <f t="shared" si="1"/>
        <v>0.5662588137702198</v>
      </c>
      <c r="H3">
        <f t="shared" si="2"/>
        <v>2.5577215539886629E-3</v>
      </c>
      <c r="J3" s="2">
        <f t="shared" ref="J3:J24" si="3">G3*100</f>
        <v>56.625881377021983</v>
      </c>
      <c r="K3" s="1">
        <f t="shared" ref="K3:K24" si="4">H3*100</f>
        <v>0.25577215539886627</v>
      </c>
    </row>
    <row r="4" spans="1:11" x14ac:dyDescent="0.25">
      <c r="A4" t="s">
        <v>2</v>
      </c>
      <c r="B4" t="s">
        <v>34</v>
      </c>
      <c r="C4">
        <v>18715</v>
      </c>
      <c r="D4">
        <v>2856</v>
      </c>
      <c r="E4">
        <v>51</v>
      </c>
      <c r="F4">
        <f t="shared" si="0"/>
        <v>15859</v>
      </c>
      <c r="G4">
        <f t="shared" si="1"/>
        <v>0.84739513759016827</v>
      </c>
      <c r="H4">
        <f t="shared" si="2"/>
        <v>2.7250868287469945E-3</v>
      </c>
      <c r="J4" s="2">
        <f t="shared" si="3"/>
        <v>84.73951375901683</v>
      </c>
      <c r="K4" s="1">
        <f t="shared" si="4"/>
        <v>0.27250868287469943</v>
      </c>
    </row>
    <row r="5" spans="1:11" x14ac:dyDescent="0.25">
      <c r="A5" t="s">
        <v>3</v>
      </c>
      <c r="B5" t="s">
        <v>34</v>
      </c>
      <c r="C5">
        <v>34435</v>
      </c>
      <c r="D5">
        <v>8507</v>
      </c>
      <c r="E5">
        <v>256</v>
      </c>
      <c r="F5">
        <f t="shared" si="0"/>
        <v>25928</v>
      </c>
      <c r="G5">
        <f t="shared" si="1"/>
        <v>0.75295484245680266</v>
      </c>
      <c r="H5">
        <f t="shared" si="2"/>
        <v>7.434296500653405E-3</v>
      </c>
      <c r="J5" s="2">
        <f t="shared" si="3"/>
        <v>75.295484245680271</v>
      </c>
      <c r="K5" s="1">
        <f t="shared" si="4"/>
        <v>0.74342965006534045</v>
      </c>
    </row>
    <row r="6" spans="1:11" x14ac:dyDescent="0.25">
      <c r="A6" t="s">
        <v>4</v>
      </c>
      <c r="B6" t="s">
        <v>34</v>
      </c>
      <c r="C6">
        <v>8990</v>
      </c>
      <c r="D6">
        <v>2844</v>
      </c>
      <c r="E6">
        <v>35</v>
      </c>
      <c r="F6">
        <f t="shared" si="0"/>
        <v>6146</v>
      </c>
      <c r="G6">
        <f t="shared" si="1"/>
        <v>0.68364849833147945</v>
      </c>
      <c r="H6">
        <f t="shared" si="2"/>
        <v>3.89321468298109E-3</v>
      </c>
      <c r="J6" s="2">
        <f t="shared" si="3"/>
        <v>68.364849833147943</v>
      </c>
      <c r="K6" s="1">
        <f t="shared" si="4"/>
        <v>0.38932146829810899</v>
      </c>
    </row>
    <row r="7" spans="1:11" x14ac:dyDescent="0.25">
      <c r="A7" t="s">
        <v>5</v>
      </c>
      <c r="B7" t="s">
        <v>34</v>
      </c>
      <c r="C7">
        <v>44989</v>
      </c>
      <c r="D7">
        <v>20780</v>
      </c>
      <c r="E7">
        <v>230</v>
      </c>
      <c r="F7">
        <f t="shared" si="0"/>
        <v>24209</v>
      </c>
      <c r="G7">
        <f t="shared" si="1"/>
        <v>0.53810931561048259</v>
      </c>
      <c r="H7">
        <f t="shared" si="2"/>
        <v>5.1123607993064975E-3</v>
      </c>
      <c r="J7" s="2">
        <f t="shared" si="3"/>
        <v>53.810931561048257</v>
      </c>
      <c r="K7" s="1">
        <f t="shared" si="4"/>
        <v>0.51123607993064979</v>
      </c>
    </row>
    <row r="8" spans="1:11" x14ac:dyDescent="0.25">
      <c r="A8" t="s">
        <v>6</v>
      </c>
      <c r="B8" t="s">
        <v>34</v>
      </c>
      <c r="C8">
        <v>6318</v>
      </c>
      <c r="D8">
        <v>2492</v>
      </c>
      <c r="E8">
        <v>49</v>
      </c>
      <c r="F8">
        <f t="shared" si="0"/>
        <v>3826</v>
      </c>
      <c r="G8">
        <f t="shared" si="1"/>
        <v>0.60557138334916116</v>
      </c>
      <c r="H8">
        <f t="shared" si="2"/>
        <v>7.7556188667299774E-3</v>
      </c>
      <c r="J8" s="2">
        <f t="shared" si="3"/>
        <v>60.557138334916118</v>
      </c>
      <c r="K8" s="1">
        <f t="shared" si="4"/>
        <v>0.77556188667299775</v>
      </c>
    </row>
    <row r="9" spans="1:11" x14ac:dyDescent="0.25">
      <c r="A9" t="s">
        <v>7</v>
      </c>
      <c r="B9" t="s">
        <v>34</v>
      </c>
      <c r="C9">
        <v>10371</v>
      </c>
      <c r="D9">
        <v>7272</v>
      </c>
      <c r="E9">
        <v>195</v>
      </c>
      <c r="F9">
        <f t="shared" si="0"/>
        <v>3099</v>
      </c>
      <c r="G9">
        <f t="shared" si="1"/>
        <v>0.2988140005785363</v>
      </c>
      <c r="H9">
        <f t="shared" si="2"/>
        <v>1.8802429852473244E-2</v>
      </c>
      <c r="J9" s="2">
        <f t="shared" si="3"/>
        <v>29.881400057853629</v>
      </c>
      <c r="K9" s="1">
        <f t="shared" si="4"/>
        <v>1.8802429852473244</v>
      </c>
    </row>
    <row r="10" spans="1:11" x14ac:dyDescent="0.25">
      <c r="A10" t="s">
        <v>8</v>
      </c>
      <c r="B10" t="s">
        <v>34</v>
      </c>
      <c r="C10">
        <v>14397</v>
      </c>
      <c r="D10">
        <v>4753</v>
      </c>
      <c r="E10">
        <v>187</v>
      </c>
      <c r="F10">
        <f t="shared" si="0"/>
        <v>9644</v>
      </c>
      <c r="G10">
        <f t="shared" si="1"/>
        <v>0.66986177675904701</v>
      </c>
      <c r="H10">
        <f t="shared" si="2"/>
        <v>1.2988817114676669E-2</v>
      </c>
      <c r="J10" s="2">
        <f t="shared" si="3"/>
        <v>66.986177675904699</v>
      </c>
      <c r="K10" s="1">
        <f t="shared" si="4"/>
        <v>1.298881711467667</v>
      </c>
    </row>
    <row r="11" spans="1:11" x14ac:dyDescent="0.25">
      <c r="A11" t="s">
        <v>9</v>
      </c>
      <c r="B11" t="s">
        <v>34</v>
      </c>
      <c r="C11">
        <v>23943</v>
      </c>
      <c r="D11">
        <v>3504</v>
      </c>
      <c r="E11">
        <v>28</v>
      </c>
      <c r="F11">
        <f t="shared" si="0"/>
        <v>20439</v>
      </c>
      <c r="G11">
        <f t="shared" si="1"/>
        <v>0.853652424508207</v>
      </c>
      <c r="H11">
        <f t="shared" si="2"/>
        <v>1.1694440963956063E-3</v>
      </c>
      <c r="J11" s="2">
        <f t="shared" si="3"/>
        <v>85.365242450820702</v>
      </c>
      <c r="K11" s="1">
        <f t="shared" si="4"/>
        <v>0.11694440963956063</v>
      </c>
    </row>
    <row r="12" spans="1:11" x14ac:dyDescent="0.25">
      <c r="A12" t="s">
        <v>10</v>
      </c>
      <c r="B12" t="s">
        <v>34</v>
      </c>
      <c r="C12">
        <v>30645</v>
      </c>
      <c r="D12">
        <v>10711</v>
      </c>
      <c r="E12">
        <v>268</v>
      </c>
      <c r="F12">
        <f t="shared" si="0"/>
        <v>19934</v>
      </c>
      <c r="G12">
        <f t="shared" si="1"/>
        <v>0.65048131832272804</v>
      </c>
      <c r="H12">
        <f t="shared" si="2"/>
        <v>8.7453091858378205E-3</v>
      </c>
      <c r="J12" s="2">
        <f t="shared" si="3"/>
        <v>65.048131832272801</v>
      </c>
      <c r="K12" s="1">
        <f t="shared" si="4"/>
        <v>0.87453091858378207</v>
      </c>
    </row>
    <row r="13" spans="1:11" x14ac:dyDescent="0.25">
      <c r="A13" t="s">
        <v>11</v>
      </c>
      <c r="B13" t="s">
        <v>34</v>
      </c>
      <c r="C13">
        <v>33511</v>
      </c>
      <c r="D13">
        <v>12798</v>
      </c>
      <c r="E13">
        <v>178</v>
      </c>
      <c r="F13">
        <f t="shared" si="0"/>
        <v>20713</v>
      </c>
      <c r="G13">
        <f t="shared" si="1"/>
        <v>0.61809555071469069</v>
      </c>
      <c r="H13">
        <f t="shared" si="2"/>
        <v>5.3116886992330874E-3</v>
      </c>
      <c r="J13" s="2">
        <f t="shared" si="3"/>
        <v>61.80955507146907</v>
      </c>
      <c r="K13" s="1">
        <f t="shared" si="4"/>
        <v>0.5311688699233087</v>
      </c>
    </row>
    <row r="14" spans="1:11" x14ac:dyDescent="0.25">
      <c r="A14" t="s">
        <v>12</v>
      </c>
      <c r="B14" t="s">
        <v>34</v>
      </c>
      <c r="C14">
        <v>21658</v>
      </c>
      <c r="D14">
        <v>8006</v>
      </c>
      <c r="E14">
        <v>184</v>
      </c>
      <c r="F14">
        <f t="shared" si="0"/>
        <v>13652</v>
      </c>
      <c r="G14">
        <f t="shared" si="1"/>
        <v>0.63034444547049584</v>
      </c>
      <c r="H14">
        <f t="shared" si="2"/>
        <v>8.4957059746975719E-3</v>
      </c>
      <c r="J14" s="2">
        <f t="shared" si="3"/>
        <v>63.034444547049581</v>
      </c>
      <c r="K14" s="1">
        <f t="shared" si="4"/>
        <v>0.84957059746975716</v>
      </c>
    </row>
    <row r="15" spans="1:11" x14ac:dyDescent="0.25">
      <c r="A15" t="s">
        <v>13</v>
      </c>
      <c r="B15" t="s">
        <v>15</v>
      </c>
      <c r="C15">
        <v>20293</v>
      </c>
      <c r="D15">
        <v>8982</v>
      </c>
      <c r="E15">
        <v>97</v>
      </c>
      <c r="F15">
        <f t="shared" si="0"/>
        <v>11311</v>
      </c>
      <c r="G15">
        <f t="shared" si="1"/>
        <v>0.55738431971615832</v>
      </c>
      <c r="H15">
        <f t="shared" si="2"/>
        <v>4.7799733898388607E-3</v>
      </c>
      <c r="J15" s="2">
        <f t="shared" si="3"/>
        <v>55.738431971615832</v>
      </c>
      <c r="K15" s="1">
        <f t="shared" si="4"/>
        <v>0.47799733898388608</v>
      </c>
    </row>
    <row r="16" spans="1:11" x14ac:dyDescent="0.25">
      <c r="A16" t="s">
        <v>14</v>
      </c>
      <c r="B16" t="s">
        <v>15</v>
      </c>
      <c r="C16">
        <v>4288</v>
      </c>
      <c r="D16">
        <v>3308</v>
      </c>
      <c r="E16">
        <v>128</v>
      </c>
      <c r="F16">
        <f t="shared" si="0"/>
        <v>980</v>
      </c>
      <c r="G16">
        <f t="shared" si="1"/>
        <v>0.22854477611940299</v>
      </c>
      <c r="H16">
        <f t="shared" si="2"/>
        <v>2.9850746268656716E-2</v>
      </c>
      <c r="J16" s="2">
        <f t="shared" si="3"/>
        <v>22.8544776119403</v>
      </c>
      <c r="K16" s="1">
        <f t="shared" si="4"/>
        <v>2.9850746268656714</v>
      </c>
    </row>
    <row r="17" spans="1:11" x14ac:dyDescent="0.25">
      <c r="A17" t="s">
        <v>16</v>
      </c>
      <c r="B17" t="s">
        <v>15</v>
      </c>
      <c r="C17">
        <v>51197</v>
      </c>
      <c r="D17">
        <v>10560</v>
      </c>
      <c r="E17">
        <v>723</v>
      </c>
      <c r="F17">
        <f t="shared" si="0"/>
        <v>40637</v>
      </c>
      <c r="G17">
        <f t="shared" si="1"/>
        <v>0.79373791433091778</v>
      </c>
      <c r="H17">
        <f t="shared" si="2"/>
        <v>1.4121921206320684E-2</v>
      </c>
      <c r="J17" s="2">
        <f t="shared" si="3"/>
        <v>79.373791433091782</v>
      </c>
      <c r="K17" s="1">
        <f t="shared" si="4"/>
        <v>1.4121921206320684</v>
      </c>
    </row>
    <row r="18" spans="1:11" x14ac:dyDescent="0.25">
      <c r="A18" t="s">
        <v>17</v>
      </c>
      <c r="B18" t="s">
        <v>15</v>
      </c>
      <c r="C18">
        <v>10947</v>
      </c>
      <c r="D18">
        <v>6897</v>
      </c>
      <c r="E18">
        <v>476</v>
      </c>
      <c r="F18">
        <f t="shared" si="0"/>
        <v>4050</v>
      </c>
      <c r="G18">
        <f t="shared" si="1"/>
        <v>0.36996437380104136</v>
      </c>
      <c r="H18">
        <f t="shared" si="2"/>
        <v>4.3482232575134741E-2</v>
      </c>
      <c r="J18" s="2">
        <f t="shared" si="3"/>
        <v>36.996437380104133</v>
      </c>
      <c r="K18" s="1">
        <f t="shared" si="4"/>
        <v>4.3482232575134745</v>
      </c>
    </row>
    <row r="19" spans="1:11" x14ac:dyDescent="0.25">
      <c r="A19" t="s">
        <v>18</v>
      </c>
      <c r="B19" t="s">
        <v>15</v>
      </c>
      <c r="C19">
        <v>8427</v>
      </c>
      <c r="D19">
        <v>6754</v>
      </c>
      <c r="E19">
        <v>428</v>
      </c>
      <c r="F19">
        <f t="shared" si="0"/>
        <v>1673</v>
      </c>
      <c r="G19">
        <f t="shared" si="1"/>
        <v>0.19852853921917646</v>
      </c>
      <c r="H19">
        <f t="shared" si="2"/>
        <v>5.0789130176812629E-2</v>
      </c>
      <c r="J19" s="2">
        <f t="shared" si="3"/>
        <v>19.852853921917646</v>
      </c>
      <c r="K19" s="1">
        <f t="shared" si="4"/>
        <v>5.0789130176812627</v>
      </c>
    </row>
    <row r="20" spans="1:11" x14ac:dyDescent="0.25">
      <c r="A20" t="s">
        <v>19</v>
      </c>
      <c r="B20" t="s">
        <v>15</v>
      </c>
      <c r="C20">
        <v>3721</v>
      </c>
      <c r="D20">
        <v>105</v>
      </c>
      <c r="E20">
        <v>16</v>
      </c>
      <c r="F20">
        <f t="shared" si="0"/>
        <v>3616</v>
      </c>
      <c r="G20">
        <f t="shared" si="1"/>
        <v>0.97178177909164198</v>
      </c>
      <c r="H20">
        <f t="shared" si="2"/>
        <v>4.29991937651169E-3</v>
      </c>
      <c r="J20" s="2">
        <f t="shared" si="3"/>
        <v>97.178177909164205</v>
      </c>
      <c r="K20" s="1">
        <f t="shared" si="4"/>
        <v>0.429991937651169</v>
      </c>
    </row>
    <row r="21" spans="1:11" x14ac:dyDescent="0.25">
      <c r="A21" t="s">
        <v>20</v>
      </c>
      <c r="B21" t="s">
        <v>15</v>
      </c>
      <c r="C21">
        <v>14479</v>
      </c>
      <c r="D21">
        <v>9674</v>
      </c>
      <c r="E21">
        <v>781</v>
      </c>
      <c r="F21">
        <f t="shared" si="0"/>
        <v>4805</v>
      </c>
      <c r="G21">
        <f t="shared" si="1"/>
        <v>0.3318599350783894</v>
      </c>
      <c r="H21">
        <f t="shared" si="2"/>
        <v>5.3940189239588369E-2</v>
      </c>
      <c r="J21" s="2">
        <f t="shared" si="3"/>
        <v>33.185993507838937</v>
      </c>
      <c r="K21" s="1">
        <f t="shared" si="4"/>
        <v>5.3940189239588365</v>
      </c>
    </row>
    <row r="22" spans="1:11" x14ac:dyDescent="0.25">
      <c r="A22" t="s">
        <v>21</v>
      </c>
      <c r="B22" t="s">
        <v>15</v>
      </c>
      <c r="C22">
        <v>32881</v>
      </c>
      <c r="D22">
        <v>17790</v>
      </c>
      <c r="E22">
        <v>52</v>
      </c>
      <c r="F22">
        <f t="shared" si="0"/>
        <v>15091</v>
      </c>
      <c r="G22">
        <f t="shared" si="1"/>
        <v>0.45895806088622609</v>
      </c>
      <c r="H22">
        <f t="shared" si="2"/>
        <v>1.5814604178705028E-3</v>
      </c>
      <c r="J22" s="2">
        <f t="shared" si="3"/>
        <v>45.895806088622606</v>
      </c>
      <c r="K22" s="1">
        <f t="shared" si="4"/>
        <v>0.15814604178705027</v>
      </c>
    </row>
    <row r="23" spans="1:11" x14ac:dyDescent="0.25">
      <c r="A23" t="s">
        <v>22</v>
      </c>
      <c r="B23" t="s">
        <v>15</v>
      </c>
      <c r="C23">
        <v>13104</v>
      </c>
      <c r="D23">
        <v>3559</v>
      </c>
      <c r="E23">
        <v>67</v>
      </c>
      <c r="F23">
        <f t="shared" si="0"/>
        <v>9545</v>
      </c>
      <c r="G23">
        <f t="shared" si="1"/>
        <v>0.72840354090354087</v>
      </c>
      <c r="H23">
        <f t="shared" si="2"/>
        <v>5.112942612942613E-3</v>
      </c>
      <c r="J23" s="2">
        <f t="shared" si="3"/>
        <v>72.840354090354083</v>
      </c>
      <c r="K23" s="1">
        <f t="shared" si="4"/>
        <v>0.51129426129426125</v>
      </c>
    </row>
    <row r="24" spans="1:11" x14ac:dyDescent="0.25">
      <c r="A24" t="s">
        <v>23</v>
      </c>
      <c r="B24" t="s">
        <v>15</v>
      </c>
      <c r="C24">
        <v>15053</v>
      </c>
      <c r="D24">
        <v>1491</v>
      </c>
      <c r="E24">
        <v>6</v>
      </c>
      <c r="F24">
        <f t="shared" si="0"/>
        <v>13562</v>
      </c>
      <c r="G24">
        <f t="shared" si="1"/>
        <v>0.90094997674882082</v>
      </c>
      <c r="H24">
        <f t="shared" si="2"/>
        <v>3.9859164286188797E-4</v>
      </c>
      <c r="J24" s="2">
        <f t="shared" si="3"/>
        <v>90.09499767488208</v>
      </c>
      <c r="K24" s="1">
        <f t="shared" si="4"/>
        <v>3.9859164286188797E-2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Statistic_Fig5C</vt:lpstr>
      <vt:lpstr>Statistic_Fig_5D</vt:lpstr>
      <vt:lpstr>input_values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erbacher</dc:creator>
  <cp:lastModifiedBy>SMI</cp:lastModifiedBy>
  <dcterms:created xsi:type="dcterms:W3CDTF">2023-09-24T15:10:25Z</dcterms:created>
  <dcterms:modified xsi:type="dcterms:W3CDTF">2023-10-27T10:48:18Z</dcterms:modified>
</cp:coreProperties>
</file>