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B" sheetId="1" r:id="rId4"/>
  </sheets>
  <definedNames/>
  <calcPr/>
  <extLst>
    <ext uri="GoogleSheetsCustomDataVersion1">
      <go:sheetsCustomData xmlns:go="http://customooxmlschemas.google.com/" r:id="rId5" roundtripDataSignature="AMtx7miV8NsdSbLyFfoBZEQSQrv3PZ69Pw=="/>
    </ext>
  </extLst>
</workbook>
</file>

<file path=xl/sharedStrings.xml><?xml version="1.0" encoding="utf-8"?>
<sst xmlns="http://schemas.openxmlformats.org/spreadsheetml/2006/main" count="174" uniqueCount="46">
  <si>
    <t>Table 1 Embryonic viability of each genotype</t>
  </si>
  <si>
    <t>Strain ID_plate#</t>
  </si>
  <si>
    <t>#of Dead eggs on P1</t>
  </si>
  <si>
    <t># of Males on P1</t>
  </si>
  <si>
    <t># of HMP on P1</t>
  </si>
  <si>
    <t>#of Dead eggs on P2</t>
  </si>
  <si>
    <t># of Males on P2</t>
  </si>
  <si>
    <t># of HMP on P2</t>
  </si>
  <si>
    <t>#of Dead eggs on P3</t>
  </si>
  <si>
    <t># of Males on P3</t>
  </si>
  <si>
    <t># of HMP on P3</t>
  </si>
  <si>
    <t>#of Dead eggs on P4</t>
  </si>
  <si>
    <t># of Males on P4</t>
  </si>
  <si>
    <t># of HMP on P4</t>
  </si>
  <si>
    <t>#of Dead eggs on P5</t>
  </si>
  <si>
    <t># of Males on P5</t>
  </si>
  <si>
    <t># of HMP on P5</t>
  </si>
  <si>
    <t>Total Males</t>
  </si>
  <si>
    <t>Total HMP</t>
  </si>
  <si>
    <t>Total Eggs(Brood size)</t>
  </si>
  <si>
    <t>EV(%)</t>
  </si>
  <si>
    <t>Percentage of males(%)</t>
  </si>
  <si>
    <t>Avg. of HIM(%)</t>
  </si>
  <si>
    <t>Avg. of EV(%)</t>
  </si>
  <si>
    <t>Total egg # of this genotype</t>
  </si>
  <si>
    <t>N2</t>
  </si>
  <si>
    <t>GFP-dsb1</t>
  </si>
  <si>
    <r>
      <rPr>
        <rFont val="Calibri"/>
        <i/>
        <color rgb="FF000000"/>
        <sz val="12.0"/>
      </rPr>
      <t>GFP::dsb1</t>
    </r>
    <r>
      <rPr>
        <rFont val="Calibri"/>
        <i val="0"/>
        <color rgb="FF000000"/>
        <sz val="12.0"/>
      </rPr>
      <t>_1</t>
    </r>
  </si>
  <si>
    <t>dsb-1(1A)</t>
  </si>
  <si>
    <t>dsb-1(2A)</t>
  </si>
  <si>
    <t>dsb-1(3A)</t>
  </si>
  <si>
    <t>dsb-1(5A)</t>
  </si>
  <si>
    <t>pph-4.1(tm1598)</t>
  </si>
  <si>
    <t>dsb-2(me96)</t>
  </si>
  <si>
    <t>dsb-1(1A);dsb-2</t>
  </si>
  <si>
    <t>dsb-1(2A);dsb-2</t>
  </si>
  <si>
    <r>
      <rPr>
        <rFont val="Calibri"/>
        <i/>
        <color theme="1"/>
        <sz val="12.0"/>
      </rPr>
      <t>dsb-1(3A)</t>
    </r>
    <r>
      <rPr>
        <rFont val="Calibri"/>
        <i/>
        <color theme="1"/>
        <sz val="12.0"/>
      </rPr>
      <t>;dsb-2</t>
    </r>
  </si>
  <si>
    <r>
      <rPr>
        <rFont val="Calibri"/>
        <i/>
        <color rgb="FF000000"/>
        <sz val="12.0"/>
      </rPr>
      <t>dsb-1(3A)</t>
    </r>
    <r>
      <rPr>
        <rFont val="Calibri"/>
        <i val="0"/>
        <color rgb="FF000000"/>
        <sz val="12.0"/>
      </rPr>
      <t>;dsb-2</t>
    </r>
  </si>
  <si>
    <r>
      <rPr>
        <rFont val="Calibri"/>
        <i/>
        <color theme="1"/>
        <sz val="12.0"/>
      </rPr>
      <t>dsb-1(3A)</t>
    </r>
    <r>
      <rPr>
        <rFont val="Calibri"/>
        <i/>
        <color theme="1"/>
        <sz val="12.0"/>
      </rPr>
      <t>;dsb-2</t>
    </r>
  </si>
  <si>
    <t>dsb-1(3A);dsb-2</t>
  </si>
  <si>
    <r>
      <rPr>
        <rFont val="Calibri"/>
        <i/>
        <color theme="1"/>
        <sz val="12.0"/>
      </rPr>
      <t>dsb-1(5A)</t>
    </r>
    <r>
      <rPr>
        <rFont val="Calibri"/>
        <i/>
        <color theme="1"/>
        <sz val="12.0"/>
      </rPr>
      <t>;dsb-2</t>
    </r>
  </si>
  <si>
    <t>dsb-1(5A);dsb-2</t>
  </si>
  <si>
    <r>
      <rPr>
        <rFont val="Calibri"/>
        <i/>
        <color theme="1"/>
        <sz val="12.0"/>
      </rPr>
      <t>dsb-1(5A)</t>
    </r>
    <r>
      <rPr>
        <rFont val="Calibri"/>
        <i/>
        <color theme="1"/>
        <sz val="12.0"/>
      </rPr>
      <t>;dsb-2</t>
    </r>
  </si>
  <si>
    <t>dsb-1(1A);pph4</t>
  </si>
  <si>
    <t>pph-4.1; dsb-1(5A)</t>
  </si>
  <si>
    <t>dsb-1(5A);pph-4.1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</si>
</sst>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>
      <i/>
      <sz val="12.0"/>
      <color theme="1"/>
      <name val="Calibri"/>
    </font>
    <font>
      <i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1" fillId="2" fontId="2" numFmtId="0" xfId="0" applyBorder="1" applyFont="1"/>
    <xf borderId="1" fillId="2" fontId="2" numFmtId="0" xfId="0" applyAlignment="1" applyBorder="1" applyFont="1">
      <alignment horizontal="right"/>
    </xf>
    <xf borderId="1" fillId="2" fontId="2" numFmtId="2" xfId="0" applyAlignment="1" applyBorder="1" applyFont="1" applyNumberFormat="1">
      <alignment horizontal="right"/>
    </xf>
    <xf borderId="1" fillId="2" fontId="2" numFmtId="1" xfId="0" applyAlignment="1" applyBorder="1" applyFont="1" applyNumberFormat="1">
      <alignment horizontal="right"/>
    </xf>
    <xf borderId="1" fillId="2" fontId="3" numFmtId="0" xfId="0" applyAlignment="1" applyBorder="1" applyFont="1">
      <alignment readingOrder="0"/>
    </xf>
    <xf borderId="1" fillId="2" fontId="3" numFmtId="0" xfId="0" applyBorder="1" applyFont="1"/>
    <xf borderId="1" fillId="2" fontId="2" numFmtId="2" xfId="0" applyBorder="1" applyFont="1" applyNumberFormat="1"/>
    <xf borderId="0" fillId="2" fontId="3" numFmtId="0" xfId="0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5" width="14.5"/>
  </cols>
  <sheetData>
    <row r="1" ht="15.75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/>
    </row>
    <row r="3" ht="15.75" customHeight="1">
      <c r="A3" s="3" t="s">
        <v>25</v>
      </c>
      <c r="B3" s="4">
        <v>0.0</v>
      </c>
      <c r="C3" s="4">
        <v>0.0</v>
      </c>
      <c r="D3" s="4">
        <v>21.0</v>
      </c>
      <c r="E3" s="4">
        <v>0.0</v>
      </c>
      <c r="F3" s="4">
        <v>0.0</v>
      </c>
      <c r="G3" s="4">
        <v>123.0</v>
      </c>
      <c r="H3" s="4">
        <v>0.0</v>
      </c>
      <c r="I3" s="4">
        <v>0.0</v>
      </c>
      <c r="J3" s="4">
        <v>124.0</v>
      </c>
      <c r="K3" s="4">
        <v>0.0</v>
      </c>
      <c r="L3" s="4">
        <v>0.0</v>
      </c>
      <c r="M3" s="4">
        <v>21.0</v>
      </c>
      <c r="N3" s="4">
        <v>1.0</v>
      </c>
      <c r="O3" s="4">
        <v>0.0</v>
      </c>
      <c r="P3" s="4">
        <v>3.0</v>
      </c>
      <c r="Q3" s="4">
        <v>0.0</v>
      </c>
      <c r="R3" s="4">
        <v>292.0</v>
      </c>
      <c r="S3" s="4">
        <v>293.0</v>
      </c>
      <c r="T3" s="4">
        <v>99.66</v>
      </c>
      <c r="U3" s="4">
        <v>0.0</v>
      </c>
      <c r="V3" s="5">
        <f>(U3+U4+U5+U6+U7+U8+U9+U10)/8</f>
        <v>0.0375</v>
      </c>
      <c r="W3" s="5">
        <v>99.28375</v>
      </c>
      <c r="X3" s="6">
        <v>1990.0</v>
      </c>
      <c r="Y3" s="3" t="s">
        <v>25</v>
      </c>
    </row>
    <row r="4" ht="15.75" customHeight="1">
      <c r="A4" s="3" t="s">
        <v>25</v>
      </c>
      <c r="B4" s="4">
        <v>0.0</v>
      </c>
      <c r="C4" s="4">
        <v>0.0</v>
      </c>
      <c r="D4" s="4">
        <v>21.0</v>
      </c>
      <c r="E4" s="4">
        <v>0.0</v>
      </c>
      <c r="F4" s="4">
        <v>0.0</v>
      </c>
      <c r="G4" s="4">
        <v>110.0</v>
      </c>
      <c r="H4" s="4">
        <v>3.0</v>
      </c>
      <c r="I4" s="4">
        <v>0.0</v>
      </c>
      <c r="J4" s="4">
        <v>104.0</v>
      </c>
      <c r="K4" s="4">
        <v>1.0</v>
      </c>
      <c r="L4" s="4">
        <v>0.0</v>
      </c>
      <c r="M4" s="4">
        <v>33.0</v>
      </c>
      <c r="N4" s="4">
        <v>0.0</v>
      </c>
      <c r="O4" s="4">
        <v>0.0</v>
      </c>
      <c r="P4" s="4">
        <v>6.0</v>
      </c>
      <c r="Q4" s="4">
        <v>0.0</v>
      </c>
      <c r="R4" s="4">
        <v>274.0</v>
      </c>
      <c r="S4" s="4">
        <v>278.0</v>
      </c>
      <c r="T4" s="4">
        <v>98.56</v>
      </c>
      <c r="U4" s="4">
        <v>0.0</v>
      </c>
      <c r="V4" s="3"/>
      <c r="W4" s="3"/>
      <c r="X4" s="3"/>
      <c r="Y4" s="3"/>
    </row>
    <row r="5" ht="15.75" customHeight="1">
      <c r="A5" s="3" t="s">
        <v>25</v>
      </c>
      <c r="B5" s="4">
        <v>0.0</v>
      </c>
      <c r="C5" s="4">
        <v>1.0</v>
      </c>
      <c r="D5" s="4">
        <v>9.0</v>
      </c>
      <c r="E5" s="4">
        <v>1.0</v>
      </c>
      <c r="F5" s="4">
        <v>0.0</v>
      </c>
      <c r="G5" s="4">
        <v>107.0</v>
      </c>
      <c r="H5" s="4">
        <v>2.0</v>
      </c>
      <c r="I5" s="4">
        <v>0.0</v>
      </c>
      <c r="J5" s="4">
        <v>121.0</v>
      </c>
      <c r="K5" s="4">
        <v>0.0</v>
      </c>
      <c r="L5" s="4">
        <v>0.0</v>
      </c>
      <c r="M5" s="4">
        <v>73.0</v>
      </c>
      <c r="N5" s="4">
        <v>1.0</v>
      </c>
      <c r="O5" s="4">
        <v>0.0</v>
      </c>
      <c r="P5" s="4">
        <v>21.0</v>
      </c>
      <c r="Q5" s="4">
        <v>1.0</v>
      </c>
      <c r="R5" s="4">
        <v>331.0</v>
      </c>
      <c r="S5" s="4">
        <v>335.0</v>
      </c>
      <c r="T5" s="4">
        <v>98.81</v>
      </c>
      <c r="U5" s="4">
        <v>0.3</v>
      </c>
      <c r="V5" s="3"/>
      <c r="W5" s="3"/>
      <c r="X5" s="3"/>
      <c r="Y5" s="3"/>
    </row>
    <row r="6" ht="15.75" customHeight="1">
      <c r="A6" s="3" t="s">
        <v>25</v>
      </c>
      <c r="B6" s="4">
        <v>0.0</v>
      </c>
      <c r="C6" s="4">
        <v>0.0</v>
      </c>
      <c r="D6" s="4">
        <v>33.0</v>
      </c>
      <c r="E6" s="4">
        <v>0.0</v>
      </c>
      <c r="F6" s="4">
        <v>0.0</v>
      </c>
      <c r="G6" s="4">
        <v>117.0</v>
      </c>
      <c r="H6" s="4">
        <v>0.0</v>
      </c>
      <c r="I6" s="4">
        <v>0.0</v>
      </c>
      <c r="J6" s="4">
        <v>77.0</v>
      </c>
      <c r="K6" s="4">
        <v>0.0</v>
      </c>
      <c r="L6" s="4">
        <v>0.0</v>
      </c>
      <c r="M6" s="4">
        <v>11.0</v>
      </c>
      <c r="N6" s="4">
        <v>0.0</v>
      </c>
      <c r="O6" s="4">
        <v>0.0</v>
      </c>
      <c r="P6" s="4">
        <v>0.0</v>
      </c>
      <c r="Q6" s="4">
        <v>0.0</v>
      </c>
      <c r="R6" s="4">
        <v>238.0</v>
      </c>
      <c r="S6" s="4">
        <v>238.0</v>
      </c>
      <c r="T6" s="4">
        <v>100.0</v>
      </c>
      <c r="U6" s="4">
        <v>0.0</v>
      </c>
      <c r="V6" s="3"/>
      <c r="W6" s="3"/>
      <c r="X6" s="3"/>
      <c r="Y6" s="3"/>
    </row>
    <row r="7" ht="15.75" customHeight="1">
      <c r="A7" s="3" t="s">
        <v>25</v>
      </c>
      <c r="B7" s="4">
        <v>0.0</v>
      </c>
      <c r="C7" s="4">
        <v>0.0</v>
      </c>
      <c r="D7" s="4">
        <v>14.0</v>
      </c>
      <c r="E7" s="4">
        <v>0.0</v>
      </c>
      <c r="F7" s="4">
        <v>0.0</v>
      </c>
      <c r="G7" s="4">
        <v>94.0</v>
      </c>
      <c r="H7" s="4">
        <v>1.0</v>
      </c>
      <c r="I7" s="4">
        <v>0.0</v>
      </c>
      <c r="J7" s="4">
        <v>91.0</v>
      </c>
      <c r="K7" s="4">
        <v>0.0</v>
      </c>
      <c r="L7" s="4">
        <v>0.0</v>
      </c>
      <c r="M7" s="4">
        <v>6.0</v>
      </c>
      <c r="N7" s="4">
        <v>0.0</v>
      </c>
      <c r="O7" s="4">
        <v>0.0</v>
      </c>
      <c r="P7" s="4">
        <v>0.0</v>
      </c>
      <c r="Q7" s="4">
        <v>0.0</v>
      </c>
      <c r="R7" s="4">
        <v>205.0</v>
      </c>
      <c r="S7" s="4">
        <v>206.0</v>
      </c>
      <c r="T7" s="4">
        <v>99.51</v>
      </c>
      <c r="U7" s="4">
        <v>0.0</v>
      </c>
      <c r="V7" s="3"/>
      <c r="W7" s="3"/>
      <c r="X7" s="3"/>
      <c r="Y7" s="3"/>
    </row>
    <row r="8" ht="15.75" customHeight="1">
      <c r="A8" s="3" t="s">
        <v>25</v>
      </c>
      <c r="B8" s="4">
        <v>0.0</v>
      </c>
      <c r="C8" s="4">
        <v>0.0</v>
      </c>
      <c r="D8" s="4">
        <v>2.0</v>
      </c>
      <c r="E8" s="4">
        <v>1.0</v>
      </c>
      <c r="F8" s="4">
        <v>0.0</v>
      </c>
      <c r="G8" s="4">
        <v>33.0</v>
      </c>
      <c r="H8" s="4">
        <v>0.0</v>
      </c>
      <c r="I8" s="4">
        <v>0.0</v>
      </c>
      <c r="J8" s="4">
        <v>45.0</v>
      </c>
      <c r="K8" s="4">
        <v>0.0</v>
      </c>
      <c r="L8" s="4">
        <v>0.0</v>
      </c>
      <c r="M8" s="4">
        <v>6.0</v>
      </c>
      <c r="N8" s="4">
        <v>1.0</v>
      </c>
      <c r="O8" s="4">
        <v>0.0</v>
      </c>
      <c r="P8" s="4">
        <v>0.0</v>
      </c>
      <c r="Q8" s="4">
        <v>0.0</v>
      </c>
      <c r="R8" s="4">
        <v>86.0</v>
      </c>
      <c r="S8" s="4">
        <v>88.0</v>
      </c>
      <c r="T8" s="4">
        <v>97.73</v>
      </c>
      <c r="U8" s="4">
        <v>0.0</v>
      </c>
      <c r="V8" s="3"/>
      <c r="W8" s="3"/>
      <c r="X8" s="3"/>
      <c r="Y8" s="3"/>
    </row>
    <row r="9" ht="15.75" customHeight="1">
      <c r="A9" s="3" t="s">
        <v>25</v>
      </c>
      <c r="B9" s="4">
        <v>0.0</v>
      </c>
      <c r="C9" s="4">
        <v>0.0</v>
      </c>
      <c r="D9" s="4">
        <v>24.0</v>
      </c>
      <c r="E9" s="4">
        <v>0.0</v>
      </c>
      <c r="F9" s="4">
        <v>0.0</v>
      </c>
      <c r="G9" s="4">
        <v>106.0</v>
      </c>
      <c r="H9" s="4">
        <v>0.0</v>
      </c>
      <c r="I9" s="4">
        <v>0.0</v>
      </c>
      <c r="J9" s="4">
        <v>102.0</v>
      </c>
      <c r="K9" s="4">
        <v>0.0</v>
      </c>
      <c r="L9" s="4">
        <v>0.0</v>
      </c>
      <c r="M9" s="4">
        <v>16.0</v>
      </c>
      <c r="N9" s="4">
        <v>0.0</v>
      </c>
      <c r="O9" s="4">
        <v>0.0</v>
      </c>
      <c r="P9" s="4">
        <v>4.0</v>
      </c>
      <c r="Q9" s="4">
        <v>0.0</v>
      </c>
      <c r="R9" s="4">
        <v>252.0</v>
      </c>
      <c r="S9" s="4">
        <v>252.0</v>
      </c>
      <c r="T9" s="4">
        <v>100.0</v>
      </c>
      <c r="U9" s="4">
        <v>0.0</v>
      </c>
      <c r="V9" s="3"/>
      <c r="W9" s="3"/>
      <c r="X9" s="3"/>
      <c r="Y9" s="3"/>
    </row>
    <row r="10" ht="15.75" customHeight="1">
      <c r="A10" s="3" t="s">
        <v>25</v>
      </c>
      <c r="B10" s="4">
        <v>0.0</v>
      </c>
      <c r="C10" s="4">
        <v>0.0</v>
      </c>
      <c r="D10" s="4">
        <v>25.0</v>
      </c>
      <c r="E10" s="4">
        <v>0.0</v>
      </c>
      <c r="F10" s="4">
        <v>0.0</v>
      </c>
      <c r="G10" s="4">
        <v>126.0</v>
      </c>
      <c r="H10" s="4">
        <v>0.0</v>
      </c>
      <c r="I10" s="4">
        <v>0.0</v>
      </c>
      <c r="J10" s="4">
        <v>136.0</v>
      </c>
      <c r="K10" s="4">
        <v>0.0</v>
      </c>
      <c r="L10" s="4">
        <v>0.0</v>
      </c>
      <c r="M10" s="4">
        <v>5.0</v>
      </c>
      <c r="N10" s="4">
        <v>0.0</v>
      </c>
      <c r="O10" s="4">
        <v>0.0</v>
      </c>
      <c r="P10" s="4">
        <v>8.0</v>
      </c>
      <c r="Q10" s="4">
        <v>0.0</v>
      </c>
      <c r="R10" s="4">
        <v>300.0</v>
      </c>
      <c r="S10" s="4">
        <v>300.0</v>
      </c>
      <c r="T10" s="4">
        <v>100.0</v>
      </c>
      <c r="U10" s="4">
        <v>0.0</v>
      </c>
      <c r="V10" s="3"/>
      <c r="W10" s="3"/>
      <c r="X10" s="3"/>
      <c r="Y10" s="3"/>
    </row>
    <row r="11" ht="15.75" customHeight="1">
      <c r="A11" s="7" t="s">
        <v>26</v>
      </c>
      <c r="B11" s="4">
        <v>0.0</v>
      </c>
      <c r="C11" s="4">
        <v>0.0</v>
      </c>
      <c r="D11" s="4">
        <v>22.0</v>
      </c>
      <c r="E11" s="4">
        <v>0.0</v>
      </c>
      <c r="F11" s="4">
        <v>0.0</v>
      </c>
      <c r="G11" s="4">
        <v>131.0</v>
      </c>
      <c r="H11" s="4">
        <v>0.0</v>
      </c>
      <c r="I11" s="4">
        <v>0.0</v>
      </c>
      <c r="J11" s="4">
        <v>140.0</v>
      </c>
      <c r="K11" s="4">
        <v>1.0</v>
      </c>
      <c r="L11" s="4">
        <v>0.0</v>
      </c>
      <c r="M11" s="4">
        <v>33.0</v>
      </c>
      <c r="N11" s="4">
        <v>0.0</v>
      </c>
      <c r="O11" s="4">
        <v>0.0</v>
      </c>
      <c r="P11" s="4">
        <v>2.0</v>
      </c>
      <c r="Q11" s="4">
        <v>0.0</v>
      </c>
      <c r="R11" s="4">
        <v>328.0</v>
      </c>
      <c r="S11" s="4">
        <v>329.0</v>
      </c>
      <c r="T11" s="4">
        <v>99.7</v>
      </c>
      <c r="U11" s="4">
        <v>0.0</v>
      </c>
      <c r="V11" s="4">
        <f>(U11+U12+U13+U14+U15+U16+U17+U18)/8</f>
        <v>0.19</v>
      </c>
      <c r="W11" s="5">
        <f>(T11+T12+T13+T14+T15+T16+T17+T18)/8</f>
        <v>99.1025</v>
      </c>
      <c r="X11" s="6">
        <f>S11+S12+S13+S14+S15+S16+S17+S18</f>
        <v>2578</v>
      </c>
      <c r="Y11" s="8" t="s">
        <v>27</v>
      </c>
    </row>
    <row r="12" ht="15.75" customHeight="1">
      <c r="A12" s="7" t="s">
        <v>26</v>
      </c>
      <c r="B12" s="4">
        <v>0.0</v>
      </c>
      <c r="C12" s="4">
        <v>0.0</v>
      </c>
      <c r="D12" s="4">
        <v>36.0</v>
      </c>
      <c r="E12" s="4">
        <v>0.0</v>
      </c>
      <c r="F12" s="4">
        <v>0.0</v>
      </c>
      <c r="G12" s="4">
        <v>133.0</v>
      </c>
      <c r="H12" s="4">
        <v>0.0</v>
      </c>
      <c r="I12" s="4">
        <v>0.0</v>
      </c>
      <c r="J12" s="4">
        <v>124.0</v>
      </c>
      <c r="K12" s="4">
        <v>0.0</v>
      </c>
      <c r="L12" s="4">
        <v>0.0</v>
      </c>
      <c r="M12" s="4">
        <v>16.0</v>
      </c>
      <c r="N12" s="4">
        <v>0.0</v>
      </c>
      <c r="O12" s="4">
        <v>0.0</v>
      </c>
      <c r="P12" s="4">
        <v>4.0</v>
      </c>
      <c r="Q12" s="4">
        <v>0.0</v>
      </c>
      <c r="R12" s="4">
        <v>313.0</v>
      </c>
      <c r="S12" s="4">
        <v>313.0</v>
      </c>
      <c r="T12" s="4">
        <v>100.0</v>
      </c>
      <c r="U12" s="4">
        <v>0.0</v>
      </c>
      <c r="V12" s="3"/>
      <c r="W12" s="3"/>
      <c r="X12" s="3"/>
      <c r="Y12" s="3"/>
    </row>
    <row r="13" ht="15.75" customHeight="1">
      <c r="A13" s="7" t="s">
        <v>26</v>
      </c>
      <c r="B13" s="4">
        <v>0.0</v>
      </c>
      <c r="C13" s="4">
        <v>0.0</v>
      </c>
      <c r="D13" s="4">
        <v>35.0</v>
      </c>
      <c r="E13" s="4">
        <v>0.0</v>
      </c>
      <c r="F13" s="4">
        <v>0.0</v>
      </c>
      <c r="G13" s="4">
        <v>142.0</v>
      </c>
      <c r="H13" s="4">
        <v>2.0</v>
      </c>
      <c r="I13" s="4">
        <v>0.0</v>
      </c>
      <c r="J13" s="4">
        <v>162.0</v>
      </c>
      <c r="K13" s="4">
        <v>0.0</v>
      </c>
      <c r="L13" s="4">
        <v>0.0</v>
      </c>
      <c r="M13" s="4">
        <v>33.0</v>
      </c>
      <c r="N13" s="4">
        <v>0.0</v>
      </c>
      <c r="O13" s="4">
        <v>1.0</v>
      </c>
      <c r="P13" s="4">
        <v>7.0</v>
      </c>
      <c r="Q13" s="4">
        <v>1.0</v>
      </c>
      <c r="R13" s="4">
        <v>379.0</v>
      </c>
      <c r="S13" s="4">
        <v>381.0</v>
      </c>
      <c r="T13" s="4">
        <v>99.48</v>
      </c>
      <c r="U13" s="4">
        <v>0.26</v>
      </c>
      <c r="V13" s="3"/>
      <c r="W13" s="3"/>
      <c r="X13" s="3"/>
      <c r="Y13" s="3"/>
    </row>
    <row r="14" ht="15.75" customHeight="1">
      <c r="A14" s="7" t="s">
        <v>26</v>
      </c>
      <c r="B14" s="4">
        <v>1.0</v>
      </c>
      <c r="C14" s="4">
        <v>0.0</v>
      </c>
      <c r="D14" s="4">
        <v>12.0</v>
      </c>
      <c r="E14" s="4">
        <v>1.0</v>
      </c>
      <c r="F14" s="4">
        <v>1.0</v>
      </c>
      <c r="G14" s="4">
        <v>128.0</v>
      </c>
      <c r="H14" s="4">
        <v>4.0</v>
      </c>
      <c r="I14" s="4">
        <v>0.0</v>
      </c>
      <c r="J14" s="4">
        <v>84.0</v>
      </c>
      <c r="K14" s="4">
        <v>0.0</v>
      </c>
      <c r="L14" s="4">
        <v>0.0</v>
      </c>
      <c r="M14" s="4">
        <v>6.0</v>
      </c>
      <c r="N14" s="4">
        <v>2.0</v>
      </c>
      <c r="O14" s="4">
        <v>0.0</v>
      </c>
      <c r="P14" s="4">
        <v>7.0</v>
      </c>
      <c r="Q14" s="4">
        <v>1.0</v>
      </c>
      <c r="R14" s="4">
        <v>237.0</v>
      </c>
      <c r="S14" s="4">
        <v>245.0</v>
      </c>
      <c r="T14" s="4">
        <v>96.73</v>
      </c>
      <c r="U14" s="4">
        <v>0.42</v>
      </c>
      <c r="V14" s="3"/>
      <c r="W14" s="3"/>
      <c r="X14" s="3"/>
      <c r="Y14" s="3"/>
    </row>
    <row r="15" ht="15.75" customHeight="1">
      <c r="A15" s="7" t="s">
        <v>26</v>
      </c>
      <c r="B15" s="4">
        <v>0.0</v>
      </c>
      <c r="C15" s="4">
        <v>0.0</v>
      </c>
      <c r="D15" s="4">
        <v>16.0</v>
      </c>
      <c r="E15" s="4">
        <v>0.0</v>
      </c>
      <c r="F15" s="4">
        <v>0.0</v>
      </c>
      <c r="G15" s="4">
        <v>107.0</v>
      </c>
      <c r="H15" s="4">
        <v>1.0</v>
      </c>
      <c r="I15" s="4">
        <v>1.0</v>
      </c>
      <c r="J15" s="4">
        <v>153.0</v>
      </c>
      <c r="K15" s="4">
        <v>1.0</v>
      </c>
      <c r="L15" s="4">
        <v>0.0</v>
      </c>
      <c r="M15" s="4">
        <v>94.0</v>
      </c>
      <c r="N15" s="4">
        <v>0.0</v>
      </c>
      <c r="O15" s="4">
        <v>1.0</v>
      </c>
      <c r="P15" s="4">
        <v>14.0</v>
      </c>
      <c r="Q15" s="4">
        <v>2.0</v>
      </c>
      <c r="R15" s="4">
        <v>384.0</v>
      </c>
      <c r="S15" s="4">
        <v>386.0</v>
      </c>
      <c r="T15" s="4">
        <v>99.48</v>
      </c>
      <c r="U15" s="4">
        <v>0.52</v>
      </c>
      <c r="V15" s="3"/>
      <c r="W15" s="3"/>
      <c r="X15" s="3"/>
      <c r="Y15" s="3"/>
    </row>
    <row r="16" ht="15.75" customHeight="1">
      <c r="A16" s="7" t="s">
        <v>26</v>
      </c>
      <c r="B16" s="4">
        <v>1.0</v>
      </c>
      <c r="C16" s="4">
        <v>0.0</v>
      </c>
      <c r="D16" s="4">
        <v>27.0</v>
      </c>
      <c r="E16" s="4">
        <v>1.0</v>
      </c>
      <c r="F16" s="4">
        <v>0.0</v>
      </c>
      <c r="G16" s="4">
        <v>112.0</v>
      </c>
      <c r="H16" s="4">
        <v>0.0</v>
      </c>
      <c r="I16" s="4">
        <v>0.0</v>
      </c>
      <c r="J16" s="4">
        <v>121.0</v>
      </c>
      <c r="K16" s="4">
        <v>0.0</v>
      </c>
      <c r="L16" s="4">
        <v>0.0</v>
      </c>
      <c r="M16" s="4">
        <v>24.0</v>
      </c>
      <c r="N16" s="4">
        <v>0.0</v>
      </c>
      <c r="O16" s="4">
        <v>0.0</v>
      </c>
      <c r="P16" s="4">
        <v>2.0</v>
      </c>
      <c r="Q16" s="4">
        <v>0.0</v>
      </c>
      <c r="R16" s="4">
        <v>286.0</v>
      </c>
      <c r="S16" s="4">
        <v>288.0</v>
      </c>
      <c r="T16" s="4">
        <v>99.31</v>
      </c>
      <c r="U16" s="4">
        <v>0.0</v>
      </c>
      <c r="V16" s="3"/>
      <c r="W16" s="3"/>
      <c r="X16" s="3"/>
      <c r="Y16" s="3"/>
    </row>
    <row r="17" ht="15.75" customHeight="1">
      <c r="A17" s="7" t="s">
        <v>26</v>
      </c>
      <c r="B17" s="4">
        <v>0.0</v>
      </c>
      <c r="C17" s="4">
        <v>0.0</v>
      </c>
      <c r="D17" s="4">
        <v>28.0</v>
      </c>
      <c r="E17" s="4">
        <v>0.0</v>
      </c>
      <c r="F17" s="4">
        <v>0.0</v>
      </c>
      <c r="G17" s="4">
        <v>133.0</v>
      </c>
      <c r="H17" s="4">
        <v>0.0</v>
      </c>
      <c r="I17" s="4">
        <v>1.0</v>
      </c>
      <c r="J17" s="4">
        <v>110.0</v>
      </c>
      <c r="K17" s="4">
        <v>1.0</v>
      </c>
      <c r="L17" s="4">
        <v>0.0</v>
      </c>
      <c r="M17" s="4">
        <v>24.0</v>
      </c>
      <c r="N17" s="4">
        <v>0.0</v>
      </c>
      <c r="O17" s="4">
        <v>0.0</v>
      </c>
      <c r="P17" s="4">
        <v>20.0</v>
      </c>
      <c r="Q17" s="4">
        <v>1.0</v>
      </c>
      <c r="R17" s="4">
        <v>315.0</v>
      </c>
      <c r="S17" s="4">
        <v>316.0</v>
      </c>
      <c r="T17" s="4">
        <v>99.68</v>
      </c>
      <c r="U17" s="4">
        <v>0.32</v>
      </c>
      <c r="V17" s="3"/>
      <c r="W17" s="3"/>
      <c r="X17" s="3"/>
      <c r="Y17" s="3"/>
    </row>
    <row r="18" ht="15.75" customHeight="1">
      <c r="A18" s="7" t="s">
        <v>26</v>
      </c>
      <c r="B18" s="4">
        <v>1.0</v>
      </c>
      <c r="C18" s="4">
        <v>0.0</v>
      </c>
      <c r="D18" s="4">
        <v>28.0</v>
      </c>
      <c r="E18" s="4">
        <v>2.0</v>
      </c>
      <c r="F18" s="4">
        <v>0.0</v>
      </c>
      <c r="G18" s="4">
        <v>134.0</v>
      </c>
      <c r="H18" s="4">
        <v>2.0</v>
      </c>
      <c r="I18" s="4">
        <v>0.0</v>
      </c>
      <c r="J18" s="4">
        <v>119.0</v>
      </c>
      <c r="K18" s="4">
        <v>0.0</v>
      </c>
      <c r="L18" s="4">
        <v>0.0</v>
      </c>
      <c r="M18" s="4">
        <v>31.0</v>
      </c>
      <c r="N18" s="4">
        <v>0.0</v>
      </c>
      <c r="O18" s="4">
        <v>0.0</v>
      </c>
      <c r="P18" s="4">
        <v>3.0</v>
      </c>
      <c r="Q18" s="4">
        <v>0.0</v>
      </c>
      <c r="R18" s="4">
        <v>315.0</v>
      </c>
      <c r="S18" s="4">
        <v>320.0</v>
      </c>
      <c r="T18" s="4">
        <v>98.44</v>
      </c>
      <c r="U18" s="4">
        <v>0.0</v>
      </c>
      <c r="V18" s="3"/>
      <c r="W18" s="3"/>
      <c r="X18" s="3"/>
      <c r="Y18" s="3"/>
    </row>
    <row r="19" ht="15.75" customHeight="1">
      <c r="A19" s="8" t="s">
        <v>28</v>
      </c>
      <c r="B19" s="4">
        <v>0.0</v>
      </c>
      <c r="C19" s="4">
        <v>0.0</v>
      </c>
      <c r="D19" s="4">
        <v>31.0</v>
      </c>
      <c r="E19" s="4">
        <v>1.0</v>
      </c>
      <c r="F19" s="4">
        <v>0.0</v>
      </c>
      <c r="G19" s="4">
        <v>78.0</v>
      </c>
      <c r="H19" s="4">
        <v>0.0</v>
      </c>
      <c r="I19" s="4">
        <v>0.0</v>
      </c>
      <c r="J19" s="4">
        <v>70.0</v>
      </c>
      <c r="K19" s="4">
        <v>3.0</v>
      </c>
      <c r="L19" s="4">
        <v>0.0</v>
      </c>
      <c r="M19" s="4">
        <v>53.0</v>
      </c>
      <c r="N19" s="4">
        <v>0.0</v>
      </c>
      <c r="O19" s="4">
        <v>0.0</v>
      </c>
      <c r="P19" s="4">
        <v>49.0</v>
      </c>
      <c r="Q19" s="4">
        <v>0.0</v>
      </c>
      <c r="R19" s="4">
        <v>281.0</v>
      </c>
      <c r="S19" s="4">
        <v>285.0</v>
      </c>
      <c r="T19" s="4">
        <v>98.6</v>
      </c>
      <c r="U19" s="4">
        <v>0.0</v>
      </c>
      <c r="V19" s="5">
        <f>(U19+U20+U21+U22+U23+U24+U25+U26+U27+U28+U29)/11</f>
        <v>0.1490909091</v>
      </c>
      <c r="W19" s="5">
        <f>(T19+T20+T21+T22+T23+T24+T25+T26+T27+T28+T29)/11</f>
        <v>98.46636364</v>
      </c>
      <c r="X19" s="4">
        <f>S19+S20+S21+S22+S23+S24+S25+S26+S27+S28+S29</f>
        <v>3427</v>
      </c>
      <c r="Y19" s="3" t="s">
        <v>28</v>
      </c>
    </row>
    <row r="20" ht="15.75" customHeight="1">
      <c r="A20" s="8" t="s">
        <v>28</v>
      </c>
      <c r="B20" s="4">
        <v>0.0</v>
      </c>
      <c r="C20" s="4">
        <v>0.0</v>
      </c>
      <c r="D20" s="4">
        <v>39.0</v>
      </c>
      <c r="E20" s="4">
        <v>3.0</v>
      </c>
      <c r="F20" s="4">
        <v>0.0</v>
      </c>
      <c r="G20" s="4">
        <v>110.0</v>
      </c>
      <c r="H20" s="4">
        <v>7.0</v>
      </c>
      <c r="I20" s="4">
        <v>0.0</v>
      </c>
      <c r="J20" s="4">
        <v>110.0</v>
      </c>
      <c r="K20" s="4">
        <v>2.0</v>
      </c>
      <c r="L20" s="4">
        <v>0.0</v>
      </c>
      <c r="M20" s="4">
        <v>65.0</v>
      </c>
      <c r="N20" s="4">
        <v>2.0</v>
      </c>
      <c r="O20" s="4">
        <v>0.0</v>
      </c>
      <c r="P20" s="4">
        <v>26.0</v>
      </c>
      <c r="Q20" s="4">
        <v>0.0</v>
      </c>
      <c r="R20" s="4">
        <v>350.0</v>
      </c>
      <c r="S20" s="4">
        <v>364.0</v>
      </c>
      <c r="T20" s="4">
        <v>96.15</v>
      </c>
      <c r="U20" s="4">
        <v>0.0</v>
      </c>
      <c r="V20" s="3"/>
      <c r="W20" s="3"/>
      <c r="X20" s="3"/>
      <c r="Y20" s="3"/>
    </row>
    <row r="21" ht="15.75" customHeight="1">
      <c r="A21" s="8" t="s">
        <v>28</v>
      </c>
      <c r="B21" s="4">
        <v>0.0</v>
      </c>
      <c r="C21" s="4">
        <v>0.0</v>
      </c>
      <c r="D21" s="4">
        <v>26.0</v>
      </c>
      <c r="E21" s="4">
        <v>0.0</v>
      </c>
      <c r="F21" s="4">
        <v>0.0</v>
      </c>
      <c r="G21" s="4">
        <v>84.0</v>
      </c>
      <c r="H21" s="4">
        <v>2.0</v>
      </c>
      <c r="I21" s="4">
        <v>0.0</v>
      </c>
      <c r="J21" s="4">
        <v>82.0</v>
      </c>
      <c r="K21" s="4">
        <v>3.0</v>
      </c>
      <c r="L21" s="4">
        <v>0.0</v>
      </c>
      <c r="M21" s="4">
        <v>67.0</v>
      </c>
      <c r="N21" s="4">
        <v>0.0</v>
      </c>
      <c r="O21" s="4">
        <v>0.0</v>
      </c>
      <c r="P21" s="4">
        <v>43.0</v>
      </c>
      <c r="Q21" s="4">
        <v>0.0</v>
      </c>
      <c r="R21" s="4">
        <v>302.0</v>
      </c>
      <c r="S21" s="4">
        <v>307.0</v>
      </c>
      <c r="T21" s="4">
        <v>98.37</v>
      </c>
      <c r="U21" s="4">
        <v>0.0</v>
      </c>
      <c r="V21" s="3"/>
      <c r="W21" s="3"/>
      <c r="X21" s="3"/>
      <c r="Y21" s="3"/>
    </row>
    <row r="22" ht="15.75" customHeight="1">
      <c r="A22" s="8" t="s">
        <v>28</v>
      </c>
      <c r="B22" s="4">
        <v>0.0</v>
      </c>
      <c r="C22" s="4">
        <v>0.0</v>
      </c>
      <c r="D22" s="4">
        <v>18.0</v>
      </c>
      <c r="E22" s="4">
        <v>0.0</v>
      </c>
      <c r="F22" s="4">
        <v>0.0</v>
      </c>
      <c r="G22" s="4">
        <v>83.0</v>
      </c>
      <c r="H22" s="4">
        <v>0.0</v>
      </c>
      <c r="I22" s="4">
        <v>0.0</v>
      </c>
      <c r="J22" s="4">
        <v>87.0</v>
      </c>
      <c r="K22" s="4">
        <v>1.0</v>
      </c>
      <c r="L22" s="4">
        <v>0.0</v>
      </c>
      <c r="M22" s="4">
        <v>59.0</v>
      </c>
      <c r="N22" s="4">
        <v>0.0</v>
      </c>
      <c r="O22" s="4">
        <v>0.0</v>
      </c>
      <c r="P22" s="4">
        <v>45.0</v>
      </c>
      <c r="Q22" s="4">
        <v>0.0</v>
      </c>
      <c r="R22" s="4">
        <v>292.0</v>
      </c>
      <c r="S22" s="4">
        <v>293.0</v>
      </c>
      <c r="T22" s="4">
        <v>99.66</v>
      </c>
      <c r="U22" s="4">
        <v>0.0</v>
      </c>
      <c r="V22" s="3"/>
      <c r="W22" s="3"/>
      <c r="X22" s="3"/>
      <c r="Y22" s="3"/>
    </row>
    <row r="23" ht="15.75" customHeight="1">
      <c r="A23" s="8" t="s">
        <v>28</v>
      </c>
      <c r="B23" s="4">
        <v>0.0</v>
      </c>
      <c r="C23" s="4">
        <v>0.0</v>
      </c>
      <c r="D23" s="4">
        <v>44.0</v>
      </c>
      <c r="E23" s="4">
        <v>1.0</v>
      </c>
      <c r="F23" s="4">
        <v>0.0</v>
      </c>
      <c r="G23" s="4">
        <v>79.0</v>
      </c>
      <c r="H23" s="4">
        <v>0.0</v>
      </c>
      <c r="I23" s="4">
        <v>0.0</v>
      </c>
      <c r="J23" s="4">
        <v>95.0</v>
      </c>
      <c r="K23" s="4">
        <v>0.0</v>
      </c>
      <c r="L23" s="4">
        <v>0.0</v>
      </c>
      <c r="M23" s="4">
        <v>72.0</v>
      </c>
      <c r="N23" s="4">
        <v>0.0</v>
      </c>
      <c r="O23" s="4">
        <v>0.0</v>
      </c>
      <c r="P23" s="4">
        <v>30.0</v>
      </c>
      <c r="Q23" s="4">
        <v>0.0</v>
      </c>
      <c r="R23" s="4">
        <v>320.0</v>
      </c>
      <c r="S23" s="4">
        <v>321.0</v>
      </c>
      <c r="T23" s="4">
        <v>99.69</v>
      </c>
      <c r="U23" s="4">
        <v>0.0</v>
      </c>
      <c r="V23" s="3"/>
      <c r="W23" s="3"/>
      <c r="X23" s="3"/>
      <c r="Y23" s="3"/>
    </row>
    <row r="24" ht="15.75" customHeight="1">
      <c r="A24" s="8" t="s">
        <v>28</v>
      </c>
      <c r="B24" s="4">
        <v>0.0</v>
      </c>
      <c r="C24" s="4">
        <v>0.0</v>
      </c>
      <c r="D24" s="4">
        <v>24.0</v>
      </c>
      <c r="E24" s="4">
        <v>3.0</v>
      </c>
      <c r="F24" s="4">
        <v>0.0</v>
      </c>
      <c r="G24" s="4">
        <v>99.0</v>
      </c>
      <c r="H24" s="4">
        <v>2.0</v>
      </c>
      <c r="I24" s="4">
        <v>0.0</v>
      </c>
      <c r="J24" s="4">
        <v>93.0</v>
      </c>
      <c r="K24" s="4">
        <v>4.0</v>
      </c>
      <c r="L24" s="4">
        <v>0.0</v>
      </c>
      <c r="M24" s="4">
        <v>70.0</v>
      </c>
      <c r="N24" s="4">
        <v>1.0</v>
      </c>
      <c r="O24" s="4">
        <v>0.0</v>
      </c>
      <c r="P24" s="4">
        <v>25.0</v>
      </c>
      <c r="Q24" s="4">
        <v>0.0</v>
      </c>
      <c r="R24" s="4">
        <v>311.0</v>
      </c>
      <c r="S24" s="4">
        <v>321.0</v>
      </c>
      <c r="T24" s="4">
        <v>96.88</v>
      </c>
      <c r="U24" s="4">
        <v>0.0</v>
      </c>
      <c r="V24" s="3"/>
      <c r="W24" s="3"/>
      <c r="X24" s="3"/>
      <c r="Y24" s="3"/>
    </row>
    <row r="25" ht="15.75" customHeight="1">
      <c r="A25" s="8" t="s">
        <v>28</v>
      </c>
      <c r="B25" s="4">
        <v>0.0</v>
      </c>
      <c r="C25" s="4">
        <v>0.0</v>
      </c>
      <c r="D25" s="4">
        <v>26.0</v>
      </c>
      <c r="E25" s="4">
        <v>0.0</v>
      </c>
      <c r="F25" s="4">
        <v>0.0</v>
      </c>
      <c r="G25" s="4">
        <v>75.0</v>
      </c>
      <c r="H25" s="4">
        <v>3.0</v>
      </c>
      <c r="I25" s="4">
        <v>0.0</v>
      </c>
      <c r="J25" s="4">
        <v>77.0</v>
      </c>
      <c r="K25" s="4">
        <v>0.0</v>
      </c>
      <c r="L25" s="4">
        <v>0.0</v>
      </c>
      <c r="M25" s="4">
        <v>55.0</v>
      </c>
      <c r="N25" s="4">
        <v>0.0</v>
      </c>
      <c r="O25" s="4">
        <v>0.0</v>
      </c>
      <c r="P25" s="4">
        <v>35.0</v>
      </c>
      <c r="Q25" s="4">
        <v>0.0</v>
      </c>
      <c r="R25" s="4">
        <v>268.0</v>
      </c>
      <c r="S25" s="4">
        <v>271.0</v>
      </c>
      <c r="T25" s="4">
        <v>98.89</v>
      </c>
      <c r="U25" s="4">
        <v>0.0</v>
      </c>
      <c r="V25" s="3"/>
      <c r="W25" s="3"/>
      <c r="X25" s="3"/>
      <c r="Y25" s="3"/>
    </row>
    <row r="26" ht="15.75" customHeight="1">
      <c r="A26" s="8" t="s">
        <v>28</v>
      </c>
      <c r="B26" s="4">
        <v>0.0</v>
      </c>
      <c r="C26" s="4">
        <v>0.0</v>
      </c>
      <c r="D26" s="4">
        <v>37.0</v>
      </c>
      <c r="E26" s="4">
        <v>0.0</v>
      </c>
      <c r="F26" s="4">
        <v>0.0</v>
      </c>
      <c r="G26" s="4">
        <v>131.0</v>
      </c>
      <c r="H26" s="4">
        <v>2.0</v>
      </c>
      <c r="I26" s="4">
        <v>0.0</v>
      </c>
      <c r="J26" s="4">
        <v>79.0</v>
      </c>
      <c r="K26" s="4">
        <v>1.0</v>
      </c>
      <c r="L26" s="4">
        <v>0.0</v>
      </c>
      <c r="M26" s="4">
        <v>25.0</v>
      </c>
      <c r="N26" s="4">
        <v>1.0</v>
      </c>
      <c r="O26" s="4">
        <v>0.0</v>
      </c>
      <c r="P26" s="4">
        <v>20.0</v>
      </c>
      <c r="Q26" s="4">
        <v>0.0</v>
      </c>
      <c r="R26" s="4">
        <v>292.0</v>
      </c>
      <c r="S26" s="4">
        <v>296.0</v>
      </c>
      <c r="T26" s="4">
        <v>98.65</v>
      </c>
      <c r="U26" s="4">
        <v>0.0</v>
      </c>
      <c r="V26" s="3"/>
      <c r="W26" s="3"/>
      <c r="X26" s="3"/>
      <c r="Y26" s="3"/>
    </row>
    <row r="27" ht="15.75" customHeight="1">
      <c r="A27" s="8" t="s">
        <v>28</v>
      </c>
      <c r="B27" s="4">
        <v>1.0</v>
      </c>
      <c r="C27" s="4">
        <v>0.0</v>
      </c>
      <c r="D27" s="4">
        <v>35.0</v>
      </c>
      <c r="E27" s="4">
        <v>1.0</v>
      </c>
      <c r="F27" s="4">
        <v>0.0</v>
      </c>
      <c r="G27" s="4">
        <v>131.0</v>
      </c>
      <c r="H27" s="4">
        <v>1.0</v>
      </c>
      <c r="I27" s="4">
        <v>1.0</v>
      </c>
      <c r="J27" s="4">
        <v>120.0</v>
      </c>
      <c r="K27" s="4">
        <v>0.0</v>
      </c>
      <c r="L27" s="4">
        <v>0.0</v>
      </c>
      <c r="M27" s="4">
        <v>29.0</v>
      </c>
      <c r="N27" s="4">
        <v>2.0</v>
      </c>
      <c r="O27" s="4">
        <v>0.0</v>
      </c>
      <c r="P27" s="4">
        <v>26.0</v>
      </c>
      <c r="Q27" s="4">
        <v>1.0</v>
      </c>
      <c r="R27" s="4">
        <v>341.0</v>
      </c>
      <c r="S27" s="4">
        <v>347.0</v>
      </c>
      <c r="T27" s="4">
        <v>98.56</v>
      </c>
      <c r="U27" s="4">
        <v>0.29</v>
      </c>
      <c r="V27" s="3"/>
      <c r="W27" s="3"/>
      <c r="X27" s="3"/>
      <c r="Y27" s="3"/>
    </row>
    <row r="28" ht="15.75" customHeight="1">
      <c r="A28" s="8" t="s">
        <v>28</v>
      </c>
      <c r="B28" s="4">
        <v>0.0</v>
      </c>
      <c r="C28" s="4">
        <v>0.0</v>
      </c>
      <c r="D28" s="4">
        <v>40.0</v>
      </c>
      <c r="E28" s="4">
        <v>2.0</v>
      </c>
      <c r="F28" s="4">
        <v>0.0</v>
      </c>
      <c r="G28" s="4">
        <v>124.0</v>
      </c>
      <c r="H28" s="4">
        <v>3.0</v>
      </c>
      <c r="I28" s="4">
        <v>3.0</v>
      </c>
      <c r="J28" s="4">
        <v>107.0</v>
      </c>
      <c r="K28" s="4">
        <v>0.0</v>
      </c>
      <c r="L28" s="4">
        <v>0.0</v>
      </c>
      <c r="M28" s="4">
        <v>13.0</v>
      </c>
      <c r="N28" s="4">
        <v>0.0</v>
      </c>
      <c r="O28" s="4">
        <v>0.0</v>
      </c>
      <c r="P28" s="4">
        <v>1.0</v>
      </c>
      <c r="Q28" s="4">
        <v>3.0</v>
      </c>
      <c r="R28" s="4">
        <v>285.0</v>
      </c>
      <c r="S28" s="4">
        <v>293.0</v>
      </c>
      <c r="T28" s="4">
        <v>98.29</v>
      </c>
      <c r="U28" s="4">
        <v>1.04</v>
      </c>
      <c r="V28" s="3"/>
      <c r="W28" s="3"/>
      <c r="X28" s="3"/>
      <c r="Y28" s="3"/>
    </row>
    <row r="29" ht="15.75" customHeight="1">
      <c r="A29" s="8" t="s">
        <v>28</v>
      </c>
      <c r="B29" s="4">
        <v>1.0</v>
      </c>
      <c r="C29" s="4">
        <v>0.0</v>
      </c>
      <c r="D29" s="4">
        <v>44.0</v>
      </c>
      <c r="E29" s="4">
        <v>0.0</v>
      </c>
      <c r="F29" s="4">
        <v>0.0</v>
      </c>
      <c r="G29" s="4">
        <v>141.0</v>
      </c>
      <c r="H29" s="4">
        <v>0.0</v>
      </c>
      <c r="I29" s="4">
        <v>1.0</v>
      </c>
      <c r="J29" s="4">
        <v>123.0</v>
      </c>
      <c r="K29" s="4">
        <v>1.0</v>
      </c>
      <c r="L29" s="4">
        <v>0.0</v>
      </c>
      <c r="M29" s="4">
        <v>15.0</v>
      </c>
      <c r="N29" s="4">
        <v>0.0</v>
      </c>
      <c r="O29" s="4">
        <v>0.0</v>
      </c>
      <c r="P29" s="4">
        <v>3.0</v>
      </c>
      <c r="Q29" s="4">
        <v>1.0</v>
      </c>
      <c r="R29" s="4">
        <v>326.0</v>
      </c>
      <c r="S29" s="4">
        <v>329.0</v>
      </c>
      <c r="T29" s="4">
        <v>99.39</v>
      </c>
      <c r="U29" s="4">
        <v>0.31</v>
      </c>
      <c r="V29" s="3"/>
      <c r="W29" s="3"/>
      <c r="X29" s="3"/>
      <c r="Y29" s="3"/>
    </row>
    <row r="30" ht="15.75" customHeight="1">
      <c r="A30" s="8" t="s">
        <v>29</v>
      </c>
      <c r="B30" s="4">
        <v>0.0</v>
      </c>
      <c r="C30" s="4">
        <v>0.0</v>
      </c>
      <c r="D30" s="4">
        <v>15.0</v>
      </c>
      <c r="E30" s="4">
        <v>0.0</v>
      </c>
      <c r="F30" s="4">
        <v>0.0</v>
      </c>
      <c r="G30" s="4">
        <v>78.0</v>
      </c>
      <c r="H30" s="4">
        <v>0.0</v>
      </c>
      <c r="I30" s="4">
        <v>0.0</v>
      </c>
      <c r="J30" s="4">
        <v>88.0</v>
      </c>
      <c r="K30" s="4">
        <v>0.0</v>
      </c>
      <c r="L30" s="4">
        <v>0.0</v>
      </c>
      <c r="M30" s="4">
        <v>59.0</v>
      </c>
      <c r="N30" s="4">
        <v>0.0</v>
      </c>
      <c r="O30" s="4">
        <v>0.0</v>
      </c>
      <c r="P30" s="4">
        <v>2.0</v>
      </c>
      <c r="Q30" s="4">
        <v>0.0</v>
      </c>
      <c r="R30" s="4">
        <v>242.0</v>
      </c>
      <c r="S30" s="4">
        <v>242.0</v>
      </c>
      <c r="T30" s="4">
        <v>100.0</v>
      </c>
      <c r="U30" s="4">
        <v>0.0</v>
      </c>
      <c r="V30" s="4">
        <f>(U30+U31+U32+U33+U34)/5</f>
        <v>0</v>
      </c>
      <c r="W30" s="5">
        <f>(T30+T31+T32+T33+T34)/5</f>
        <v>98.254</v>
      </c>
      <c r="X30" s="6">
        <f>S30+S31+S32+S33+S34</f>
        <v>1347</v>
      </c>
      <c r="Y30" s="3" t="s">
        <v>29</v>
      </c>
    </row>
    <row r="31" ht="15.75" customHeight="1">
      <c r="A31" s="8" t="s">
        <v>29</v>
      </c>
      <c r="B31" s="4">
        <v>0.0</v>
      </c>
      <c r="C31" s="4">
        <v>0.0</v>
      </c>
      <c r="D31" s="4">
        <v>35.0</v>
      </c>
      <c r="E31" s="4">
        <v>0.0</v>
      </c>
      <c r="F31" s="4">
        <v>0.0</v>
      </c>
      <c r="G31" s="4">
        <v>88.0</v>
      </c>
      <c r="H31" s="4">
        <v>2.0</v>
      </c>
      <c r="I31" s="4">
        <v>0.0</v>
      </c>
      <c r="J31" s="4">
        <v>77.0</v>
      </c>
      <c r="K31" s="4">
        <v>0.0</v>
      </c>
      <c r="L31" s="4">
        <v>0.0</v>
      </c>
      <c r="M31" s="4">
        <v>27.0</v>
      </c>
      <c r="N31" s="4">
        <v>0.0</v>
      </c>
      <c r="O31" s="4">
        <v>0.0</v>
      </c>
      <c r="P31" s="4">
        <v>1.0</v>
      </c>
      <c r="Q31" s="4">
        <v>0.0</v>
      </c>
      <c r="R31" s="4">
        <v>228.0</v>
      </c>
      <c r="S31" s="4">
        <v>230.0</v>
      </c>
      <c r="T31" s="4">
        <v>99.13</v>
      </c>
      <c r="U31" s="4">
        <v>0.0</v>
      </c>
      <c r="V31" s="3"/>
      <c r="W31" s="3"/>
      <c r="X31" s="3"/>
      <c r="Y31" s="3"/>
    </row>
    <row r="32" ht="15.75" customHeight="1">
      <c r="A32" s="8" t="s">
        <v>29</v>
      </c>
      <c r="B32" s="4">
        <v>0.0</v>
      </c>
      <c r="C32" s="4">
        <v>0.0</v>
      </c>
      <c r="D32" s="4">
        <v>19.0</v>
      </c>
      <c r="E32" s="4">
        <v>0.0</v>
      </c>
      <c r="F32" s="4">
        <v>0.0</v>
      </c>
      <c r="G32" s="4">
        <v>96.0</v>
      </c>
      <c r="H32" s="4">
        <v>3.0</v>
      </c>
      <c r="I32" s="4">
        <v>0.0</v>
      </c>
      <c r="J32" s="4">
        <v>85.0</v>
      </c>
      <c r="K32" s="4">
        <v>3.0</v>
      </c>
      <c r="L32" s="4">
        <v>0.0</v>
      </c>
      <c r="M32" s="4">
        <v>60.0</v>
      </c>
      <c r="N32" s="4">
        <v>2.0</v>
      </c>
      <c r="O32" s="4">
        <v>0.0</v>
      </c>
      <c r="P32" s="4">
        <v>50.0</v>
      </c>
      <c r="Q32" s="4">
        <v>0.0</v>
      </c>
      <c r="R32" s="4">
        <v>310.0</v>
      </c>
      <c r="S32" s="4">
        <v>318.0</v>
      </c>
      <c r="T32" s="4">
        <v>97.48</v>
      </c>
      <c r="U32" s="4">
        <v>0.0</v>
      </c>
      <c r="V32" s="3"/>
      <c r="W32" s="3"/>
      <c r="X32" s="3"/>
      <c r="Y32" s="3"/>
    </row>
    <row r="33" ht="15.75" customHeight="1">
      <c r="A33" s="8" t="s">
        <v>29</v>
      </c>
      <c r="B33" s="4">
        <v>0.0</v>
      </c>
      <c r="C33" s="4">
        <v>0.0</v>
      </c>
      <c r="D33" s="4">
        <v>53.0</v>
      </c>
      <c r="E33" s="4">
        <v>1.0</v>
      </c>
      <c r="F33" s="4">
        <v>0.0</v>
      </c>
      <c r="G33" s="4">
        <v>90.0</v>
      </c>
      <c r="H33" s="4">
        <v>5.0</v>
      </c>
      <c r="I33" s="4">
        <v>0.0</v>
      </c>
      <c r="J33" s="4">
        <v>82.0</v>
      </c>
      <c r="K33" s="4">
        <v>3.0</v>
      </c>
      <c r="L33" s="4">
        <v>0.0</v>
      </c>
      <c r="M33" s="4">
        <v>46.0</v>
      </c>
      <c r="N33" s="4">
        <v>0.0</v>
      </c>
      <c r="O33" s="4">
        <v>0.0</v>
      </c>
      <c r="P33" s="4">
        <v>12.0</v>
      </c>
      <c r="Q33" s="4">
        <v>0.0</v>
      </c>
      <c r="R33" s="4">
        <v>283.0</v>
      </c>
      <c r="S33" s="4">
        <v>292.0</v>
      </c>
      <c r="T33" s="4">
        <v>96.92</v>
      </c>
      <c r="U33" s="4">
        <v>0.0</v>
      </c>
      <c r="V33" s="3"/>
      <c r="W33" s="3"/>
      <c r="X33" s="3"/>
      <c r="Y33" s="3"/>
    </row>
    <row r="34" ht="15.75" customHeight="1">
      <c r="A34" s="8" t="s">
        <v>29</v>
      </c>
      <c r="B34" s="4">
        <v>0.0</v>
      </c>
      <c r="C34" s="4">
        <v>0.0</v>
      </c>
      <c r="D34" s="4">
        <v>0.0</v>
      </c>
      <c r="E34" s="4">
        <v>1.0</v>
      </c>
      <c r="F34" s="4">
        <v>0.0</v>
      </c>
      <c r="G34" s="4">
        <v>69.0</v>
      </c>
      <c r="H34" s="4">
        <v>3.0</v>
      </c>
      <c r="I34" s="4">
        <v>0.0</v>
      </c>
      <c r="J34" s="4">
        <v>94.0</v>
      </c>
      <c r="K34" s="4">
        <v>2.0</v>
      </c>
      <c r="L34" s="4">
        <v>0.0</v>
      </c>
      <c r="M34" s="4">
        <v>71.0</v>
      </c>
      <c r="N34" s="4">
        <v>0.0</v>
      </c>
      <c r="O34" s="4">
        <v>0.0</v>
      </c>
      <c r="P34" s="4">
        <v>25.0</v>
      </c>
      <c r="Q34" s="4">
        <v>0.0</v>
      </c>
      <c r="R34" s="4">
        <v>259.0</v>
      </c>
      <c r="S34" s="4">
        <v>265.0</v>
      </c>
      <c r="T34" s="4">
        <v>97.74</v>
      </c>
      <c r="U34" s="4">
        <v>0.0</v>
      </c>
      <c r="V34" s="3"/>
      <c r="W34" s="3"/>
      <c r="X34" s="3"/>
      <c r="Y34" s="3"/>
    </row>
    <row r="35" ht="15.75" customHeight="1">
      <c r="A35" s="8" t="s">
        <v>30</v>
      </c>
      <c r="B35" s="4">
        <v>0.0</v>
      </c>
      <c r="C35" s="4">
        <v>0.0</v>
      </c>
      <c r="D35" s="4">
        <v>27.0</v>
      </c>
      <c r="E35" s="4">
        <v>0.0</v>
      </c>
      <c r="F35" s="4">
        <v>0.0</v>
      </c>
      <c r="G35" s="4">
        <v>109.0</v>
      </c>
      <c r="H35" s="4">
        <v>0.0</v>
      </c>
      <c r="I35" s="4">
        <v>0.0</v>
      </c>
      <c r="J35" s="4">
        <v>118.0</v>
      </c>
      <c r="K35" s="4">
        <v>0.0</v>
      </c>
      <c r="L35" s="4">
        <v>0.0</v>
      </c>
      <c r="M35" s="4">
        <v>14.0</v>
      </c>
      <c r="N35" s="4">
        <v>0.0</v>
      </c>
      <c r="O35" s="4">
        <v>0.0</v>
      </c>
      <c r="P35" s="4">
        <v>4.0</v>
      </c>
      <c r="Q35" s="4">
        <v>0.0</v>
      </c>
      <c r="R35" s="4">
        <v>272.0</v>
      </c>
      <c r="S35" s="4">
        <v>272.0</v>
      </c>
      <c r="T35" s="4">
        <v>100.0</v>
      </c>
      <c r="U35" s="4">
        <v>0.0</v>
      </c>
      <c r="V35" s="5">
        <f>(U35+U36+U37+U38+U39+U40+U41+U42)/8</f>
        <v>0.1875</v>
      </c>
      <c r="W35" s="5">
        <f>(T35+T36+T37+T38+T39+T40+T41+T42)/8</f>
        <v>99.28875</v>
      </c>
      <c r="X35" s="6">
        <f>S35+S36+S37+S38+S39+S40+S41+S42</f>
        <v>2056</v>
      </c>
      <c r="Y35" s="3" t="s">
        <v>30</v>
      </c>
    </row>
    <row r="36" ht="15.75" customHeight="1">
      <c r="A36" s="8" t="s">
        <v>30</v>
      </c>
      <c r="B36" s="4">
        <v>0.0</v>
      </c>
      <c r="C36" s="4">
        <v>0.0</v>
      </c>
      <c r="D36" s="4">
        <v>54.0</v>
      </c>
      <c r="E36" s="4">
        <v>1.0</v>
      </c>
      <c r="F36" s="4">
        <v>0.0</v>
      </c>
      <c r="G36" s="4">
        <v>100.0</v>
      </c>
      <c r="H36" s="4">
        <v>1.0</v>
      </c>
      <c r="I36" s="4">
        <v>1.0</v>
      </c>
      <c r="J36" s="4">
        <v>96.0</v>
      </c>
      <c r="K36" s="4">
        <v>1.0</v>
      </c>
      <c r="L36" s="4">
        <v>0.0</v>
      </c>
      <c r="M36" s="4">
        <v>11.0</v>
      </c>
      <c r="N36" s="4">
        <v>0.0</v>
      </c>
      <c r="O36" s="4">
        <v>0.0</v>
      </c>
      <c r="P36" s="4">
        <v>6.0</v>
      </c>
      <c r="Q36" s="4">
        <v>1.0</v>
      </c>
      <c r="R36" s="4">
        <v>267.0</v>
      </c>
      <c r="S36" s="4">
        <v>271.0</v>
      </c>
      <c r="T36" s="4">
        <v>98.89</v>
      </c>
      <c r="U36" s="4">
        <v>0.37</v>
      </c>
      <c r="V36" s="3"/>
      <c r="W36" s="3"/>
      <c r="X36" s="3"/>
      <c r="Y36" s="3"/>
    </row>
    <row r="37" ht="15.75" customHeight="1">
      <c r="A37" s="8" t="s">
        <v>30</v>
      </c>
      <c r="B37" s="4">
        <v>0.0</v>
      </c>
      <c r="C37" s="4">
        <v>0.0</v>
      </c>
      <c r="D37" s="4">
        <v>36.0</v>
      </c>
      <c r="E37" s="4">
        <v>1.0</v>
      </c>
      <c r="F37" s="4">
        <v>0.0</v>
      </c>
      <c r="G37" s="4">
        <v>120.0</v>
      </c>
      <c r="H37" s="4">
        <v>0.0</v>
      </c>
      <c r="I37" s="4">
        <v>0.0</v>
      </c>
      <c r="J37" s="4">
        <v>85.0</v>
      </c>
      <c r="K37" s="4">
        <v>1.0</v>
      </c>
      <c r="L37" s="4">
        <v>0.0</v>
      </c>
      <c r="M37" s="4">
        <v>7.0</v>
      </c>
      <c r="N37" s="4">
        <v>1.0</v>
      </c>
      <c r="O37" s="4">
        <v>0.0</v>
      </c>
      <c r="P37" s="4">
        <v>6.0</v>
      </c>
      <c r="Q37" s="4">
        <v>0.0</v>
      </c>
      <c r="R37" s="4">
        <v>254.0</v>
      </c>
      <c r="S37" s="4">
        <v>257.0</v>
      </c>
      <c r="T37" s="4">
        <v>98.83</v>
      </c>
      <c r="U37" s="4">
        <v>0.0</v>
      </c>
      <c r="V37" s="3"/>
      <c r="W37" s="3"/>
      <c r="X37" s="3"/>
      <c r="Y37" s="3"/>
    </row>
    <row r="38" ht="15.75" customHeight="1">
      <c r="A38" s="8" t="s">
        <v>30</v>
      </c>
      <c r="B38" s="4">
        <v>0.0</v>
      </c>
      <c r="C38" s="4">
        <v>0.0</v>
      </c>
      <c r="D38" s="4">
        <v>48.0</v>
      </c>
      <c r="E38" s="4">
        <v>0.0</v>
      </c>
      <c r="F38" s="4">
        <v>0.0</v>
      </c>
      <c r="G38" s="4">
        <v>119.0</v>
      </c>
      <c r="H38" s="4">
        <v>2.0</v>
      </c>
      <c r="I38" s="4">
        <v>0.0</v>
      </c>
      <c r="J38" s="4">
        <v>87.0</v>
      </c>
      <c r="K38" s="4">
        <v>0.0</v>
      </c>
      <c r="L38" s="4">
        <v>1.0</v>
      </c>
      <c r="M38" s="4">
        <v>5.0</v>
      </c>
      <c r="N38" s="4">
        <v>1.0</v>
      </c>
      <c r="O38" s="4">
        <v>0.0</v>
      </c>
      <c r="P38" s="4">
        <v>4.0</v>
      </c>
      <c r="Q38" s="4">
        <v>1.0</v>
      </c>
      <c r="R38" s="4">
        <v>263.0</v>
      </c>
      <c r="S38" s="4">
        <v>267.0</v>
      </c>
      <c r="T38" s="4">
        <v>98.88</v>
      </c>
      <c r="U38" s="4">
        <v>0.38</v>
      </c>
      <c r="V38" s="3"/>
      <c r="W38" s="3"/>
      <c r="X38" s="3"/>
      <c r="Y38" s="3"/>
    </row>
    <row r="39" ht="15.75" customHeight="1">
      <c r="A39" s="8" t="s">
        <v>30</v>
      </c>
      <c r="B39" s="4">
        <v>0.0</v>
      </c>
      <c r="C39" s="4">
        <v>0.0</v>
      </c>
      <c r="D39" s="4">
        <v>56.0</v>
      </c>
      <c r="E39" s="4">
        <v>1.0</v>
      </c>
      <c r="F39" s="4">
        <v>0.0</v>
      </c>
      <c r="G39" s="4">
        <v>127.0</v>
      </c>
      <c r="H39" s="4">
        <v>1.0</v>
      </c>
      <c r="I39" s="4">
        <v>0.0</v>
      </c>
      <c r="J39" s="4">
        <v>95.0</v>
      </c>
      <c r="K39" s="4">
        <v>1.0</v>
      </c>
      <c r="L39" s="4">
        <v>0.0</v>
      </c>
      <c r="M39" s="4">
        <v>32.0</v>
      </c>
      <c r="N39" s="4">
        <v>0.0</v>
      </c>
      <c r="O39" s="4">
        <v>1.0</v>
      </c>
      <c r="P39" s="4">
        <v>19.0</v>
      </c>
      <c r="Q39" s="4">
        <v>1.0</v>
      </c>
      <c r="R39" s="4">
        <v>329.0</v>
      </c>
      <c r="S39" s="4">
        <v>333.0</v>
      </c>
      <c r="T39" s="4">
        <v>99.1</v>
      </c>
      <c r="U39" s="4">
        <v>0.3</v>
      </c>
      <c r="V39" s="3"/>
      <c r="W39" s="3"/>
      <c r="X39" s="3"/>
      <c r="Y39" s="3"/>
    </row>
    <row r="40" ht="15.75" customHeight="1">
      <c r="A40" s="8" t="s">
        <v>30</v>
      </c>
      <c r="B40" s="4">
        <v>0.0</v>
      </c>
      <c r="C40" s="4">
        <v>0.0</v>
      </c>
      <c r="D40" s="4">
        <v>37.0</v>
      </c>
      <c r="E40" s="4">
        <v>0.0</v>
      </c>
      <c r="F40" s="4">
        <v>1.0</v>
      </c>
      <c r="G40" s="4">
        <v>104.0</v>
      </c>
      <c r="H40" s="4">
        <v>0.0</v>
      </c>
      <c r="I40" s="4">
        <v>0.0</v>
      </c>
      <c r="J40" s="4">
        <v>68.0</v>
      </c>
      <c r="K40" s="4">
        <v>0.0</v>
      </c>
      <c r="L40" s="4">
        <v>0.0</v>
      </c>
      <c r="M40" s="4">
        <v>10.0</v>
      </c>
      <c r="N40" s="4">
        <v>0.0</v>
      </c>
      <c r="O40" s="4">
        <v>0.0</v>
      </c>
      <c r="P40" s="4">
        <v>1.0</v>
      </c>
      <c r="Q40" s="4">
        <v>1.0</v>
      </c>
      <c r="R40" s="4">
        <v>220.0</v>
      </c>
      <c r="S40" s="4">
        <v>221.0</v>
      </c>
      <c r="T40" s="4">
        <v>100.0</v>
      </c>
      <c r="U40" s="4">
        <v>0.45</v>
      </c>
      <c r="V40" s="3"/>
      <c r="W40" s="3"/>
      <c r="X40" s="3"/>
      <c r="Y40" s="3"/>
    </row>
    <row r="41" ht="15.75" customHeight="1">
      <c r="A41" s="8" t="s">
        <v>30</v>
      </c>
      <c r="B41" s="4">
        <v>0.0</v>
      </c>
      <c r="C41" s="4">
        <v>0.0</v>
      </c>
      <c r="D41" s="4">
        <v>47.0</v>
      </c>
      <c r="E41" s="4">
        <v>0.0</v>
      </c>
      <c r="F41" s="4">
        <v>0.0</v>
      </c>
      <c r="G41" s="4">
        <v>107.0</v>
      </c>
      <c r="H41" s="4">
        <v>0.0</v>
      </c>
      <c r="I41" s="4">
        <v>0.0</v>
      </c>
      <c r="J41" s="4">
        <v>60.0</v>
      </c>
      <c r="K41" s="4">
        <v>1.0</v>
      </c>
      <c r="L41" s="4">
        <v>0.0</v>
      </c>
      <c r="M41" s="4">
        <v>8.0</v>
      </c>
      <c r="N41" s="4">
        <v>0.0</v>
      </c>
      <c r="O41" s="4">
        <v>0.0</v>
      </c>
      <c r="P41" s="4">
        <v>0.0</v>
      </c>
      <c r="Q41" s="4">
        <v>0.0</v>
      </c>
      <c r="R41" s="4">
        <v>222.0</v>
      </c>
      <c r="S41" s="4">
        <v>223.0</v>
      </c>
      <c r="T41" s="4">
        <v>99.55</v>
      </c>
      <c r="U41" s="4">
        <v>0.0</v>
      </c>
      <c r="V41" s="3"/>
      <c r="W41" s="3"/>
      <c r="X41" s="3"/>
      <c r="Y41" s="3"/>
    </row>
    <row r="42" ht="15.75" customHeight="1">
      <c r="A42" s="8" t="s">
        <v>30</v>
      </c>
      <c r="B42" s="4">
        <v>0.0</v>
      </c>
      <c r="C42" s="4">
        <v>0.0</v>
      </c>
      <c r="D42" s="4">
        <v>38.0</v>
      </c>
      <c r="E42" s="4">
        <v>1.0</v>
      </c>
      <c r="F42" s="4">
        <v>0.0</v>
      </c>
      <c r="G42" s="4">
        <v>92.0</v>
      </c>
      <c r="H42" s="4">
        <v>0.0</v>
      </c>
      <c r="I42" s="4">
        <v>0.0</v>
      </c>
      <c r="J42" s="4">
        <v>20.0</v>
      </c>
      <c r="K42" s="4">
        <v>0.0</v>
      </c>
      <c r="L42" s="4">
        <v>0.0</v>
      </c>
      <c r="M42" s="4">
        <v>36.0</v>
      </c>
      <c r="N42" s="4">
        <v>1.0</v>
      </c>
      <c r="O42" s="4">
        <v>0.0</v>
      </c>
      <c r="P42" s="4">
        <v>24.0</v>
      </c>
      <c r="Q42" s="4">
        <v>0.0</v>
      </c>
      <c r="R42" s="4">
        <v>210.0</v>
      </c>
      <c r="S42" s="4">
        <v>212.0</v>
      </c>
      <c r="T42" s="4">
        <v>99.06</v>
      </c>
      <c r="U42" s="4">
        <v>0.0</v>
      </c>
      <c r="V42" s="3"/>
      <c r="W42" s="3"/>
      <c r="X42" s="3"/>
      <c r="Y42" s="3"/>
    </row>
    <row r="43" ht="15.75" customHeight="1">
      <c r="A43" s="8" t="s">
        <v>31</v>
      </c>
      <c r="B43" s="4">
        <v>0.0</v>
      </c>
      <c r="C43" s="4">
        <v>0.0</v>
      </c>
      <c r="D43" s="4">
        <v>24.0</v>
      </c>
      <c r="E43" s="4">
        <v>0.0</v>
      </c>
      <c r="F43" s="4">
        <v>0.0</v>
      </c>
      <c r="G43" s="4">
        <v>125.0</v>
      </c>
      <c r="H43" s="4">
        <v>2.0</v>
      </c>
      <c r="I43" s="4">
        <v>0.0</v>
      </c>
      <c r="J43" s="4">
        <v>124.0</v>
      </c>
      <c r="K43" s="4">
        <v>0.0</v>
      </c>
      <c r="L43" s="4">
        <v>0.0</v>
      </c>
      <c r="M43" s="4">
        <v>26.0</v>
      </c>
      <c r="N43" s="4">
        <v>0.0</v>
      </c>
      <c r="O43" s="4">
        <v>0.0</v>
      </c>
      <c r="P43" s="4">
        <v>13.0</v>
      </c>
      <c r="Q43" s="4">
        <v>0.0</v>
      </c>
      <c r="R43" s="4">
        <v>312.0</v>
      </c>
      <c r="S43" s="4">
        <v>314.0</v>
      </c>
      <c r="T43" s="4">
        <v>99.36</v>
      </c>
      <c r="U43" s="4">
        <v>0.0</v>
      </c>
      <c r="V43" s="4">
        <f>(U43+U44+U45+U46+U47+U48+U49+U50)/8</f>
        <v>0</v>
      </c>
      <c r="W43" s="5">
        <f>(T43+T44+T45+T46+T47+T48+T49+T50)/8</f>
        <v>99.2225</v>
      </c>
      <c r="X43" s="6">
        <f>S43+S44+S45+S46+S47+S48+S49+S50</f>
        <v>2546</v>
      </c>
      <c r="Y43" s="3" t="s">
        <v>31</v>
      </c>
    </row>
    <row r="44" ht="15.75" customHeight="1">
      <c r="A44" s="8" t="s">
        <v>31</v>
      </c>
      <c r="B44" s="4">
        <v>0.0</v>
      </c>
      <c r="C44" s="4">
        <v>0.0</v>
      </c>
      <c r="D44" s="4">
        <v>17.0</v>
      </c>
      <c r="E44" s="4">
        <v>1.0</v>
      </c>
      <c r="F44" s="4">
        <v>0.0</v>
      </c>
      <c r="G44" s="4">
        <v>146.0</v>
      </c>
      <c r="H44" s="4">
        <v>0.0</v>
      </c>
      <c r="I44" s="4">
        <v>0.0</v>
      </c>
      <c r="J44" s="4">
        <v>142.0</v>
      </c>
      <c r="K44" s="4">
        <v>0.0</v>
      </c>
      <c r="L44" s="4">
        <v>0.0</v>
      </c>
      <c r="M44" s="4">
        <v>42.0</v>
      </c>
      <c r="N44" s="4">
        <v>0.0</v>
      </c>
      <c r="O44" s="4">
        <v>0.0</v>
      </c>
      <c r="P44" s="4">
        <v>4.0</v>
      </c>
      <c r="Q44" s="4">
        <v>0.0</v>
      </c>
      <c r="R44" s="4">
        <v>351.0</v>
      </c>
      <c r="S44" s="4">
        <v>352.0</v>
      </c>
      <c r="T44" s="4">
        <v>99.72</v>
      </c>
      <c r="U44" s="4">
        <v>0.0</v>
      </c>
      <c r="V44" s="3"/>
      <c r="W44" s="3"/>
      <c r="X44" s="3"/>
      <c r="Y44" s="3"/>
    </row>
    <row r="45" ht="15.75" customHeight="1">
      <c r="A45" s="8" t="s">
        <v>31</v>
      </c>
      <c r="B45" s="4">
        <v>0.0</v>
      </c>
      <c r="C45" s="4">
        <v>0.0</v>
      </c>
      <c r="D45" s="4">
        <v>16.0</v>
      </c>
      <c r="E45" s="4">
        <v>0.0</v>
      </c>
      <c r="F45" s="4">
        <v>0.0</v>
      </c>
      <c r="G45" s="4">
        <v>119.0</v>
      </c>
      <c r="H45" s="4">
        <v>4.0</v>
      </c>
      <c r="I45" s="4">
        <v>0.0</v>
      </c>
      <c r="J45" s="4">
        <v>105.0</v>
      </c>
      <c r="K45" s="4">
        <v>1.0</v>
      </c>
      <c r="L45" s="4">
        <v>0.0</v>
      </c>
      <c r="M45" s="4">
        <v>87.0</v>
      </c>
      <c r="N45" s="4">
        <v>0.0</v>
      </c>
      <c r="O45" s="4">
        <v>0.0</v>
      </c>
      <c r="P45" s="4">
        <v>25.0</v>
      </c>
      <c r="Q45" s="4">
        <v>0.0</v>
      </c>
      <c r="R45" s="4">
        <v>352.0</v>
      </c>
      <c r="S45" s="4">
        <v>357.0</v>
      </c>
      <c r="T45" s="4">
        <v>98.6</v>
      </c>
      <c r="U45" s="4">
        <v>0.0</v>
      </c>
      <c r="V45" s="3"/>
      <c r="W45" s="3"/>
      <c r="X45" s="3"/>
      <c r="Y45" s="3"/>
    </row>
    <row r="46" ht="15.75" customHeight="1">
      <c r="A46" s="8" t="s">
        <v>31</v>
      </c>
      <c r="B46" s="4">
        <v>0.0</v>
      </c>
      <c r="C46" s="4">
        <v>0.0</v>
      </c>
      <c r="D46" s="4">
        <v>28.0</v>
      </c>
      <c r="E46" s="4">
        <v>1.0</v>
      </c>
      <c r="F46" s="4">
        <v>0.0</v>
      </c>
      <c r="G46" s="4">
        <v>145.0</v>
      </c>
      <c r="H46" s="4">
        <v>5.0</v>
      </c>
      <c r="I46" s="4">
        <v>0.0</v>
      </c>
      <c r="J46" s="4">
        <v>74.0</v>
      </c>
      <c r="K46" s="4">
        <v>0.0</v>
      </c>
      <c r="L46" s="4">
        <v>0.0</v>
      </c>
      <c r="M46" s="4">
        <v>0.0</v>
      </c>
      <c r="N46" s="4">
        <v>0.0</v>
      </c>
      <c r="O46" s="4">
        <v>0.0</v>
      </c>
      <c r="P46" s="4">
        <v>0.0</v>
      </c>
      <c r="Q46" s="4">
        <v>0.0</v>
      </c>
      <c r="R46" s="4">
        <v>247.0</v>
      </c>
      <c r="S46" s="4">
        <v>253.0</v>
      </c>
      <c r="T46" s="4">
        <v>97.63</v>
      </c>
      <c r="U46" s="4">
        <v>0.0</v>
      </c>
      <c r="V46" s="3"/>
      <c r="W46" s="3"/>
      <c r="X46" s="3"/>
      <c r="Y46" s="3"/>
    </row>
    <row r="47" ht="15.75" customHeight="1">
      <c r="A47" s="8" t="s">
        <v>31</v>
      </c>
      <c r="B47" s="4">
        <v>0.0</v>
      </c>
      <c r="C47" s="4">
        <v>0.0</v>
      </c>
      <c r="D47" s="4">
        <v>24.0</v>
      </c>
      <c r="E47" s="4">
        <v>0.0</v>
      </c>
      <c r="F47" s="4">
        <v>0.0</v>
      </c>
      <c r="G47" s="4">
        <v>138.0</v>
      </c>
      <c r="H47" s="4">
        <v>0.0</v>
      </c>
      <c r="I47" s="4">
        <v>0.0</v>
      </c>
      <c r="J47" s="4">
        <v>107.0</v>
      </c>
      <c r="K47" s="4">
        <v>0.0</v>
      </c>
      <c r="L47" s="4">
        <v>0.0</v>
      </c>
      <c r="M47" s="4">
        <v>30.0</v>
      </c>
      <c r="N47" s="4">
        <v>0.0</v>
      </c>
      <c r="O47" s="4">
        <v>0.0</v>
      </c>
      <c r="P47" s="4">
        <v>12.0</v>
      </c>
      <c r="Q47" s="4">
        <v>0.0</v>
      </c>
      <c r="R47" s="4">
        <v>311.0</v>
      </c>
      <c r="S47" s="4">
        <v>311.0</v>
      </c>
      <c r="T47" s="4">
        <v>100.0</v>
      </c>
      <c r="U47" s="4">
        <v>0.0</v>
      </c>
      <c r="V47" s="3"/>
      <c r="W47" s="3"/>
      <c r="X47" s="3"/>
      <c r="Y47" s="3"/>
    </row>
    <row r="48" ht="15.75" customHeight="1">
      <c r="A48" s="8" t="s">
        <v>31</v>
      </c>
      <c r="B48" s="4">
        <v>0.0</v>
      </c>
      <c r="C48" s="4">
        <v>0.0</v>
      </c>
      <c r="D48" s="4">
        <v>38.0</v>
      </c>
      <c r="E48" s="4">
        <v>0.0</v>
      </c>
      <c r="F48" s="4">
        <v>0.0</v>
      </c>
      <c r="G48" s="4">
        <v>126.0</v>
      </c>
      <c r="H48" s="4">
        <v>0.0</v>
      </c>
      <c r="I48" s="4">
        <v>0.0</v>
      </c>
      <c r="J48" s="4">
        <v>143.0</v>
      </c>
      <c r="K48" s="4">
        <v>1.0</v>
      </c>
      <c r="L48" s="4">
        <v>0.0</v>
      </c>
      <c r="M48" s="4">
        <v>25.0</v>
      </c>
      <c r="N48" s="4">
        <v>0.0</v>
      </c>
      <c r="O48" s="4">
        <v>0.0</v>
      </c>
      <c r="P48" s="4">
        <v>2.0</v>
      </c>
      <c r="Q48" s="4">
        <v>0.0</v>
      </c>
      <c r="R48" s="4">
        <v>334.0</v>
      </c>
      <c r="S48" s="4">
        <v>335.0</v>
      </c>
      <c r="T48" s="4">
        <v>99.7</v>
      </c>
      <c r="U48" s="4">
        <v>0.0</v>
      </c>
      <c r="V48" s="3"/>
      <c r="W48" s="3"/>
      <c r="X48" s="3"/>
      <c r="Y48" s="3"/>
    </row>
    <row r="49" ht="15.75" customHeight="1">
      <c r="A49" s="8" t="s">
        <v>31</v>
      </c>
      <c r="B49" s="4">
        <v>0.0</v>
      </c>
      <c r="C49" s="4">
        <v>0.0</v>
      </c>
      <c r="D49" s="4">
        <v>20.0</v>
      </c>
      <c r="E49" s="4">
        <v>0.0</v>
      </c>
      <c r="F49" s="4">
        <v>0.0</v>
      </c>
      <c r="G49" s="4">
        <v>126.0</v>
      </c>
      <c r="H49" s="4">
        <v>2.0</v>
      </c>
      <c r="I49" s="4">
        <v>0.0</v>
      </c>
      <c r="J49" s="4">
        <v>136.0</v>
      </c>
      <c r="K49" s="4">
        <v>1.0</v>
      </c>
      <c r="L49" s="4">
        <v>0.0</v>
      </c>
      <c r="M49" s="4">
        <v>47.0</v>
      </c>
      <c r="N49" s="4">
        <v>0.0</v>
      </c>
      <c r="O49" s="4">
        <v>0.0</v>
      </c>
      <c r="P49" s="4">
        <v>12.0</v>
      </c>
      <c r="Q49" s="4">
        <v>0.0</v>
      </c>
      <c r="R49" s="4">
        <v>341.0</v>
      </c>
      <c r="S49" s="4">
        <v>344.0</v>
      </c>
      <c r="T49" s="4">
        <v>99.13</v>
      </c>
      <c r="U49" s="4">
        <v>0.0</v>
      </c>
      <c r="V49" s="3"/>
      <c r="W49" s="3"/>
      <c r="X49" s="3"/>
      <c r="Y49" s="3"/>
    </row>
    <row r="50" ht="15.75" customHeight="1">
      <c r="A50" s="8" t="s">
        <v>31</v>
      </c>
      <c r="B50" s="4">
        <v>0.0</v>
      </c>
      <c r="C50" s="4">
        <v>0.0</v>
      </c>
      <c r="D50" s="4">
        <v>36.0</v>
      </c>
      <c r="E50" s="4">
        <v>0.0</v>
      </c>
      <c r="F50" s="4">
        <v>0.0</v>
      </c>
      <c r="G50" s="4">
        <v>112.0</v>
      </c>
      <c r="H50" s="4">
        <v>0.0</v>
      </c>
      <c r="I50" s="4">
        <v>0.0</v>
      </c>
      <c r="J50" s="4">
        <v>79.0</v>
      </c>
      <c r="K50" s="4">
        <v>1.0</v>
      </c>
      <c r="L50" s="4">
        <v>0.0</v>
      </c>
      <c r="M50" s="4">
        <v>38.0</v>
      </c>
      <c r="N50" s="4">
        <v>0.0</v>
      </c>
      <c r="O50" s="4">
        <v>0.0</v>
      </c>
      <c r="P50" s="4">
        <v>14.0</v>
      </c>
      <c r="Q50" s="4">
        <v>0.0</v>
      </c>
      <c r="R50" s="4">
        <v>279.0</v>
      </c>
      <c r="S50" s="4">
        <v>280.0</v>
      </c>
      <c r="T50" s="4">
        <v>99.64</v>
      </c>
      <c r="U50" s="4">
        <v>0.0</v>
      </c>
      <c r="V50" s="3"/>
      <c r="W50" s="3"/>
      <c r="X50" s="3"/>
      <c r="Y50" s="3"/>
    </row>
    <row r="51" ht="15.75" customHeight="1">
      <c r="A51" s="8" t="s">
        <v>32</v>
      </c>
      <c r="B51" s="4">
        <v>12.0</v>
      </c>
      <c r="C51" s="4">
        <v>0.0</v>
      </c>
      <c r="D51" s="4">
        <v>0.0</v>
      </c>
      <c r="E51" s="4">
        <v>23.0</v>
      </c>
      <c r="F51" s="4">
        <v>1.0</v>
      </c>
      <c r="G51" s="4">
        <v>0.0</v>
      </c>
      <c r="H51" s="4">
        <v>5.0</v>
      </c>
      <c r="I51" s="4">
        <v>0.0</v>
      </c>
      <c r="J51" s="4">
        <v>0.0</v>
      </c>
      <c r="K51" s="4">
        <v>0.0</v>
      </c>
      <c r="L51" s="4">
        <v>0.0</v>
      </c>
      <c r="M51" s="4">
        <v>0.0</v>
      </c>
      <c r="N51" s="4">
        <v>0.0</v>
      </c>
      <c r="O51" s="4">
        <v>0.0</v>
      </c>
      <c r="P51" s="4">
        <v>0.0</v>
      </c>
      <c r="Q51" s="4">
        <v>1.0</v>
      </c>
      <c r="R51" s="4">
        <v>0.0</v>
      </c>
      <c r="S51" s="4">
        <v>41.0</v>
      </c>
      <c r="T51" s="4">
        <v>2.44</v>
      </c>
      <c r="U51" s="4">
        <v>100.0</v>
      </c>
      <c r="V51" s="5">
        <f>(U51+U52+U53+U54+U55+U56+U57+U58+U59+U60+U62+U63+U64)/13</f>
        <v>45.60461538</v>
      </c>
      <c r="W51" s="5">
        <f>(T51+T52+T53+T54+T55+T56+T57+T58+T59+T60+T61+T62+T63+T64)/14</f>
        <v>1.995714286</v>
      </c>
      <c r="X51" s="4">
        <f>S51+S52+S53+S54+S55+S56+S57+S58+S59+S60+S61+S62+S63+S64</f>
        <v>1424</v>
      </c>
      <c r="Y51" s="8" t="s">
        <v>32</v>
      </c>
    </row>
    <row r="52" ht="15.75" customHeight="1">
      <c r="A52" s="8" t="s">
        <v>32</v>
      </c>
      <c r="B52" s="4">
        <v>23.0</v>
      </c>
      <c r="C52" s="4">
        <v>1.0</v>
      </c>
      <c r="D52" s="4">
        <v>0.0</v>
      </c>
      <c r="E52" s="4">
        <v>46.0</v>
      </c>
      <c r="F52" s="4">
        <v>2.0</v>
      </c>
      <c r="G52" s="4">
        <v>2.0</v>
      </c>
      <c r="H52" s="4">
        <v>30.0</v>
      </c>
      <c r="I52" s="4">
        <v>0.0</v>
      </c>
      <c r="J52" s="4">
        <v>1.0</v>
      </c>
      <c r="K52" s="4">
        <v>15.0</v>
      </c>
      <c r="L52" s="4">
        <v>0.0</v>
      </c>
      <c r="M52" s="4">
        <v>1.0</v>
      </c>
      <c r="N52" s="4">
        <v>12.0</v>
      </c>
      <c r="O52" s="4">
        <v>0.0</v>
      </c>
      <c r="P52" s="4">
        <v>0.0</v>
      </c>
      <c r="Q52" s="4">
        <v>3.0</v>
      </c>
      <c r="R52" s="4">
        <v>4.0</v>
      </c>
      <c r="S52" s="4">
        <v>133.0</v>
      </c>
      <c r="T52" s="4">
        <v>5.26</v>
      </c>
      <c r="U52" s="4">
        <v>42.86</v>
      </c>
      <c r="V52" s="3"/>
      <c r="W52" s="3"/>
      <c r="X52" s="3"/>
      <c r="Y52" s="3"/>
    </row>
    <row r="53" ht="15.75" customHeight="1">
      <c r="A53" s="8" t="s">
        <v>32</v>
      </c>
      <c r="B53" s="4">
        <v>29.0</v>
      </c>
      <c r="C53" s="4">
        <v>0.0</v>
      </c>
      <c r="D53" s="4">
        <v>0.0</v>
      </c>
      <c r="E53" s="4">
        <v>50.0</v>
      </c>
      <c r="F53" s="4">
        <v>1.0</v>
      </c>
      <c r="G53" s="4">
        <v>1.0</v>
      </c>
      <c r="H53" s="4">
        <v>32.0</v>
      </c>
      <c r="I53" s="4">
        <v>0.0</v>
      </c>
      <c r="J53" s="4">
        <v>0.0</v>
      </c>
      <c r="K53" s="4">
        <v>13.0</v>
      </c>
      <c r="L53" s="4">
        <v>0.0</v>
      </c>
      <c r="M53" s="4">
        <v>0.0</v>
      </c>
      <c r="N53" s="4">
        <v>6.0</v>
      </c>
      <c r="O53" s="4">
        <v>0.0</v>
      </c>
      <c r="P53" s="4">
        <v>0.0</v>
      </c>
      <c r="Q53" s="4">
        <v>1.0</v>
      </c>
      <c r="R53" s="4">
        <v>1.0</v>
      </c>
      <c r="S53" s="4">
        <v>132.0</v>
      </c>
      <c r="T53" s="4">
        <v>1.52</v>
      </c>
      <c r="U53" s="4">
        <v>50.0</v>
      </c>
      <c r="V53" s="3"/>
      <c r="W53" s="3"/>
      <c r="X53" s="3"/>
      <c r="Y53" s="3"/>
    </row>
    <row r="54" ht="15.75" customHeight="1">
      <c r="A54" s="8" t="s">
        <v>32</v>
      </c>
      <c r="B54" s="4">
        <v>22.0</v>
      </c>
      <c r="C54" s="4">
        <v>0.0</v>
      </c>
      <c r="D54" s="4">
        <v>0.0</v>
      </c>
      <c r="E54" s="4">
        <v>49.0</v>
      </c>
      <c r="F54" s="4">
        <v>2.0</v>
      </c>
      <c r="G54" s="4">
        <v>1.0</v>
      </c>
      <c r="H54" s="4">
        <v>14.0</v>
      </c>
      <c r="I54" s="4">
        <v>0.0</v>
      </c>
      <c r="J54" s="4">
        <v>0.0</v>
      </c>
      <c r="K54" s="4">
        <v>10.0</v>
      </c>
      <c r="L54" s="4">
        <v>0.0</v>
      </c>
      <c r="M54" s="4">
        <v>0.0</v>
      </c>
      <c r="N54" s="4">
        <v>4.0</v>
      </c>
      <c r="O54" s="4">
        <v>0.0</v>
      </c>
      <c r="P54" s="4">
        <v>0.0</v>
      </c>
      <c r="Q54" s="4">
        <v>2.0</v>
      </c>
      <c r="R54" s="4">
        <v>1.0</v>
      </c>
      <c r="S54" s="4">
        <v>102.0</v>
      </c>
      <c r="T54" s="4">
        <v>2.94</v>
      </c>
      <c r="U54" s="4">
        <v>66.67</v>
      </c>
      <c r="V54" s="3"/>
      <c r="W54" s="3"/>
      <c r="X54" s="3"/>
      <c r="Y54" s="3"/>
    </row>
    <row r="55" ht="15.75" customHeight="1">
      <c r="A55" s="8" t="s">
        <v>32</v>
      </c>
      <c r="B55" s="4">
        <v>24.0</v>
      </c>
      <c r="C55" s="4">
        <v>0.0</v>
      </c>
      <c r="D55" s="4">
        <v>0.0</v>
      </c>
      <c r="E55" s="4">
        <v>54.0</v>
      </c>
      <c r="F55" s="4">
        <v>0.0</v>
      </c>
      <c r="G55" s="4">
        <v>2.0</v>
      </c>
      <c r="H55" s="4">
        <v>35.0</v>
      </c>
      <c r="I55" s="4">
        <v>0.0</v>
      </c>
      <c r="J55" s="4">
        <v>0.0</v>
      </c>
      <c r="K55" s="4">
        <v>6.0</v>
      </c>
      <c r="L55" s="4">
        <v>0.0</v>
      </c>
      <c r="M55" s="4">
        <v>0.0</v>
      </c>
      <c r="N55" s="4">
        <v>2.0</v>
      </c>
      <c r="O55" s="4">
        <v>0.0</v>
      </c>
      <c r="P55" s="4">
        <v>0.0</v>
      </c>
      <c r="Q55" s="4">
        <v>0.0</v>
      </c>
      <c r="R55" s="4">
        <v>2.0</v>
      </c>
      <c r="S55" s="4">
        <v>123.0</v>
      </c>
      <c r="T55" s="4">
        <v>1.63</v>
      </c>
      <c r="U55" s="4">
        <v>0.0</v>
      </c>
      <c r="V55" s="3"/>
      <c r="W55" s="3"/>
      <c r="X55" s="3"/>
      <c r="Y55" s="3"/>
    </row>
    <row r="56" ht="15.75" customHeight="1">
      <c r="A56" s="8" t="s">
        <v>32</v>
      </c>
      <c r="B56" s="4">
        <v>10.0</v>
      </c>
      <c r="C56" s="4">
        <v>0.0</v>
      </c>
      <c r="D56" s="4">
        <v>0.0</v>
      </c>
      <c r="E56" s="4">
        <v>27.0</v>
      </c>
      <c r="F56" s="4">
        <v>0.0</v>
      </c>
      <c r="G56" s="4">
        <v>1.0</v>
      </c>
      <c r="H56" s="4">
        <v>21.0</v>
      </c>
      <c r="I56" s="4">
        <v>0.0</v>
      </c>
      <c r="J56" s="4">
        <v>0.0</v>
      </c>
      <c r="K56" s="4">
        <v>5.0</v>
      </c>
      <c r="L56" s="4">
        <v>0.0</v>
      </c>
      <c r="M56" s="4">
        <v>0.0</v>
      </c>
      <c r="N56" s="4">
        <v>5.0</v>
      </c>
      <c r="O56" s="4">
        <v>0.0</v>
      </c>
      <c r="P56" s="4">
        <v>0.0</v>
      </c>
      <c r="Q56" s="4">
        <v>0.0</v>
      </c>
      <c r="R56" s="4">
        <v>1.0</v>
      </c>
      <c r="S56" s="4">
        <v>69.0</v>
      </c>
      <c r="T56" s="4">
        <v>1.45</v>
      </c>
      <c r="U56" s="4">
        <v>0.0</v>
      </c>
      <c r="V56" s="3"/>
      <c r="W56" s="3"/>
      <c r="X56" s="3"/>
      <c r="Y56" s="3"/>
    </row>
    <row r="57" ht="15.75" customHeight="1">
      <c r="A57" s="8" t="s">
        <v>32</v>
      </c>
      <c r="B57" s="4">
        <v>24.0</v>
      </c>
      <c r="C57" s="4">
        <v>1.0</v>
      </c>
      <c r="D57" s="4">
        <v>0.0</v>
      </c>
      <c r="E57" s="4">
        <v>49.0</v>
      </c>
      <c r="F57" s="4">
        <v>0.0</v>
      </c>
      <c r="G57" s="4">
        <v>0.0</v>
      </c>
      <c r="H57" s="4">
        <v>19.0</v>
      </c>
      <c r="I57" s="4">
        <v>0.0</v>
      </c>
      <c r="J57" s="4">
        <v>0.0</v>
      </c>
      <c r="K57" s="4">
        <v>5.0</v>
      </c>
      <c r="L57" s="4">
        <v>0.0</v>
      </c>
      <c r="M57" s="4">
        <v>1.0</v>
      </c>
      <c r="N57" s="4">
        <v>1.0</v>
      </c>
      <c r="O57" s="4">
        <v>0.0</v>
      </c>
      <c r="P57" s="4">
        <v>0.0</v>
      </c>
      <c r="Q57" s="4">
        <v>1.0</v>
      </c>
      <c r="R57" s="4">
        <v>1.0</v>
      </c>
      <c r="S57" s="4">
        <v>100.0</v>
      </c>
      <c r="T57" s="4">
        <v>2.0</v>
      </c>
      <c r="U57" s="4">
        <v>50.0</v>
      </c>
      <c r="V57" s="3"/>
      <c r="W57" s="3"/>
      <c r="X57" s="3"/>
      <c r="Y57" s="3"/>
    </row>
    <row r="58" ht="15.75" customHeight="1">
      <c r="A58" s="8" t="s">
        <v>32</v>
      </c>
      <c r="B58" s="4">
        <v>7.0</v>
      </c>
      <c r="C58" s="4">
        <v>1.0</v>
      </c>
      <c r="D58" s="4">
        <v>0.0</v>
      </c>
      <c r="E58" s="4">
        <v>57.0</v>
      </c>
      <c r="F58" s="4">
        <v>0.0</v>
      </c>
      <c r="G58" s="4">
        <v>1.0</v>
      </c>
      <c r="H58" s="4">
        <v>15.0</v>
      </c>
      <c r="I58" s="4">
        <v>0.0</v>
      </c>
      <c r="J58" s="4">
        <v>0.0</v>
      </c>
      <c r="K58" s="4">
        <v>13.0</v>
      </c>
      <c r="L58" s="4">
        <v>0.0</v>
      </c>
      <c r="M58" s="4">
        <v>0.0</v>
      </c>
      <c r="N58" s="4">
        <v>2.0</v>
      </c>
      <c r="O58" s="4">
        <v>0.0</v>
      </c>
      <c r="P58" s="4">
        <v>0.0</v>
      </c>
      <c r="Q58" s="4">
        <v>1.0</v>
      </c>
      <c r="R58" s="4">
        <v>1.0</v>
      </c>
      <c r="S58" s="4">
        <v>96.0</v>
      </c>
      <c r="T58" s="4">
        <v>2.08</v>
      </c>
      <c r="U58" s="4">
        <v>50.0</v>
      </c>
      <c r="V58" s="3"/>
      <c r="W58" s="3"/>
      <c r="X58" s="3"/>
      <c r="Y58" s="3"/>
    </row>
    <row r="59" ht="15.75" customHeight="1">
      <c r="A59" s="8" t="s">
        <v>32</v>
      </c>
      <c r="B59" s="4">
        <v>20.0</v>
      </c>
      <c r="C59" s="4">
        <v>0.0</v>
      </c>
      <c r="D59" s="4">
        <v>0.0</v>
      </c>
      <c r="E59" s="4">
        <v>55.0</v>
      </c>
      <c r="F59" s="4">
        <v>1.0</v>
      </c>
      <c r="G59" s="4">
        <v>1.0</v>
      </c>
      <c r="H59" s="4">
        <v>42.0</v>
      </c>
      <c r="I59" s="4">
        <v>0.0</v>
      </c>
      <c r="J59" s="4">
        <v>1.0</v>
      </c>
      <c r="K59" s="4">
        <v>18.0</v>
      </c>
      <c r="L59" s="4">
        <v>0.0</v>
      </c>
      <c r="M59" s="4">
        <v>0.0</v>
      </c>
      <c r="N59" s="4">
        <v>9.0</v>
      </c>
      <c r="O59" s="4">
        <v>0.0</v>
      </c>
      <c r="P59" s="4">
        <v>0.0</v>
      </c>
      <c r="Q59" s="4">
        <v>1.0</v>
      </c>
      <c r="R59" s="4">
        <v>2.0</v>
      </c>
      <c r="S59" s="4">
        <v>147.0</v>
      </c>
      <c r="T59" s="4">
        <v>2.04</v>
      </c>
      <c r="U59" s="4">
        <v>33.33</v>
      </c>
      <c r="V59" s="3"/>
      <c r="W59" s="3"/>
      <c r="X59" s="3"/>
      <c r="Y59" s="3"/>
    </row>
    <row r="60" ht="15.75" customHeight="1">
      <c r="A60" s="8" t="s">
        <v>32</v>
      </c>
      <c r="B60" s="4">
        <v>22.0</v>
      </c>
      <c r="C60" s="4">
        <v>0.0</v>
      </c>
      <c r="D60" s="4">
        <v>0.0</v>
      </c>
      <c r="E60" s="4">
        <v>61.0</v>
      </c>
      <c r="F60" s="4">
        <v>0.0</v>
      </c>
      <c r="G60" s="4">
        <v>1.0</v>
      </c>
      <c r="H60" s="4">
        <v>24.0</v>
      </c>
      <c r="I60" s="4">
        <v>0.0</v>
      </c>
      <c r="J60" s="4">
        <v>0.0</v>
      </c>
      <c r="K60" s="4">
        <v>9.0</v>
      </c>
      <c r="L60" s="4">
        <v>0.0</v>
      </c>
      <c r="M60" s="4">
        <v>0.0</v>
      </c>
      <c r="N60" s="4">
        <v>3.0</v>
      </c>
      <c r="O60" s="4">
        <v>0.0</v>
      </c>
      <c r="P60" s="4">
        <v>0.0</v>
      </c>
      <c r="Q60" s="4">
        <v>0.0</v>
      </c>
      <c r="R60" s="4">
        <v>1.0</v>
      </c>
      <c r="S60" s="4">
        <v>120.0</v>
      </c>
      <c r="T60" s="4">
        <v>0.83</v>
      </c>
      <c r="U60" s="4">
        <v>0.0</v>
      </c>
      <c r="V60" s="3"/>
      <c r="W60" s="3"/>
      <c r="X60" s="3"/>
      <c r="Y60" s="3"/>
    </row>
    <row r="61" ht="15.75" customHeight="1">
      <c r="A61" s="8" t="s">
        <v>32</v>
      </c>
      <c r="B61" s="4">
        <v>25.0</v>
      </c>
      <c r="C61" s="4">
        <v>0.0</v>
      </c>
      <c r="D61" s="4">
        <v>0.0</v>
      </c>
      <c r="E61" s="4">
        <v>64.0</v>
      </c>
      <c r="F61" s="4">
        <v>0.0</v>
      </c>
      <c r="G61" s="4">
        <v>0.0</v>
      </c>
      <c r="H61" s="4">
        <v>6.0</v>
      </c>
      <c r="I61" s="4">
        <v>0.0</v>
      </c>
      <c r="J61" s="4">
        <v>0.0</v>
      </c>
      <c r="K61" s="4">
        <v>3.0</v>
      </c>
      <c r="L61" s="4">
        <v>0.0</v>
      </c>
      <c r="M61" s="4">
        <v>0.0</v>
      </c>
      <c r="N61" s="4">
        <v>2.0</v>
      </c>
      <c r="O61" s="4">
        <v>0.0</v>
      </c>
      <c r="P61" s="4">
        <v>0.0</v>
      </c>
      <c r="Q61" s="4">
        <v>0.0</v>
      </c>
      <c r="R61" s="4">
        <v>0.0</v>
      </c>
      <c r="S61" s="4">
        <v>100.0</v>
      </c>
      <c r="T61" s="4">
        <v>0.0</v>
      </c>
      <c r="U61" s="4">
        <v>0.0</v>
      </c>
      <c r="V61" s="3"/>
      <c r="W61" s="3"/>
      <c r="X61" s="3"/>
      <c r="Y61" s="3"/>
    </row>
    <row r="62" ht="15.75" customHeight="1">
      <c r="A62" s="8" t="s">
        <v>32</v>
      </c>
      <c r="B62" s="4">
        <v>15.0</v>
      </c>
      <c r="C62" s="4">
        <v>1.0</v>
      </c>
      <c r="D62" s="4">
        <v>0.0</v>
      </c>
      <c r="E62" s="4">
        <v>39.0</v>
      </c>
      <c r="F62" s="4">
        <v>0.0</v>
      </c>
      <c r="G62" s="4">
        <v>0.0</v>
      </c>
      <c r="H62" s="4">
        <v>9.0</v>
      </c>
      <c r="I62" s="4">
        <v>0.0</v>
      </c>
      <c r="J62" s="4">
        <v>0.0</v>
      </c>
      <c r="K62" s="4">
        <v>10.0</v>
      </c>
      <c r="L62" s="4">
        <v>0.0</v>
      </c>
      <c r="M62" s="4">
        <v>1.0</v>
      </c>
      <c r="N62" s="4">
        <v>9.0</v>
      </c>
      <c r="O62" s="4">
        <v>0.0</v>
      </c>
      <c r="P62" s="4">
        <v>0.0</v>
      </c>
      <c r="Q62" s="4">
        <v>1.0</v>
      </c>
      <c r="R62" s="4">
        <v>1.0</v>
      </c>
      <c r="S62" s="4">
        <v>84.0</v>
      </c>
      <c r="T62" s="4">
        <v>2.38</v>
      </c>
      <c r="U62" s="4">
        <v>50.0</v>
      </c>
      <c r="V62" s="3"/>
      <c r="W62" s="3"/>
      <c r="X62" s="3"/>
      <c r="Y62" s="3"/>
    </row>
    <row r="63" ht="15.75" customHeight="1">
      <c r="A63" s="8" t="s">
        <v>32</v>
      </c>
      <c r="B63" s="4">
        <v>19.0</v>
      </c>
      <c r="C63" s="4">
        <v>0.0</v>
      </c>
      <c r="D63" s="4">
        <v>1.0</v>
      </c>
      <c r="E63" s="4">
        <v>51.0</v>
      </c>
      <c r="F63" s="4">
        <v>0.0</v>
      </c>
      <c r="G63" s="4">
        <v>0.0</v>
      </c>
      <c r="H63" s="4">
        <v>15.0</v>
      </c>
      <c r="I63" s="4">
        <v>1.0</v>
      </c>
      <c r="J63" s="4">
        <v>0.0</v>
      </c>
      <c r="K63" s="4">
        <v>3.0</v>
      </c>
      <c r="L63" s="4">
        <v>0.0</v>
      </c>
      <c r="M63" s="4">
        <v>0.0</v>
      </c>
      <c r="N63" s="4">
        <v>0.0</v>
      </c>
      <c r="O63" s="4">
        <v>0.0</v>
      </c>
      <c r="P63" s="4">
        <v>0.0</v>
      </c>
      <c r="Q63" s="4">
        <v>1.0</v>
      </c>
      <c r="R63" s="4">
        <v>1.0</v>
      </c>
      <c r="S63" s="4">
        <v>90.0</v>
      </c>
      <c r="T63" s="4">
        <v>2.22</v>
      </c>
      <c r="U63" s="4">
        <v>50.0</v>
      </c>
      <c r="V63" s="3"/>
      <c r="W63" s="3"/>
      <c r="X63" s="3"/>
      <c r="Y63" s="3"/>
    </row>
    <row r="64" ht="15.75" customHeight="1">
      <c r="A64" s="8" t="s">
        <v>32</v>
      </c>
      <c r="B64" s="4">
        <v>28.0</v>
      </c>
      <c r="C64" s="4">
        <v>1.0</v>
      </c>
      <c r="D64" s="4">
        <v>0.0</v>
      </c>
      <c r="E64" s="4">
        <v>48.0</v>
      </c>
      <c r="F64" s="4">
        <v>0.0</v>
      </c>
      <c r="G64" s="4">
        <v>0.0</v>
      </c>
      <c r="H64" s="4">
        <v>10.0</v>
      </c>
      <c r="I64" s="4">
        <v>0.0</v>
      </c>
      <c r="J64" s="4">
        <v>0.0</v>
      </c>
      <c r="K64" s="4">
        <v>0.0</v>
      </c>
      <c r="L64" s="4">
        <v>0.0</v>
      </c>
      <c r="M64" s="4">
        <v>0.0</v>
      </c>
      <c r="N64" s="4">
        <v>0.0</v>
      </c>
      <c r="O64" s="4">
        <v>0.0</v>
      </c>
      <c r="P64" s="4">
        <v>0.0</v>
      </c>
      <c r="Q64" s="4">
        <v>1.0</v>
      </c>
      <c r="R64" s="4">
        <v>0.0</v>
      </c>
      <c r="S64" s="4">
        <v>87.0</v>
      </c>
      <c r="T64" s="4">
        <v>1.15</v>
      </c>
      <c r="U64" s="4">
        <v>100.0</v>
      </c>
      <c r="V64" s="3"/>
      <c r="W64" s="3"/>
      <c r="X64" s="3"/>
      <c r="Y64" s="3"/>
    </row>
    <row r="65" ht="15.75" customHeight="1">
      <c r="A65" s="8" t="s">
        <v>33</v>
      </c>
      <c r="B65" s="4">
        <v>1.0</v>
      </c>
      <c r="C65" s="4">
        <v>3.0</v>
      </c>
      <c r="D65" s="4">
        <v>23.0</v>
      </c>
      <c r="E65" s="4">
        <v>64.0</v>
      </c>
      <c r="F65" s="4">
        <v>7.0</v>
      </c>
      <c r="G65" s="4">
        <v>44.0</v>
      </c>
      <c r="H65" s="4">
        <v>75.0</v>
      </c>
      <c r="I65" s="4">
        <v>4.0</v>
      </c>
      <c r="J65" s="4">
        <v>5.0</v>
      </c>
      <c r="K65" s="4">
        <v>9.0</v>
      </c>
      <c r="L65" s="4">
        <v>1.0</v>
      </c>
      <c r="M65" s="4">
        <v>0.0</v>
      </c>
      <c r="N65" s="4">
        <v>0.0</v>
      </c>
      <c r="O65" s="4">
        <v>0.0</v>
      </c>
      <c r="P65" s="4">
        <v>0.0</v>
      </c>
      <c r="Q65" s="4">
        <v>15.0</v>
      </c>
      <c r="R65" s="4">
        <v>72.0</v>
      </c>
      <c r="S65" s="4">
        <v>236.0</v>
      </c>
      <c r="T65" s="4">
        <v>36.86</v>
      </c>
      <c r="U65" s="4">
        <v>17.24</v>
      </c>
      <c r="V65" s="5">
        <f>(U65+U66+U67+U68+U69+U70+U71+U72+U73+U74+U75+U76+U77+U78+U79+U80+U81)/17</f>
        <v>13.84588235</v>
      </c>
      <c r="W65" s="5">
        <f>(T65+T66+T67+T68+T69+T70+T71+T72+T73+T74+T75+T76+T77+T78+T79+T80+T81)/17</f>
        <v>39.55235294</v>
      </c>
      <c r="X65" s="4">
        <f>S65+S66+S67+S68+S69+S70+S71+S72+S73+S74+S75+S76+S77+S78+S79+S80+S81</f>
        <v>3413</v>
      </c>
      <c r="Y65" s="3" t="s">
        <v>33</v>
      </c>
    </row>
    <row r="66" ht="15.75" customHeight="1">
      <c r="A66" s="8" t="s">
        <v>33</v>
      </c>
      <c r="B66" s="4">
        <v>0.0</v>
      </c>
      <c r="C66" s="4">
        <v>0.0</v>
      </c>
      <c r="D66" s="4">
        <v>17.0</v>
      </c>
      <c r="E66" s="4">
        <v>63.0</v>
      </c>
      <c r="F66" s="4">
        <v>7.0</v>
      </c>
      <c r="G66" s="4">
        <v>33.0</v>
      </c>
      <c r="H66" s="4">
        <v>101.0</v>
      </c>
      <c r="I66" s="4">
        <v>7.0</v>
      </c>
      <c r="J66" s="4">
        <v>7.0</v>
      </c>
      <c r="K66" s="4">
        <v>6.0</v>
      </c>
      <c r="L66" s="4">
        <v>2.0</v>
      </c>
      <c r="M66" s="4">
        <v>0.0</v>
      </c>
      <c r="N66" s="4">
        <v>0.0</v>
      </c>
      <c r="O66" s="4">
        <v>0.0</v>
      </c>
      <c r="P66" s="4">
        <v>0.0</v>
      </c>
      <c r="Q66" s="4">
        <v>16.0</v>
      </c>
      <c r="R66" s="4">
        <v>57.0</v>
      </c>
      <c r="S66" s="4">
        <v>243.0</v>
      </c>
      <c r="T66" s="4">
        <v>30.04</v>
      </c>
      <c r="U66" s="4">
        <v>21.92</v>
      </c>
      <c r="V66" s="3"/>
      <c r="W66" s="3"/>
      <c r="X66" s="3"/>
      <c r="Y66" s="3"/>
    </row>
    <row r="67" ht="15.75" customHeight="1">
      <c r="A67" s="8" t="s">
        <v>33</v>
      </c>
      <c r="B67" s="4">
        <v>1.0</v>
      </c>
      <c r="C67" s="4">
        <v>2.0</v>
      </c>
      <c r="D67" s="4">
        <v>12.0</v>
      </c>
      <c r="E67" s="4">
        <v>17.0</v>
      </c>
      <c r="F67" s="4">
        <v>3.0</v>
      </c>
      <c r="G67" s="4">
        <v>30.0</v>
      </c>
      <c r="H67" s="4">
        <v>23.0</v>
      </c>
      <c r="I67" s="4">
        <v>0.0</v>
      </c>
      <c r="J67" s="4">
        <v>11.0</v>
      </c>
      <c r="K67" s="4">
        <v>11.0</v>
      </c>
      <c r="L67" s="4">
        <v>2.0</v>
      </c>
      <c r="M67" s="4">
        <v>8.0</v>
      </c>
      <c r="N67" s="4">
        <v>8.0</v>
      </c>
      <c r="O67" s="4">
        <v>2.0</v>
      </c>
      <c r="P67" s="4">
        <v>3.0</v>
      </c>
      <c r="Q67" s="4">
        <v>9.0</v>
      </c>
      <c r="R67" s="4">
        <v>64.0</v>
      </c>
      <c r="S67" s="4">
        <v>133.0</v>
      </c>
      <c r="T67" s="4">
        <v>54.89</v>
      </c>
      <c r="U67" s="4">
        <v>12.33</v>
      </c>
      <c r="V67" s="3"/>
      <c r="W67" s="3"/>
      <c r="X67" s="3"/>
      <c r="Y67" s="3"/>
    </row>
    <row r="68" ht="15.75" customHeight="1">
      <c r="A68" s="8" t="s">
        <v>33</v>
      </c>
      <c r="B68" s="4">
        <v>3.0</v>
      </c>
      <c r="C68" s="4">
        <v>0.0</v>
      </c>
      <c r="D68" s="4">
        <v>12.0</v>
      </c>
      <c r="E68" s="4">
        <v>76.0</v>
      </c>
      <c r="F68" s="4">
        <v>8.0</v>
      </c>
      <c r="G68" s="4">
        <v>46.0</v>
      </c>
      <c r="H68" s="4">
        <v>86.0</v>
      </c>
      <c r="I68" s="4">
        <v>1.0</v>
      </c>
      <c r="J68" s="4">
        <v>8.0</v>
      </c>
      <c r="K68" s="4">
        <v>5.0</v>
      </c>
      <c r="L68" s="4">
        <v>0.0</v>
      </c>
      <c r="M68" s="4">
        <v>1.0</v>
      </c>
      <c r="N68" s="4">
        <v>1.0</v>
      </c>
      <c r="O68" s="4">
        <v>0.0</v>
      </c>
      <c r="P68" s="4">
        <v>0.0</v>
      </c>
      <c r="Q68" s="4">
        <v>9.0</v>
      </c>
      <c r="R68" s="4">
        <v>67.0</v>
      </c>
      <c r="S68" s="4">
        <v>247.0</v>
      </c>
      <c r="T68" s="4">
        <v>30.77</v>
      </c>
      <c r="U68" s="4">
        <v>11.84</v>
      </c>
      <c r="V68" s="3"/>
      <c r="W68" s="3"/>
      <c r="X68" s="3"/>
      <c r="Y68" s="3"/>
    </row>
    <row r="69" ht="15.75" customHeight="1">
      <c r="A69" s="8" t="s">
        <v>33</v>
      </c>
      <c r="B69" s="4">
        <v>7.0</v>
      </c>
      <c r="C69" s="4">
        <v>1.0</v>
      </c>
      <c r="D69" s="4">
        <v>12.0</v>
      </c>
      <c r="E69" s="4">
        <v>59.0</v>
      </c>
      <c r="F69" s="4">
        <v>13.0</v>
      </c>
      <c r="G69" s="4">
        <v>33.0</v>
      </c>
      <c r="H69" s="4">
        <v>46.0</v>
      </c>
      <c r="I69" s="4">
        <v>3.0</v>
      </c>
      <c r="J69" s="4">
        <v>3.0</v>
      </c>
      <c r="K69" s="4">
        <v>5.0</v>
      </c>
      <c r="L69" s="4">
        <v>0.0</v>
      </c>
      <c r="M69" s="4">
        <v>0.0</v>
      </c>
      <c r="N69" s="4">
        <v>0.0</v>
      </c>
      <c r="O69" s="4">
        <v>0.0</v>
      </c>
      <c r="P69" s="4">
        <v>0.0</v>
      </c>
      <c r="Q69" s="4">
        <v>17.0</v>
      </c>
      <c r="R69" s="4">
        <v>48.0</v>
      </c>
      <c r="S69" s="4">
        <v>182.0</v>
      </c>
      <c r="T69" s="4">
        <v>35.71</v>
      </c>
      <c r="U69" s="4">
        <v>26.15</v>
      </c>
      <c r="V69" s="3"/>
      <c r="W69" s="3"/>
      <c r="X69" s="3"/>
      <c r="Y69" s="3"/>
    </row>
    <row r="70" ht="15.75" customHeight="1">
      <c r="A70" s="8" t="s">
        <v>33</v>
      </c>
      <c r="B70" s="4">
        <v>4.0</v>
      </c>
      <c r="C70" s="4">
        <v>2.0</v>
      </c>
      <c r="D70" s="4">
        <v>11.0</v>
      </c>
      <c r="E70" s="4">
        <v>65.0</v>
      </c>
      <c r="F70" s="4">
        <v>9.0</v>
      </c>
      <c r="G70" s="4">
        <v>45.0</v>
      </c>
      <c r="H70" s="4">
        <v>61.0</v>
      </c>
      <c r="I70" s="4">
        <v>5.0</v>
      </c>
      <c r="J70" s="4">
        <v>6.0</v>
      </c>
      <c r="K70" s="4">
        <v>4.0</v>
      </c>
      <c r="L70" s="4">
        <v>0.0</v>
      </c>
      <c r="M70" s="4">
        <v>0.0</v>
      </c>
      <c r="N70" s="4">
        <v>2.0</v>
      </c>
      <c r="O70" s="4">
        <v>0.0</v>
      </c>
      <c r="P70" s="4">
        <v>0.0</v>
      </c>
      <c r="Q70" s="4">
        <v>16.0</v>
      </c>
      <c r="R70" s="4">
        <v>62.0</v>
      </c>
      <c r="S70" s="4">
        <v>214.0</v>
      </c>
      <c r="T70" s="4">
        <v>36.45</v>
      </c>
      <c r="U70" s="4">
        <v>20.51</v>
      </c>
      <c r="V70" s="3"/>
      <c r="W70" s="3"/>
      <c r="X70" s="3"/>
      <c r="Y70" s="3"/>
    </row>
    <row r="71" ht="15.75" customHeight="1">
      <c r="A71" s="8" t="s">
        <v>33</v>
      </c>
      <c r="B71" s="4">
        <v>0.0</v>
      </c>
      <c r="C71" s="4">
        <v>0.0</v>
      </c>
      <c r="D71" s="4">
        <v>16.0</v>
      </c>
      <c r="E71" s="4">
        <v>59.0</v>
      </c>
      <c r="F71" s="4">
        <v>10.0</v>
      </c>
      <c r="G71" s="4">
        <v>48.0</v>
      </c>
      <c r="H71" s="4">
        <v>52.0</v>
      </c>
      <c r="I71" s="4">
        <v>5.0</v>
      </c>
      <c r="J71" s="4">
        <v>13.0</v>
      </c>
      <c r="K71" s="4">
        <v>7.0</v>
      </c>
      <c r="L71" s="4">
        <v>0.0</v>
      </c>
      <c r="M71" s="4">
        <v>0.0</v>
      </c>
      <c r="N71" s="4">
        <v>0.0</v>
      </c>
      <c r="O71" s="4">
        <v>0.0</v>
      </c>
      <c r="P71" s="4">
        <v>0.0</v>
      </c>
      <c r="Q71" s="4">
        <v>15.0</v>
      </c>
      <c r="R71" s="4">
        <v>77.0</v>
      </c>
      <c r="S71" s="4">
        <v>210.0</v>
      </c>
      <c r="T71" s="4">
        <v>43.81</v>
      </c>
      <c r="U71" s="4">
        <v>16.3</v>
      </c>
      <c r="V71" s="3"/>
      <c r="W71" s="3"/>
      <c r="X71" s="3"/>
      <c r="Y71" s="3"/>
    </row>
    <row r="72" ht="15.75" customHeight="1">
      <c r="A72" s="8" t="s">
        <v>33</v>
      </c>
      <c r="B72" s="4">
        <v>5.0</v>
      </c>
      <c r="C72" s="4">
        <v>1.0</v>
      </c>
      <c r="D72" s="4">
        <v>18.0</v>
      </c>
      <c r="E72" s="4">
        <v>71.0</v>
      </c>
      <c r="F72" s="4">
        <v>9.0</v>
      </c>
      <c r="G72" s="4">
        <v>33.0</v>
      </c>
      <c r="H72" s="4">
        <v>58.0</v>
      </c>
      <c r="I72" s="4">
        <v>3.0</v>
      </c>
      <c r="J72" s="4">
        <v>2.0</v>
      </c>
      <c r="K72" s="4">
        <v>4.0</v>
      </c>
      <c r="L72" s="4">
        <v>0.0</v>
      </c>
      <c r="M72" s="4">
        <v>0.0</v>
      </c>
      <c r="N72" s="4">
        <v>0.0</v>
      </c>
      <c r="O72" s="4">
        <v>0.0</v>
      </c>
      <c r="P72" s="4">
        <v>0.0</v>
      </c>
      <c r="Q72" s="4">
        <v>13.0</v>
      </c>
      <c r="R72" s="4">
        <v>53.0</v>
      </c>
      <c r="S72" s="4">
        <v>204.0</v>
      </c>
      <c r="T72" s="4">
        <v>32.35</v>
      </c>
      <c r="U72" s="4">
        <v>19.7</v>
      </c>
      <c r="V72" s="3"/>
      <c r="W72" s="3"/>
      <c r="X72" s="3"/>
      <c r="Y72" s="3"/>
    </row>
    <row r="73" ht="15.75" customHeight="1">
      <c r="A73" s="8" t="s">
        <v>33</v>
      </c>
      <c r="B73" s="4">
        <v>21.0</v>
      </c>
      <c r="C73" s="4">
        <v>0.0</v>
      </c>
      <c r="D73" s="4">
        <v>9.0</v>
      </c>
      <c r="E73" s="4">
        <v>111.0</v>
      </c>
      <c r="F73" s="4">
        <v>3.0</v>
      </c>
      <c r="G73" s="4">
        <v>15.0</v>
      </c>
      <c r="H73" s="4">
        <v>43.0</v>
      </c>
      <c r="I73" s="4">
        <v>0.0</v>
      </c>
      <c r="J73" s="4">
        <v>1.0</v>
      </c>
      <c r="K73" s="4">
        <v>3.0</v>
      </c>
      <c r="L73" s="4">
        <v>0.0</v>
      </c>
      <c r="M73" s="4">
        <v>1.0</v>
      </c>
      <c r="N73" s="4">
        <v>0.0</v>
      </c>
      <c r="O73" s="4">
        <v>0.0</v>
      </c>
      <c r="P73" s="4">
        <v>0.0</v>
      </c>
      <c r="Q73" s="4">
        <v>3.0</v>
      </c>
      <c r="R73" s="4">
        <v>26.0</v>
      </c>
      <c r="S73" s="4">
        <v>207.0</v>
      </c>
      <c r="T73" s="4">
        <v>14.01</v>
      </c>
      <c r="U73" s="4">
        <v>10.34</v>
      </c>
      <c r="V73" s="3"/>
      <c r="W73" s="3"/>
      <c r="X73" s="3"/>
      <c r="Y73" s="3"/>
    </row>
    <row r="74" ht="15.75" customHeight="1">
      <c r="A74" s="8" t="s">
        <v>33</v>
      </c>
      <c r="B74" s="4">
        <v>2.0</v>
      </c>
      <c r="C74" s="4">
        <v>2.0</v>
      </c>
      <c r="D74" s="4">
        <v>20.0</v>
      </c>
      <c r="E74" s="4">
        <v>45.0</v>
      </c>
      <c r="F74" s="4">
        <v>6.0</v>
      </c>
      <c r="G74" s="4">
        <v>23.0</v>
      </c>
      <c r="H74" s="4">
        <v>19.0</v>
      </c>
      <c r="I74" s="4">
        <v>1.0</v>
      </c>
      <c r="J74" s="4">
        <v>11.0</v>
      </c>
      <c r="K74" s="4">
        <v>20.0</v>
      </c>
      <c r="L74" s="4">
        <v>2.0</v>
      </c>
      <c r="M74" s="4">
        <v>5.0</v>
      </c>
      <c r="N74" s="4">
        <v>6.0</v>
      </c>
      <c r="O74" s="4">
        <v>1.0</v>
      </c>
      <c r="P74" s="4">
        <v>0.0</v>
      </c>
      <c r="Q74" s="4">
        <v>12.0</v>
      </c>
      <c r="R74" s="4">
        <v>59.0</v>
      </c>
      <c r="S74" s="4">
        <v>163.0</v>
      </c>
      <c r="T74" s="4">
        <v>43.56</v>
      </c>
      <c r="U74" s="4">
        <v>16.9</v>
      </c>
      <c r="V74" s="3"/>
      <c r="W74" s="3"/>
      <c r="X74" s="3"/>
      <c r="Y74" s="3"/>
    </row>
    <row r="75" ht="15.75" customHeight="1">
      <c r="A75" s="8" t="s">
        <v>33</v>
      </c>
      <c r="B75" s="4">
        <v>0.0</v>
      </c>
      <c r="C75" s="4">
        <v>0.0</v>
      </c>
      <c r="D75" s="4">
        <v>19.0</v>
      </c>
      <c r="E75" s="4">
        <v>28.0</v>
      </c>
      <c r="F75" s="4">
        <v>3.0</v>
      </c>
      <c r="G75" s="4">
        <v>16.0</v>
      </c>
      <c r="H75" s="4">
        <v>16.0</v>
      </c>
      <c r="I75" s="4">
        <v>1.0</v>
      </c>
      <c r="J75" s="4">
        <v>2.0</v>
      </c>
      <c r="K75" s="4">
        <v>0.0</v>
      </c>
      <c r="L75" s="4">
        <v>0.0</v>
      </c>
      <c r="M75" s="4">
        <v>0.0</v>
      </c>
      <c r="N75" s="4">
        <v>0.0</v>
      </c>
      <c r="O75" s="4">
        <v>0.0</v>
      </c>
      <c r="P75" s="4">
        <v>0.0</v>
      </c>
      <c r="Q75" s="4">
        <v>4.0</v>
      </c>
      <c r="R75" s="4">
        <v>37.0</v>
      </c>
      <c r="S75" s="4">
        <v>85.0</v>
      </c>
      <c r="T75" s="4">
        <v>48.24</v>
      </c>
      <c r="U75" s="4">
        <v>9.76</v>
      </c>
      <c r="V75" s="3"/>
      <c r="W75" s="3"/>
      <c r="X75" s="3"/>
      <c r="Y75" s="3"/>
    </row>
    <row r="76" ht="15.75" customHeight="1">
      <c r="A76" s="8" t="s">
        <v>33</v>
      </c>
      <c r="B76" s="4">
        <v>12.0</v>
      </c>
      <c r="C76" s="4">
        <v>0.0</v>
      </c>
      <c r="D76" s="4">
        <v>33.0</v>
      </c>
      <c r="E76" s="4">
        <v>66.0</v>
      </c>
      <c r="F76" s="4">
        <v>5.0</v>
      </c>
      <c r="G76" s="4">
        <v>22.0</v>
      </c>
      <c r="H76" s="4">
        <v>49.0</v>
      </c>
      <c r="I76" s="4">
        <v>1.0</v>
      </c>
      <c r="J76" s="4">
        <v>3.0</v>
      </c>
      <c r="K76" s="4">
        <v>18.0</v>
      </c>
      <c r="L76" s="4">
        <v>0.0</v>
      </c>
      <c r="M76" s="4">
        <v>9.0</v>
      </c>
      <c r="N76" s="4">
        <v>3.0</v>
      </c>
      <c r="O76" s="4">
        <v>0.0</v>
      </c>
      <c r="P76" s="4">
        <v>0.0</v>
      </c>
      <c r="Q76" s="4">
        <v>6.0</v>
      </c>
      <c r="R76" s="4">
        <v>67.0</v>
      </c>
      <c r="S76" s="4">
        <v>221.0</v>
      </c>
      <c r="T76" s="4">
        <v>33.03</v>
      </c>
      <c r="U76" s="4">
        <v>8.22</v>
      </c>
      <c r="V76" s="3"/>
      <c r="W76" s="3"/>
      <c r="X76" s="3"/>
      <c r="Y76" s="3"/>
    </row>
    <row r="77" ht="15.75" customHeight="1">
      <c r="A77" s="8" t="s">
        <v>33</v>
      </c>
      <c r="B77" s="4">
        <v>1.0</v>
      </c>
      <c r="C77" s="4">
        <v>1.0</v>
      </c>
      <c r="D77" s="4">
        <v>25.0</v>
      </c>
      <c r="E77" s="4">
        <v>49.0</v>
      </c>
      <c r="F77" s="4">
        <v>4.0</v>
      </c>
      <c r="G77" s="4">
        <v>51.0</v>
      </c>
      <c r="H77" s="4">
        <v>50.0</v>
      </c>
      <c r="I77" s="4">
        <v>1.0</v>
      </c>
      <c r="J77" s="4">
        <v>10.0</v>
      </c>
      <c r="K77" s="4">
        <v>11.0</v>
      </c>
      <c r="L77" s="4">
        <v>2.0</v>
      </c>
      <c r="M77" s="4">
        <v>3.0</v>
      </c>
      <c r="N77" s="4">
        <v>4.0</v>
      </c>
      <c r="O77" s="4">
        <v>1.0</v>
      </c>
      <c r="P77" s="4">
        <v>0.0</v>
      </c>
      <c r="Q77" s="4">
        <v>9.0</v>
      </c>
      <c r="R77" s="4">
        <v>89.0</v>
      </c>
      <c r="S77" s="4">
        <v>213.0</v>
      </c>
      <c r="T77" s="4">
        <v>46.01</v>
      </c>
      <c r="U77" s="4">
        <v>9.18</v>
      </c>
      <c r="V77" s="3"/>
      <c r="W77" s="3"/>
      <c r="X77" s="3"/>
      <c r="Y77" s="3"/>
    </row>
    <row r="78" ht="15.75" customHeight="1">
      <c r="A78" s="8" t="s">
        <v>33</v>
      </c>
      <c r="B78" s="4">
        <v>1.0</v>
      </c>
      <c r="C78" s="4">
        <v>1.0</v>
      </c>
      <c r="D78" s="4">
        <v>17.0</v>
      </c>
      <c r="E78" s="4">
        <v>70.0</v>
      </c>
      <c r="F78" s="4">
        <v>6.0</v>
      </c>
      <c r="G78" s="4">
        <v>28.0</v>
      </c>
      <c r="H78" s="4">
        <v>52.0</v>
      </c>
      <c r="I78" s="4">
        <v>3.0</v>
      </c>
      <c r="J78" s="4">
        <v>36.0</v>
      </c>
      <c r="K78" s="4">
        <v>1.0</v>
      </c>
      <c r="L78" s="4">
        <v>0.0</v>
      </c>
      <c r="M78" s="4">
        <v>1.0</v>
      </c>
      <c r="N78" s="4">
        <v>0.0</v>
      </c>
      <c r="O78" s="4">
        <v>3.0</v>
      </c>
      <c r="P78" s="4">
        <v>1.0</v>
      </c>
      <c r="Q78" s="4">
        <v>13.0</v>
      </c>
      <c r="R78" s="4">
        <v>83.0</v>
      </c>
      <c r="S78" s="4">
        <v>220.0</v>
      </c>
      <c r="T78" s="4">
        <v>43.64</v>
      </c>
      <c r="U78" s="4">
        <v>13.54</v>
      </c>
      <c r="V78" s="3"/>
      <c r="W78" s="3"/>
      <c r="X78" s="3"/>
      <c r="Y78" s="3"/>
    </row>
    <row r="79" ht="15.75" customHeight="1">
      <c r="A79" s="8" t="s">
        <v>33</v>
      </c>
      <c r="B79" s="4">
        <v>6.0</v>
      </c>
      <c r="C79" s="4">
        <v>0.0</v>
      </c>
      <c r="D79" s="4">
        <v>36.0</v>
      </c>
      <c r="E79" s="4">
        <v>49.0</v>
      </c>
      <c r="F79" s="4">
        <v>2.0</v>
      </c>
      <c r="G79" s="4">
        <v>39.0</v>
      </c>
      <c r="H79" s="4">
        <v>39.0</v>
      </c>
      <c r="I79" s="4">
        <v>4.0</v>
      </c>
      <c r="J79" s="4">
        <v>14.0</v>
      </c>
      <c r="K79" s="4">
        <v>4.0</v>
      </c>
      <c r="L79" s="4">
        <v>0.0</v>
      </c>
      <c r="M79" s="4">
        <v>10.0</v>
      </c>
      <c r="N79" s="4">
        <v>4.0</v>
      </c>
      <c r="O79" s="4">
        <v>0.0</v>
      </c>
      <c r="P79" s="4">
        <v>1.0</v>
      </c>
      <c r="Q79" s="4">
        <v>6.0</v>
      </c>
      <c r="R79" s="4">
        <v>100.0</v>
      </c>
      <c r="S79" s="4">
        <v>208.0</v>
      </c>
      <c r="T79" s="4">
        <v>50.96</v>
      </c>
      <c r="U79" s="4">
        <v>5.66</v>
      </c>
      <c r="V79" s="3"/>
      <c r="W79" s="3"/>
      <c r="X79" s="3"/>
      <c r="Y79" s="3"/>
    </row>
    <row r="80" ht="15.75" customHeight="1">
      <c r="A80" s="8" t="s">
        <v>33</v>
      </c>
      <c r="B80" s="4">
        <v>6.0</v>
      </c>
      <c r="C80" s="4">
        <v>1.0</v>
      </c>
      <c r="D80" s="4">
        <v>30.0</v>
      </c>
      <c r="E80" s="4">
        <v>55.0</v>
      </c>
      <c r="F80" s="4">
        <v>2.0</v>
      </c>
      <c r="G80" s="4">
        <v>19.0</v>
      </c>
      <c r="H80" s="4">
        <v>32.0</v>
      </c>
      <c r="I80" s="4">
        <v>6.0</v>
      </c>
      <c r="J80" s="4">
        <v>15.0</v>
      </c>
      <c r="K80" s="4">
        <v>5.0</v>
      </c>
      <c r="L80" s="4">
        <v>0.0</v>
      </c>
      <c r="M80" s="4">
        <v>14.0</v>
      </c>
      <c r="N80" s="4">
        <v>1.0</v>
      </c>
      <c r="O80" s="4">
        <v>0.0</v>
      </c>
      <c r="P80" s="4">
        <v>1.0</v>
      </c>
      <c r="Q80" s="4">
        <v>9.0</v>
      </c>
      <c r="R80" s="4">
        <v>79.0</v>
      </c>
      <c r="S80" s="4">
        <v>187.0</v>
      </c>
      <c r="T80" s="4">
        <v>47.06</v>
      </c>
      <c r="U80" s="4">
        <v>10.23</v>
      </c>
      <c r="V80" s="3"/>
      <c r="W80" s="3"/>
      <c r="X80" s="3"/>
      <c r="Y80" s="3"/>
    </row>
    <row r="81" ht="15.75" customHeight="1">
      <c r="A81" s="8" t="s">
        <v>33</v>
      </c>
      <c r="B81" s="4">
        <v>7.0</v>
      </c>
      <c r="C81" s="4">
        <v>0.0</v>
      </c>
      <c r="D81" s="4">
        <v>38.0</v>
      </c>
      <c r="E81" s="4">
        <v>71.0</v>
      </c>
      <c r="F81" s="4">
        <v>2.0</v>
      </c>
      <c r="G81" s="4">
        <v>21.0</v>
      </c>
      <c r="H81" s="4">
        <v>36.0</v>
      </c>
      <c r="I81" s="4">
        <v>3.0</v>
      </c>
      <c r="J81" s="4">
        <v>25.0</v>
      </c>
      <c r="K81" s="4">
        <v>16.0</v>
      </c>
      <c r="L81" s="4">
        <v>0.0</v>
      </c>
      <c r="M81" s="4">
        <v>13.0</v>
      </c>
      <c r="N81" s="4">
        <v>2.0</v>
      </c>
      <c r="O81" s="4">
        <v>1.0</v>
      </c>
      <c r="P81" s="4">
        <v>5.0</v>
      </c>
      <c r="Q81" s="4">
        <v>6.0</v>
      </c>
      <c r="R81" s="4">
        <v>102.0</v>
      </c>
      <c r="S81" s="4">
        <v>240.0</v>
      </c>
      <c r="T81" s="4">
        <v>45.0</v>
      </c>
      <c r="U81" s="4">
        <v>5.56</v>
      </c>
      <c r="V81" s="3"/>
      <c r="W81" s="3"/>
      <c r="X81" s="3"/>
      <c r="Y81" s="3"/>
    </row>
    <row r="82" ht="15.75" customHeight="1">
      <c r="A82" s="8" t="s">
        <v>34</v>
      </c>
      <c r="B82" s="4">
        <v>0.0</v>
      </c>
      <c r="C82" s="4">
        <v>0.0</v>
      </c>
      <c r="D82" s="4">
        <v>38.0</v>
      </c>
      <c r="E82" s="4">
        <v>0.0</v>
      </c>
      <c r="F82" s="4">
        <v>1.0</v>
      </c>
      <c r="G82" s="4">
        <v>65.0</v>
      </c>
      <c r="H82" s="4">
        <v>1.0</v>
      </c>
      <c r="I82" s="4">
        <v>0.0</v>
      </c>
      <c r="J82" s="4">
        <v>64.0</v>
      </c>
      <c r="K82" s="4">
        <v>4.0</v>
      </c>
      <c r="L82" s="4">
        <v>0.0</v>
      </c>
      <c r="M82" s="4">
        <v>62.0</v>
      </c>
      <c r="N82" s="4">
        <v>0.0</v>
      </c>
      <c r="O82" s="4">
        <v>0.0</v>
      </c>
      <c r="P82" s="4">
        <v>22.0</v>
      </c>
      <c r="Q82" s="4">
        <v>1.0</v>
      </c>
      <c r="R82" s="4">
        <v>251.0</v>
      </c>
      <c r="S82" s="4">
        <v>257.0</v>
      </c>
      <c r="T82" s="4">
        <v>98.05</v>
      </c>
      <c r="U82" s="4">
        <v>0.4</v>
      </c>
      <c r="V82" s="5">
        <f>(U82+U84+U83+U85+U87+U86+U88+U89+U90+U91+U92+U93+U94)/13</f>
        <v>1.400769231</v>
      </c>
      <c r="W82" s="5">
        <f>(T82+T83+T84+T85+T86+T87+T88+T89+T90+T91+T92+T93+T94)/13</f>
        <v>93.95692308</v>
      </c>
      <c r="X82" s="6">
        <f>S82+S83+S84+S85+S86+S87+S88+S89+S90+S91+S92+S93+S94</f>
        <v>3370</v>
      </c>
      <c r="Y82" s="3" t="s">
        <v>34</v>
      </c>
    </row>
    <row r="83" ht="15.75" customHeight="1">
      <c r="A83" s="8" t="s">
        <v>34</v>
      </c>
      <c r="B83" s="4">
        <v>1.0</v>
      </c>
      <c r="C83" s="4">
        <v>0.0</v>
      </c>
      <c r="D83" s="4">
        <v>30.0</v>
      </c>
      <c r="E83" s="4">
        <v>0.0</v>
      </c>
      <c r="F83" s="4">
        <v>0.0</v>
      </c>
      <c r="G83" s="4">
        <v>84.0</v>
      </c>
      <c r="H83" s="4">
        <v>1.0</v>
      </c>
      <c r="I83" s="4">
        <v>2.0</v>
      </c>
      <c r="J83" s="4">
        <v>64.0</v>
      </c>
      <c r="K83" s="4">
        <v>1.0</v>
      </c>
      <c r="L83" s="4">
        <v>0.0</v>
      </c>
      <c r="M83" s="4">
        <v>65.0</v>
      </c>
      <c r="N83" s="4">
        <v>0.0</v>
      </c>
      <c r="O83" s="4">
        <v>1.0</v>
      </c>
      <c r="P83" s="4">
        <v>36.0</v>
      </c>
      <c r="Q83" s="4">
        <v>3.0</v>
      </c>
      <c r="R83" s="4">
        <v>279.0</v>
      </c>
      <c r="S83" s="4">
        <v>285.0</v>
      </c>
      <c r="T83" s="4">
        <v>98.95</v>
      </c>
      <c r="U83" s="4">
        <v>1.06</v>
      </c>
      <c r="V83" s="3"/>
      <c r="W83" s="3"/>
      <c r="X83" s="3"/>
      <c r="Y83" s="3"/>
    </row>
    <row r="84" ht="15.75" customHeight="1">
      <c r="A84" s="8" t="s">
        <v>34</v>
      </c>
      <c r="B84" s="4">
        <v>0.0</v>
      </c>
      <c r="C84" s="4">
        <v>0.0</v>
      </c>
      <c r="D84" s="4">
        <v>32.0</v>
      </c>
      <c r="E84" s="4">
        <v>0.0</v>
      </c>
      <c r="F84" s="4">
        <v>0.0</v>
      </c>
      <c r="G84" s="4">
        <v>86.0</v>
      </c>
      <c r="H84" s="4">
        <v>0.0</v>
      </c>
      <c r="I84" s="4">
        <v>0.0</v>
      </c>
      <c r="J84" s="4">
        <v>90.0</v>
      </c>
      <c r="K84" s="4">
        <v>8.0</v>
      </c>
      <c r="L84" s="4">
        <v>3.0</v>
      </c>
      <c r="M84" s="4">
        <v>31.0</v>
      </c>
      <c r="N84" s="4">
        <v>5.0</v>
      </c>
      <c r="O84" s="4">
        <v>0.0</v>
      </c>
      <c r="P84" s="4">
        <v>0.0</v>
      </c>
      <c r="Q84" s="4">
        <v>3.0</v>
      </c>
      <c r="R84" s="4">
        <v>239.0</v>
      </c>
      <c r="S84" s="4">
        <v>255.0</v>
      </c>
      <c r="T84" s="4">
        <v>94.9</v>
      </c>
      <c r="U84" s="4">
        <v>1.24</v>
      </c>
      <c r="V84" s="3"/>
      <c r="W84" s="3"/>
      <c r="X84" s="3"/>
      <c r="Y84" s="3"/>
    </row>
    <row r="85" ht="15.75" customHeight="1">
      <c r="A85" s="8" t="s">
        <v>34</v>
      </c>
      <c r="B85" s="4">
        <v>0.0</v>
      </c>
      <c r="C85" s="4">
        <v>0.0</v>
      </c>
      <c r="D85" s="4">
        <v>46.0</v>
      </c>
      <c r="E85" s="4">
        <v>0.0</v>
      </c>
      <c r="F85" s="4">
        <v>0.0</v>
      </c>
      <c r="G85" s="4">
        <v>60.0</v>
      </c>
      <c r="H85" s="4">
        <v>1.0</v>
      </c>
      <c r="I85" s="4">
        <v>0.0</v>
      </c>
      <c r="J85" s="4">
        <v>58.0</v>
      </c>
      <c r="K85" s="4">
        <v>2.0</v>
      </c>
      <c r="L85" s="4">
        <v>1.0</v>
      </c>
      <c r="M85" s="4">
        <v>45.0</v>
      </c>
      <c r="N85" s="4">
        <v>2.0</v>
      </c>
      <c r="O85" s="4">
        <v>0.0</v>
      </c>
      <c r="P85" s="4">
        <v>47.0</v>
      </c>
      <c r="Q85" s="4">
        <v>1.0</v>
      </c>
      <c r="R85" s="4">
        <v>256.0</v>
      </c>
      <c r="S85" s="4">
        <v>262.0</v>
      </c>
      <c r="T85" s="4">
        <v>98.09</v>
      </c>
      <c r="U85" s="4">
        <v>0.39</v>
      </c>
      <c r="V85" s="3"/>
      <c r="W85" s="3"/>
      <c r="X85" s="3"/>
      <c r="Y85" s="3"/>
    </row>
    <row r="86" ht="15.75" customHeight="1">
      <c r="A86" s="8" t="s">
        <v>34</v>
      </c>
      <c r="B86" s="4">
        <v>0.0</v>
      </c>
      <c r="C86" s="4">
        <v>0.0</v>
      </c>
      <c r="D86" s="4">
        <v>32.0</v>
      </c>
      <c r="E86" s="4">
        <v>0.0</v>
      </c>
      <c r="F86" s="4">
        <v>0.0</v>
      </c>
      <c r="G86" s="4">
        <v>91.0</v>
      </c>
      <c r="H86" s="4">
        <v>3.0</v>
      </c>
      <c r="I86" s="4">
        <v>0.0</v>
      </c>
      <c r="J86" s="4">
        <v>50.0</v>
      </c>
      <c r="K86" s="4">
        <v>1.0</v>
      </c>
      <c r="L86" s="4">
        <v>0.0</v>
      </c>
      <c r="M86" s="4">
        <v>15.0</v>
      </c>
      <c r="N86" s="4">
        <v>0.0</v>
      </c>
      <c r="O86" s="4">
        <v>0.0</v>
      </c>
      <c r="P86" s="4">
        <v>5.0</v>
      </c>
      <c r="Q86" s="4">
        <v>0.0</v>
      </c>
      <c r="R86" s="4">
        <v>193.0</v>
      </c>
      <c r="S86" s="4">
        <v>197.0</v>
      </c>
      <c r="T86" s="4">
        <v>97.97</v>
      </c>
      <c r="U86" s="4">
        <v>0.0</v>
      </c>
      <c r="V86" s="3"/>
      <c r="W86" s="3"/>
      <c r="X86" s="3"/>
      <c r="Y86" s="3"/>
    </row>
    <row r="87" ht="15.75" customHeight="1">
      <c r="A87" s="8" t="s">
        <v>34</v>
      </c>
      <c r="B87" s="4">
        <v>0.0</v>
      </c>
      <c r="C87" s="4">
        <v>0.0</v>
      </c>
      <c r="D87" s="4">
        <v>45.0</v>
      </c>
      <c r="E87" s="4">
        <v>5.0</v>
      </c>
      <c r="F87" s="4">
        <v>0.0</v>
      </c>
      <c r="G87" s="4">
        <v>68.0</v>
      </c>
      <c r="H87" s="4">
        <v>2.0</v>
      </c>
      <c r="I87" s="4">
        <v>0.0</v>
      </c>
      <c r="J87" s="4">
        <v>59.0</v>
      </c>
      <c r="K87" s="4">
        <v>2.0</v>
      </c>
      <c r="L87" s="4">
        <v>0.0</v>
      </c>
      <c r="M87" s="4">
        <v>44.0</v>
      </c>
      <c r="N87" s="4">
        <v>4.0</v>
      </c>
      <c r="O87" s="4">
        <v>2.0</v>
      </c>
      <c r="P87" s="4">
        <v>27.0</v>
      </c>
      <c r="Q87" s="4">
        <v>2.0</v>
      </c>
      <c r="R87" s="4">
        <v>243.0</v>
      </c>
      <c r="S87" s="4">
        <v>258.0</v>
      </c>
      <c r="T87" s="4">
        <v>94.96</v>
      </c>
      <c r="U87" s="4">
        <v>0.82</v>
      </c>
      <c r="V87" s="3"/>
      <c r="W87" s="3"/>
      <c r="X87" s="3"/>
      <c r="Y87" s="3"/>
    </row>
    <row r="88" ht="15.75" customHeight="1">
      <c r="A88" s="8" t="s">
        <v>34</v>
      </c>
      <c r="B88" s="4">
        <v>1.0</v>
      </c>
      <c r="C88" s="4">
        <v>0.0</v>
      </c>
      <c r="D88" s="4">
        <v>51.0</v>
      </c>
      <c r="E88" s="4">
        <v>12.0</v>
      </c>
      <c r="F88" s="4">
        <v>0.0</v>
      </c>
      <c r="G88" s="4">
        <v>90.0</v>
      </c>
      <c r="H88" s="4">
        <v>8.0</v>
      </c>
      <c r="I88" s="4">
        <v>3.0</v>
      </c>
      <c r="J88" s="4">
        <v>77.0</v>
      </c>
      <c r="K88" s="4">
        <v>6.0</v>
      </c>
      <c r="L88" s="4">
        <v>0.0</v>
      </c>
      <c r="M88" s="4">
        <v>35.0</v>
      </c>
      <c r="N88" s="4">
        <v>5.0</v>
      </c>
      <c r="O88" s="4">
        <v>2.0</v>
      </c>
      <c r="P88" s="4">
        <v>6.0</v>
      </c>
      <c r="Q88" s="4">
        <v>5.0</v>
      </c>
      <c r="R88" s="4">
        <v>259.0</v>
      </c>
      <c r="S88" s="4">
        <v>296.0</v>
      </c>
      <c r="T88" s="4">
        <v>89.19</v>
      </c>
      <c r="U88" s="4">
        <v>1.89</v>
      </c>
      <c r="V88" s="3"/>
      <c r="W88" s="3"/>
      <c r="X88" s="3"/>
      <c r="Y88" s="3"/>
    </row>
    <row r="89" ht="15.75" customHeight="1">
      <c r="A89" s="8" t="s">
        <v>34</v>
      </c>
      <c r="B89" s="4">
        <v>0.0</v>
      </c>
      <c r="C89" s="4">
        <v>0.0</v>
      </c>
      <c r="D89" s="4">
        <v>49.0</v>
      </c>
      <c r="E89" s="4">
        <v>6.0</v>
      </c>
      <c r="F89" s="4">
        <v>2.0</v>
      </c>
      <c r="G89" s="4">
        <v>46.0</v>
      </c>
      <c r="H89" s="4">
        <v>5.0</v>
      </c>
      <c r="I89" s="4">
        <v>3.0</v>
      </c>
      <c r="J89" s="4">
        <v>80.0</v>
      </c>
      <c r="K89" s="4">
        <v>0.0</v>
      </c>
      <c r="L89" s="4">
        <v>0.0</v>
      </c>
      <c r="M89" s="4">
        <v>46.0</v>
      </c>
      <c r="N89" s="4">
        <v>0.0</v>
      </c>
      <c r="O89" s="4">
        <v>0.0</v>
      </c>
      <c r="P89" s="4">
        <v>10.0</v>
      </c>
      <c r="Q89" s="4">
        <v>5.0</v>
      </c>
      <c r="R89" s="4">
        <v>231.0</v>
      </c>
      <c r="S89" s="4">
        <v>247.0</v>
      </c>
      <c r="T89" s="4">
        <v>95.55</v>
      </c>
      <c r="U89" s="4">
        <v>2.12</v>
      </c>
      <c r="V89" s="3"/>
      <c r="W89" s="3"/>
      <c r="X89" s="3"/>
      <c r="Y89" s="3"/>
    </row>
    <row r="90" ht="15.75" customHeight="1">
      <c r="A90" s="8" t="s">
        <v>34</v>
      </c>
      <c r="B90" s="4">
        <v>2.0</v>
      </c>
      <c r="C90" s="4">
        <v>0.0</v>
      </c>
      <c r="D90" s="4">
        <v>48.0</v>
      </c>
      <c r="E90" s="4">
        <v>13.0</v>
      </c>
      <c r="F90" s="4">
        <v>2.0</v>
      </c>
      <c r="G90" s="4">
        <v>75.0</v>
      </c>
      <c r="H90" s="4">
        <v>7.0</v>
      </c>
      <c r="I90" s="4">
        <v>3.0</v>
      </c>
      <c r="J90" s="4">
        <v>75.0</v>
      </c>
      <c r="K90" s="4">
        <v>0.0</v>
      </c>
      <c r="L90" s="4">
        <v>1.0</v>
      </c>
      <c r="M90" s="4">
        <v>1.0</v>
      </c>
      <c r="N90" s="4">
        <v>0.0</v>
      </c>
      <c r="O90" s="4">
        <v>0.0</v>
      </c>
      <c r="P90" s="4">
        <v>0.0</v>
      </c>
      <c r="Q90" s="4">
        <v>6.0</v>
      </c>
      <c r="R90" s="4">
        <v>199.0</v>
      </c>
      <c r="S90" s="4">
        <v>227.0</v>
      </c>
      <c r="T90" s="4">
        <v>90.31</v>
      </c>
      <c r="U90" s="4">
        <v>2.93</v>
      </c>
      <c r="V90" s="3"/>
      <c r="W90" s="3"/>
      <c r="X90" s="3"/>
      <c r="Y90" s="3"/>
    </row>
    <row r="91" ht="15.75" customHeight="1">
      <c r="A91" s="8" t="s">
        <v>34</v>
      </c>
      <c r="B91" s="4">
        <v>1.0</v>
      </c>
      <c r="C91" s="4">
        <v>0.0</v>
      </c>
      <c r="D91" s="4">
        <v>39.0</v>
      </c>
      <c r="E91" s="4">
        <v>8.0</v>
      </c>
      <c r="F91" s="4">
        <v>1.0</v>
      </c>
      <c r="G91" s="4">
        <v>71.0</v>
      </c>
      <c r="H91" s="4">
        <v>6.0</v>
      </c>
      <c r="I91" s="4">
        <v>1.0</v>
      </c>
      <c r="J91" s="4">
        <v>63.0</v>
      </c>
      <c r="K91" s="4">
        <v>3.0</v>
      </c>
      <c r="L91" s="4">
        <v>1.0</v>
      </c>
      <c r="M91" s="4">
        <v>29.0</v>
      </c>
      <c r="N91" s="4">
        <v>1.0</v>
      </c>
      <c r="O91" s="4">
        <v>2.0</v>
      </c>
      <c r="P91" s="4">
        <v>9.0</v>
      </c>
      <c r="Q91" s="4">
        <v>5.0</v>
      </c>
      <c r="R91" s="4">
        <v>211.0</v>
      </c>
      <c r="S91" s="4">
        <v>235.0</v>
      </c>
      <c r="T91" s="4">
        <v>91.91</v>
      </c>
      <c r="U91" s="4">
        <v>2.31</v>
      </c>
      <c r="V91" s="3"/>
      <c r="W91" s="3"/>
      <c r="X91" s="3"/>
      <c r="Y91" s="3"/>
    </row>
    <row r="92" ht="15.75" customHeight="1">
      <c r="A92" s="8" t="s">
        <v>34</v>
      </c>
      <c r="B92" s="4">
        <v>0.0</v>
      </c>
      <c r="C92" s="4">
        <v>0.0</v>
      </c>
      <c r="D92" s="4">
        <v>44.0</v>
      </c>
      <c r="E92" s="4">
        <v>6.0</v>
      </c>
      <c r="F92" s="4">
        <v>0.0</v>
      </c>
      <c r="G92" s="4">
        <v>68.0</v>
      </c>
      <c r="H92" s="4">
        <v>5.0</v>
      </c>
      <c r="I92" s="4">
        <v>1.0</v>
      </c>
      <c r="J92" s="4">
        <v>88.0</v>
      </c>
      <c r="K92" s="4">
        <v>4.0</v>
      </c>
      <c r="L92" s="4">
        <v>3.0</v>
      </c>
      <c r="M92" s="4">
        <v>36.0</v>
      </c>
      <c r="N92" s="4">
        <v>0.0</v>
      </c>
      <c r="O92" s="4">
        <v>0.0</v>
      </c>
      <c r="P92" s="4">
        <v>9.0</v>
      </c>
      <c r="Q92" s="4">
        <v>4.0</v>
      </c>
      <c r="R92" s="4">
        <v>245.0</v>
      </c>
      <c r="S92" s="4">
        <v>264.0</v>
      </c>
      <c r="T92" s="4">
        <v>94.32</v>
      </c>
      <c r="U92" s="4">
        <v>1.61</v>
      </c>
      <c r="V92" s="3"/>
      <c r="W92" s="3"/>
      <c r="X92" s="3"/>
      <c r="Y92" s="3"/>
    </row>
    <row r="93" ht="15.75" customHeight="1">
      <c r="A93" s="8" t="s">
        <v>34</v>
      </c>
      <c r="B93" s="4">
        <v>3.0</v>
      </c>
      <c r="C93" s="4">
        <v>1.0</v>
      </c>
      <c r="D93" s="4">
        <v>48.0</v>
      </c>
      <c r="E93" s="4">
        <v>21.0</v>
      </c>
      <c r="F93" s="4">
        <v>1.0</v>
      </c>
      <c r="G93" s="4">
        <v>50.0</v>
      </c>
      <c r="H93" s="4">
        <v>10.0</v>
      </c>
      <c r="I93" s="4">
        <v>0.0</v>
      </c>
      <c r="J93" s="4">
        <v>70.0</v>
      </c>
      <c r="K93" s="4">
        <v>6.0</v>
      </c>
      <c r="L93" s="4">
        <v>1.0</v>
      </c>
      <c r="M93" s="4">
        <v>53.0</v>
      </c>
      <c r="N93" s="4">
        <v>6.0</v>
      </c>
      <c r="O93" s="4">
        <v>1.0</v>
      </c>
      <c r="P93" s="4">
        <v>14.0</v>
      </c>
      <c r="Q93" s="4">
        <v>4.0</v>
      </c>
      <c r="R93" s="4">
        <v>235.0</v>
      </c>
      <c r="S93" s="4">
        <v>285.0</v>
      </c>
      <c r="T93" s="4">
        <v>83.86</v>
      </c>
      <c r="U93" s="4">
        <v>1.67</v>
      </c>
      <c r="V93" s="3"/>
      <c r="W93" s="3"/>
      <c r="X93" s="3"/>
      <c r="Y93" s="3"/>
    </row>
    <row r="94" ht="15.75" customHeight="1">
      <c r="A94" s="8" t="s">
        <v>34</v>
      </c>
      <c r="B94" s="4">
        <v>0.0</v>
      </c>
      <c r="C94" s="4">
        <v>0.0</v>
      </c>
      <c r="D94" s="4">
        <v>45.0</v>
      </c>
      <c r="E94" s="4">
        <v>4.0</v>
      </c>
      <c r="F94" s="4">
        <v>3.0</v>
      </c>
      <c r="G94" s="4">
        <v>102.0</v>
      </c>
      <c r="H94" s="4">
        <v>3.0</v>
      </c>
      <c r="I94" s="4">
        <v>1.0</v>
      </c>
      <c r="J94" s="4">
        <v>87.0</v>
      </c>
      <c r="K94" s="4">
        <v>4.0</v>
      </c>
      <c r="L94" s="4">
        <v>1.0</v>
      </c>
      <c r="M94" s="4">
        <v>36.0</v>
      </c>
      <c r="N94" s="4">
        <v>9.0</v>
      </c>
      <c r="O94" s="4">
        <v>0.0</v>
      </c>
      <c r="P94" s="4">
        <v>7.0</v>
      </c>
      <c r="Q94" s="4">
        <v>5.0</v>
      </c>
      <c r="R94" s="4">
        <v>277.0</v>
      </c>
      <c r="S94" s="4">
        <v>302.0</v>
      </c>
      <c r="T94" s="4">
        <v>93.38</v>
      </c>
      <c r="U94" s="4">
        <v>1.77</v>
      </c>
      <c r="V94" s="3"/>
      <c r="W94" s="3"/>
      <c r="X94" s="3"/>
      <c r="Y94" s="3"/>
    </row>
    <row r="95" ht="15.75" customHeight="1">
      <c r="A95" s="8" t="s">
        <v>35</v>
      </c>
      <c r="B95" s="4">
        <v>0.0</v>
      </c>
      <c r="C95" s="4">
        <v>0.0</v>
      </c>
      <c r="D95" s="4">
        <v>29.0</v>
      </c>
      <c r="E95" s="4">
        <v>17.0</v>
      </c>
      <c r="F95" s="4">
        <v>1.0</v>
      </c>
      <c r="G95" s="4">
        <v>73.0</v>
      </c>
      <c r="H95" s="4">
        <v>17.0</v>
      </c>
      <c r="I95" s="4">
        <v>2.0</v>
      </c>
      <c r="J95" s="4">
        <v>54.0</v>
      </c>
      <c r="K95" s="4">
        <v>0.0</v>
      </c>
      <c r="L95" s="4">
        <v>0.0</v>
      </c>
      <c r="M95" s="4">
        <v>20.0</v>
      </c>
      <c r="N95" s="4">
        <v>4.0</v>
      </c>
      <c r="O95" s="4">
        <v>4.0</v>
      </c>
      <c r="P95" s="4">
        <v>14.0</v>
      </c>
      <c r="Q95" s="4">
        <v>7.0</v>
      </c>
      <c r="R95" s="4">
        <v>190.0</v>
      </c>
      <c r="S95" s="4">
        <v>235.0</v>
      </c>
      <c r="T95" s="4">
        <v>83.83</v>
      </c>
      <c r="U95" s="4">
        <v>3.55</v>
      </c>
      <c r="V95" s="5">
        <f>(U95+U96+U98+U97+U99+U100+U101+U102+U103)/9</f>
        <v>3.306666667</v>
      </c>
      <c r="W95" s="5">
        <f>(T95+T96+T97+T98+T99+T100+T101+T102+T103)/9</f>
        <v>83.12333333</v>
      </c>
      <c r="X95" s="6">
        <f>S95+S96+S97+S98+S99+S101+S100+S102+S103</f>
        <v>2413</v>
      </c>
      <c r="Y95" s="3" t="s">
        <v>35</v>
      </c>
    </row>
    <row r="96" ht="15.75" customHeight="1">
      <c r="A96" s="8" t="s">
        <v>35</v>
      </c>
      <c r="B96" s="4">
        <v>0.0</v>
      </c>
      <c r="C96" s="4">
        <v>0.0</v>
      </c>
      <c r="D96" s="4">
        <v>33.0</v>
      </c>
      <c r="E96" s="4">
        <v>16.0</v>
      </c>
      <c r="F96" s="4">
        <v>2.0</v>
      </c>
      <c r="G96" s="4">
        <v>77.0</v>
      </c>
      <c r="H96" s="4">
        <v>12.0</v>
      </c>
      <c r="I96" s="4">
        <v>4.0</v>
      </c>
      <c r="J96" s="4">
        <v>65.0</v>
      </c>
      <c r="K96" s="4">
        <v>14.0</v>
      </c>
      <c r="L96" s="4">
        <v>1.0</v>
      </c>
      <c r="M96" s="4">
        <v>37.0</v>
      </c>
      <c r="N96" s="4">
        <v>2.0</v>
      </c>
      <c r="O96" s="4">
        <v>2.0</v>
      </c>
      <c r="P96" s="4">
        <v>28.0</v>
      </c>
      <c r="Q96" s="4">
        <v>9.0</v>
      </c>
      <c r="R96" s="4">
        <v>240.0</v>
      </c>
      <c r="S96" s="4">
        <v>293.0</v>
      </c>
      <c r="T96" s="4">
        <v>84.98</v>
      </c>
      <c r="U96" s="4">
        <v>3.61</v>
      </c>
      <c r="V96" s="3"/>
      <c r="W96" s="3"/>
      <c r="X96" s="3"/>
      <c r="Y96" s="3"/>
    </row>
    <row r="97" ht="15.75" customHeight="1">
      <c r="A97" s="8" t="s">
        <v>35</v>
      </c>
      <c r="B97" s="4">
        <v>0.0</v>
      </c>
      <c r="C97" s="4">
        <v>1.0</v>
      </c>
      <c r="D97" s="4">
        <v>27.0</v>
      </c>
      <c r="E97" s="4">
        <v>3.0</v>
      </c>
      <c r="F97" s="4">
        <v>1.0</v>
      </c>
      <c r="G97" s="4">
        <v>86.0</v>
      </c>
      <c r="H97" s="4">
        <v>9.0</v>
      </c>
      <c r="I97" s="4">
        <v>2.0</v>
      </c>
      <c r="J97" s="4">
        <v>80.0</v>
      </c>
      <c r="K97" s="4">
        <v>6.0</v>
      </c>
      <c r="L97" s="4">
        <v>0.0</v>
      </c>
      <c r="M97" s="4">
        <v>40.0</v>
      </c>
      <c r="N97" s="4">
        <v>3.0</v>
      </c>
      <c r="O97" s="4">
        <v>0.0</v>
      </c>
      <c r="P97" s="4">
        <v>7.0</v>
      </c>
      <c r="Q97" s="4">
        <v>4.0</v>
      </c>
      <c r="R97" s="4">
        <v>240.0</v>
      </c>
      <c r="S97" s="4">
        <v>265.0</v>
      </c>
      <c r="T97" s="4">
        <v>92.08</v>
      </c>
      <c r="U97" s="4">
        <v>1.64</v>
      </c>
      <c r="V97" s="3"/>
      <c r="W97" s="3"/>
      <c r="X97" s="3"/>
      <c r="Y97" s="3"/>
    </row>
    <row r="98" ht="15.75" customHeight="1">
      <c r="A98" s="8" t="s">
        <v>35</v>
      </c>
      <c r="B98" s="4">
        <v>0.0</v>
      </c>
      <c r="C98" s="4">
        <v>0.0</v>
      </c>
      <c r="D98" s="4">
        <v>26.0</v>
      </c>
      <c r="E98" s="4">
        <v>7.0</v>
      </c>
      <c r="F98" s="4">
        <v>4.0</v>
      </c>
      <c r="G98" s="4">
        <v>77.0</v>
      </c>
      <c r="H98" s="4">
        <v>13.0</v>
      </c>
      <c r="I98" s="4">
        <v>4.0</v>
      </c>
      <c r="J98" s="4">
        <v>58.0</v>
      </c>
      <c r="K98" s="4">
        <v>6.0</v>
      </c>
      <c r="L98" s="4">
        <v>0.0</v>
      </c>
      <c r="M98" s="4">
        <v>50.0</v>
      </c>
      <c r="N98" s="4">
        <v>2.0</v>
      </c>
      <c r="O98" s="4">
        <v>2.0</v>
      </c>
      <c r="P98" s="4">
        <v>20.0</v>
      </c>
      <c r="Q98" s="4">
        <v>10.0</v>
      </c>
      <c r="R98" s="4">
        <v>231.0</v>
      </c>
      <c r="S98" s="4">
        <v>269.0</v>
      </c>
      <c r="T98" s="4">
        <v>89.59</v>
      </c>
      <c r="U98" s="4">
        <v>4.15</v>
      </c>
      <c r="V98" s="3"/>
      <c r="W98" s="3"/>
      <c r="X98" s="3"/>
      <c r="Y98" s="3"/>
    </row>
    <row r="99" ht="15.75" customHeight="1">
      <c r="A99" s="8" t="s">
        <v>35</v>
      </c>
      <c r="B99" s="4">
        <v>1.0</v>
      </c>
      <c r="C99" s="4">
        <v>0.0</v>
      </c>
      <c r="D99" s="4">
        <v>29.0</v>
      </c>
      <c r="E99" s="4">
        <v>13.0</v>
      </c>
      <c r="F99" s="4">
        <v>2.0</v>
      </c>
      <c r="G99" s="4">
        <v>50.0</v>
      </c>
      <c r="H99" s="4">
        <v>16.0</v>
      </c>
      <c r="I99" s="4">
        <v>1.0</v>
      </c>
      <c r="J99" s="4">
        <v>51.0</v>
      </c>
      <c r="K99" s="4">
        <v>6.0</v>
      </c>
      <c r="L99" s="4">
        <v>0.0</v>
      </c>
      <c r="M99" s="4">
        <v>44.0</v>
      </c>
      <c r="N99" s="4">
        <v>1.0</v>
      </c>
      <c r="O99" s="4">
        <v>0.0</v>
      </c>
      <c r="P99" s="4">
        <v>8.0</v>
      </c>
      <c r="Q99" s="4">
        <v>3.0</v>
      </c>
      <c r="R99" s="4">
        <v>182.0</v>
      </c>
      <c r="S99" s="4">
        <v>222.0</v>
      </c>
      <c r="T99" s="4">
        <v>83.33</v>
      </c>
      <c r="U99" s="4">
        <v>1.62</v>
      </c>
      <c r="V99" s="3"/>
      <c r="W99" s="3"/>
      <c r="X99" s="3"/>
      <c r="Y99" s="3"/>
    </row>
    <row r="100" ht="15.75" customHeight="1">
      <c r="A100" s="8" t="s">
        <v>35</v>
      </c>
      <c r="B100" s="4">
        <v>0.0</v>
      </c>
      <c r="C100" s="4">
        <v>0.0</v>
      </c>
      <c r="D100" s="4">
        <v>55.0</v>
      </c>
      <c r="E100" s="4">
        <v>36.0</v>
      </c>
      <c r="F100" s="4">
        <v>7.0</v>
      </c>
      <c r="G100" s="4">
        <v>68.0</v>
      </c>
      <c r="H100" s="4">
        <v>23.0</v>
      </c>
      <c r="I100" s="4">
        <v>1.0</v>
      </c>
      <c r="J100" s="4">
        <v>51.0</v>
      </c>
      <c r="K100" s="4">
        <v>2.0</v>
      </c>
      <c r="L100" s="4">
        <v>0.0</v>
      </c>
      <c r="M100" s="4">
        <v>35.0</v>
      </c>
      <c r="N100" s="4">
        <v>1.0</v>
      </c>
      <c r="O100" s="4">
        <v>0.0</v>
      </c>
      <c r="P100" s="4">
        <v>8.0</v>
      </c>
      <c r="Q100" s="4">
        <v>8.0</v>
      </c>
      <c r="R100" s="4">
        <v>217.0</v>
      </c>
      <c r="S100" s="4">
        <v>287.0</v>
      </c>
      <c r="T100" s="4">
        <v>78.4</v>
      </c>
      <c r="U100" s="4">
        <v>3.56</v>
      </c>
      <c r="V100" s="3"/>
      <c r="W100" s="3"/>
      <c r="X100" s="3"/>
      <c r="Y100" s="3"/>
    </row>
    <row r="101" ht="15.75" customHeight="1">
      <c r="A101" s="8" t="s">
        <v>35</v>
      </c>
      <c r="B101" s="4">
        <v>0.0</v>
      </c>
      <c r="C101" s="4">
        <v>0.0</v>
      </c>
      <c r="D101" s="4">
        <v>41.0</v>
      </c>
      <c r="E101" s="4">
        <v>38.0</v>
      </c>
      <c r="F101" s="4">
        <v>2.0</v>
      </c>
      <c r="G101" s="4">
        <v>71.0</v>
      </c>
      <c r="H101" s="4">
        <v>18.0</v>
      </c>
      <c r="I101" s="4">
        <v>1.0</v>
      </c>
      <c r="J101" s="4">
        <v>56.0</v>
      </c>
      <c r="K101" s="4">
        <v>1.0</v>
      </c>
      <c r="L101" s="4">
        <v>0.0</v>
      </c>
      <c r="M101" s="4">
        <v>15.0</v>
      </c>
      <c r="N101" s="4">
        <v>0.0</v>
      </c>
      <c r="O101" s="4">
        <v>0.0</v>
      </c>
      <c r="P101" s="4">
        <v>0.0</v>
      </c>
      <c r="Q101" s="4">
        <v>3.0</v>
      </c>
      <c r="R101" s="4">
        <v>183.0</v>
      </c>
      <c r="S101" s="4">
        <v>243.0</v>
      </c>
      <c r="T101" s="4">
        <v>76.54</v>
      </c>
      <c r="U101" s="4">
        <v>1.61</v>
      </c>
      <c r="V101" s="3"/>
      <c r="W101" s="3"/>
      <c r="X101" s="3"/>
      <c r="Y101" s="3"/>
    </row>
    <row r="102" ht="15.75" customHeight="1">
      <c r="A102" s="8" t="s">
        <v>35</v>
      </c>
      <c r="B102" s="4">
        <v>2.0</v>
      </c>
      <c r="C102" s="4">
        <v>0.0</v>
      </c>
      <c r="D102" s="4">
        <v>37.0</v>
      </c>
      <c r="E102" s="4">
        <v>23.0</v>
      </c>
      <c r="F102" s="4">
        <v>5.0</v>
      </c>
      <c r="G102" s="4">
        <v>67.0</v>
      </c>
      <c r="H102" s="4">
        <v>18.0</v>
      </c>
      <c r="I102" s="4">
        <v>4.0</v>
      </c>
      <c r="J102" s="4">
        <v>64.0</v>
      </c>
      <c r="K102" s="4">
        <v>8.0</v>
      </c>
      <c r="L102" s="4">
        <v>1.0</v>
      </c>
      <c r="M102" s="4">
        <v>39.0</v>
      </c>
      <c r="N102" s="4">
        <v>4.0</v>
      </c>
      <c r="O102" s="4">
        <v>0.0</v>
      </c>
      <c r="P102" s="4">
        <v>14.0</v>
      </c>
      <c r="Q102" s="4">
        <v>10.0</v>
      </c>
      <c r="R102" s="4">
        <v>221.0</v>
      </c>
      <c r="S102" s="4">
        <v>286.0</v>
      </c>
      <c r="T102" s="4">
        <v>80.77</v>
      </c>
      <c r="U102" s="4">
        <v>4.33</v>
      </c>
      <c r="V102" s="3"/>
      <c r="W102" s="3"/>
      <c r="X102" s="3"/>
      <c r="Y102" s="3"/>
    </row>
    <row r="103" ht="15.75" customHeight="1">
      <c r="A103" s="8" t="s">
        <v>35</v>
      </c>
      <c r="B103" s="4">
        <v>1.0</v>
      </c>
      <c r="C103" s="4">
        <v>1.0</v>
      </c>
      <c r="D103" s="4">
        <v>51.0</v>
      </c>
      <c r="E103" s="4">
        <v>26.0</v>
      </c>
      <c r="F103" s="4">
        <v>5.0</v>
      </c>
      <c r="G103" s="4">
        <v>88.0</v>
      </c>
      <c r="H103" s="4">
        <v>32.0</v>
      </c>
      <c r="I103" s="4">
        <v>5.0</v>
      </c>
      <c r="J103" s="4">
        <v>77.0</v>
      </c>
      <c r="K103" s="4">
        <v>5.0</v>
      </c>
      <c r="L103" s="4">
        <v>3.0</v>
      </c>
      <c r="M103" s="4">
        <v>14.0</v>
      </c>
      <c r="N103" s="4">
        <v>3.0</v>
      </c>
      <c r="O103" s="4">
        <v>0.0</v>
      </c>
      <c r="P103" s="4">
        <v>2.0</v>
      </c>
      <c r="Q103" s="4">
        <v>14.0</v>
      </c>
      <c r="R103" s="4">
        <v>232.0</v>
      </c>
      <c r="S103" s="4">
        <v>313.0</v>
      </c>
      <c r="T103" s="4">
        <v>78.59</v>
      </c>
      <c r="U103" s="4">
        <v>5.69</v>
      </c>
      <c r="V103" s="3"/>
      <c r="W103" s="3"/>
      <c r="X103" s="3"/>
      <c r="Y103" s="3"/>
    </row>
    <row r="104" ht="15.75" customHeight="1">
      <c r="A104" s="8" t="s">
        <v>36</v>
      </c>
      <c r="B104" s="4">
        <v>0.0</v>
      </c>
      <c r="C104" s="4">
        <v>0.0</v>
      </c>
      <c r="D104" s="4">
        <v>38.0</v>
      </c>
      <c r="E104" s="4">
        <v>2.0</v>
      </c>
      <c r="F104" s="4">
        <v>0.0</v>
      </c>
      <c r="G104" s="4">
        <v>128.0</v>
      </c>
      <c r="H104" s="4">
        <v>5.0</v>
      </c>
      <c r="I104" s="4">
        <v>0.0</v>
      </c>
      <c r="J104" s="4">
        <v>113.0</v>
      </c>
      <c r="K104" s="4">
        <v>3.0</v>
      </c>
      <c r="L104" s="4">
        <v>0.0</v>
      </c>
      <c r="M104" s="4">
        <v>8.0</v>
      </c>
      <c r="N104" s="4">
        <v>2.0</v>
      </c>
      <c r="O104" s="4">
        <v>0.0</v>
      </c>
      <c r="P104" s="4">
        <v>2.0</v>
      </c>
      <c r="Q104" s="4">
        <v>0.0</v>
      </c>
      <c r="R104" s="4">
        <v>289.0</v>
      </c>
      <c r="S104" s="4">
        <v>301.0</v>
      </c>
      <c r="T104" s="4">
        <v>96.01</v>
      </c>
      <c r="U104" s="4">
        <v>0.0</v>
      </c>
      <c r="V104" s="5">
        <f>(U104+U105+U107+U106+U108+U109+U110+U111)/8</f>
        <v>0.63625</v>
      </c>
      <c r="W104" s="5">
        <f>(T104+T105+T106+T107+T109+T108+T110+T111)/8</f>
        <v>97.55625</v>
      </c>
      <c r="X104" s="6">
        <f>S104+S105+S106+S107+S108+S109+S110+S111</f>
        <v>2395</v>
      </c>
      <c r="Y104" s="8" t="s">
        <v>37</v>
      </c>
    </row>
    <row r="105" ht="15.75" customHeight="1">
      <c r="A105" s="8" t="s">
        <v>38</v>
      </c>
      <c r="B105" s="4">
        <v>0.0</v>
      </c>
      <c r="C105" s="4">
        <v>1.0</v>
      </c>
      <c r="D105" s="4">
        <v>50.0</v>
      </c>
      <c r="E105" s="4">
        <v>0.0</v>
      </c>
      <c r="F105" s="4">
        <v>0.0</v>
      </c>
      <c r="G105" s="4">
        <v>118.0</v>
      </c>
      <c r="H105" s="4">
        <v>1.0</v>
      </c>
      <c r="I105" s="4">
        <v>1.0</v>
      </c>
      <c r="J105" s="4">
        <v>96.0</v>
      </c>
      <c r="K105" s="4">
        <v>1.0</v>
      </c>
      <c r="L105" s="4">
        <v>0.0</v>
      </c>
      <c r="M105" s="4">
        <v>47.0</v>
      </c>
      <c r="N105" s="4">
        <v>3.0</v>
      </c>
      <c r="O105" s="4">
        <v>0.0</v>
      </c>
      <c r="P105" s="4">
        <v>7.0</v>
      </c>
      <c r="Q105" s="4">
        <v>2.0</v>
      </c>
      <c r="R105" s="4">
        <v>318.0</v>
      </c>
      <c r="S105" s="4">
        <v>325.0</v>
      </c>
      <c r="T105" s="4">
        <v>98.46</v>
      </c>
      <c r="U105" s="4">
        <v>0.63</v>
      </c>
      <c r="V105" s="3"/>
      <c r="W105" s="3"/>
      <c r="X105" s="3"/>
      <c r="Y105" s="3"/>
    </row>
    <row r="106" ht="15.75" customHeight="1">
      <c r="A106" s="8" t="s">
        <v>39</v>
      </c>
      <c r="B106" s="4">
        <v>1.0</v>
      </c>
      <c r="C106" s="4">
        <v>0.0</v>
      </c>
      <c r="D106" s="4">
        <v>47.0</v>
      </c>
      <c r="E106" s="4">
        <v>1.0</v>
      </c>
      <c r="F106" s="4">
        <v>0.0</v>
      </c>
      <c r="G106" s="4">
        <v>110.0</v>
      </c>
      <c r="H106" s="4">
        <v>0.0</v>
      </c>
      <c r="I106" s="4">
        <v>0.0</v>
      </c>
      <c r="J106" s="4">
        <v>92.0</v>
      </c>
      <c r="K106" s="4">
        <v>1.0</v>
      </c>
      <c r="L106" s="4">
        <v>0.0</v>
      </c>
      <c r="M106" s="4">
        <v>17.0</v>
      </c>
      <c r="N106" s="4">
        <v>0.0</v>
      </c>
      <c r="O106" s="4">
        <v>0.0</v>
      </c>
      <c r="P106" s="4">
        <v>10.0</v>
      </c>
      <c r="Q106" s="4">
        <v>0.0</v>
      </c>
      <c r="R106" s="4">
        <v>276.0</v>
      </c>
      <c r="S106" s="4">
        <v>279.0</v>
      </c>
      <c r="T106" s="4">
        <v>98.92</v>
      </c>
      <c r="U106" s="4">
        <v>0.0</v>
      </c>
      <c r="V106" s="3"/>
      <c r="W106" s="3"/>
      <c r="X106" s="3"/>
      <c r="Y106" s="3"/>
    </row>
    <row r="107" ht="15.75" customHeight="1">
      <c r="A107" s="8" t="s">
        <v>39</v>
      </c>
      <c r="B107" s="4">
        <v>0.0</v>
      </c>
      <c r="C107" s="4">
        <v>0.0</v>
      </c>
      <c r="D107" s="4">
        <v>45.0</v>
      </c>
      <c r="E107" s="4">
        <v>1.0</v>
      </c>
      <c r="F107" s="4">
        <v>0.0</v>
      </c>
      <c r="G107" s="4">
        <v>127.0</v>
      </c>
      <c r="H107" s="4">
        <v>9.0</v>
      </c>
      <c r="I107" s="4">
        <v>2.0</v>
      </c>
      <c r="J107" s="4">
        <v>51.0</v>
      </c>
      <c r="K107" s="4">
        <v>0.0</v>
      </c>
      <c r="L107" s="4">
        <v>0.0</v>
      </c>
      <c r="M107" s="4">
        <v>13.0</v>
      </c>
      <c r="N107" s="4">
        <v>1.0</v>
      </c>
      <c r="O107" s="4">
        <v>0.0</v>
      </c>
      <c r="P107" s="4">
        <v>24.0</v>
      </c>
      <c r="Q107" s="4">
        <v>2.0</v>
      </c>
      <c r="R107" s="4">
        <v>260.0</v>
      </c>
      <c r="S107" s="4">
        <v>273.0</v>
      </c>
      <c r="T107" s="4">
        <v>95.97</v>
      </c>
      <c r="U107" s="4">
        <v>0.76</v>
      </c>
      <c r="V107" s="3"/>
      <c r="W107" s="3"/>
      <c r="X107" s="3"/>
      <c r="Y107" s="3"/>
    </row>
    <row r="108" ht="15.75" customHeight="1">
      <c r="A108" s="8" t="s">
        <v>39</v>
      </c>
      <c r="B108" s="4">
        <v>0.0</v>
      </c>
      <c r="C108" s="4">
        <v>0.0</v>
      </c>
      <c r="D108" s="4">
        <v>44.0</v>
      </c>
      <c r="E108" s="4">
        <v>0.0</v>
      </c>
      <c r="F108" s="4">
        <v>0.0</v>
      </c>
      <c r="G108" s="4">
        <v>137.0</v>
      </c>
      <c r="H108" s="4">
        <v>5.0</v>
      </c>
      <c r="I108" s="4">
        <v>3.0</v>
      </c>
      <c r="J108" s="4">
        <v>108.0</v>
      </c>
      <c r="K108" s="4">
        <v>0.0</v>
      </c>
      <c r="L108" s="4">
        <v>0.0</v>
      </c>
      <c r="M108" s="4">
        <v>4.0</v>
      </c>
      <c r="N108" s="4">
        <v>0.0</v>
      </c>
      <c r="O108" s="4">
        <v>0.0</v>
      </c>
      <c r="P108" s="4">
        <v>1.0</v>
      </c>
      <c r="Q108" s="4">
        <v>3.0</v>
      </c>
      <c r="R108" s="4">
        <v>294.0</v>
      </c>
      <c r="S108" s="4">
        <v>302.0</v>
      </c>
      <c r="T108" s="4">
        <v>98.34</v>
      </c>
      <c r="U108" s="4">
        <v>1.01</v>
      </c>
      <c r="V108" s="3"/>
      <c r="W108" s="3"/>
      <c r="X108" s="3"/>
      <c r="Y108" s="3"/>
    </row>
    <row r="109" ht="15.75" customHeight="1">
      <c r="A109" s="8" t="s">
        <v>39</v>
      </c>
      <c r="B109" s="4">
        <v>1.0</v>
      </c>
      <c r="C109" s="4">
        <v>0.0</v>
      </c>
      <c r="D109" s="4">
        <v>51.0</v>
      </c>
      <c r="E109" s="4">
        <v>0.0</v>
      </c>
      <c r="F109" s="4">
        <v>0.0</v>
      </c>
      <c r="G109" s="4">
        <v>117.0</v>
      </c>
      <c r="H109" s="4">
        <v>7.0</v>
      </c>
      <c r="I109" s="4">
        <v>1.0</v>
      </c>
      <c r="J109" s="4">
        <v>92.0</v>
      </c>
      <c r="K109" s="4">
        <v>2.0</v>
      </c>
      <c r="L109" s="4">
        <v>1.0</v>
      </c>
      <c r="M109" s="4">
        <v>23.0</v>
      </c>
      <c r="N109" s="4">
        <v>4.0</v>
      </c>
      <c r="O109" s="4">
        <v>0.0</v>
      </c>
      <c r="P109" s="4">
        <v>13.0</v>
      </c>
      <c r="Q109" s="4">
        <v>2.0</v>
      </c>
      <c r="R109" s="4">
        <v>296.0</v>
      </c>
      <c r="S109" s="4">
        <v>312.0</v>
      </c>
      <c r="T109" s="4">
        <v>95.51</v>
      </c>
      <c r="U109" s="4">
        <v>0.67</v>
      </c>
      <c r="V109" s="3"/>
      <c r="W109" s="3"/>
      <c r="X109" s="3"/>
      <c r="Y109" s="3"/>
    </row>
    <row r="110" ht="15.75" customHeight="1">
      <c r="A110" s="8" t="s">
        <v>39</v>
      </c>
      <c r="B110" s="4">
        <v>0.0</v>
      </c>
      <c r="C110" s="4">
        <v>0.0</v>
      </c>
      <c r="D110" s="4">
        <v>58.0</v>
      </c>
      <c r="E110" s="4">
        <v>0.0</v>
      </c>
      <c r="F110" s="4">
        <v>0.0</v>
      </c>
      <c r="G110" s="4">
        <v>131.0</v>
      </c>
      <c r="H110" s="4">
        <v>2.0</v>
      </c>
      <c r="I110" s="4">
        <v>2.0</v>
      </c>
      <c r="J110" s="4">
        <v>97.0</v>
      </c>
      <c r="K110" s="4">
        <v>0.0</v>
      </c>
      <c r="L110" s="4">
        <v>1.0</v>
      </c>
      <c r="M110" s="4">
        <v>25.0</v>
      </c>
      <c r="N110" s="4">
        <v>0.0</v>
      </c>
      <c r="O110" s="4">
        <v>0.0</v>
      </c>
      <c r="P110" s="4">
        <v>7.0</v>
      </c>
      <c r="Q110" s="4">
        <v>3.0</v>
      </c>
      <c r="R110" s="4">
        <v>318.0</v>
      </c>
      <c r="S110" s="4">
        <v>323.0</v>
      </c>
      <c r="T110" s="4">
        <v>99.38</v>
      </c>
      <c r="U110" s="4">
        <v>0.93</v>
      </c>
      <c r="V110" s="3"/>
      <c r="W110" s="3"/>
      <c r="X110" s="3"/>
      <c r="Y110" s="3"/>
    </row>
    <row r="111" ht="15.75" customHeight="1">
      <c r="A111" s="8" t="s">
        <v>39</v>
      </c>
      <c r="B111" s="4">
        <v>0.0</v>
      </c>
      <c r="C111" s="4">
        <v>0.0</v>
      </c>
      <c r="D111" s="4">
        <v>45.0</v>
      </c>
      <c r="E111" s="4">
        <v>1.0</v>
      </c>
      <c r="F111" s="4">
        <v>1.0</v>
      </c>
      <c r="G111" s="4">
        <v>120.0</v>
      </c>
      <c r="H111" s="4">
        <v>3.0</v>
      </c>
      <c r="I111" s="4">
        <v>2.0</v>
      </c>
      <c r="J111" s="4">
        <v>83.0</v>
      </c>
      <c r="K111" s="4">
        <v>1.0</v>
      </c>
      <c r="L111" s="4">
        <v>0.0</v>
      </c>
      <c r="M111" s="4">
        <v>19.0</v>
      </c>
      <c r="N111" s="4">
        <v>1.0</v>
      </c>
      <c r="O111" s="4">
        <v>0.0</v>
      </c>
      <c r="P111" s="4">
        <v>4.0</v>
      </c>
      <c r="Q111" s="4">
        <v>3.0</v>
      </c>
      <c r="R111" s="4">
        <v>271.0</v>
      </c>
      <c r="S111" s="4">
        <v>280.0</v>
      </c>
      <c r="T111" s="4">
        <v>97.86</v>
      </c>
      <c r="U111" s="4">
        <v>1.09</v>
      </c>
      <c r="V111" s="3"/>
      <c r="W111" s="3"/>
      <c r="X111" s="3"/>
      <c r="Y111" s="3"/>
    </row>
    <row r="112" ht="15.75" customHeight="1">
      <c r="A112" s="8" t="s">
        <v>40</v>
      </c>
      <c r="B112" s="4">
        <v>0.0</v>
      </c>
      <c r="C112" s="4">
        <v>0.0</v>
      </c>
      <c r="D112" s="4">
        <v>0.0</v>
      </c>
      <c r="E112" s="4">
        <v>2.0</v>
      </c>
      <c r="F112" s="4">
        <v>0.0</v>
      </c>
      <c r="G112" s="4">
        <v>29.0</v>
      </c>
      <c r="H112" s="4">
        <v>0.0</v>
      </c>
      <c r="I112" s="4">
        <v>0.0</v>
      </c>
      <c r="J112" s="4">
        <v>24.0</v>
      </c>
      <c r="K112" s="4">
        <v>0.0</v>
      </c>
      <c r="L112" s="4">
        <v>0.0</v>
      </c>
      <c r="M112" s="4">
        <v>1.0</v>
      </c>
      <c r="N112" s="4">
        <v>0.0</v>
      </c>
      <c r="O112" s="4">
        <v>0.0</v>
      </c>
      <c r="P112" s="4">
        <v>0.0</v>
      </c>
      <c r="Q112" s="4">
        <v>0.0</v>
      </c>
      <c r="R112" s="4">
        <v>54.0</v>
      </c>
      <c r="S112" s="4">
        <v>56.0</v>
      </c>
      <c r="T112" s="4">
        <v>96.43</v>
      </c>
      <c r="U112" s="4">
        <v>0.0</v>
      </c>
      <c r="V112" s="5">
        <f>(U112+U113+U114+U116+U115+U117+U118)/7</f>
        <v>0.03857142857</v>
      </c>
      <c r="W112" s="4">
        <f>(T113+T112+T114+T115+T116+T117+T118)/7</f>
        <v>98.64</v>
      </c>
      <c r="X112" s="4">
        <f>S113+S112+S114+S115+S116+S117+S118</f>
        <v>1596</v>
      </c>
      <c r="Y112" s="3" t="s">
        <v>41</v>
      </c>
    </row>
    <row r="113" ht="15.75" customHeight="1">
      <c r="A113" s="8" t="s">
        <v>42</v>
      </c>
      <c r="B113" s="4">
        <v>0.0</v>
      </c>
      <c r="C113" s="4">
        <v>0.0</v>
      </c>
      <c r="D113" s="4">
        <v>34.0</v>
      </c>
      <c r="E113" s="4">
        <v>0.0</v>
      </c>
      <c r="F113" s="4">
        <v>0.0</v>
      </c>
      <c r="G113" s="4">
        <v>163.0</v>
      </c>
      <c r="H113" s="4">
        <v>1.0</v>
      </c>
      <c r="I113" s="4">
        <v>0.0</v>
      </c>
      <c r="J113" s="4">
        <v>154.0</v>
      </c>
      <c r="K113" s="4">
        <v>0.0</v>
      </c>
      <c r="L113" s="4">
        <v>0.0</v>
      </c>
      <c r="M113" s="4">
        <v>16.0</v>
      </c>
      <c r="N113" s="4">
        <v>0.0</v>
      </c>
      <c r="O113" s="4">
        <v>0.0</v>
      </c>
      <c r="P113" s="4">
        <v>2.0</v>
      </c>
      <c r="Q113" s="4">
        <v>0.0</v>
      </c>
      <c r="R113" s="4">
        <v>369.0</v>
      </c>
      <c r="S113" s="4">
        <v>370.0</v>
      </c>
      <c r="T113" s="4">
        <v>99.73</v>
      </c>
      <c r="U113" s="4">
        <v>0.0</v>
      </c>
      <c r="V113" s="3"/>
      <c r="W113" s="3"/>
      <c r="X113" s="3"/>
      <c r="Y113" s="3"/>
    </row>
    <row r="114" ht="15.75" customHeight="1">
      <c r="A114" s="8" t="s">
        <v>41</v>
      </c>
      <c r="B114" s="4">
        <v>0.0</v>
      </c>
      <c r="C114" s="4">
        <v>0.0</v>
      </c>
      <c r="D114" s="4">
        <v>45.0</v>
      </c>
      <c r="E114" s="4">
        <v>0.0</v>
      </c>
      <c r="F114" s="4">
        <v>1.0</v>
      </c>
      <c r="G114" s="4">
        <v>152.0</v>
      </c>
      <c r="H114" s="4">
        <v>0.0</v>
      </c>
      <c r="I114" s="4">
        <v>0.0</v>
      </c>
      <c r="J114" s="4">
        <v>143.0</v>
      </c>
      <c r="K114" s="4">
        <v>0.0</v>
      </c>
      <c r="L114" s="4">
        <v>0.0</v>
      </c>
      <c r="M114" s="4">
        <v>29.0</v>
      </c>
      <c r="N114" s="4">
        <v>0.0</v>
      </c>
      <c r="O114" s="4">
        <v>0.0</v>
      </c>
      <c r="P114" s="4">
        <v>2.0</v>
      </c>
      <c r="Q114" s="4">
        <v>1.0</v>
      </c>
      <c r="R114" s="4">
        <v>371.0</v>
      </c>
      <c r="S114" s="4">
        <v>372.0</v>
      </c>
      <c r="T114" s="4">
        <v>100.0</v>
      </c>
      <c r="U114" s="4">
        <v>0.27</v>
      </c>
      <c r="V114" s="3"/>
      <c r="W114" s="3"/>
      <c r="X114" s="3"/>
      <c r="Y114" s="3"/>
    </row>
    <row r="115" ht="15.75" customHeight="1">
      <c r="A115" s="8" t="s">
        <v>41</v>
      </c>
      <c r="B115" s="4">
        <v>0.0</v>
      </c>
      <c r="C115" s="4">
        <v>0.0</v>
      </c>
      <c r="D115" s="4">
        <v>33.0</v>
      </c>
      <c r="E115" s="4">
        <v>0.0</v>
      </c>
      <c r="F115" s="4">
        <v>0.0</v>
      </c>
      <c r="G115" s="4">
        <v>151.0</v>
      </c>
      <c r="H115" s="4">
        <v>2.0</v>
      </c>
      <c r="I115" s="4">
        <v>0.0</v>
      </c>
      <c r="J115" s="4">
        <v>135.0</v>
      </c>
      <c r="K115" s="4">
        <v>2.0</v>
      </c>
      <c r="L115" s="4">
        <v>0.0</v>
      </c>
      <c r="M115" s="4">
        <v>3.0</v>
      </c>
      <c r="N115" s="4">
        <v>0.0</v>
      </c>
      <c r="O115" s="4">
        <v>0.0</v>
      </c>
      <c r="P115" s="4">
        <v>0.0</v>
      </c>
      <c r="Q115" s="4">
        <v>0.0</v>
      </c>
      <c r="R115" s="4">
        <v>322.0</v>
      </c>
      <c r="S115" s="4">
        <v>326.0</v>
      </c>
      <c r="T115" s="4">
        <v>98.77</v>
      </c>
      <c r="U115" s="4">
        <v>0.0</v>
      </c>
      <c r="V115" s="3"/>
      <c r="W115" s="3"/>
      <c r="X115" s="3"/>
      <c r="Y115" s="3"/>
    </row>
    <row r="116" ht="15.75" customHeight="1">
      <c r="A116" s="8" t="s">
        <v>41</v>
      </c>
      <c r="B116" s="4">
        <v>0.0</v>
      </c>
      <c r="C116" s="4">
        <v>0.0</v>
      </c>
      <c r="D116" s="4">
        <v>22.0</v>
      </c>
      <c r="E116" s="4">
        <v>0.0</v>
      </c>
      <c r="F116" s="4">
        <v>0.0</v>
      </c>
      <c r="G116" s="4">
        <v>113.0</v>
      </c>
      <c r="H116" s="4">
        <v>1.0</v>
      </c>
      <c r="I116" s="4">
        <v>0.0</v>
      </c>
      <c r="J116" s="4">
        <v>104.0</v>
      </c>
      <c r="K116" s="4">
        <v>0.0</v>
      </c>
      <c r="L116" s="4">
        <v>0.0</v>
      </c>
      <c r="M116" s="4">
        <v>18.0</v>
      </c>
      <c r="N116" s="4">
        <v>0.0</v>
      </c>
      <c r="O116" s="4">
        <v>0.0</v>
      </c>
      <c r="P116" s="4">
        <v>6.0</v>
      </c>
      <c r="Q116" s="4">
        <v>0.0</v>
      </c>
      <c r="R116" s="4">
        <v>263.0</v>
      </c>
      <c r="S116" s="4">
        <v>264.0</v>
      </c>
      <c r="T116" s="4">
        <v>99.62</v>
      </c>
      <c r="U116" s="4">
        <v>0.0</v>
      </c>
      <c r="V116" s="3"/>
      <c r="W116" s="3"/>
      <c r="X116" s="3"/>
      <c r="Y116" s="3"/>
    </row>
    <row r="117" ht="15.75" customHeight="1">
      <c r="A117" s="8" t="s">
        <v>41</v>
      </c>
      <c r="B117" s="4">
        <v>0.0</v>
      </c>
      <c r="C117" s="4">
        <v>0.0</v>
      </c>
      <c r="D117" s="4">
        <v>5.0</v>
      </c>
      <c r="E117" s="4">
        <v>0.0</v>
      </c>
      <c r="F117" s="4">
        <v>0.0</v>
      </c>
      <c r="G117" s="4">
        <v>57.0</v>
      </c>
      <c r="H117" s="4">
        <v>0.0</v>
      </c>
      <c r="I117" s="4">
        <v>0.0</v>
      </c>
      <c r="J117" s="4">
        <v>50.0</v>
      </c>
      <c r="K117" s="4">
        <v>1.0</v>
      </c>
      <c r="L117" s="4">
        <v>0.0</v>
      </c>
      <c r="M117" s="4">
        <v>1.0</v>
      </c>
      <c r="N117" s="4">
        <v>0.0</v>
      </c>
      <c r="O117" s="4">
        <v>0.0</v>
      </c>
      <c r="P117" s="4">
        <v>0.0</v>
      </c>
      <c r="Q117" s="4">
        <v>0.0</v>
      </c>
      <c r="R117" s="4">
        <v>113.0</v>
      </c>
      <c r="S117" s="4">
        <v>114.0</v>
      </c>
      <c r="T117" s="4">
        <v>99.12</v>
      </c>
      <c r="U117" s="4">
        <v>0.0</v>
      </c>
      <c r="V117" s="3"/>
      <c r="W117" s="3"/>
      <c r="X117" s="3"/>
      <c r="Y117" s="3"/>
    </row>
    <row r="118" ht="15.75" customHeight="1">
      <c r="A118" s="8" t="s">
        <v>41</v>
      </c>
      <c r="B118" s="4">
        <v>0.0</v>
      </c>
      <c r="C118" s="4">
        <v>0.0</v>
      </c>
      <c r="D118" s="4">
        <v>3.0</v>
      </c>
      <c r="E118" s="4">
        <v>0.0</v>
      </c>
      <c r="F118" s="4">
        <v>0.0</v>
      </c>
      <c r="G118" s="4">
        <v>56.0</v>
      </c>
      <c r="H118" s="4">
        <v>2.0</v>
      </c>
      <c r="I118" s="4">
        <v>0.0</v>
      </c>
      <c r="J118" s="4">
        <v>31.0</v>
      </c>
      <c r="K118" s="4">
        <v>0.0</v>
      </c>
      <c r="L118" s="4">
        <v>0.0</v>
      </c>
      <c r="M118" s="4">
        <v>1.0</v>
      </c>
      <c r="N118" s="4">
        <v>1.0</v>
      </c>
      <c r="O118" s="4">
        <v>0.0</v>
      </c>
      <c r="P118" s="4">
        <v>0.0</v>
      </c>
      <c r="Q118" s="4">
        <v>0.0</v>
      </c>
      <c r="R118" s="4">
        <v>91.0</v>
      </c>
      <c r="S118" s="4">
        <v>94.0</v>
      </c>
      <c r="T118" s="4">
        <v>96.81</v>
      </c>
      <c r="U118" s="4">
        <v>0.0</v>
      </c>
      <c r="V118" s="3"/>
      <c r="W118" s="3"/>
      <c r="X118" s="3"/>
      <c r="Y118" s="3"/>
    </row>
    <row r="119" ht="15.75" customHeight="1">
      <c r="A119" s="8" t="s">
        <v>43</v>
      </c>
      <c r="B119" s="4">
        <v>14.0</v>
      </c>
      <c r="C119" s="4">
        <v>1.0</v>
      </c>
      <c r="D119" s="4">
        <v>0.0</v>
      </c>
      <c r="E119" s="4">
        <v>33.0</v>
      </c>
      <c r="F119" s="4">
        <v>1.0</v>
      </c>
      <c r="G119" s="4">
        <v>1.0</v>
      </c>
      <c r="H119" s="4">
        <v>6.0</v>
      </c>
      <c r="I119" s="4">
        <v>0.0</v>
      </c>
      <c r="J119" s="4">
        <v>0.0</v>
      </c>
      <c r="K119" s="4">
        <v>0.0</v>
      </c>
      <c r="L119" s="4">
        <v>0.0</v>
      </c>
      <c r="M119" s="4">
        <v>0.0</v>
      </c>
      <c r="N119" s="4">
        <v>0.0</v>
      </c>
      <c r="O119" s="4">
        <v>0.0</v>
      </c>
      <c r="P119" s="4">
        <v>0.0</v>
      </c>
      <c r="Q119" s="4">
        <v>2.0</v>
      </c>
      <c r="R119" s="4">
        <v>1.0</v>
      </c>
      <c r="S119" s="4">
        <v>56.0</v>
      </c>
      <c r="T119" s="4">
        <v>5.36</v>
      </c>
      <c r="U119" s="4">
        <v>66.67</v>
      </c>
      <c r="V119" s="5">
        <f>(U119+U120+U121+U122+U123+U124+U125)/7</f>
        <v>32.21142857</v>
      </c>
      <c r="W119" s="5">
        <f>(T119+T120+T121+T122+T123+T124+T125)/7</f>
        <v>7.392857143</v>
      </c>
      <c r="X119" s="6">
        <f>S119+S120+S121+S122+S123+S124+S125</f>
        <v>496</v>
      </c>
      <c r="Y119" s="3" t="s">
        <v>43</v>
      </c>
    </row>
    <row r="120" ht="15.75" customHeight="1">
      <c r="A120" s="8" t="s">
        <v>43</v>
      </c>
      <c r="B120" s="4">
        <v>6.0</v>
      </c>
      <c r="C120" s="4">
        <v>1.0</v>
      </c>
      <c r="D120" s="4">
        <v>0.0</v>
      </c>
      <c r="E120" s="4">
        <v>29.0</v>
      </c>
      <c r="F120" s="4">
        <v>1.0</v>
      </c>
      <c r="G120" s="4">
        <v>1.0</v>
      </c>
      <c r="H120" s="4">
        <v>4.0</v>
      </c>
      <c r="I120" s="4">
        <v>1.0</v>
      </c>
      <c r="J120" s="4">
        <v>2.0</v>
      </c>
      <c r="K120" s="4">
        <v>0.0</v>
      </c>
      <c r="L120" s="4">
        <v>0.0</v>
      </c>
      <c r="M120" s="4">
        <v>0.0</v>
      </c>
      <c r="N120" s="4">
        <v>0.0</v>
      </c>
      <c r="O120" s="4">
        <v>1.0</v>
      </c>
      <c r="P120" s="4">
        <v>0.0</v>
      </c>
      <c r="Q120" s="4">
        <v>4.0</v>
      </c>
      <c r="R120" s="4">
        <v>3.0</v>
      </c>
      <c r="S120" s="4">
        <v>46.0</v>
      </c>
      <c r="T120" s="4">
        <v>15.22</v>
      </c>
      <c r="U120" s="4">
        <v>57.14</v>
      </c>
      <c r="V120" s="3"/>
      <c r="W120" s="3"/>
      <c r="X120" s="3"/>
      <c r="Y120" s="3"/>
    </row>
    <row r="121" ht="15.75" customHeight="1">
      <c r="A121" s="8" t="s">
        <v>43</v>
      </c>
      <c r="B121" s="4">
        <v>23.0</v>
      </c>
      <c r="C121" s="4">
        <v>0.0</v>
      </c>
      <c r="D121" s="4">
        <v>0.0</v>
      </c>
      <c r="E121" s="4">
        <v>45.0</v>
      </c>
      <c r="F121" s="4">
        <v>0.0</v>
      </c>
      <c r="G121" s="4">
        <v>3.0</v>
      </c>
      <c r="H121" s="4">
        <v>13.0</v>
      </c>
      <c r="I121" s="4">
        <v>1.0</v>
      </c>
      <c r="J121" s="4">
        <v>2.0</v>
      </c>
      <c r="K121" s="4">
        <v>3.0</v>
      </c>
      <c r="L121" s="4">
        <v>0.0</v>
      </c>
      <c r="M121" s="4">
        <v>0.0</v>
      </c>
      <c r="N121" s="4">
        <v>0.0</v>
      </c>
      <c r="O121" s="4">
        <v>0.0</v>
      </c>
      <c r="P121" s="4">
        <v>0.0</v>
      </c>
      <c r="Q121" s="4">
        <v>1.0</v>
      </c>
      <c r="R121" s="4">
        <v>5.0</v>
      </c>
      <c r="S121" s="4">
        <v>90.0</v>
      </c>
      <c r="T121" s="4">
        <v>6.67</v>
      </c>
      <c r="U121" s="4">
        <v>16.67</v>
      </c>
      <c r="V121" s="3"/>
      <c r="W121" s="3"/>
      <c r="X121" s="3"/>
      <c r="Y121" s="3"/>
    </row>
    <row r="122" ht="15.75" customHeight="1">
      <c r="A122" s="8" t="s">
        <v>43</v>
      </c>
      <c r="B122" s="4">
        <v>16.0</v>
      </c>
      <c r="C122" s="4">
        <v>0.0</v>
      </c>
      <c r="D122" s="4">
        <v>0.0</v>
      </c>
      <c r="E122" s="4">
        <v>55.0</v>
      </c>
      <c r="F122" s="4">
        <v>0.0</v>
      </c>
      <c r="G122" s="4">
        <v>1.0</v>
      </c>
      <c r="H122" s="4">
        <v>6.0</v>
      </c>
      <c r="I122" s="4">
        <v>0.0</v>
      </c>
      <c r="J122" s="4">
        <v>0.0</v>
      </c>
      <c r="K122" s="4">
        <v>4.0</v>
      </c>
      <c r="L122" s="4">
        <v>0.0</v>
      </c>
      <c r="M122" s="4">
        <v>0.0</v>
      </c>
      <c r="N122" s="4">
        <v>0.0</v>
      </c>
      <c r="O122" s="4">
        <v>0.0</v>
      </c>
      <c r="P122" s="4">
        <v>0.0</v>
      </c>
      <c r="Q122" s="4">
        <v>0.0</v>
      </c>
      <c r="R122" s="4">
        <v>1.0</v>
      </c>
      <c r="S122" s="4">
        <v>82.0</v>
      </c>
      <c r="T122" s="4">
        <v>1.22</v>
      </c>
      <c r="U122" s="4">
        <v>0.0</v>
      </c>
      <c r="V122" s="3"/>
      <c r="W122" s="3"/>
      <c r="X122" s="3"/>
      <c r="Y122" s="3"/>
    </row>
    <row r="123" ht="15.75" customHeight="1">
      <c r="A123" s="8" t="s">
        <v>43</v>
      </c>
      <c r="B123" s="4">
        <v>24.0</v>
      </c>
      <c r="C123" s="4">
        <v>0.0</v>
      </c>
      <c r="D123" s="4">
        <v>1.0</v>
      </c>
      <c r="E123" s="4">
        <v>38.0</v>
      </c>
      <c r="F123" s="4">
        <v>0.0</v>
      </c>
      <c r="G123" s="4">
        <v>5.0</v>
      </c>
      <c r="H123" s="4">
        <v>15.0</v>
      </c>
      <c r="I123" s="4">
        <v>0.0</v>
      </c>
      <c r="J123" s="4">
        <v>2.0</v>
      </c>
      <c r="K123" s="4">
        <v>0.0</v>
      </c>
      <c r="L123" s="4">
        <v>0.0</v>
      </c>
      <c r="M123" s="4">
        <v>0.0</v>
      </c>
      <c r="N123" s="4">
        <v>0.0</v>
      </c>
      <c r="O123" s="4">
        <v>0.0</v>
      </c>
      <c r="P123" s="4">
        <v>0.0</v>
      </c>
      <c r="Q123" s="4">
        <v>0.0</v>
      </c>
      <c r="R123" s="4">
        <v>8.0</v>
      </c>
      <c r="S123" s="4">
        <v>85.0</v>
      </c>
      <c r="T123" s="4">
        <v>9.41</v>
      </c>
      <c r="U123" s="4">
        <v>0.0</v>
      </c>
      <c r="V123" s="3"/>
      <c r="W123" s="3"/>
      <c r="X123" s="3"/>
      <c r="Y123" s="3"/>
    </row>
    <row r="124" ht="15.75" customHeight="1">
      <c r="A124" s="8" t="s">
        <v>43</v>
      </c>
      <c r="B124" s="4">
        <v>10.0</v>
      </c>
      <c r="C124" s="4">
        <v>0.0</v>
      </c>
      <c r="D124" s="4">
        <v>0.0</v>
      </c>
      <c r="E124" s="4">
        <v>45.0</v>
      </c>
      <c r="F124" s="4">
        <v>0.0</v>
      </c>
      <c r="G124" s="4">
        <v>1.0</v>
      </c>
      <c r="H124" s="4">
        <v>14.0</v>
      </c>
      <c r="I124" s="4">
        <v>0.0</v>
      </c>
      <c r="J124" s="4">
        <v>1.0</v>
      </c>
      <c r="K124" s="4">
        <v>2.0</v>
      </c>
      <c r="L124" s="4">
        <v>0.0</v>
      </c>
      <c r="M124" s="4">
        <v>0.0</v>
      </c>
      <c r="N124" s="4">
        <v>6.0</v>
      </c>
      <c r="O124" s="4">
        <v>1.0</v>
      </c>
      <c r="P124" s="4">
        <v>1.0</v>
      </c>
      <c r="Q124" s="4">
        <v>1.0</v>
      </c>
      <c r="R124" s="4">
        <v>3.0</v>
      </c>
      <c r="S124" s="4">
        <v>81.0</v>
      </c>
      <c r="T124" s="4">
        <v>4.94</v>
      </c>
      <c r="U124" s="4">
        <v>25.0</v>
      </c>
      <c r="V124" s="3"/>
      <c r="W124" s="3"/>
      <c r="X124" s="3"/>
      <c r="Y124" s="3"/>
    </row>
    <row r="125" ht="15.75" customHeight="1">
      <c r="A125" s="8" t="s">
        <v>43</v>
      </c>
      <c r="B125" s="4">
        <v>5.0</v>
      </c>
      <c r="C125" s="4">
        <v>0.0</v>
      </c>
      <c r="D125" s="4">
        <v>0.0</v>
      </c>
      <c r="E125" s="4">
        <v>34.0</v>
      </c>
      <c r="F125" s="4">
        <v>2.0</v>
      </c>
      <c r="G125" s="4">
        <v>1.0</v>
      </c>
      <c r="H125" s="4">
        <v>12.0</v>
      </c>
      <c r="I125" s="4">
        <v>0.0</v>
      </c>
      <c r="J125" s="4">
        <v>1.0</v>
      </c>
      <c r="K125" s="4">
        <v>0.0</v>
      </c>
      <c r="L125" s="4">
        <v>1.0</v>
      </c>
      <c r="M125" s="4">
        <v>0.0</v>
      </c>
      <c r="N125" s="4">
        <v>0.0</v>
      </c>
      <c r="O125" s="4">
        <v>0.0</v>
      </c>
      <c r="P125" s="4">
        <v>0.0</v>
      </c>
      <c r="Q125" s="4">
        <v>3.0</v>
      </c>
      <c r="R125" s="4">
        <v>2.0</v>
      </c>
      <c r="S125" s="4">
        <v>56.0</v>
      </c>
      <c r="T125" s="4">
        <v>8.93</v>
      </c>
      <c r="U125" s="4">
        <v>60.0</v>
      </c>
      <c r="V125" s="3"/>
      <c r="W125" s="3"/>
      <c r="X125" s="3"/>
      <c r="Y125" s="3"/>
    </row>
    <row r="126" ht="15.75" customHeight="1">
      <c r="A126" s="8" t="s">
        <v>44</v>
      </c>
      <c r="B126" s="4">
        <v>19.0</v>
      </c>
      <c r="C126" s="4">
        <v>0.0</v>
      </c>
      <c r="D126" s="4">
        <v>4.0</v>
      </c>
      <c r="E126" s="4">
        <v>18.0</v>
      </c>
      <c r="F126" s="4">
        <v>0.0</v>
      </c>
      <c r="G126" s="4">
        <v>11.0</v>
      </c>
      <c r="H126" s="4">
        <v>6.0</v>
      </c>
      <c r="I126" s="4">
        <v>2.0</v>
      </c>
      <c r="J126" s="4">
        <v>5.0</v>
      </c>
      <c r="K126" s="4">
        <v>1.0</v>
      </c>
      <c r="L126" s="4">
        <v>1.0</v>
      </c>
      <c r="M126" s="4">
        <v>2.0</v>
      </c>
      <c r="N126" s="4">
        <v>2.0</v>
      </c>
      <c r="O126" s="4">
        <v>0.0</v>
      </c>
      <c r="P126" s="4">
        <v>0.0</v>
      </c>
      <c r="Q126" s="4">
        <v>3.0</v>
      </c>
      <c r="R126" s="4">
        <v>22.0</v>
      </c>
      <c r="S126" s="4">
        <v>71.0</v>
      </c>
      <c r="T126" s="4">
        <v>35.21</v>
      </c>
      <c r="U126" s="4">
        <v>12.0</v>
      </c>
      <c r="V126" s="5">
        <f>(U126+U127+U128+U129+U130+U131+U132+U134+U133+U135+U136+U137)/12</f>
        <v>7.886666667</v>
      </c>
      <c r="W126" s="4">
        <f>(T126+T127+T128+T129+T130+T131+T132+T133+T134+T135+T136+T137)/12</f>
        <v>40.89</v>
      </c>
      <c r="X126" s="4">
        <f>S126+S127+S128+S129+S130+S131+S132+S133+S134+S136+S135+S137</f>
        <v>1273</v>
      </c>
      <c r="Y126" s="8" t="s">
        <v>45</v>
      </c>
    </row>
    <row r="127" ht="15.75" customHeight="1">
      <c r="A127" s="8" t="s">
        <v>44</v>
      </c>
      <c r="B127" s="4">
        <v>10.0</v>
      </c>
      <c r="C127" s="4">
        <v>0.0</v>
      </c>
      <c r="D127" s="4">
        <v>5.0</v>
      </c>
      <c r="E127" s="4">
        <v>49.0</v>
      </c>
      <c r="F127" s="4">
        <v>1.0</v>
      </c>
      <c r="G127" s="4">
        <v>17.0</v>
      </c>
      <c r="H127" s="4">
        <v>28.0</v>
      </c>
      <c r="I127" s="4">
        <v>0.0</v>
      </c>
      <c r="J127" s="4">
        <v>4.0</v>
      </c>
      <c r="K127" s="4">
        <v>4.0</v>
      </c>
      <c r="L127" s="4">
        <v>0.0</v>
      </c>
      <c r="M127" s="4">
        <v>0.0</v>
      </c>
      <c r="N127" s="4">
        <v>2.0</v>
      </c>
      <c r="O127" s="4">
        <v>0.0</v>
      </c>
      <c r="P127" s="4">
        <v>0.0</v>
      </c>
      <c r="Q127" s="4">
        <v>1.0</v>
      </c>
      <c r="R127" s="4">
        <v>26.0</v>
      </c>
      <c r="S127" s="4">
        <v>120.0</v>
      </c>
      <c r="T127" s="4">
        <v>22.5</v>
      </c>
      <c r="U127" s="4">
        <v>3.7</v>
      </c>
      <c r="V127" s="3"/>
      <c r="W127" s="3"/>
      <c r="X127" s="3"/>
      <c r="Y127" s="3"/>
    </row>
    <row r="128" ht="15.75" customHeight="1">
      <c r="A128" s="8" t="s">
        <v>44</v>
      </c>
      <c r="B128" s="4">
        <v>8.0</v>
      </c>
      <c r="C128" s="4">
        <v>0.0</v>
      </c>
      <c r="D128" s="4">
        <v>9.0</v>
      </c>
      <c r="E128" s="4">
        <v>16.0</v>
      </c>
      <c r="F128" s="4">
        <v>0.0</v>
      </c>
      <c r="G128" s="4">
        <v>49.0</v>
      </c>
      <c r="H128" s="4">
        <v>10.0</v>
      </c>
      <c r="I128" s="4">
        <v>1.0</v>
      </c>
      <c r="J128" s="4">
        <v>8.0</v>
      </c>
      <c r="K128" s="4">
        <v>0.0</v>
      </c>
      <c r="L128" s="4">
        <v>1.0</v>
      </c>
      <c r="M128" s="4">
        <v>10.0</v>
      </c>
      <c r="N128" s="4">
        <v>2.0</v>
      </c>
      <c r="O128" s="4">
        <v>0.0</v>
      </c>
      <c r="P128" s="4">
        <v>0.0</v>
      </c>
      <c r="Q128" s="4">
        <v>2.0</v>
      </c>
      <c r="R128" s="4">
        <v>76.0</v>
      </c>
      <c r="S128" s="4">
        <v>114.0</v>
      </c>
      <c r="T128" s="4">
        <v>68.42</v>
      </c>
      <c r="U128" s="4">
        <v>2.56</v>
      </c>
      <c r="V128" s="3"/>
      <c r="W128" s="3"/>
      <c r="X128" s="3"/>
      <c r="Y128" s="3"/>
    </row>
    <row r="129" ht="15.75" customHeight="1">
      <c r="A129" s="8" t="s">
        <v>44</v>
      </c>
      <c r="B129" s="4">
        <v>0.0</v>
      </c>
      <c r="C129" s="4">
        <v>0.0</v>
      </c>
      <c r="D129" s="4">
        <v>3.0</v>
      </c>
      <c r="E129" s="4">
        <v>3.0</v>
      </c>
      <c r="F129" s="4">
        <v>0.0</v>
      </c>
      <c r="G129" s="4">
        <v>11.0</v>
      </c>
      <c r="H129" s="4">
        <v>0.0</v>
      </c>
      <c r="I129" s="4">
        <v>0.0</v>
      </c>
      <c r="J129" s="4">
        <v>2.0</v>
      </c>
      <c r="K129" s="4">
        <v>0.0</v>
      </c>
      <c r="L129" s="4">
        <v>0.0</v>
      </c>
      <c r="M129" s="4">
        <v>7.0</v>
      </c>
      <c r="N129" s="4">
        <v>0.0</v>
      </c>
      <c r="O129" s="4">
        <v>0.0</v>
      </c>
      <c r="P129" s="4">
        <v>4.0</v>
      </c>
      <c r="Q129" s="4">
        <v>0.0</v>
      </c>
      <c r="R129" s="4">
        <v>27.0</v>
      </c>
      <c r="S129" s="4">
        <v>30.0</v>
      </c>
      <c r="T129" s="4">
        <v>90.0</v>
      </c>
      <c r="U129" s="4">
        <v>0.0</v>
      </c>
      <c r="V129" s="3"/>
      <c r="W129" s="3"/>
      <c r="X129" s="3"/>
      <c r="Y129" s="3"/>
    </row>
    <row r="130" ht="15.75" customHeight="1">
      <c r="A130" s="8" t="s">
        <v>44</v>
      </c>
      <c r="B130" s="4">
        <v>20.0</v>
      </c>
      <c r="C130" s="4">
        <v>1.0</v>
      </c>
      <c r="D130" s="4">
        <v>2.0</v>
      </c>
      <c r="E130" s="4">
        <v>38.0</v>
      </c>
      <c r="F130" s="4">
        <v>1.0</v>
      </c>
      <c r="G130" s="4">
        <v>23.0</v>
      </c>
      <c r="H130" s="4">
        <v>10.0</v>
      </c>
      <c r="I130" s="4">
        <v>0.0</v>
      </c>
      <c r="J130" s="4">
        <v>4.0</v>
      </c>
      <c r="K130" s="4">
        <v>3.0</v>
      </c>
      <c r="L130" s="4">
        <v>0.0</v>
      </c>
      <c r="M130" s="4">
        <v>6.0</v>
      </c>
      <c r="N130" s="4">
        <v>0.0</v>
      </c>
      <c r="O130" s="4">
        <v>0.0</v>
      </c>
      <c r="P130" s="4">
        <v>0.0</v>
      </c>
      <c r="Q130" s="4">
        <v>2.0</v>
      </c>
      <c r="R130" s="4">
        <v>35.0</v>
      </c>
      <c r="S130" s="4">
        <v>108.0</v>
      </c>
      <c r="T130" s="4">
        <v>34.26</v>
      </c>
      <c r="U130" s="4">
        <v>5.41</v>
      </c>
      <c r="V130" s="3"/>
      <c r="W130" s="3"/>
      <c r="X130" s="3"/>
      <c r="Y130" s="3"/>
    </row>
    <row r="131" ht="15.75" customHeight="1">
      <c r="A131" s="8" t="s">
        <v>44</v>
      </c>
      <c r="B131" s="4">
        <v>35.0</v>
      </c>
      <c r="C131" s="4">
        <v>1.0</v>
      </c>
      <c r="D131" s="4">
        <v>0.0</v>
      </c>
      <c r="E131" s="4">
        <v>58.0</v>
      </c>
      <c r="F131" s="4">
        <v>1.0</v>
      </c>
      <c r="G131" s="4">
        <v>9.0</v>
      </c>
      <c r="H131" s="4">
        <v>22.0</v>
      </c>
      <c r="I131" s="4">
        <v>0.0</v>
      </c>
      <c r="J131" s="4">
        <v>4.0</v>
      </c>
      <c r="K131" s="4">
        <v>1.0</v>
      </c>
      <c r="L131" s="4">
        <v>0.0</v>
      </c>
      <c r="M131" s="4">
        <v>0.0</v>
      </c>
      <c r="N131" s="4">
        <v>3.0</v>
      </c>
      <c r="O131" s="4">
        <v>0.0</v>
      </c>
      <c r="P131" s="4">
        <v>0.0</v>
      </c>
      <c r="Q131" s="4">
        <v>2.0</v>
      </c>
      <c r="R131" s="4">
        <v>13.0</v>
      </c>
      <c r="S131" s="4">
        <v>134.0</v>
      </c>
      <c r="T131" s="4">
        <v>11.19</v>
      </c>
      <c r="U131" s="4">
        <v>13.33</v>
      </c>
      <c r="V131" s="3"/>
      <c r="W131" s="3"/>
      <c r="X131" s="3"/>
      <c r="Y131" s="3"/>
    </row>
    <row r="132" ht="15.75" customHeight="1">
      <c r="A132" s="8" t="s">
        <v>44</v>
      </c>
      <c r="B132" s="4">
        <v>15.0</v>
      </c>
      <c r="C132" s="4">
        <v>3.0</v>
      </c>
      <c r="D132" s="4">
        <v>5.0</v>
      </c>
      <c r="E132" s="4">
        <v>21.0</v>
      </c>
      <c r="F132" s="4">
        <v>2.0</v>
      </c>
      <c r="G132" s="4">
        <v>15.0</v>
      </c>
      <c r="H132" s="4">
        <v>8.0</v>
      </c>
      <c r="I132" s="4">
        <v>0.0</v>
      </c>
      <c r="J132" s="4">
        <v>11.0</v>
      </c>
      <c r="K132" s="4">
        <v>1.0</v>
      </c>
      <c r="L132" s="4">
        <v>0.0</v>
      </c>
      <c r="M132" s="4">
        <v>4.0</v>
      </c>
      <c r="N132" s="4">
        <v>0.0</v>
      </c>
      <c r="O132" s="4">
        <v>0.0</v>
      </c>
      <c r="P132" s="4">
        <v>1.0</v>
      </c>
      <c r="Q132" s="4">
        <v>5.0</v>
      </c>
      <c r="R132" s="4">
        <v>36.0</v>
      </c>
      <c r="S132" s="4">
        <v>86.0</v>
      </c>
      <c r="T132" s="4">
        <v>47.67</v>
      </c>
      <c r="U132" s="4">
        <v>12.2</v>
      </c>
      <c r="V132" s="3"/>
      <c r="W132" s="3"/>
      <c r="X132" s="3"/>
      <c r="Y132" s="3"/>
    </row>
    <row r="133" ht="15.75" customHeight="1">
      <c r="A133" s="8" t="s">
        <v>44</v>
      </c>
      <c r="B133" s="4">
        <v>5.0</v>
      </c>
      <c r="C133" s="4">
        <v>2.0</v>
      </c>
      <c r="D133" s="4">
        <v>1.0</v>
      </c>
      <c r="E133" s="4">
        <v>33.0</v>
      </c>
      <c r="F133" s="4">
        <v>1.0</v>
      </c>
      <c r="G133" s="4">
        <v>10.0</v>
      </c>
      <c r="H133" s="4">
        <v>8.0</v>
      </c>
      <c r="I133" s="4">
        <v>0.0</v>
      </c>
      <c r="J133" s="4">
        <v>3.0</v>
      </c>
      <c r="K133" s="4">
        <v>0.0</v>
      </c>
      <c r="L133" s="4">
        <v>0.0</v>
      </c>
      <c r="M133" s="4">
        <v>0.0</v>
      </c>
      <c r="N133" s="4">
        <v>0.0</v>
      </c>
      <c r="O133" s="4">
        <v>0.0</v>
      </c>
      <c r="P133" s="4">
        <v>1.0</v>
      </c>
      <c r="Q133" s="4">
        <v>3.0</v>
      </c>
      <c r="R133" s="4">
        <v>15.0</v>
      </c>
      <c r="S133" s="4">
        <v>64.0</v>
      </c>
      <c r="T133" s="4">
        <v>28.13</v>
      </c>
      <c r="U133" s="4">
        <v>16.67</v>
      </c>
      <c r="V133" s="3"/>
      <c r="W133" s="3"/>
      <c r="X133" s="3"/>
      <c r="Y133" s="8"/>
    </row>
    <row r="134" ht="15.75" customHeight="1">
      <c r="A134" s="8" t="s">
        <v>44</v>
      </c>
      <c r="B134" s="4">
        <v>33.0</v>
      </c>
      <c r="C134" s="4">
        <v>3.0</v>
      </c>
      <c r="D134" s="4">
        <v>7.0</v>
      </c>
      <c r="E134" s="4">
        <v>42.0</v>
      </c>
      <c r="F134" s="4">
        <v>3.0</v>
      </c>
      <c r="G134" s="4">
        <v>40.0</v>
      </c>
      <c r="H134" s="4">
        <v>14.0</v>
      </c>
      <c r="I134" s="4">
        <v>0.0</v>
      </c>
      <c r="J134" s="4">
        <v>18.0</v>
      </c>
      <c r="K134" s="4">
        <v>4.0</v>
      </c>
      <c r="L134" s="4">
        <v>1.0</v>
      </c>
      <c r="M134" s="4">
        <v>3.0</v>
      </c>
      <c r="N134" s="4">
        <v>0.0</v>
      </c>
      <c r="O134" s="4">
        <v>0.0</v>
      </c>
      <c r="P134" s="4">
        <v>2.0</v>
      </c>
      <c r="Q134" s="4">
        <v>7.0</v>
      </c>
      <c r="R134" s="4">
        <v>70.0</v>
      </c>
      <c r="S134" s="4">
        <v>170.0</v>
      </c>
      <c r="T134" s="4">
        <v>45.29</v>
      </c>
      <c r="U134" s="4">
        <v>9.09</v>
      </c>
      <c r="V134" s="3"/>
      <c r="W134" s="3"/>
      <c r="X134" s="3"/>
      <c r="Y134" s="3"/>
    </row>
    <row r="135" ht="15.75" customHeight="1">
      <c r="A135" s="8" t="s">
        <v>44</v>
      </c>
      <c r="B135" s="4">
        <v>32.0</v>
      </c>
      <c r="C135" s="4">
        <v>0.0</v>
      </c>
      <c r="D135" s="4">
        <v>3.0</v>
      </c>
      <c r="E135" s="4">
        <v>44.0</v>
      </c>
      <c r="F135" s="4">
        <v>0.0</v>
      </c>
      <c r="G135" s="4">
        <v>12.0</v>
      </c>
      <c r="H135" s="4">
        <v>7.0</v>
      </c>
      <c r="I135" s="4">
        <v>1.0</v>
      </c>
      <c r="J135" s="4">
        <v>8.0</v>
      </c>
      <c r="K135" s="4">
        <v>2.0</v>
      </c>
      <c r="L135" s="4">
        <v>0.0</v>
      </c>
      <c r="M135" s="4">
        <v>2.0</v>
      </c>
      <c r="N135" s="4">
        <v>0.0</v>
      </c>
      <c r="O135" s="4">
        <v>0.0</v>
      </c>
      <c r="P135" s="4">
        <v>0.0</v>
      </c>
      <c r="Q135" s="4">
        <v>1.0</v>
      </c>
      <c r="R135" s="4">
        <v>25.0</v>
      </c>
      <c r="S135" s="4">
        <v>111.0</v>
      </c>
      <c r="T135" s="4">
        <v>23.42</v>
      </c>
      <c r="U135" s="4">
        <v>3.85</v>
      </c>
      <c r="V135" s="3"/>
      <c r="W135" s="3"/>
      <c r="X135" s="3"/>
      <c r="Y135" s="3"/>
    </row>
    <row r="136" ht="15.75" customHeight="1">
      <c r="A136" s="8" t="s">
        <v>44</v>
      </c>
      <c r="B136" s="4">
        <v>26.0</v>
      </c>
      <c r="C136" s="4">
        <v>3.0</v>
      </c>
      <c r="D136" s="4">
        <v>15.0</v>
      </c>
      <c r="E136" s="4">
        <v>23.0</v>
      </c>
      <c r="F136" s="4">
        <v>2.0</v>
      </c>
      <c r="G136" s="4">
        <v>34.0</v>
      </c>
      <c r="H136" s="4">
        <v>12.0</v>
      </c>
      <c r="I136" s="4">
        <v>0.0</v>
      </c>
      <c r="J136" s="4">
        <v>20.0</v>
      </c>
      <c r="K136" s="4">
        <v>6.0</v>
      </c>
      <c r="L136" s="4">
        <v>0.0</v>
      </c>
      <c r="M136" s="4">
        <v>5.0</v>
      </c>
      <c r="N136" s="4">
        <v>1.0</v>
      </c>
      <c r="O136" s="4">
        <v>0.0</v>
      </c>
      <c r="P136" s="4">
        <v>12.0</v>
      </c>
      <c r="Q136" s="4">
        <v>5.0</v>
      </c>
      <c r="R136" s="4">
        <v>86.0</v>
      </c>
      <c r="S136" s="4">
        <v>159.0</v>
      </c>
      <c r="T136" s="4">
        <v>57.23</v>
      </c>
      <c r="U136" s="4">
        <v>5.49</v>
      </c>
      <c r="V136" s="3"/>
      <c r="W136" s="3"/>
      <c r="X136" s="3"/>
      <c r="Y136" s="3"/>
    </row>
    <row r="137" ht="15.75" customHeight="1">
      <c r="A137" s="8" t="s">
        <v>44</v>
      </c>
      <c r="B137" s="4">
        <v>28.0</v>
      </c>
      <c r="C137" s="4">
        <v>1.0</v>
      </c>
      <c r="D137" s="4">
        <v>3.0</v>
      </c>
      <c r="E137" s="4">
        <v>40.0</v>
      </c>
      <c r="F137" s="4">
        <v>2.0</v>
      </c>
      <c r="G137" s="4">
        <v>15.0</v>
      </c>
      <c r="H137" s="4">
        <v>8.0</v>
      </c>
      <c r="I137" s="4">
        <v>0.0</v>
      </c>
      <c r="J137" s="4">
        <v>7.0</v>
      </c>
      <c r="K137" s="4">
        <v>1.0</v>
      </c>
      <c r="L137" s="4">
        <v>0.0</v>
      </c>
      <c r="M137" s="4">
        <v>1.0</v>
      </c>
      <c r="N137" s="4">
        <v>0.0</v>
      </c>
      <c r="O137" s="4">
        <v>0.0</v>
      </c>
      <c r="P137" s="4">
        <v>0.0</v>
      </c>
      <c r="Q137" s="4">
        <v>3.0</v>
      </c>
      <c r="R137" s="4">
        <v>26.0</v>
      </c>
      <c r="S137" s="4">
        <v>106.0</v>
      </c>
      <c r="T137" s="4">
        <v>27.36</v>
      </c>
      <c r="U137" s="4">
        <v>10.34</v>
      </c>
      <c r="V137" s="9"/>
      <c r="W137" s="3"/>
      <c r="X137" s="3"/>
      <c r="Y137" s="3"/>
    </row>
    <row r="138" ht="15.75" customHeight="1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11"/>
    </row>
    <row r="339" ht="15.75" customHeight="1">
      <c r="A339" s="11"/>
    </row>
    <row r="340" ht="15.75" customHeight="1">
      <c r="A340" s="11"/>
    </row>
    <row r="341" ht="15.75" customHeight="1">
      <c r="A341" s="11"/>
    </row>
    <row r="342" ht="15.75" customHeight="1">
      <c r="A342" s="11"/>
    </row>
    <row r="343" ht="15.75" customHeight="1">
      <c r="A343" s="11"/>
    </row>
    <row r="344" ht="15.75" customHeight="1">
      <c r="A344" s="11"/>
    </row>
    <row r="345" ht="15.75" customHeight="1">
      <c r="A345" s="11"/>
    </row>
    <row r="346" ht="15.75" customHeight="1">
      <c r="A346" s="11"/>
    </row>
    <row r="347" ht="15.75" customHeight="1">
      <c r="A347" s="11"/>
    </row>
    <row r="348" ht="15.75" customHeight="1">
      <c r="A348" s="11"/>
    </row>
    <row r="349" ht="15.75" customHeight="1">
      <c r="A349" s="11"/>
    </row>
    <row r="350" ht="15.75" customHeight="1">
      <c r="A350" s="11"/>
    </row>
    <row r="351" ht="15.75" customHeight="1">
      <c r="A351" s="11"/>
    </row>
    <row r="352" ht="15.75" customHeight="1">
      <c r="A352" s="11"/>
    </row>
    <row r="353" ht="15.75" customHeight="1">
      <c r="A353" s="11"/>
    </row>
    <row r="354" ht="15.75" customHeight="1">
      <c r="A354" s="11"/>
    </row>
    <row r="355" ht="15.75" customHeight="1">
      <c r="A355" s="11"/>
    </row>
    <row r="356" ht="15.75" customHeight="1">
      <c r="A356" s="11"/>
    </row>
    <row r="357" ht="15.75" customHeight="1">
      <c r="A357" s="11"/>
    </row>
    <row r="358" ht="15.75" customHeight="1">
      <c r="A358" s="11"/>
    </row>
    <row r="359" ht="15.75" customHeight="1">
      <c r="A359" s="11"/>
    </row>
    <row r="360" ht="15.75" customHeight="1">
      <c r="A360" s="11"/>
    </row>
    <row r="361" ht="15.75" customHeight="1">
      <c r="A361" s="11"/>
    </row>
    <row r="362" ht="15.75" customHeight="1">
      <c r="A362" s="11"/>
    </row>
    <row r="363" ht="15.75" customHeight="1">
      <c r="A363" s="11"/>
    </row>
    <row r="364" ht="15.75" customHeight="1">
      <c r="A364" s="11"/>
    </row>
    <row r="365" ht="15.75" customHeight="1">
      <c r="A365" s="11"/>
    </row>
    <row r="366" ht="15.75" customHeight="1">
      <c r="A366" s="11"/>
    </row>
    <row r="367" ht="15.75" customHeight="1">
      <c r="A367" s="11"/>
    </row>
    <row r="368" ht="15.75" customHeight="1">
      <c r="A368" s="11"/>
    </row>
    <row r="369" ht="15.75" customHeight="1">
      <c r="A369" s="11"/>
    </row>
    <row r="370" ht="15.75" customHeight="1">
      <c r="A370" s="11"/>
    </row>
    <row r="371" ht="15.75" customHeight="1">
      <c r="A371" s="11"/>
    </row>
    <row r="372" ht="15.75" customHeight="1">
      <c r="A372" s="11"/>
    </row>
    <row r="373" ht="15.75" customHeight="1">
      <c r="A373" s="11"/>
    </row>
    <row r="374" ht="15.75" customHeight="1">
      <c r="A374" s="11"/>
    </row>
    <row r="375" ht="15.75" customHeight="1">
      <c r="A375" s="11"/>
    </row>
    <row r="376" ht="15.75" customHeight="1">
      <c r="A376" s="11"/>
    </row>
    <row r="377" ht="15.75" customHeight="1">
      <c r="A377" s="11"/>
    </row>
    <row r="378" ht="15.75" customHeight="1">
      <c r="A378" s="11"/>
    </row>
    <row r="379" ht="15.75" customHeight="1">
      <c r="A379" s="11"/>
    </row>
    <row r="380" ht="15.75" customHeight="1">
      <c r="A380" s="11"/>
    </row>
    <row r="381" ht="15.75" customHeight="1">
      <c r="A381" s="11"/>
    </row>
    <row r="382" ht="15.75" customHeight="1">
      <c r="A382" s="11"/>
    </row>
    <row r="383" ht="15.75" customHeight="1">
      <c r="A383" s="11"/>
    </row>
    <row r="384" ht="15.75" customHeight="1">
      <c r="A384" s="11"/>
    </row>
    <row r="385" ht="15.75" customHeight="1">
      <c r="A385" s="11"/>
    </row>
    <row r="386" ht="15.75" customHeight="1">
      <c r="A386" s="11"/>
    </row>
    <row r="387" ht="15.75" customHeight="1">
      <c r="A387" s="11"/>
    </row>
    <row r="388" ht="15.75" customHeight="1">
      <c r="A388" s="11"/>
    </row>
    <row r="389" ht="15.75" customHeight="1">
      <c r="A389" s="11"/>
    </row>
    <row r="390" ht="15.75" customHeight="1">
      <c r="A390" s="11"/>
    </row>
    <row r="391" ht="15.75" customHeight="1">
      <c r="A391" s="11"/>
    </row>
    <row r="392" ht="15.75" customHeight="1">
      <c r="A392" s="11"/>
    </row>
    <row r="393" ht="15.75" customHeight="1">
      <c r="A393" s="11"/>
    </row>
    <row r="394" ht="15.75" customHeight="1">
      <c r="A394" s="11"/>
    </row>
    <row r="395" ht="15.75" customHeight="1">
      <c r="A395" s="11"/>
    </row>
    <row r="396" ht="15.75" customHeight="1">
      <c r="A396" s="11"/>
    </row>
    <row r="397" ht="15.75" customHeight="1">
      <c r="A397" s="11"/>
    </row>
    <row r="398" ht="15.75" customHeight="1">
      <c r="A398" s="11"/>
    </row>
    <row r="399" ht="15.75" customHeight="1">
      <c r="A399" s="11"/>
    </row>
    <row r="400" ht="15.75" customHeight="1">
      <c r="A400" s="11"/>
    </row>
    <row r="401" ht="15.75" customHeight="1">
      <c r="A401" s="11"/>
    </row>
    <row r="402" ht="15.75" customHeight="1">
      <c r="A402" s="11"/>
    </row>
    <row r="403" ht="15.75" customHeight="1">
      <c r="A403" s="11"/>
    </row>
    <row r="404" ht="15.75" customHeight="1">
      <c r="A404" s="11"/>
    </row>
    <row r="405" ht="15.75" customHeight="1">
      <c r="A405" s="11"/>
    </row>
    <row r="406" ht="15.75" customHeight="1">
      <c r="A406" s="11"/>
    </row>
    <row r="407" ht="15.75" customHeight="1">
      <c r="A407" s="11"/>
    </row>
    <row r="408" ht="15.75" customHeight="1">
      <c r="A408" s="11"/>
    </row>
    <row r="409" ht="15.75" customHeight="1">
      <c r="A409" s="11"/>
    </row>
    <row r="410" ht="15.75" customHeight="1">
      <c r="A410" s="11"/>
    </row>
    <row r="411" ht="15.75" customHeight="1">
      <c r="A411" s="11"/>
    </row>
    <row r="412" ht="15.75" customHeight="1">
      <c r="A412" s="11"/>
    </row>
    <row r="413" ht="15.75" customHeight="1">
      <c r="A413" s="11"/>
    </row>
    <row r="414" ht="15.75" customHeight="1">
      <c r="A414" s="11"/>
    </row>
    <row r="415" ht="15.75" customHeight="1">
      <c r="A415" s="11"/>
    </row>
    <row r="416" ht="15.75" customHeight="1">
      <c r="A416" s="11"/>
    </row>
    <row r="417" ht="15.75" customHeight="1">
      <c r="A417" s="11"/>
    </row>
    <row r="418" ht="15.75" customHeight="1">
      <c r="A418" s="11"/>
    </row>
    <row r="419" ht="15.75" customHeight="1">
      <c r="A419" s="11"/>
    </row>
    <row r="420" ht="15.75" customHeight="1">
      <c r="A420" s="11"/>
    </row>
    <row r="421" ht="15.75" customHeight="1">
      <c r="A421" s="11"/>
    </row>
    <row r="422" ht="15.75" customHeight="1">
      <c r="A422" s="11"/>
    </row>
    <row r="423" ht="15.75" customHeight="1">
      <c r="A423" s="11"/>
    </row>
    <row r="424" ht="15.75" customHeight="1">
      <c r="A424" s="11"/>
    </row>
    <row r="425" ht="15.75" customHeight="1">
      <c r="A425" s="11"/>
    </row>
    <row r="426" ht="15.75" customHeight="1">
      <c r="A426" s="11"/>
    </row>
    <row r="427" ht="15.75" customHeight="1">
      <c r="A427" s="11"/>
    </row>
    <row r="428" ht="15.75" customHeight="1">
      <c r="A428" s="11"/>
    </row>
    <row r="429" ht="15.75" customHeight="1">
      <c r="A429" s="11"/>
    </row>
    <row r="430" ht="15.75" customHeight="1">
      <c r="A430" s="11"/>
    </row>
    <row r="431" ht="15.75" customHeight="1">
      <c r="A431" s="11"/>
    </row>
    <row r="432" ht="15.75" customHeight="1">
      <c r="A432" s="11"/>
    </row>
    <row r="433" ht="15.75" customHeight="1">
      <c r="A433" s="11"/>
    </row>
    <row r="434" ht="15.75" customHeight="1">
      <c r="A434" s="11"/>
    </row>
    <row r="435" ht="15.75" customHeight="1">
      <c r="A435" s="11"/>
    </row>
    <row r="436" ht="15.75" customHeight="1">
      <c r="A436" s="11"/>
    </row>
    <row r="437" ht="15.75" customHeight="1">
      <c r="A437" s="11"/>
    </row>
    <row r="438" ht="15.75" customHeight="1">
      <c r="A438" s="11"/>
    </row>
    <row r="439" ht="15.75" customHeight="1">
      <c r="A439" s="11"/>
    </row>
    <row r="440" ht="15.75" customHeight="1">
      <c r="A440" s="11"/>
    </row>
    <row r="441" ht="15.75" customHeight="1">
      <c r="A441" s="11"/>
    </row>
    <row r="442" ht="15.75" customHeight="1">
      <c r="A442" s="11"/>
    </row>
    <row r="443" ht="15.75" customHeight="1">
      <c r="A443" s="11"/>
    </row>
    <row r="444" ht="15.75" customHeight="1">
      <c r="A444" s="11"/>
    </row>
    <row r="445" ht="15.75" customHeight="1">
      <c r="A445" s="11"/>
    </row>
    <row r="446" ht="15.75" customHeight="1">
      <c r="A446" s="11"/>
    </row>
    <row r="447" ht="15.75" customHeight="1">
      <c r="A447" s="11"/>
    </row>
    <row r="448" ht="15.75" customHeight="1">
      <c r="A448" s="11"/>
    </row>
    <row r="449" ht="15.75" customHeight="1">
      <c r="A449" s="11"/>
    </row>
    <row r="450" ht="15.75" customHeight="1">
      <c r="A450" s="11"/>
    </row>
    <row r="451" ht="15.75" customHeight="1">
      <c r="A451" s="11"/>
    </row>
    <row r="452" ht="15.75" customHeight="1">
      <c r="A452" s="11"/>
    </row>
    <row r="453" ht="15.75" customHeight="1">
      <c r="A453" s="11"/>
    </row>
    <row r="454" ht="15.75" customHeight="1">
      <c r="A454" s="11"/>
    </row>
    <row r="455" ht="15.75" customHeight="1">
      <c r="A455" s="11"/>
    </row>
    <row r="456" ht="15.75" customHeight="1">
      <c r="A456" s="11"/>
    </row>
    <row r="457" ht="15.75" customHeight="1">
      <c r="A457" s="11"/>
    </row>
    <row r="458" ht="15.75" customHeight="1">
      <c r="A458" s="11"/>
    </row>
    <row r="459" ht="15.75" customHeight="1">
      <c r="A459" s="11"/>
    </row>
    <row r="460" ht="15.75" customHeight="1">
      <c r="A460" s="11"/>
    </row>
    <row r="461" ht="15.75" customHeight="1">
      <c r="A461" s="11"/>
    </row>
    <row r="462" ht="15.75" customHeight="1">
      <c r="A462" s="11"/>
    </row>
    <row r="463" ht="15.75" customHeight="1">
      <c r="A463" s="11"/>
    </row>
    <row r="464" ht="15.75" customHeight="1">
      <c r="A464" s="11"/>
    </row>
    <row r="465" ht="15.75" customHeight="1">
      <c r="A465" s="11"/>
    </row>
    <row r="466" ht="15.75" customHeight="1">
      <c r="A466" s="11"/>
    </row>
    <row r="467" ht="15.75" customHeight="1">
      <c r="A467" s="11"/>
    </row>
    <row r="468" ht="15.75" customHeight="1">
      <c r="A468" s="11"/>
    </row>
    <row r="469" ht="15.75" customHeight="1">
      <c r="A469" s="11"/>
    </row>
    <row r="470" ht="15.75" customHeight="1">
      <c r="A470" s="11"/>
    </row>
    <row r="471" ht="15.75" customHeight="1">
      <c r="A471" s="11"/>
    </row>
    <row r="472" ht="15.75" customHeight="1">
      <c r="A472" s="11"/>
    </row>
    <row r="473" ht="15.75" customHeight="1">
      <c r="A473" s="11"/>
    </row>
    <row r="474" ht="15.75" customHeight="1">
      <c r="A474" s="11"/>
    </row>
    <row r="475" ht="15.75" customHeight="1">
      <c r="A475" s="11"/>
    </row>
    <row r="476" ht="15.75" customHeight="1">
      <c r="A476" s="11"/>
    </row>
    <row r="477" ht="15.75" customHeight="1">
      <c r="A477" s="11"/>
    </row>
    <row r="478" ht="15.75" customHeight="1">
      <c r="A478" s="11"/>
    </row>
    <row r="479" ht="15.75" customHeight="1">
      <c r="A479" s="11"/>
    </row>
    <row r="480" ht="15.75" customHeight="1">
      <c r="A480" s="11"/>
    </row>
    <row r="481" ht="15.75" customHeight="1">
      <c r="A481" s="11"/>
    </row>
    <row r="482" ht="15.75" customHeight="1">
      <c r="A482" s="11"/>
    </row>
    <row r="483" ht="15.75" customHeight="1">
      <c r="A483" s="11"/>
    </row>
    <row r="484" ht="15.75" customHeight="1">
      <c r="A484" s="11"/>
    </row>
    <row r="485" ht="15.75" customHeight="1">
      <c r="A485" s="11"/>
    </row>
    <row r="486" ht="15.75" customHeight="1">
      <c r="A486" s="11"/>
    </row>
    <row r="487" ht="15.75" customHeight="1">
      <c r="A487" s="11"/>
    </row>
    <row r="488" ht="15.75" customHeight="1">
      <c r="A488" s="11"/>
    </row>
    <row r="489" ht="15.75" customHeight="1">
      <c r="A489" s="11"/>
    </row>
    <row r="490" ht="15.75" customHeight="1">
      <c r="A490" s="11"/>
    </row>
    <row r="491" ht="15.75" customHeight="1">
      <c r="A491" s="11"/>
    </row>
    <row r="492" ht="15.75" customHeight="1">
      <c r="A492" s="11"/>
    </row>
    <row r="493" ht="15.75" customHeight="1">
      <c r="A493" s="11"/>
    </row>
    <row r="494" ht="15.75" customHeight="1">
      <c r="A494" s="11"/>
    </row>
    <row r="495" ht="15.75" customHeight="1">
      <c r="A495" s="11"/>
    </row>
    <row r="496" ht="15.75" customHeight="1">
      <c r="A496" s="11"/>
    </row>
    <row r="497" ht="15.75" customHeight="1">
      <c r="A497" s="11"/>
    </row>
    <row r="498" ht="15.75" customHeight="1">
      <c r="A498" s="11"/>
    </row>
    <row r="499" ht="15.75" customHeight="1">
      <c r="A499" s="11"/>
    </row>
    <row r="500" ht="15.75" customHeight="1">
      <c r="A500" s="11"/>
    </row>
    <row r="501" ht="15.75" customHeight="1">
      <c r="A501" s="11"/>
    </row>
    <row r="502" ht="15.75" customHeight="1">
      <c r="A502" s="11"/>
    </row>
    <row r="503" ht="15.75" customHeight="1">
      <c r="A503" s="11"/>
    </row>
    <row r="504" ht="15.75" customHeight="1">
      <c r="A504" s="11"/>
    </row>
    <row r="505" ht="15.75" customHeight="1">
      <c r="A505" s="11"/>
    </row>
    <row r="506" ht="15.75" customHeight="1">
      <c r="A506" s="11"/>
    </row>
    <row r="507" ht="15.75" customHeight="1">
      <c r="A507" s="11"/>
    </row>
    <row r="508" ht="15.75" customHeight="1">
      <c r="A508" s="11"/>
    </row>
    <row r="509" ht="15.75" customHeight="1">
      <c r="A509" s="11"/>
    </row>
    <row r="510" ht="15.75" customHeight="1">
      <c r="A510" s="11"/>
    </row>
    <row r="511" ht="15.75" customHeight="1">
      <c r="A511" s="11"/>
    </row>
    <row r="512" ht="15.75" customHeight="1">
      <c r="A512" s="11"/>
    </row>
    <row r="513" ht="15.75" customHeight="1">
      <c r="A513" s="11"/>
    </row>
    <row r="514" ht="15.75" customHeight="1">
      <c r="A514" s="11"/>
    </row>
    <row r="515" ht="15.75" customHeight="1">
      <c r="A515" s="11"/>
    </row>
    <row r="516" ht="15.75" customHeight="1">
      <c r="A516" s="11"/>
    </row>
    <row r="517" ht="15.75" customHeight="1">
      <c r="A517" s="11"/>
    </row>
    <row r="518" ht="15.75" customHeight="1">
      <c r="A518" s="11"/>
    </row>
    <row r="519" ht="15.75" customHeight="1">
      <c r="A519" s="11"/>
    </row>
    <row r="520" ht="15.75" customHeight="1">
      <c r="A520" s="11"/>
    </row>
    <row r="521" ht="15.75" customHeight="1">
      <c r="A521" s="11"/>
    </row>
    <row r="522" ht="15.75" customHeight="1">
      <c r="A522" s="11"/>
    </row>
    <row r="523" ht="15.75" customHeight="1">
      <c r="A523" s="11"/>
    </row>
    <row r="524" ht="15.75" customHeight="1">
      <c r="A524" s="11"/>
    </row>
    <row r="525" ht="15.75" customHeight="1">
      <c r="A525" s="11"/>
    </row>
    <row r="526" ht="15.75" customHeight="1">
      <c r="A526" s="11"/>
    </row>
    <row r="527" ht="15.75" customHeight="1">
      <c r="A527" s="11"/>
    </row>
    <row r="528" ht="15.75" customHeight="1">
      <c r="A528" s="11"/>
    </row>
    <row r="529" ht="15.75" customHeight="1">
      <c r="A529" s="11"/>
    </row>
    <row r="530" ht="15.75" customHeight="1">
      <c r="A530" s="11"/>
    </row>
    <row r="531" ht="15.75" customHeight="1">
      <c r="A531" s="11"/>
    </row>
    <row r="532" ht="15.75" customHeight="1">
      <c r="A532" s="11"/>
    </row>
    <row r="533" ht="15.75" customHeight="1">
      <c r="A533" s="11"/>
    </row>
    <row r="534" ht="15.75" customHeight="1">
      <c r="A534" s="11"/>
    </row>
    <row r="535" ht="15.75" customHeight="1">
      <c r="A535" s="11"/>
    </row>
    <row r="536" ht="15.75" customHeight="1">
      <c r="A536" s="11"/>
    </row>
    <row r="537" ht="15.75" customHeight="1">
      <c r="A537" s="11"/>
    </row>
    <row r="538" ht="15.75" customHeight="1">
      <c r="A538" s="11"/>
    </row>
    <row r="539" ht="15.75" customHeight="1">
      <c r="A539" s="11"/>
    </row>
    <row r="540" ht="15.75" customHeight="1">
      <c r="A540" s="11"/>
    </row>
    <row r="541" ht="15.75" customHeight="1">
      <c r="A541" s="11"/>
    </row>
    <row r="542" ht="15.75" customHeight="1">
      <c r="A542" s="11"/>
    </row>
    <row r="543" ht="15.75" customHeight="1">
      <c r="A543" s="11"/>
    </row>
    <row r="544" ht="15.75" customHeight="1">
      <c r="A544" s="11"/>
    </row>
    <row r="545" ht="15.75" customHeight="1">
      <c r="A545" s="11"/>
    </row>
    <row r="546" ht="15.75" customHeight="1">
      <c r="A546" s="11"/>
    </row>
    <row r="547" ht="15.75" customHeight="1">
      <c r="A547" s="11"/>
    </row>
    <row r="548" ht="15.75" customHeight="1">
      <c r="A548" s="11"/>
    </row>
    <row r="549" ht="15.75" customHeight="1">
      <c r="A549" s="11"/>
    </row>
    <row r="550" ht="15.75" customHeight="1">
      <c r="A550" s="11"/>
    </row>
    <row r="551" ht="15.75" customHeight="1">
      <c r="A551" s="11"/>
    </row>
    <row r="552" ht="15.75" customHeight="1">
      <c r="A552" s="11"/>
    </row>
    <row r="553" ht="15.75" customHeight="1">
      <c r="A553" s="11"/>
    </row>
    <row r="554" ht="15.75" customHeight="1">
      <c r="A554" s="11"/>
    </row>
    <row r="555" ht="15.75" customHeight="1">
      <c r="A555" s="11"/>
    </row>
    <row r="556" ht="15.75" customHeight="1">
      <c r="A556" s="11"/>
    </row>
    <row r="557" ht="15.75" customHeight="1">
      <c r="A557" s="11"/>
    </row>
    <row r="558" ht="15.75" customHeight="1">
      <c r="A558" s="11"/>
    </row>
    <row r="559" ht="15.75" customHeight="1">
      <c r="A559" s="11"/>
    </row>
    <row r="560" ht="15.75" customHeight="1">
      <c r="A560" s="11"/>
    </row>
    <row r="561" ht="15.75" customHeight="1">
      <c r="A561" s="11"/>
    </row>
    <row r="562" ht="15.75" customHeight="1">
      <c r="A562" s="11"/>
    </row>
    <row r="563" ht="15.75" customHeight="1">
      <c r="A563" s="11"/>
    </row>
    <row r="564" ht="15.75" customHeight="1">
      <c r="A564" s="11"/>
    </row>
    <row r="565" ht="15.75" customHeight="1">
      <c r="A565" s="11"/>
    </row>
    <row r="566" ht="15.75" customHeight="1">
      <c r="A566" s="11"/>
    </row>
    <row r="567" ht="15.75" customHeight="1">
      <c r="A567" s="11"/>
    </row>
    <row r="568" ht="15.75" customHeight="1">
      <c r="A568" s="11"/>
    </row>
    <row r="569" ht="15.75" customHeight="1">
      <c r="A569" s="11"/>
    </row>
    <row r="570" ht="15.75" customHeight="1">
      <c r="A570" s="11"/>
    </row>
    <row r="571" ht="15.75" customHeight="1">
      <c r="A571" s="11"/>
    </row>
    <row r="572" ht="15.75" customHeight="1">
      <c r="A572" s="11"/>
    </row>
    <row r="573" ht="15.75" customHeight="1">
      <c r="A573" s="11"/>
    </row>
    <row r="574" ht="15.75" customHeight="1">
      <c r="A574" s="11"/>
    </row>
    <row r="575" ht="15.75" customHeight="1">
      <c r="A575" s="11"/>
    </row>
    <row r="576" ht="15.75" customHeight="1">
      <c r="A576" s="11"/>
    </row>
    <row r="577" ht="15.75" customHeight="1">
      <c r="A577" s="11"/>
    </row>
    <row r="578" ht="15.75" customHeight="1">
      <c r="A578" s="11"/>
    </row>
    <row r="579" ht="15.75" customHeight="1">
      <c r="A579" s="11"/>
    </row>
    <row r="580" ht="15.75" customHeight="1">
      <c r="A580" s="11"/>
    </row>
    <row r="581" ht="15.75" customHeight="1">
      <c r="A581" s="11"/>
    </row>
    <row r="582" ht="15.75" customHeight="1">
      <c r="A582" s="11"/>
    </row>
    <row r="583" ht="15.75" customHeight="1">
      <c r="A583" s="11"/>
    </row>
    <row r="584" ht="15.75" customHeight="1">
      <c r="A584" s="11"/>
    </row>
    <row r="585" ht="15.75" customHeight="1">
      <c r="A585" s="11"/>
    </row>
    <row r="586" ht="15.75" customHeight="1">
      <c r="A586" s="11"/>
    </row>
    <row r="587" ht="15.75" customHeight="1">
      <c r="A587" s="11"/>
    </row>
    <row r="588" ht="15.75" customHeight="1">
      <c r="A588" s="11"/>
    </row>
    <row r="589" ht="15.75" customHeight="1">
      <c r="A589" s="11"/>
    </row>
    <row r="590" ht="15.75" customHeight="1">
      <c r="A590" s="11"/>
    </row>
    <row r="591" ht="15.75" customHeight="1">
      <c r="A591" s="11"/>
    </row>
    <row r="592" ht="15.75" customHeight="1">
      <c r="A592" s="11"/>
    </row>
    <row r="593" ht="15.75" customHeight="1">
      <c r="A593" s="11"/>
    </row>
    <row r="594" ht="15.75" customHeight="1">
      <c r="A594" s="11"/>
    </row>
    <row r="595" ht="15.75" customHeight="1">
      <c r="A595" s="11"/>
    </row>
    <row r="596" ht="15.75" customHeight="1">
      <c r="A596" s="11"/>
    </row>
    <row r="597" ht="15.75" customHeight="1">
      <c r="A597" s="11"/>
    </row>
    <row r="598" ht="15.75" customHeight="1">
      <c r="A598" s="11"/>
    </row>
    <row r="599" ht="15.75" customHeight="1">
      <c r="A599" s="11"/>
    </row>
    <row r="600" ht="15.75" customHeight="1">
      <c r="A600" s="11"/>
    </row>
    <row r="601" ht="15.75" customHeight="1">
      <c r="A601" s="11"/>
    </row>
    <row r="602" ht="15.75" customHeight="1">
      <c r="A602" s="11"/>
    </row>
    <row r="603" ht="15.75" customHeight="1">
      <c r="A603" s="11"/>
    </row>
    <row r="604" ht="15.75" customHeight="1">
      <c r="A604" s="11"/>
    </row>
    <row r="605" ht="15.75" customHeight="1">
      <c r="A605" s="11"/>
    </row>
    <row r="606" ht="15.75" customHeight="1">
      <c r="A606" s="11"/>
    </row>
    <row r="607" ht="15.75" customHeight="1">
      <c r="A607" s="11"/>
    </row>
    <row r="608" ht="15.75" customHeight="1">
      <c r="A608" s="11"/>
    </row>
    <row r="609" ht="15.75" customHeight="1">
      <c r="A609" s="11"/>
    </row>
    <row r="610" ht="15.75" customHeight="1">
      <c r="A610" s="11"/>
    </row>
    <row r="611" ht="15.75" customHeight="1">
      <c r="A611" s="11"/>
    </row>
    <row r="612" ht="15.75" customHeight="1">
      <c r="A612" s="11"/>
    </row>
    <row r="613" ht="15.75" customHeight="1">
      <c r="A613" s="11"/>
    </row>
    <row r="614" ht="15.75" customHeight="1">
      <c r="A614" s="11"/>
    </row>
    <row r="615" ht="15.75" customHeight="1">
      <c r="A615" s="11"/>
    </row>
    <row r="616" ht="15.75" customHeight="1">
      <c r="A616" s="11"/>
    </row>
    <row r="617" ht="15.75" customHeight="1">
      <c r="A617" s="11"/>
    </row>
    <row r="618" ht="15.75" customHeight="1">
      <c r="A618" s="11"/>
    </row>
    <row r="619" ht="15.75" customHeight="1">
      <c r="A619" s="11"/>
    </row>
    <row r="620" ht="15.75" customHeight="1">
      <c r="A620" s="11"/>
    </row>
    <row r="621" ht="15.75" customHeight="1">
      <c r="A621" s="11"/>
    </row>
    <row r="622" ht="15.75" customHeight="1">
      <c r="A622" s="11"/>
    </row>
    <row r="623" ht="15.75" customHeight="1">
      <c r="A623" s="11"/>
    </row>
    <row r="624" ht="15.75" customHeight="1">
      <c r="A624" s="11"/>
    </row>
    <row r="625" ht="15.75" customHeight="1">
      <c r="A625" s="11"/>
    </row>
    <row r="626" ht="15.75" customHeight="1">
      <c r="A626" s="11"/>
    </row>
    <row r="627" ht="15.75" customHeight="1">
      <c r="A627" s="11"/>
    </row>
    <row r="628" ht="15.75" customHeight="1">
      <c r="A628" s="11"/>
    </row>
    <row r="629" ht="15.75" customHeight="1">
      <c r="A629" s="11"/>
    </row>
    <row r="630" ht="15.75" customHeight="1">
      <c r="A630" s="11"/>
    </row>
    <row r="631" ht="15.75" customHeight="1">
      <c r="A631" s="11"/>
    </row>
    <row r="632" ht="15.75" customHeight="1">
      <c r="A632" s="11"/>
    </row>
    <row r="633" ht="15.75" customHeight="1">
      <c r="A633" s="11"/>
    </row>
    <row r="634" ht="15.75" customHeight="1">
      <c r="A634" s="11"/>
    </row>
    <row r="635" ht="15.75" customHeight="1">
      <c r="A635" s="11"/>
    </row>
    <row r="636" ht="15.75" customHeight="1">
      <c r="A636" s="11"/>
    </row>
    <row r="637" ht="15.75" customHeight="1">
      <c r="A637" s="11"/>
    </row>
    <row r="638" ht="15.75" customHeight="1">
      <c r="A638" s="11"/>
    </row>
    <row r="639" ht="15.75" customHeight="1">
      <c r="A639" s="11"/>
    </row>
    <row r="640" ht="15.75" customHeight="1">
      <c r="A640" s="11"/>
    </row>
    <row r="641" ht="15.75" customHeight="1">
      <c r="A641" s="11"/>
    </row>
    <row r="642" ht="15.75" customHeight="1">
      <c r="A642" s="11"/>
    </row>
    <row r="643" ht="15.75" customHeight="1">
      <c r="A643" s="11"/>
    </row>
    <row r="644" ht="15.75" customHeight="1">
      <c r="A644" s="11"/>
    </row>
    <row r="645" ht="15.75" customHeight="1">
      <c r="A645" s="11"/>
    </row>
    <row r="646" ht="15.75" customHeight="1">
      <c r="A646" s="11"/>
    </row>
    <row r="647" ht="15.75" customHeight="1">
      <c r="A647" s="11"/>
    </row>
    <row r="648" ht="15.75" customHeight="1">
      <c r="A648" s="11"/>
    </row>
    <row r="649" ht="15.75" customHeight="1">
      <c r="A649" s="11"/>
    </row>
    <row r="650" ht="15.75" customHeight="1">
      <c r="A650" s="11"/>
    </row>
    <row r="651" ht="15.75" customHeight="1">
      <c r="A651" s="11"/>
    </row>
    <row r="652" ht="15.75" customHeight="1">
      <c r="A652" s="11"/>
    </row>
    <row r="653" ht="15.75" customHeight="1">
      <c r="A653" s="11"/>
    </row>
    <row r="654" ht="15.75" customHeight="1">
      <c r="A654" s="11"/>
    </row>
    <row r="655" ht="15.75" customHeight="1">
      <c r="A655" s="11"/>
    </row>
    <row r="656" ht="15.75" customHeight="1">
      <c r="A656" s="11"/>
    </row>
    <row r="657" ht="15.75" customHeight="1">
      <c r="A657" s="11"/>
    </row>
    <row r="658" ht="15.75" customHeight="1">
      <c r="A658" s="11"/>
    </row>
    <row r="659" ht="15.75" customHeight="1">
      <c r="A659" s="11"/>
    </row>
    <row r="660" ht="15.75" customHeight="1">
      <c r="A660" s="11"/>
    </row>
    <row r="661" ht="15.75" customHeight="1">
      <c r="A661" s="11"/>
    </row>
    <row r="662" ht="15.75" customHeight="1">
      <c r="A662" s="11"/>
    </row>
    <row r="663" ht="15.75" customHeight="1">
      <c r="A663" s="11"/>
    </row>
    <row r="664" ht="15.75" customHeight="1">
      <c r="A664" s="11"/>
    </row>
    <row r="665" ht="15.75" customHeight="1">
      <c r="A665" s="11"/>
    </row>
    <row r="666" ht="15.75" customHeight="1">
      <c r="A666" s="11"/>
    </row>
    <row r="667" ht="15.75" customHeight="1">
      <c r="A667" s="11"/>
    </row>
    <row r="668" ht="15.75" customHeight="1">
      <c r="A668" s="11"/>
    </row>
    <row r="669" ht="15.75" customHeight="1">
      <c r="A669" s="11"/>
    </row>
    <row r="670" ht="15.75" customHeight="1">
      <c r="A670" s="11"/>
    </row>
    <row r="671" ht="15.75" customHeight="1">
      <c r="A671" s="11"/>
    </row>
    <row r="672" ht="15.75" customHeight="1">
      <c r="A672" s="11"/>
    </row>
    <row r="673" ht="15.75" customHeight="1">
      <c r="A673" s="11"/>
    </row>
    <row r="674" ht="15.75" customHeight="1">
      <c r="A674" s="11"/>
    </row>
    <row r="675" ht="15.75" customHeight="1">
      <c r="A675" s="11"/>
    </row>
    <row r="676" ht="15.75" customHeight="1">
      <c r="A676" s="11"/>
    </row>
    <row r="677" ht="15.75" customHeight="1">
      <c r="A677" s="11"/>
    </row>
    <row r="678" ht="15.75" customHeight="1">
      <c r="A678" s="11"/>
    </row>
    <row r="679" ht="15.75" customHeight="1">
      <c r="A679" s="11"/>
    </row>
    <row r="680" ht="15.75" customHeight="1">
      <c r="A680" s="11"/>
    </row>
    <row r="681" ht="15.75" customHeight="1">
      <c r="A681" s="11"/>
    </row>
    <row r="682" ht="15.75" customHeight="1">
      <c r="A682" s="11"/>
    </row>
    <row r="683" ht="15.75" customHeight="1">
      <c r="A683" s="11"/>
    </row>
    <row r="684" ht="15.75" customHeight="1">
      <c r="A684" s="11"/>
    </row>
    <row r="685" ht="15.75" customHeight="1">
      <c r="A685" s="11"/>
    </row>
    <row r="686" ht="15.75" customHeight="1">
      <c r="A686" s="11"/>
    </row>
    <row r="687" ht="15.75" customHeight="1">
      <c r="A687" s="11"/>
    </row>
    <row r="688" ht="15.75" customHeight="1">
      <c r="A688" s="11"/>
    </row>
    <row r="689" ht="15.75" customHeight="1">
      <c r="A689" s="11"/>
    </row>
    <row r="690" ht="15.75" customHeight="1">
      <c r="A690" s="11"/>
    </row>
    <row r="691" ht="15.75" customHeight="1">
      <c r="A691" s="11"/>
    </row>
    <row r="692" ht="15.75" customHeight="1">
      <c r="A692" s="11"/>
    </row>
    <row r="693" ht="15.75" customHeight="1">
      <c r="A693" s="11"/>
    </row>
    <row r="694" ht="15.75" customHeight="1">
      <c r="A694" s="11"/>
    </row>
    <row r="695" ht="15.75" customHeight="1">
      <c r="A695" s="11"/>
    </row>
    <row r="696" ht="15.75" customHeight="1">
      <c r="A696" s="11"/>
    </row>
    <row r="697" ht="15.75" customHeight="1">
      <c r="A697" s="11"/>
    </row>
    <row r="698" ht="15.75" customHeight="1">
      <c r="A698" s="11"/>
    </row>
    <row r="699" ht="15.75" customHeight="1">
      <c r="A699" s="11"/>
    </row>
    <row r="700" ht="15.75" customHeight="1">
      <c r="A700" s="11"/>
    </row>
    <row r="701" ht="15.75" customHeight="1">
      <c r="A701" s="11"/>
    </row>
    <row r="702" ht="15.75" customHeight="1">
      <c r="A702" s="11"/>
    </row>
    <row r="703" ht="15.75" customHeight="1">
      <c r="A703" s="11"/>
    </row>
    <row r="704" ht="15.75" customHeight="1">
      <c r="A704" s="11"/>
    </row>
    <row r="705" ht="15.75" customHeight="1">
      <c r="A705" s="11"/>
    </row>
    <row r="706" ht="15.75" customHeight="1">
      <c r="A706" s="11"/>
    </row>
    <row r="707" ht="15.75" customHeight="1">
      <c r="A707" s="11"/>
    </row>
    <row r="708" ht="15.75" customHeight="1">
      <c r="A708" s="11"/>
    </row>
    <row r="709" ht="15.75" customHeight="1">
      <c r="A709" s="11"/>
    </row>
    <row r="710" ht="15.75" customHeight="1">
      <c r="A710" s="11"/>
    </row>
    <row r="711" ht="15.75" customHeight="1">
      <c r="A711" s="11"/>
    </row>
    <row r="712" ht="15.75" customHeight="1">
      <c r="A712" s="11"/>
    </row>
    <row r="713" ht="15.75" customHeight="1">
      <c r="A713" s="11"/>
    </row>
    <row r="714" ht="15.75" customHeight="1">
      <c r="A714" s="11"/>
    </row>
    <row r="715" ht="15.75" customHeight="1">
      <c r="A715" s="11"/>
    </row>
    <row r="716" ht="15.75" customHeight="1">
      <c r="A716" s="11"/>
    </row>
    <row r="717" ht="15.75" customHeight="1">
      <c r="A717" s="11"/>
    </row>
    <row r="718" ht="15.75" customHeight="1">
      <c r="A718" s="11"/>
    </row>
    <row r="719" ht="15.75" customHeight="1">
      <c r="A719" s="11"/>
    </row>
    <row r="720" ht="15.75" customHeight="1">
      <c r="A720" s="11"/>
    </row>
    <row r="721" ht="15.75" customHeight="1">
      <c r="A721" s="11"/>
    </row>
    <row r="722" ht="15.75" customHeight="1">
      <c r="A722" s="11"/>
    </row>
    <row r="723" ht="15.75" customHeight="1">
      <c r="A723" s="11"/>
    </row>
    <row r="724" ht="15.75" customHeight="1">
      <c r="A724" s="11"/>
    </row>
    <row r="725" ht="15.75" customHeight="1">
      <c r="A725" s="11"/>
    </row>
    <row r="726" ht="15.75" customHeight="1">
      <c r="A726" s="11"/>
    </row>
    <row r="727" ht="15.75" customHeight="1">
      <c r="A727" s="11"/>
    </row>
    <row r="728" ht="15.75" customHeight="1">
      <c r="A728" s="11"/>
    </row>
    <row r="729" ht="15.75" customHeight="1">
      <c r="A729" s="11"/>
    </row>
    <row r="730" ht="15.75" customHeight="1">
      <c r="A730" s="11"/>
    </row>
    <row r="731" ht="15.75" customHeight="1">
      <c r="A731" s="11"/>
    </row>
    <row r="732" ht="15.75" customHeight="1">
      <c r="A732" s="11"/>
    </row>
    <row r="733" ht="15.75" customHeight="1">
      <c r="A733" s="11"/>
    </row>
    <row r="734" ht="15.75" customHeight="1">
      <c r="A734" s="11"/>
    </row>
    <row r="735" ht="15.75" customHeight="1">
      <c r="A735" s="11"/>
    </row>
    <row r="736" ht="15.75" customHeight="1">
      <c r="A736" s="11"/>
    </row>
    <row r="737" ht="15.75" customHeight="1">
      <c r="A737" s="11"/>
    </row>
    <row r="738" ht="15.75" customHeight="1">
      <c r="A738" s="11"/>
    </row>
    <row r="739" ht="15.75" customHeight="1">
      <c r="A739" s="11"/>
    </row>
    <row r="740" ht="15.75" customHeight="1">
      <c r="A740" s="11"/>
    </row>
    <row r="741" ht="15.75" customHeight="1">
      <c r="A741" s="11"/>
    </row>
    <row r="742" ht="15.75" customHeight="1">
      <c r="A742" s="11"/>
    </row>
    <row r="743" ht="15.75" customHeight="1">
      <c r="A743" s="11"/>
    </row>
    <row r="744" ht="15.75" customHeight="1">
      <c r="A744" s="11"/>
    </row>
    <row r="745" ht="15.75" customHeight="1">
      <c r="A745" s="11"/>
    </row>
    <row r="746" ht="15.75" customHeight="1">
      <c r="A746" s="11"/>
    </row>
    <row r="747" ht="15.75" customHeight="1">
      <c r="A747" s="11"/>
    </row>
    <row r="748" ht="15.75" customHeight="1">
      <c r="A748" s="11"/>
    </row>
    <row r="749" ht="15.75" customHeight="1">
      <c r="A749" s="11"/>
    </row>
    <row r="750" ht="15.75" customHeight="1">
      <c r="A750" s="11"/>
    </row>
    <row r="751" ht="15.75" customHeight="1">
      <c r="A751" s="11"/>
    </row>
    <row r="752" ht="15.75" customHeight="1">
      <c r="A752" s="11"/>
    </row>
    <row r="753" ht="15.75" customHeight="1">
      <c r="A753" s="11"/>
    </row>
    <row r="754" ht="15.75" customHeight="1">
      <c r="A754" s="11"/>
    </row>
    <row r="755" ht="15.75" customHeight="1">
      <c r="A755" s="11"/>
    </row>
    <row r="756" ht="15.75" customHeight="1">
      <c r="A756" s="11"/>
    </row>
    <row r="757" ht="15.75" customHeight="1">
      <c r="A757" s="11"/>
    </row>
    <row r="758" ht="15.75" customHeight="1">
      <c r="A758" s="11"/>
    </row>
    <row r="759" ht="15.75" customHeight="1">
      <c r="A759" s="11"/>
    </row>
    <row r="760" ht="15.75" customHeight="1">
      <c r="A760" s="11"/>
    </row>
    <row r="761" ht="15.75" customHeight="1">
      <c r="A761" s="11"/>
    </row>
    <row r="762" ht="15.75" customHeight="1">
      <c r="A762" s="11"/>
    </row>
    <row r="763" ht="15.75" customHeight="1">
      <c r="A763" s="11"/>
    </row>
    <row r="764" ht="15.75" customHeight="1">
      <c r="A764" s="11"/>
    </row>
    <row r="765" ht="15.75" customHeight="1">
      <c r="A765" s="11"/>
    </row>
    <row r="766" ht="15.75" customHeight="1">
      <c r="A766" s="11"/>
    </row>
    <row r="767" ht="15.75" customHeight="1">
      <c r="A767" s="11"/>
    </row>
    <row r="768" ht="15.75" customHeight="1">
      <c r="A768" s="11"/>
    </row>
    <row r="769" ht="15.75" customHeight="1">
      <c r="A769" s="11"/>
    </row>
    <row r="770" ht="15.75" customHeight="1">
      <c r="A770" s="11"/>
    </row>
    <row r="771" ht="15.75" customHeight="1">
      <c r="A771" s="11"/>
    </row>
    <row r="772" ht="15.75" customHeight="1">
      <c r="A772" s="11"/>
    </row>
    <row r="773" ht="15.75" customHeight="1">
      <c r="A773" s="11"/>
    </row>
    <row r="774" ht="15.75" customHeight="1">
      <c r="A774" s="11"/>
    </row>
    <row r="775" ht="15.75" customHeight="1">
      <c r="A775" s="11"/>
    </row>
    <row r="776" ht="15.75" customHeight="1">
      <c r="A776" s="11"/>
    </row>
    <row r="777" ht="15.75" customHeight="1">
      <c r="A777" s="11"/>
    </row>
    <row r="778" ht="15.75" customHeight="1">
      <c r="A778" s="11"/>
    </row>
    <row r="779" ht="15.75" customHeight="1">
      <c r="A779" s="11"/>
    </row>
    <row r="780" ht="15.75" customHeight="1">
      <c r="A780" s="11"/>
    </row>
    <row r="781" ht="15.75" customHeight="1">
      <c r="A781" s="11"/>
    </row>
    <row r="782" ht="15.75" customHeight="1">
      <c r="A782" s="11"/>
    </row>
    <row r="783" ht="15.75" customHeight="1">
      <c r="A783" s="11"/>
    </row>
    <row r="784" ht="15.75" customHeight="1">
      <c r="A784" s="11"/>
    </row>
    <row r="785" ht="15.75" customHeight="1">
      <c r="A785" s="11"/>
    </row>
    <row r="786" ht="15.75" customHeight="1">
      <c r="A786" s="11"/>
    </row>
    <row r="787" ht="15.75" customHeight="1">
      <c r="A787" s="11"/>
    </row>
    <row r="788" ht="15.75" customHeight="1">
      <c r="A788" s="11"/>
    </row>
    <row r="789" ht="15.75" customHeight="1">
      <c r="A789" s="11"/>
    </row>
    <row r="790" ht="15.75" customHeight="1">
      <c r="A790" s="11"/>
    </row>
    <row r="791" ht="15.75" customHeight="1">
      <c r="A791" s="11"/>
    </row>
    <row r="792" ht="15.75" customHeight="1">
      <c r="A792" s="11"/>
    </row>
    <row r="793" ht="15.75" customHeight="1">
      <c r="A793" s="11"/>
    </row>
    <row r="794" ht="15.75" customHeight="1">
      <c r="A794" s="11"/>
    </row>
    <row r="795" ht="15.75" customHeight="1">
      <c r="A795" s="11"/>
    </row>
    <row r="796" ht="15.75" customHeight="1">
      <c r="A796" s="11"/>
    </row>
    <row r="797" ht="15.75" customHeight="1">
      <c r="A797" s="11"/>
    </row>
    <row r="798" ht="15.75" customHeight="1">
      <c r="A798" s="11"/>
    </row>
    <row r="799" ht="15.75" customHeight="1">
      <c r="A799" s="11"/>
    </row>
    <row r="800" ht="15.75" customHeight="1">
      <c r="A800" s="11"/>
    </row>
    <row r="801" ht="15.75" customHeight="1">
      <c r="A801" s="11"/>
    </row>
    <row r="802" ht="15.75" customHeight="1">
      <c r="A802" s="11"/>
    </row>
    <row r="803" ht="15.75" customHeight="1">
      <c r="A803" s="11"/>
    </row>
    <row r="804" ht="15.75" customHeight="1">
      <c r="A804" s="11"/>
    </row>
    <row r="805" ht="15.75" customHeight="1">
      <c r="A805" s="11"/>
    </row>
    <row r="806" ht="15.75" customHeight="1">
      <c r="A806" s="11"/>
    </row>
    <row r="807" ht="15.75" customHeight="1">
      <c r="A807" s="11"/>
    </row>
    <row r="808" ht="15.75" customHeight="1">
      <c r="A808" s="11"/>
    </row>
    <row r="809" ht="15.75" customHeight="1">
      <c r="A809" s="11"/>
    </row>
    <row r="810" ht="15.75" customHeight="1">
      <c r="A810" s="11"/>
    </row>
    <row r="811" ht="15.75" customHeight="1">
      <c r="A811" s="11"/>
    </row>
    <row r="812" ht="15.75" customHeight="1">
      <c r="A812" s="11"/>
    </row>
    <row r="813" ht="15.75" customHeight="1">
      <c r="A813" s="11"/>
    </row>
    <row r="814" ht="15.75" customHeight="1">
      <c r="A814" s="11"/>
    </row>
    <row r="815" ht="15.75" customHeight="1">
      <c r="A815" s="11"/>
    </row>
    <row r="816" ht="15.75" customHeight="1">
      <c r="A816" s="11"/>
    </row>
    <row r="817" ht="15.75" customHeight="1">
      <c r="A817" s="11"/>
    </row>
    <row r="818" ht="15.75" customHeight="1">
      <c r="A818" s="11"/>
    </row>
    <row r="819" ht="15.75" customHeight="1">
      <c r="A819" s="11"/>
    </row>
    <row r="820" ht="15.75" customHeight="1">
      <c r="A820" s="11"/>
    </row>
    <row r="821" ht="15.75" customHeight="1">
      <c r="A821" s="11"/>
    </row>
    <row r="822" ht="15.75" customHeight="1">
      <c r="A822" s="11"/>
    </row>
    <row r="823" ht="15.75" customHeight="1">
      <c r="A823" s="11"/>
    </row>
    <row r="824" ht="15.75" customHeight="1">
      <c r="A824" s="11"/>
    </row>
    <row r="825" ht="15.75" customHeight="1">
      <c r="A825" s="11"/>
    </row>
    <row r="826" ht="15.75" customHeight="1">
      <c r="A826" s="11"/>
    </row>
    <row r="827" ht="15.75" customHeight="1">
      <c r="A827" s="11"/>
    </row>
    <row r="828" ht="15.75" customHeight="1">
      <c r="A828" s="11"/>
    </row>
    <row r="829" ht="15.75" customHeight="1">
      <c r="A829" s="11"/>
    </row>
    <row r="830" ht="15.75" customHeight="1">
      <c r="A830" s="11"/>
    </row>
    <row r="831" ht="15.75" customHeight="1">
      <c r="A831" s="11"/>
    </row>
    <row r="832" ht="15.75" customHeight="1">
      <c r="A832" s="11"/>
    </row>
    <row r="833" ht="15.75" customHeight="1">
      <c r="A833" s="11"/>
    </row>
    <row r="834" ht="15.75" customHeight="1">
      <c r="A834" s="11"/>
    </row>
    <row r="835" ht="15.75" customHeight="1">
      <c r="A835" s="11"/>
    </row>
    <row r="836" ht="15.75" customHeight="1">
      <c r="A836" s="11"/>
    </row>
    <row r="837" ht="15.75" customHeight="1">
      <c r="A837" s="11"/>
    </row>
    <row r="838" ht="15.75" customHeight="1">
      <c r="A838" s="11"/>
    </row>
    <row r="839" ht="15.75" customHeight="1">
      <c r="A839" s="11"/>
    </row>
    <row r="840" ht="15.75" customHeight="1">
      <c r="A840" s="11"/>
    </row>
    <row r="841" ht="15.75" customHeight="1">
      <c r="A841" s="11"/>
    </row>
    <row r="842" ht="15.75" customHeight="1">
      <c r="A842" s="11"/>
    </row>
    <row r="843" ht="15.75" customHeight="1">
      <c r="A843" s="11"/>
    </row>
    <row r="844" ht="15.75" customHeight="1">
      <c r="A844" s="11"/>
    </row>
    <row r="845" ht="15.75" customHeight="1">
      <c r="A845" s="11"/>
    </row>
    <row r="846" ht="15.75" customHeight="1">
      <c r="A846" s="11"/>
    </row>
    <row r="847" ht="15.75" customHeight="1">
      <c r="A847" s="11"/>
    </row>
    <row r="848" ht="15.75" customHeight="1">
      <c r="A848" s="11"/>
    </row>
    <row r="849" ht="15.75" customHeight="1">
      <c r="A849" s="11"/>
    </row>
    <row r="850" ht="15.75" customHeight="1">
      <c r="A850" s="11"/>
    </row>
    <row r="851" ht="15.75" customHeight="1">
      <c r="A851" s="11"/>
    </row>
    <row r="852" ht="15.75" customHeight="1">
      <c r="A852" s="11"/>
    </row>
    <row r="853" ht="15.75" customHeight="1">
      <c r="A853" s="11"/>
    </row>
    <row r="854" ht="15.75" customHeight="1">
      <c r="A854" s="11"/>
    </row>
    <row r="855" ht="15.75" customHeight="1">
      <c r="A855" s="11"/>
    </row>
    <row r="856" ht="15.75" customHeight="1">
      <c r="A856" s="11"/>
    </row>
    <row r="857" ht="15.75" customHeight="1">
      <c r="A857" s="11"/>
    </row>
    <row r="858" ht="15.75" customHeight="1">
      <c r="A858" s="11"/>
    </row>
    <row r="859" ht="15.75" customHeight="1">
      <c r="A859" s="11"/>
    </row>
    <row r="860" ht="15.75" customHeight="1">
      <c r="A860" s="11"/>
    </row>
    <row r="861" ht="15.75" customHeight="1">
      <c r="A861" s="11"/>
    </row>
    <row r="862" ht="15.75" customHeight="1">
      <c r="A862" s="11"/>
    </row>
    <row r="863" ht="15.75" customHeight="1">
      <c r="A863" s="11"/>
    </row>
    <row r="864" ht="15.75" customHeight="1">
      <c r="A864" s="11"/>
    </row>
    <row r="865" ht="15.75" customHeight="1">
      <c r="A865" s="11"/>
    </row>
    <row r="866" ht="15.75" customHeight="1">
      <c r="A866" s="11"/>
    </row>
    <row r="867" ht="15.75" customHeight="1">
      <c r="A867" s="11"/>
    </row>
    <row r="868" ht="15.75" customHeight="1">
      <c r="A868" s="11"/>
    </row>
    <row r="869" ht="15.75" customHeight="1">
      <c r="A869" s="11"/>
    </row>
    <row r="870" ht="15.75" customHeight="1">
      <c r="A870" s="11"/>
    </row>
    <row r="871" ht="15.75" customHeight="1">
      <c r="A871" s="11"/>
    </row>
    <row r="872" ht="15.75" customHeight="1">
      <c r="A872" s="11"/>
    </row>
    <row r="873" ht="15.75" customHeight="1">
      <c r="A873" s="11"/>
    </row>
    <row r="874" ht="15.75" customHeight="1">
      <c r="A874" s="11"/>
    </row>
    <row r="875" ht="15.75" customHeight="1">
      <c r="A875" s="11"/>
    </row>
    <row r="876" ht="15.75" customHeight="1">
      <c r="A876" s="11"/>
    </row>
    <row r="877" ht="15.75" customHeight="1">
      <c r="A877" s="11"/>
    </row>
    <row r="878" ht="15.75" customHeight="1">
      <c r="A878" s="11"/>
    </row>
    <row r="879" ht="15.75" customHeight="1">
      <c r="A879" s="11"/>
    </row>
    <row r="880" ht="15.75" customHeight="1">
      <c r="A880" s="11"/>
    </row>
    <row r="881" ht="15.75" customHeight="1">
      <c r="A881" s="11"/>
    </row>
    <row r="882" ht="15.75" customHeight="1">
      <c r="A882" s="11"/>
    </row>
    <row r="883" ht="15.75" customHeight="1">
      <c r="A883" s="11"/>
    </row>
    <row r="884" ht="15.75" customHeight="1">
      <c r="A884" s="11"/>
    </row>
    <row r="885" ht="15.75" customHeight="1">
      <c r="A885" s="11"/>
    </row>
    <row r="886" ht="15.75" customHeight="1">
      <c r="A886" s="11"/>
    </row>
    <row r="887" ht="15.75" customHeight="1">
      <c r="A887" s="11"/>
    </row>
    <row r="888" ht="15.75" customHeight="1">
      <c r="A888" s="11"/>
    </row>
    <row r="889" ht="15.75" customHeight="1">
      <c r="A889" s="11"/>
    </row>
    <row r="890" ht="15.75" customHeight="1">
      <c r="A890" s="11"/>
    </row>
    <row r="891" ht="15.75" customHeight="1">
      <c r="A891" s="11"/>
    </row>
    <row r="892" ht="15.75" customHeight="1">
      <c r="A892" s="11"/>
    </row>
    <row r="893" ht="15.75" customHeight="1">
      <c r="A893" s="11"/>
    </row>
    <row r="894" ht="15.75" customHeight="1">
      <c r="A894" s="11"/>
    </row>
    <row r="895" ht="15.75" customHeight="1">
      <c r="A895" s="11"/>
    </row>
    <row r="896" ht="15.75" customHeight="1">
      <c r="A896" s="11"/>
    </row>
    <row r="897" ht="15.75" customHeight="1">
      <c r="A897" s="11"/>
    </row>
    <row r="898" ht="15.75" customHeight="1">
      <c r="A898" s="11"/>
    </row>
    <row r="899" ht="15.75" customHeight="1">
      <c r="A899" s="11"/>
    </row>
    <row r="900" ht="15.75" customHeight="1">
      <c r="A900" s="11"/>
    </row>
    <row r="901" ht="15.75" customHeight="1">
      <c r="A901" s="11"/>
    </row>
    <row r="902" ht="15.75" customHeight="1">
      <c r="A902" s="11"/>
    </row>
    <row r="903" ht="15.75" customHeight="1">
      <c r="A903" s="11"/>
    </row>
    <row r="904" ht="15.75" customHeight="1">
      <c r="A904" s="11"/>
    </row>
    <row r="905" ht="15.75" customHeight="1">
      <c r="A905" s="11"/>
    </row>
    <row r="906" ht="15.75" customHeight="1">
      <c r="A906" s="11"/>
    </row>
    <row r="907" ht="15.75" customHeight="1">
      <c r="A907" s="11"/>
    </row>
    <row r="908" ht="15.75" customHeight="1">
      <c r="A908" s="11"/>
    </row>
    <row r="909" ht="15.75" customHeight="1">
      <c r="A909" s="11"/>
    </row>
    <row r="910" ht="15.75" customHeight="1">
      <c r="A910" s="11"/>
    </row>
    <row r="911" ht="15.75" customHeight="1">
      <c r="A911" s="11"/>
    </row>
    <row r="912" ht="15.75" customHeight="1">
      <c r="A912" s="11"/>
    </row>
    <row r="913" ht="15.75" customHeight="1">
      <c r="A913" s="11"/>
    </row>
    <row r="914" ht="15.75" customHeight="1">
      <c r="A914" s="11"/>
    </row>
    <row r="915" ht="15.75" customHeight="1">
      <c r="A915" s="11"/>
    </row>
    <row r="916" ht="15.75" customHeight="1">
      <c r="A916" s="11"/>
    </row>
    <row r="917" ht="15.75" customHeight="1">
      <c r="A917" s="11"/>
    </row>
    <row r="918" ht="15.75" customHeight="1">
      <c r="A918" s="11"/>
    </row>
    <row r="919" ht="15.75" customHeight="1">
      <c r="A919" s="11"/>
    </row>
    <row r="920" ht="15.75" customHeight="1">
      <c r="A920" s="11"/>
    </row>
    <row r="921" ht="15.75" customHeight="1">
      <c r="A921" s="11"/>
    </row>
    <row r="922" ht="15.75" customHeight="1">
      <c r="A922" s="11"/>
    </row>
    <row r="923" ht="15.75" customHeight="1">
      <c r="A923" s="11"/>
    </row>
    <row r="924" ht="15.75" customHeight="1">
      <c r="A924" s="11"/>
    </row>
    <row r="925" ht="15.75" customHeight="1">
      <c r="A925" s="11"/>
    </row>
    <row r="926" ht="15.75" customHeight="1">
      <c r="A926" s="11"/>
    </row>
    <row r="927" ht="15.75" customHeight="1">
      <c r="A927" s="11"/>
    </row>
    <row r="928" ht="15.75" customHeight="1">
      <c r="A928" s="11"/>
    </row>
    <row r="929" ht="15.75" customHeight="1">
      <c r="A929" s="11"/>
    </row>
    <row r="930" ht="15.75" customHeight="1">
      <c r="A930" s="11"/>
    </row>
    <row r="931" ht="15.75" customHeight="1">
      <c r="A931" s="11"/>
    </row>
    <row r="932" ht="15.75" customHeight="1">
      <c r="A932" s="11"/>
    </row>
    <row r="933" ht="15.75" customHeight="1">
      <c r="A933" s="11"/>
    </row>
    <row r="934" ht="15.75" customHeight="1">
      <c r="A934" s="11"/>
    </row>
    <row r="935" ht="15.75" customHeight="1">
      <c r="A935" s="11"/>
    </row>
    <row r="936" ht="15.75" customHeight="1">
      <c r="A936" s="11"/>
    </row>
    <row r="937" ht="15.75" customHeight="1">
      <c r="A937" s="11"/>
    </row>
    <row r="938" ht="15.75" customHeight="1">
      <c r="A938" s="11"/>
    </row>
    <row r="939" ht="15.75" customHeight="1">
      <c r="A939" s="11"/>
    </row>
    <row r="940" ht="15.75" customHeight="1">
      <c r="A940" s="11"/>
    </row>
    <row r="941" ht="15.75" customHeight="1">
      <c r="A941" s="11"/>
    </row>
    <row r="942" ht="15.75" customHeight="1">
      <c r="A942" s="11"/>
    </row>
    <row r="943" ht="15.75" customHeight="1">
      <c r="A943" s="11"/>
    </row>
    <row r="944" ht="15.75" customHeight="1">
      <c r="A944" s="11"/>
    </row>
    <row r="945" ht="15.75" customHeight="1">
      <c r="A945" s="11"/>
    </row>
    <row r="946" ht="15.75" customHeight="1">
      <c r="A946" s="11"/>
    </row>
    <row r="947" ht="15.75" customHeight="1">
      <c r="A947" s="11"/>
    </row>
    <row r="948" ht="15.75" customHeight="1">
      <c r="A948" s="11"/>
    </row>
    <row r="949" ht="15.75" customHeight="1">
      <c r="A949" s="11"/>
    </row>
    <row r="950" ht="15.75" customHeight="1">
      <c r="A950" s="11"/>
    </row>
    <row r="951" ht="15.75" customHeight="1">
      <c r="A951" s="11"/>
    </row>
    <row r="952" ht="15.75" customHeight="1">
      <c r="A952" s="11"/>
    </row>
    <row r="953" ht="15.75" customHeight="1">
      <c r="A953" s="11"/>
    </row>
    <row r="954" ht="15.75" customHeight="1">
      <c r="A954" s="11"/>
    </row>
    <row r="955" ht="15.75" customHeight="1">
      <c r="A955" s="11"/>
    </row>
    <row r="956" ht="15.75" customHeight="1">
      <c r="A956" s="11"/>
    </row>
    <row r="957" ht="15.75" customHeight="1">
      <c r="A957" s="11"/>
    </row>
    <row r="958" ht="15.75" customHeight="1">
      <c r="A958" s="11"/>
    </row>
    <row r="959" ht="15.75" customHeight="1">
      <c r="A959" s="11"/>
    </row>
    <row r="960" ht="15.75" customHeight="1">
      <c r="A960" s="11"/>
    </row>
    <row r="961" ht="15.75" customHeight="1">
      <c r="A961" s="11"/>
    </row>
    <row r="962" ht="15.75" customHeight="1">
      <c r="A962" s="11"/>
    </row>
    <row r="963" ht="15.75" customHeight="1">
      <c r="A963" s="11"/>
    </row>
    <row r="964" ht="15.75" customHeight="1">
      <c r="A964" s="11"/>
    </row>
    <row r="965" ht="15.75" customHeight="1">
      <c r="A965" s="11"/>
    </row>
    <row r="966" ht="15.75" customHeight="1">
      <c r="A966" s="11"/>
    </row>
    <row r="967" ht="15.75" customHeight="1">
      <c r="A967" s="11"/>
    </row>
    <row r="968" ht="15.75" customHeight="1">
      <c r="A968" s="11"/>
    </row>
    <row r="969" ht="15.75" customHeight="1">
      <c r="A969" s="11"/>
    </row>
    <row r="970" ht="15.75" customHeight="1">
      <c r="A970" s="11"/>
    </row>
    <row r="971" ht="15.75" customHeight="1">
      <c r="A971" s="11"/>
    </row>
    <row r="972" ht="15.75" customHeight="1">
      <c r="A972" s="11"/>
    </row>
    <row r="973" ht="15.75" customHeight="1">
      <c r="A973" s="11"/>
    </row>
    <row r="974" ht="15.75" customHeight="1">
      <c r="A974" s="11"/>
    </row>
    <row r="975" ht="15.75" customHeight="1">
      <c r="A975" s="11"/>
    </row>
    <row r="976" ht="15.75" customHeight="1">
      <c r="A976" s="11"/>
    </row>
    <row r="977" ht="15.75" customHeight="1">
      <c r="A977" s="11"/>
    </row>
    <row r="978" ht="15.75" customHeight="1">
      <c r="A978" s="11"/>
    </row>
    <row r="979" ht="15.75" customHeight="1">
      <c r="A979" s="11"/>
    </row>
    <row r="980" ht="15.75" customHeight="1">
      <c r="A980" s="11"/>
    </row>
    <row r="981" ht="15.75" customHeight="1">
      <c r="A981" s="11"/>
    </row>
    <row r="982" ht="15.75" customHeight="1">
      <c r="A982" s="11"/>
    </row>
    <row r="983" ht="15.75" customHeight="1">
      <c r="A983" s="11"/>
    </row>
    <row r="984" ht="15.75" customHeight="1">
      <c r="A984" s="11"/>
    </row>
    <row r="985" ht="15.75" customHeight="1">
      <c r="A985" s="11"/>
    </row>
    <row r="986" ht="15.75" customHeight="1">
      <c r="A986" s="11"/>
    </row>
    <row r="987" ht="15.75" customHeight="1">
      <c r="A987" s="11"/>
    </row>
    <row r="988" ht="15.75" customHeight="1">
      <c r="A988" s="11"/>
    </row>
    <row r="989" ht="15.75" customHeight="1">
      <c r="A989" s="11"/>
    </row>
    <row r="990" ht="15.75" customHeight="1">
      <c r="A990" s="11"/>
    </row>
    <row r="991" ht="15.75" customHeight="1">
      <c r="A991" s="11"/>
    </row>
    <row r="992" ht="15.75" customHeight="1">
      <c r="A992" s="11"/>
    </row>
    <row r="993" ht="15.75" customHeight="1">
      <c r="A993" s="11"/>
    </row>
    <row r="994" ht="15.75" customHeight="1">
      <c r="A994" s="11"/>
    </row>
    <row r="995" ht="15.75" customHeight="1">
      <c r="A995" s="11"/>
    </row>
    <row r="996" ht="15.75" customHeight="1">
      <c r="A996" s="11"/>
    </row>
    <row r="997" ht="15.75" customHeight="1">
      <c r="A997" s="11"/>
    </row>
    <row r="998" ht="15.75" customHeight="1">
      <c r="A998" s="11"/>
    </row>
    <row r="999" ht="15.75" customHeight="1">
      <c r="A999" s="11"/>
    </row>
    <row r="1000" ht="15.75" customHeight="1">
      <c r="A1000" s="11"/>
    </row>
    <row r="1001" ht="15.75" customHeight="1">
      <c r="A1001" s="11"/>
    </row>
  </sheetData>
  <mergeCells count="1">
    <mergeCell ref="A1:C1"/>
  </mergeCells>
  <printOptions/>
  <pageMargins bottom="0.75" footer="0.0" header="0.0" left="0.7" right="0.7" top="0.75"/>
  <pageSetup orientation="landscape"/>
  <drawing r:id="rId1"/>
</worksheet>
</file>