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/Downloads/Sakshi eLife 2022/Final submission/Source data/"/>
    </mc:Choice>
  </mc:AlternateContent>
  <xr:revisionPtr revIDLastSave="0" documentId="13_ncr:1_{03EDCD6C-22AA-0F44-B76F-A5BAC4179DD4}" xr6:coauthVersionLast="47" xr6:coauthVersionMax="47" xr10:uidLastSave="{00000000-0000-0000-0000-000000000000}"/>
  <bookViews>
    <workbookView xWindow="4680" yWindow="1260" windowWidth="22440" windowHeight="13200" xr2:uid="{F131D8B5-8BE6-0B45-8860-3F268BACBCB1}"/>
  </bookViews>
  <sheets>
    <sheet name="Fig. 1A" sheetId="1" r:id="rId1"/>
    <sheet name="Fig. 1B" sheetId="2" r:id="rId2"/>
    <sheet name="Fig. 1C" sheetId="3" r:id="rId3"/>
    <sheet name="Fig. 1D" sheetId="4" r:id="rId4"/>
    <sheet name="Fig. 1E" sheetId="6" r:id="rId5"/>
    <sheet name="Fig. 1F" sheetId="7" r:id="rId6"/>
    <sheet name="Fig. 1G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8" l="1"/>
  <c r="C16" i="8"/>
  <c r="B16" i="8"/>
  <c r="C15" i="8"/>
  <c r="B15" i="8"/>
  <c r="E18" i="7"/>
  <c r="C18" i="7"/>
  <c r="E17" i="7"/>
  <c r="D17" i="7"/>
  <c r="C17" i="7"/>
  <c r="B17" i="7"/>
  <c r="E16" i="7"/>
  <c r="D16" i="7"/>
  <c r="C16" i="7"/>
  <c r="B16" i="7"/>
  <c r="D15" i="6" l="1"/>
  <c r="D14" i="6"/>
  <c r="C14" i="6"/>
  <c r="C15" i="6"/>
  <c r="B15" i="6"/>
  <c r="B14" i="6"/>
  <c r="C16" i="6"/>
  <c r="I16" i="6"/>
  <c r="I15" i="6"/>
  <c r="H15" i="6"/>
  <c r="I14" i="6"/>
  <c r="H14" i="6"/>
  <c r="G16" i="6"/>
  <c r="E16" i="6"/>
  <c r="G15" i="6"/>
  <c r="F15" i="6"/>
  <c r="E15" i="6"/>
  <c r="G14" i="6"/>
  <c r="F14" i="6"/>
  <c r="E14" i="6"/>
  <c r="D15" i="8" l="1"/>
  <c r="E15" i="8"/>
  <c r="M17" i="8"/>
  <c r="M16" i="8"/>
  <c r="L16" i="8"/>
  <c r="M15" i="8"/>
  <c r="L15" i="8"/>
  <c r="K17" i="8"/>
  <c r="K16" i="8"/>
  <c r="J16" i="8"/>
  <c r="K15" i="8"/>
  <c r="J15" i="8"/>
  <c r="I17" i="8"/>
  <c r="G17" i="8"/>
  <c r="E17" i="8"/>
  <c r="I16" i="8"/>
  <c r="H16" i="8"/>
  <c r="G16" i="8"/>
  <c r="F16" i="8"/>
  <c r="E16" i="8"/>
  <c r="D16" i="8"/>
  <c r="I15" i="8"/>
  <c r="H15" i="8"/>
  <c r="G15" i="8"/>
  <c r="F15" i="8"/>
  <c r="I16" i="4"/>
  <c r="G16" i="4"/>
  <c r="E16" i="4"/>
  <c r="C16" i="4"/>
  <c r="I15" i="4"/>
  <c r="H15" i="4"/>
  <c r="G15" i="4"/>
  <c r="F15" i="4"/>
  <c r="E15" i="4"/>
  <c r="D15" i="4"/>
  <c r="C15" i="4"/>
  <c r="B15" i="4"/>
  <c r="I14" i="4"/>
  <c r="H14" i="4"/>
  <c r="G14" i="4"/>
  <c r="F14" i="4"/>
  <c r="E14" i="4"/>
  <c r="D14" i="4"/>
  <c r="C14" i="4"/>
  <c r="B14" i="4"/>
  <c r="G16" i="3"/>
  <c r="E16" i="3"/>
  <c r="C16" i="3"/>
  <c r="G15" i="3"/>
  <c r="F15" i="3"/>
  <c r="E15" i="3"/>
  <c r="D15" i="3"/>
  <c r="C15" i="3"/>
  <c r="B15" i="3"/>
  <c r="G14" i="3"/>
  <c r="F14" i="3"/>
  <c r="E14" i="3"/>
  <c r="D14" i="3"/>
  <c r="C14" i="3"/>
  <c r="B14" i="3"/>
  <c r="H14" i="2"/>
  <c r="I14" i="2"/>
  <c r="H15" i="2"/>
  <c r="I15" i="2"/>
  <c r="I16" i="2"/>
  <c r="G16" i="2"/>
  <c r="E16" i="2"/>
  <c r="C16" i="2"/>
  <c r="G15" i="2"/>
  <c r="F15" i="2"/>
  <c r="E15" i="2"/>
  <c r="D15" i="2"/>
  <c r="C15" i="2"/>
  <c r="B15" i="2"/>
  <c r="G14" i="2"/>
  <c r="F14" i="2"/>
  <c r="E14" i="2"/>
  <c r="D14" i="2"/>
  <c r="C14" i="2"/>
  <c r="B14" i="2"/>
  <c r="G16" i="1"/>
  <c r="E16" i="1"/>
  <c r="C14" i="1"/>
  <c r="D14" i="1"/>
  <c r="E14" i="1"/>
  <c r="F14" i="1"/>
  <c r="G14" i="1"/>
  <c r="C15" i="1"/>
  <c r="D15" i="1"/>
  <c r="E15" i="1"/>
  <c r="F15" i="1"/>
  <c r="G15" i="1"/>
  <c r="C16" i="1"/>
  <c r="B15" i="1"/>
  <c r="B14" i="1"/>
</calcChain>
</file>

<file path=xl/sharedStrings.xml><?xml version="1.0" encoding="utf-8"?>
<sst xmlns="http://schemas.openxmlformats.org/spreadsheetml/2006/main" count="106" uniqueCount="31">
  <si>
    <t>IgG</t>
  </si>
  <si>
    <t>MS-Hu6</t>
  </si>
  <si>
    <t>B.Ar/T.Ar (%)</t>
  </si>
  <si>
    <t>Tb.Th (µm)</t>
  </si>
  <si>
    <t>Tb.N (1/mm)</t>
  </si>
  <si>
    <t>Mean</t>
  </si>
  <si>
    <t>SEM</t>
  </si>
  <si>
    <t>p value (vs. IgG)</t>
  </si>
  <si>
    <t>MAR (µm/d)</t>
  </si>
  <si>
    <t>MS (%)</t>
  </si>
  <si>
    <t>Oc.S/BS (%)</t>
  </si>
  <si>
    <t>BV/TV (%)</t>
  </si>
  <si>
    <t>Tb.Sp (mm)</t>
  </si>
  <si>
    <t>Ms-Hu6</t>
  </si>
  <si>
    <t xml:space="preserve">P-value (vs. IgG) </t>
  </si>
  <si>
    <t>Activin A (pg/mL)</t>
  </si>
  <si>
    <t>LH (ng/mL)</t>
  </si>
  <si>
    <t>FSH (ng/mL)</t>
  </si>
  <si>
    <t>Ct.Th (µm)</t>
  </si>
  <si>
    <t>Total inhibin (ng/mL)</t>
  </si>
  <si>
    <r>
      <rPr>
        <b/>
        <u/>
        <sz val="10"/>
        <color theme="1"/>
        <rFont val="Arial"/>
        <family val="2"/>
      </rPr>
      <t>Figure 1A</t>
    </r>
    <r>
      <rPr>
        <b/>
        <sz val="10"/>
        <color theme="1"/>
        <rFont val="Arial"/>
        <family val="2"/>
      </rPr>
      <t>: Two-dimensional histomorphometry parameters showing bone volume (B.Ar/T.ar), trabecular thickness (Tb.Th) and trabecular number (Tb.N) at femoral epiphyses of male FVB (Thermo) mice treated with human IgG or MS-Hu6 for 8 weeks</t>
    </r>
  </si>
  <si>
    <r>
      <rPr>
        <b/>
        <u/>
        <sz val="10"/>
        <color theme="1"/>
        <rFont val="Arial"/>
        <family val="2"/>
      </rPr>
      <t>Figure 1B</t>
    </r>
    <r>
      <rPr>
        <b/>
        <sz val="10"/>
        <color theme="1"/>
        <rFont val="Arial"/>
        <family val="2"/>
      </rPr>
      <t>: Dynamic histomorphometry parameters showing mineral apposition rate (MAR), mineralizing surface (MS) and bone formation rate (BFR), as well as osteoclast surface (Oc.S/BS), at femoral epiphyses of male FVB (Thermo) mice treated with human IgG or MS-Hu6 for 8 weeks</t>
    </r>
  </si>
  <si>
    <r>
      <t>BFR (µm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/µm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/d)</t>
    </r>
  </si>
  <si>
    <r>
      <rPr>
        <b/>
        <u/>
        <sz val="10"/>
        <color theme="1"/>
        <rFont val="Arial"/>
        <family val="2"/>
      </rPr>
      <t>Figure 1C</t>
    </r>
    <r>
      <rPr>
        <b/>
        <sz val="10"/>
        <color theme="1"/>
        <rFont val="Arial"/>
        <family val="2"/>
      </rPr>
      <t>: Two-dimensional histomorphometry parameters showing bone volume (B.Ar/T.ar), trabecular thickness (Tb.Th) and trabecular number (Tb.N) at spine (L1-L3) of male FVB (Thermo) mice treated with human IgG or MS-Hu6 for 8 weeks</t>
    </r>
  </si>
  <si>
    <r>
      <rPr>
        <b/>
        <u/>
        <sz val="10"/>
        <color theme="1"/>
        <rFont val="Arial"/>
        <family val="2"/>
      </rPr>
      <t>Figure 1D</t>
    </r>
    <r>
      <rPr>
        <b/>
        <sz val="10"/>
        <color theme="1"/>
        <rFont val="Arial"/>
        <family val="2"/>
      </rPr>
      <t>: Dynamic histomorphometry parameters showing mineral apposition rate (MAR), mineralizing surface (MS) and bone formation rate (BFR) at spine (L1-L3), as well as osteoclast surface (Oc.S/BS), of male FVB (Thermo) mice treated with human IgG or MS-Hu6 for 8 weeks</t>
    </r>
  </si>
  <si>
    <r>
      <rPr>
        <b/>
        <u/>
        <sz val="10"/>
        <color theme="1"/>
        <rFont val="Arial"/>
        <family val="2"/>
      </rPr>
      <t>Figure 1E</t>
    </r>
    <r>
      <rPr>
        <b/>
        <sz val="10"/>
        <color theme="1"/>
        <rFont val="Arial"/>
        <family val="2"/>
      </rPr>
      <t>: Serum FSH, LH, activin A and total inhibin levels in male FVB (Thermo) mice treated with human IgG or MS-Hu6 for 8 weeks</t>
    </r>
  </si>
  <si>
    <r>
      <rPr>
        <b/>
        <u/>
        <sz val="10"/>
        <color theme="1"/>
        <rFont val="Arial"/>
        <family val="2"/>
      </rPr>
      <t>Figure 1F</t>
    </r>
    <r>
      <rPr>
        <b/>
        <sz val="10"/>
        <color theme="1"/>
        <rFont val="Arial"/>
        <family val="2"/>
      </rPr>
      <t>: Total body and femoral bone mineral density (BMD) of ovariectomized C57BL/6 mice injected 18 weeks post-ovariectomy with human IgG or MS-Hu6 for 8 weeks</t>
    </r>
  </si>
  <si>
    <r>
      <t>Total body BMD (g/mm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</si>
  <si>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r>
      <t>Femur BMD (g/mm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</si>
  <si>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r>
      <t>Conn.D (mm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</si>
  <si>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r>
      <rPr>
        <b/>
        <u/>
        <sz val="10"/>
        <color theme="1"/>
        <rFont val="Arial"/>
        <family val="2"/>
      </rPr>
      <t>Figure 1G</t>
    </r>
    <r>
      <rPr>
        <b/>
        <sz val="10"/>
        <color theme="1"/>
        <rFont val="Arial"/>
        <family val="2"/>
      </rPr>
      <t>: Micro-CT analysis of cortical thickness (Ct.Th) fractional bone volume (BV/TV), trabecular number (Tb.N), trabecular spacing (Tb.Sp), trabecular thickness (Tb.Th) and connectivity density (Conn.D) of ovariectomized C57BL/6 mice injected 18 weeks post-ovariectomy with human IgG or MS-Hu6 for 8 weeks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</si>
</sst>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6" formatCode="0.00000"/>
    <numFmt numFmtId="167" formatCode="0.0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7" fontId="4" fillId="0" borderId="0" xfId="0" applyNumberFormat="1" applyFont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/>
    <xf numFmtId="0" fontId="3" fillId="0" borderId="5" xfId="0" applyFont="1" applyBorder="1"/>
    <xf numFmtId="0" fontId="3" fillId="0" borderId="6" xfId="0" applyFont="1" applyBorder="1"/>
    <xf numFmtId="166" fontId="4" fillId="0" borderId="0" xfId="0" applyNumberFormat="1" applyFont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517-C96E-9B4B-9D72-BD9063388DD4}">
  <dimension ref="A1:G16"/>
  <sheetViews>
    <sheetView tabSelected="1" workbookViewId="0">
      <selection sqref="A1:G1"/>
    </sheetView>
  </sheetViews>
  <sheetFormatPr baseColWidth="10" defaultRowHeight="16" x14ac:dyDescent="0.2"/>
  <cols>
    <col min="1" max="1" width="17.1640625" customWidth="1"/>
  </cols>
  <sheetData>
    <row r="1" spans="1:7" ht="55" customHeight="1" x14ac:dyDescent="0.2">
      <c r="A1" s="39" t="s">
        <v>20</v>
      </c>
      <c r="B1" s="39"/>
      <c r="C1" s="39"/>
      <c r="D1" s="39"/>
      <c r="E1" s="39"/>
      <c r="F1" s="39"/>
      <c r="G1" s="39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2"/>
      <c r="B3" s="37" t="s">
        <v>2</v>
      </c>
      <c r="C3" s="38"/>
      <c r="D3" s="37" t="s">
        <v>3</v>
      </c>
      <c r="E3" s="38"/>
      <c r="F3" s="37" t="s">
        <v>4</v>
      </c>
      <c r="G3" s="38"/>
    </row>
    <row r="4" spans="1:7" x14ac:dyDescent="0.2">
      <c r="A4" s="2"/>
      <c r="B4" s="26" t="s">
        <v>0</v>
      </c>
      <c r="C4" s="26" t="s">
        <v>1</v>
      </c>
      <c r="D4" s="26" t="s">
        <v>0</v>
      </c>
      <c r="E4" s="26" t="s">
        <v>1</v>
      </c>
      <c r="F4" s="26" t="s">
        <v>0</v>
      </c>
      <c r="G4" s="26" t="s">
        <v>1</v>
      </c>
    </row>
    <row r="5" spans="1:7" x14ac:dyDescent="0.2">
      <c r="A5" s="2"/>
      <c r="B5" s="9">
        <v>28.9252</v>
      </c>
      <c r="C5" s="9">
        <v>55.965870000000002</v>
      </c>
      <c r="D5" s="9">
        <v>69.141050000000007</v>
      </c>
      <c r="E5" s="9">
        <v>96.335409999999996</v>
      </c>
      <c r="F5" s="9">
        <v>2.15517</v>
      </c>
      <c r="G5" s="9">
        <v>2.6558700000000002</v>
      </c>
    </row>
    <row r="6" spans="1:7" x14ac:dyDescent="0.2">
      <c r="A6" s="2"/>
      <c r="B6" s="10">
        <v>31.521409999999999</v>
      </c>
      <c r="C6" s="10">
        <v>41.557250000000003</v>
      </c>
      <c r="D6" s="10">
        <v>66.038129999999995</v>
      </c>
      <c r="E6" s="10">
        <v>92.425359999999998</v>
      </c>
      <c r="F6" s="10">
        <v>2.65252</v>
      </c>
      <c r="G6" s="10">
        <v>2.65957</v>
      </c>
    </row>
    <row r="7" spans="1:7" x14ac:dyDescent="0.2">
      <c r="A7" s="2"/>
      <c r="B7" s="10">
        <v>40.810809999999996</v>
      </c>
      <c r="C7" s="10">
        <v>56.01896</v>
      </c>
      <c r="D7" s="10">
        <v>54.288980000000002</v>
      </c>
      <c r="E7" s="10">
        <v>96.251949999999994</v>
      </c>
      <c r="F7" s="10">
        <v>1.9065000000000001</v>
      </c>
      <c r="G7" s="10">
        <v>2.15517</v>
      </c>
    </row>
    <row r="8" spans="1:7" x14ac:dyDescent="0.2">
      <c r="A8" s="2"/>
      <c r="B8" s="10">
        <v>37.226730000000003</v>
      </c>
      <c r="C8" s="10">
        <v>40.657670000000003</v>
      </c>
      <c r="D8" s="10">
        <v>90.988519999999994</v>
      </c>
      <c r="E8" s="10">
        <v>95.284270000000006</v>
      </c>
      <c r="F8" s="10">
        <v>1.72414</v>
      </c>
      <c r="G8" s="10">
        <v>2.4245700000000001</v>
      </c>
    </row>
    <row r="9" spans="1:7" x14ac:dyDescent="0.2">
      <c r="A9" s="2"/>
      <c r="B9" s="10">
        <v>22.06118</v>
      </c>
      <c r="C9" s="10">
        <v>52.99362</v>
      </c>
      <c r="D9" s="10">
        <v>66.416259999999994</v>
      </c>
      <c r="E9" s="10">
        <v>84.991860000000003</v>
      </c>
      <c r="F9" s="10">
        <v>2.7586200000000001</v>
      </c>
      <c r="G9" s="10">
        <v>2.3021199999999999</v>
      </c>
    </row>
    <row r="10" spans="1:7" x14ac:dyDescent="0.2">
      <c r="A10" s="2"/>
      <c r="B10" s="10">
        <v>19.801159999999999</v>
      </c>
      <c r="C10" s="10">
        <v>46.477029999999999</v>
      </c>
      <c r="D10" s="10">
        <v>59.835850000000001</v>
      </c>
      <c r="E10" s="10">
        <v>77.948520000000002</v>
      </c>
      <c r="F10" s="10">
        <v>2.2637100000000001</v>
      </c>
      <c r="G10" s="10">
        <v>2.4245700000000001</v>
      </c>
    </row>
    <row r="11" spans="1:7" x14ac:dyDescent="0.2">
      <c r="A11" s="2"/>
      <c r="B11" s="10">
        <v>30.77459</v>
      </c>
      <c r="C11" s="10">
        <v>42.578429999999997</v>
      </c>
      <c r="D11" s="10">
        <v>77.55068</v>
      </c>
      <c r="E11" s="10">
        <v>87.389920000000004</v>
      </c>
      <c r="F11" s="10">
        <v>2.3223799999999999</v>
      </c>
      <c r="G11" s="10">
        <v>2.95567</v>
      </c>
    </row>
    <row r="12" spans="1:7" x14ac:dyDescent="0.2">
      <c r="A12" s="2"/>
      <c r="B12" s="10"/>
      <c r="C12" s="10">
        <v>40.921520000000001</v>
      </c>
      <c r="D12" s="10"/>
      <c r="E12" s="10">
        <v>94.859520000000003</v>
      </c>
      <c r="F12" s="10"/>
      <c r="G12" s="10">
        <v>1.9211800000000001</v>
      </c>
    </row>
    <row r="13" spans="1:7" x14ac:dyDescent="0.2">
      <c r="A13" s="2"/>
      <c r="B13" s="11"/>
      <c r="C13" s="11"/>
      <c r="D13" s="11"/>
      <c r="E13" s="11"/>
      <c r="F13" s="11"/>
      <c r="G13" s="11"/>
    </row>
    <row r="14" spans="1:7" x14ac:dyDescent="0.2">
      <c r="A14" s="27" t="s">
        <v>5</v>
      </c>
      <c r="B14" s="22">
        <f>AVERAGE(B5:B13)</f>
        <v>30.160154285714288</v>
      </c>
      <c r="C14" s="22">
        <f t="shared" ref="C14:G14" si="0">AVERAGE(C5:C13)</f>
        <v>47.146293749999998</v>
      </c>
      <c r="D14" s="22">
        <f t="shared" si="0"/>
        <v>69.179924285714279</v>
      </c>
      <c r="E14" s="22">
        <f t="shared" si="0"/>
        <v>90.685851249999985</v>
      </c>
      <c r="F14" s="22">
        <f t="shared" si="0"/>
        <v>2.2547199999999998</v>
      </c>
      <c r="G14" s="22">
        <f t="shared" si="0"/>
        <v>2.4373400000000003</v>
      </c>
    </row>
    <row r="15" spans="1:7" x14ac:dyDescent="0.2">
      <c r="A15" s="28" t="s">
        <v>6</v>
      </c>
      <c r="B15" s="23">
        <f>STDEV(B5:B13)/SQRT(COUNT(B5:B13))</f>
        <v>2.8453419202710371</v>
      </c>
      <c r="C15" s="23">
        <f t="shared" ref="C15:G15" si="1">STDEV(C5:C13)/SQRT(COUNT(C5:C13))</f>
        <v>2.4057264478300624</v>
      </c>
      <c r="D15" s="23">
        <f t="shared" si="1"/>
        <v>4.5571674762128049</v>
      </c>
      <c r="E15" s="23">
        <f t="shared" si="1"/>
        <v>2.3528635001650011</v>
      </c>
      <c r="F15" s="23">
        <f t="shared" si="1"/>
        <v>0.14053479936774882</v>
      </c>
      <c r="G15" s="23">
        <f t="shared" si="1"/>
        <v>0.11420995479816927</v>
      </c>
    </row>
    <row r="16" spans="1:7" x14ac:dyDescent="0.2">
      <c r="A16" s="3" t="s">
        <v>7</v>
      </c>
      <c r="B16" s="3"/>
      <c r="C16" s="21">
        <f>TTEST(B5:B13,C5:C13,2,2)</f>
        <v>5.0513001491438376E-4</v>
      </c>
      <c r="D16" s="3"/>
      <c r="E16" s="21">
        <f>TTEST(D5:D13,E5:E13,2,2)</f>
        <v>7.7639757952619132E-4</v>
      </c>
      <c r="F16" s="3"/>
      <c r="G16" s="21">
        <f>TTEST(F5:F13,G5:G13,2,2)</f>
        <v>0.32696732578745857</v>
      </c>
    </row>
  </sheetData>
  <mergeCells count="4">
    <mergeCell ref="B3:C3"/>
    <mergeCell ref="D3:E3"/>
    <mergeCell ref="F3:G3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2106-404A-AB4E-96A7-3D06AEEF6330}">
  <dimension ref="A1:I16"/>
  <sheetViews>
    <sheetView workbookViewId="0">
      <selection sqref="A1:I1"/>
    </sheetView>
  </sheetViews>
  <sheetFormatPr baseColWidth="10" defaultRowHeight="16" x14ac:dyDescent="0.2"/>
  <cols>
    <col min="1" max="1" width="17.1640625" customWidth="1"/>
  </cols>
  <sheetData>
    <row r="1" spans="1:9" ht="55" customHeight="1" x14ac:dyDescent="0.2">
      <c r="A1" s="39" t="s">
        <v>21</v>
      </c>
      <c r="B1" s="39"/>
      <c r="C1" s="39"/>
      <c r="D1" s="39"/>
      <c r="E1" s="39"/>
      <c r="F1" s="39"/>
      <c r="G1" s="39"/>
      <c r="H1" s="39"/>
      <c r="I1" s="39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2"/>
      <c r="B3" s="37" t="s">
        <v>8</v>
      </c>
      <c r="C3" s="38"/>
      <c r="D3" s="37" t="s">
        <v>9</v>
      </c>
      <c r="E3" s="38"/>
      <c r="F3" s="37" t="s">
        <v>22</v>
      </c>
      <c r="G3" s="38"/>
      <c r="H3" s="37" t="s">
        <v>10</v>
      </c>
      <c r="I3" s="38"/>
    </row>
    <row r="4" spans="1:9" x14ac:dyDescent="0.2">
      <c r="A4" s="2"/>
      <c r="B4" s="26" t="s">
        <v>0</v>
      </c>
      <c r="C4" s="26" t="s">
        <v>1</v>
      </c>
      <c r="D4" s="26" t="s">
        <v>0</v>
      </c>
      <c r="E4" s="26" t="s">
        <v>1</v>
      </c>
      <c r="F4" s="26" t="s">
        <v>0</v>
      </c>
      <c r="G4" s="26" t="s">
        <v>1</v>
      </c>
      <c r="H4" s="26" t="s">
        <v>0</v>
      </c>
      <c r="I4" s="26" t="s">
        <v>1</v>
      </c>
    </row>
    <row r="5" spans="1:9" x14ac:dyDescent="0.2">
      <c r="A5" s="2"/>
      <c r="B5" s="4">
        <v>1.024405</v>
      </c>
      <c r="C5" s="4">
        <v>1.012891</v>
      </c>
      <c r="D5" s="4">
        <v>7.3711244322544389E-2</v>
      </c>
      <c r="E5" s="4">
        <v>0.16946023977494598</v>
      </c>
      <c r="F5" s="4">
        <v>7.5510186819785358E-2</v>
      </c>
      <c r="G5" s="4">
        <v>0.17164470447254873</v>
      </c>
      <c r="H5" s="9">
        <v>20.5167</v>
      </c>
      <c r="I5" s="9">
        <v>30.127079999999999</v>
      </c>
    </row>
    <row r="6" spans="1:9" x14ac:dyDescent="0.2">
      <c r="A6" s="2"/>
      <c r="B6" s="5">
        <v>0.70376700000000003</v>
      </c>
      <c r="C6" s="5">
        <v>1.3228819999999999</v>
      </c>
      <c r="D6" s="5">
        <v>6.2934657589953841E-2</v>
      </c>
      <c r="E6" s="5">
        <v>0.12516571368328663</v>
      </c>
      <c r="F6" s="5">
        <v>4.429136171866771E-2</v>
      </c>
      <c r="G6" s="5">
        <v>0.16557951267448767</v>
      </c>
      <c r="H6" s="10">
        <v>13.093450000000001</v>
      </c>
      <c r="I6" s="10">
        <v>14.49897</v>
      </c>
    </row>
    <row r="7" spans="1:9" x14ac:dyDescent="0.2">
      <c r="A7" s="2"/>
      <c r="B7" s="5">
        <v>0.94458799999999998</v>
      </c>
      <c r="C7" s="5">
        <v>1.260394</v>
      </c>
      <c r="D7" s="5">
        <v>0.15141714585712832</v>
      </c>
      <c r="E7" s="5">
        <v>0.11475525770395106</v>
      </c>
      <c r="F7" s="5">
        <v>0.1430268000437499</v>
      </c>
      <c r="G7" s="5">
        <v>0.14463680958969929</v>
      </c>
      <c r="H7" s="10">
        <v>15.92379</v>
      </c>
      <c r="I7" s="10">
        <v>18.389050000000001</v>
      </c>
    </row>
    <row r="8" spans="1:9" x14ac:dyDescent="0.2">
      <c r="A8" s="2"/>
      <c r="B8" s="5">
        <v>0.40949999999999998</v>
      </c>
      <c r="C8" s="5">
        <v>1.0612550000000001</v>
      </c>
      <c r="D8" s="5">
        <v>5.838629255204885E-2</v>
      </c>
      <c r="E8" s="5">
        <v>0.16647074319207086</v>
      </c>
      <c r="F8" s="5">
        <v>2.3909186800064007E-2</v>
      </c>
      <c r="G8" s="5">
        <v>0.1766678565441939</v>
      </c>
      <c r="H8" s="10">
        <v>21.961410000000001</v>
      </c>
      <c r="I8" s="10">
        <v>17.994350319999999</v>
      </c>
    </row>
    <row r="9" spans="1:9" x14ac:dyDescent="0.2">
      <c r="A9" s="2"/>
      <c r="B9" s="5">
        <v>0.63931899999999997</v>
      </c>
      <c r="C9" s="5">
        <v>1.3794379999999999</v>
      </c>
      <c r="D9" s="5">
        <v>0.11695940899905798</v>
      </c>
      <c r="E9" s="5">
        <v>0.13573631680507511</v>
      </c>
      <c r="F9" s="5">
        <v>7.4774343162016504E-2</v>
      </c>
      <c r="G9" s="5">
        <v>0.18723976551280083</v>
      </c>
      <c r="H9" s="10">
        <v>26.168089999999999</v>
      </c>
      <c r="I9" s="10">
        <v>15.17492</v>
      </c>
    </row>
    <row r="10" spans="1:9" x14ac:dyDescent="0.2">
      <c r="A10" s="2"/>
      <c r="B10" s="5">
        <v>0.96102600000000005</v>
      </c>
      <c r="C10" s="5">
        <v>0.98830300000000004</v>
      </c>
      <c r="D10" s="5">
        <v>8.1322907097750918E-2</v>
      </c>
      <c r="E10" s="5">
        <v>0.16288225618270544</v>
      </c>
      <c r="F10" s="5">
        <v>7.815339762043301E-2</v>
      </c>
      <c r="G10" s="5">
        <v>0.16097707333284139</v>
      </c>
      <c r="H10" s="10">
        <v>24.583459999999999</v>
      </c>
      <c r="I10" s="10">
        <v>24.561699999999998</v>
      </c>
    </row>
    <row r="11" spans="1:9" x14ac:dyDescent="0.2">
      <c r="A11" s="2"/>
      <c r="B11" s="5">
        <v>0.43396499999999999</v>
      </c>
      <c r="C11" s="5">
        <v>1.011938</v>
      </c>
      <c r="D11" s="5">
        <v>0.17827287562666708</v>
      </c>
      <c r="E11" s="5">
        <v>0.16152340585607311</v>
      </c>
      <c r="F11" s="5">
        <v>7.7364188471326575E-2</v>
      </c>
      <c r="G11" s="5">
        <v>0.16345159151347996</v>
      </c>
      <c r="H11" s="10">
        <v>13.23301</v>
      </c>
      <c r="I11" s="10">
        <v>22.993500000000001</v>
      </c>
    </row>
    <row r="12" spans="1:9" x14ac:dyDescent="0.2">
      <c r="A12" s="2"/>
      <c r="B12" s="5">
        <v>0.75920900000000002</v>
      </c>
      <c r="C12" s="5">
        <v>1.5613220000000001</v>
      </c>
      <c r="D12" s="5">
        <v>4.6603209474964907E-2</v>
      </c>
      <c r="E12" s="5">
        <v>0.11825448180317399</v>
      </c>
      <c r="F12" s="5">
        <v>3.5381578974979226E-2</v>
      </c>
      <c r="G12" s="5">
        <v>0.18463328846916438</v>
      </c>
      <c r="H12" s="29"/>
      <c r="I12" s="29"/>
    </row>
    <row r="13" spans="1:9" x14ac:dyDescent="0.2">
      <c r="A13" s="2"/>
      <c r="B13" s="6">
        <v>1.070541</v>
      </c>
      <c r="C13" s="6"/>
      <c r="D13" s="6">
        <v>0.1573514840635088</v>
      </c>
      <c r="E13" s="6"/>
      <c r="F13" s="6">
        <v>0.16845115609402625</v>
      </c>
      <c r="G13" s="6"/>
      <c r="H13" s="30"/>
      <c r="I13" s="30"/>
    </row>
    <row r="14" spans="1:9" x14ac:dyDescent="0.2">
      <c r="A14" s="27" t="s">
        <v>5</v>
      </c>
      <c r="B14" s="24">
        <f>AVERAGE(B5:B13)</f>
        <v>0.77181333333333335</v>
      </c>
      <c r="C14" s="24">
        <f t="shared" ref="C14:G14" si="0">AVERAGE(C5:C13)</f>
        <v>1.199802875</v>
      </c>
      <c r="D14" s="24">
        <f t="shared" si="0"/>
        <v>0.10299546950929167</v>
      </c>
      <c r="E14" s="24">
        <f t="shared" si="0"/>
        <v>0.14428105187516027</v>
      </c>
      <c r="F14" s="24">
        <f t="shared" si="0"/>
        <v>8.0095799967227613E-2</v>
      </c>
      <c r="G14" s="24">
        <f t="shared" si="0"/>
        <v>0.16935382526365203</v>
      </c>
      <c r="H14" s="22">
        <f t="shared" ref="H14" si="1">AVERAGE(H5:H13)</f>
        <v>19.35427285714286</v>
      </c>
      <c r="I14" s="22">
        <f t="shared" ref="I14" si="2">AVERAGE(I5:I13)</f>
        <v>20.534224331428572</v>
      </c>
    </row>
    <row r="15" spans="1:9" x14ac:dyDescent="0.2">
      <c r="A15" s="28" t="s">
        <v>6</v>
      </c>
      <c r="B15" s="25">
        <f>STDEV(B5:B13)/SQRT(COUNT(B5:B13))</f>
        <v>8.219638209140763E-2</v>
      </c>
      <c r="C15" s="25">
        <f t="shared" ref="C15:G15" si="3">STDEV(C5:C13)/SQRT(COUNT(C5:C13))</f>
        <v>7.5112009499727003E-2</v>
      </c>
      <c r="D15" s="25">
        <f t="shared" si="3"/>
        <v>1.6356749649471748E-2</v>
      </c>
      <c r="E15" s="25">
        <f t="shared" si="3"/>
        <v>8.19106765159343E-3</v>
      </c>
      <c r="F15" s="25">
        <f t="shared" si="3"/>
        <v>1.5927707759535833E-2</v>
      </c>
      <c r="G15" s="25">
        <f t="shared" si="3"/>
        <v>4.8958704739416915E-3</v>
      </c>
      <c r="H15" s="23">
        <f t="shared" ref="H15:I15" si="4">STDEV(H5:H13)/SQRT(COUNT(H5:H13))</f>
        <v>2.013980172168806</v>
      </c>
      <c r="I15" s="23">
        <f t="shared" si="4"/>
        <v>2.129669366363014</v>
      </c>
    </row>
    <row r="16" spans="1:9" x14ac:dyDescent="0.2">
      <c r="A16" s="3" t="s">
        <v>7</v>
      </c>
      <c r="B16" s="3"/>
      <c r="C16" s="31">
        <f>TTEST(B5:B13,C5:C13,2,2)</f>
        <v>1.714012686156393E-3</v>
      </c>
      <c r="D16" s="3"/>
      <c r="E16" s="31">
        <f>TTEST(D5:D13,E5:E13,2,2)</f>
        <v>4.6578243297620898E-2</v>
      </c>
      <c r="F16" s="3"/>
      <c r="G16" s="31">
        <f>TTEST(F5:F13,G5:G13,2,2)</f>
        <v>1.3551826806903683E-4</v>
      </c>
      <c r="H16" s="3"/>
      <c r="I16" s="21">
        <f>TTEST(H5:H13,I5:I13,2,2)</f>
        <v>0.69435327127492807</v>
      </c>
    </row>
  </sheetData>
  <mergeCells count="5">
    <mergeCell ref="B3:C3"/>
    <mergeCell ref="D3:E3"/>
    <mergeCell ref="F3:G3"/>
    <mergeCell ref="H3:I3"/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94B7-AAD2-404A-9A68-7B3BE23F6E53}">
  <dimension ref="A1:G16"/>
  <sheetViews>
    <sheetView workbookViewId="0">
      <selection sqref="A1:G1"/>
    </sheetView>
  </sheetViews>
  <sheetFormatPr baseColWidth="10" defaultRowHeight="16" x14ac:dyDescent="0.2"/>
  <cols>
    <col min="1" max="1" width="17.1640625" customWidth="1"/>
  </cols>
  <sheetData>
    <row r="1" spans="1:7" ht="55" customHeight="1" x14ac:dyDescent="0.2">
      <c r="A1" s="39" t="s">
        <v>23</v>
      </c>
      <c r="B1" s="39"/>
      <c r="C1" s="39"/>
      <c r="D1" s="39"/>
      <c r="E1" s="39"/>
      <c r="F1" s="39"/>
      <c r="G1" s="39"/>
    </row>
    <row r="2" spans="1:7" x14ac:dyDescent="0.2">
      <c r="A2" s="2"/>
      <c r="B2" s="2"/>
      <c r="C2" s="2"/>
      <c r="D2" s="2"/>
      <c r="E2" s="2"/>
      <c r="F2" s="2"/>
      <c r="G2" s="2"/>
    </row>
    <row r="3" spans="1:7" x14ac:dyDescent="0.2">
      <c r="A3" s="2"/>
      <c r="B3" s="37" t="s">
        <v>2</v>
      </c>
      <c r="C3" s="38"/>
      <c r="D3" s="37" t="s">
        <v>3</v>
      </c>
      <c r="E3" s="38"/>
      <c r="F3" s="37" t="s">
        <v>4</v>
      </c>
      <c r="G3" s="38"/>
    </row>
    <row r="4" spans="1:7" x14ac:dyDescent="0.2">
      <c r="A4" s="2"/>
      <c r="B4" s="26" t="s">
        <v>0</v>
      </c>
      <c r="C4" s="26" t="s">
        <v>1</v>
      </c>
      <c r="D4" s="26" t="s">
        <v>0</v>
      </c>
      <c r="E4" s="26" t="s">
        <v>1</v>
      </c>
      <c r="F4" s="26" t="s">
        <v>0</v>
      </c>
      <c r="G4" s="26" t="s">
        <v>1</v>
      </c>
    </row>
    <row r="5" spans="1:7" x14ac:dyDescent="0.2">
      <c r="A5" s="2"/>
      <c r="B5" s="9">
        <v>28.099550000000001</v>
      </c>
      <c r="C5" s="9">
        <v>22.08794</v>
      </c>
      <c r="D5" s="9">
        <v>53.008020000000002</v>
      </c>
      <c r="E5" s="9">
        <v>68.739279999999994</v>
      </c>
      <c r="F5" s="9">
        <v>2.3574947220000002</v>
      </c>
      <c r="G5" s="9">
        <v>1.9546912590000001</v>
      </c>
    </row>
    <row r="6" spans="1:7" x14ac:dyDescent="0.2">
      <c r="A6" s="2"/>
      <c r="B6" s="10">
        <v>13.199590000000001</v>
      </c>
      <c r="C6" s="10">
        <v>25.521090000000001</v>
      </c>
      <c r="D6" s="10">
        <v>58.606279999999998</v>
      </c>
      <c r="E6" s="10">
        <v>61.00732</v>
      </c>
      <c r="F6" s="10">
        <v>1.5288829939999999</v>
      </c>
      <c r="G6" s="10">
        <v>1.996370236</v>
      </c>
    </row>
    <row r="7" spans="1:7" x14ac:dyDescent="0.2">
      <c r="A7" s="2"/>
      <c r="B7" s="10">
        <v>11.72997</v>
      </c>
      <c r="C7" s="10">
        <v>23.332059999999998</v>
      </c>
      <c r="D7" s="10">
        <v>52.275559999999999</v>
      </c>
      <c r="E7" s="10">
        <v>88.864149999999995</v>
      </c>
      <c r="F7" s="10">
        <v>1.228906823</v>
      </c>
      <c r="G7" s="10">
        <v>1.1755485889999999</v>
      </c>
    </row>
    <row r="8" spans="1:7" x14ac:dyDescent="0.2">
      <c r="A8" s="2"/>
      <c r="B8" s="10">
        <v>19.594609999999999</v>
      </c>
      <c r="C8" s="10">
        <v>18.930700000000002</v>
      </c>
      <c r="D8" s="10">
        <v>49.919849999999997</v>
      </c>
      <c r="E8" s="10">
        <v>77.649739999999994</v>
      </c>
      <c r="F8" s="10">
        <v>2.0097313309999998</v>
      </c>
      <c r="G8" s="10">
        <v>1.967137237</v>
      </c>
    </row>
    <row r="9" spans="1:7" x14ac:dyDescent="0.2">
      <c r="A9" s="2"/>
      <c r="B9" s="10">
        <v>20.406929999999999</v>
      </c>
      <c r="C9" s="10">
        <v>28.214559999999999</v>
      </c>
      <c r="D9" s="10">
        <v>50.016489999999997</v>
      </c>
      <c r="E9" s="10">
        <v>70.29419</v>
      </c>
      <c r="F9" s="10">
        <v>1.9546912590000001</v>
      </c>
      <c r="G9" s="10">
        <v>1.7803598199999999</v>
      </c>
    </row>
    <row r="10" spans="1:7" x14ac:dyDescent="0.2">
      <c r="A10" s="2"/>
      <c r="B10" s="10">
        <v>14.774710000000001</v>
      </c>
      <c r="C10" s="10">
        <v>28.775120000000001</v>
      </c>
      <c r="D10" s="10">
        <v>47.287849999999999</v>
      </c>
      <c r="E10" s="10">
        <v>67.665220000000005</v>
      </c>
      <c r="F10" s="10">
        <v>1.708605157</v>
      </c>
      <c r="G10" s="10">
        <v>1.536495159</v>
      </c>
    </row>
    <row r="11" spans="1:7" x14ac:dyDescent="0.2">
      <c r="A11" s="2"/>
      <c r="B11" s="10">
        <v>14.508839999999999</v>
      </c>
      <c r="C11" s="10">
        <v>21.370519999999999</v>
      </c>
      <c r="D11" s="10">
        <v>42.659019999999998</v>
      </c>
      <c r="E11" s="10">
        <v>85.36412</v>
      </c>
      <c r="F11" s="10">
        <v>2.0681923609999999</v>
      </c>
      <c r="G11" s="10">
        <v>1.916939988</v>
      </c>
    </row>
    <row r="12" spans="1:7" x14ac:dyDescent="0.2">
      <c r="A12" s="2"/>
      <c r="B12" s="10"/>
      <c r="C12" s="10"/>
      <c r="D12" s="10"/>
      <c r="E12" s="10">
        <v>79.932410000000004</v>
      </c>
      <c r="F12" s="10"/>
      <c r="G12" s="10">
        <v>1.876486326</v>
      </c>
    </row>
    <row r="13" spans="1:7" x14ac:dyDescent="0.2">
      <c r="A13" s="2"/>
      <c r="B13" s="11"/>
      <c r="C13" s="11"/>
      <c r="D13" s="11"/>
      <c r="E13" s="11">
        <v>69.455550000000002</v>
      </c>
      <c r="F13" s="11"/>
      <c r="G13" s="11">
        <v>1.4473851639999999</v>
      </c>
    </row>
    <row r="14" spans="1:7" x14ac:dyDescent="0.2">
      <c r="A14" s="27" t="s">
        <v>5</v>
      </c>
      <c r="B14" s="22">
        <f>AVERAGE(B5:B13)</f>
        <v>17.473457142857143</v>
      </c>
      <c r="C14" s="22">
        <f t="shared" ref="C14:G14" si="0">AVERAGE(C5:C13)</f>
        <v>24.03314142857143</v>
      </c>
      <c r="D14" s="22">
        <f t="shared" si="0"/>
        <v>50.539009999999998</v>
      </c>
      <c r="E14" s="22">
        <f t="shared" si="0"/>
        <v>74.330219999999997</v>
      </c>
      <c r="F14" s="22">
        <f t="shared" si="0"/>
        <v>1.8366435209999998</v>
      </c>
      <c r="G14" s="22">
        <f t="shared" si="0"/>
        <v>1.7390459753333332</v>
      </c>
    </row>
    <row r="15" spans="1:7" x14ac:dyDescent="0.2">
      <c r="A15" s="28" t="s">
        <v>6</v>
      </c>
      <c r="B15" s="23">
        <f>STDEV(B5:B13)/SQRT(COUNT(B5:B13))</f>
        <v>2.145561185971228</v>
      </c>
      <c r="C15" s="23">
        <f t="shared" ref="C15:G15" si="1">STDEV(C5:C13)/SQRT(COUNT(C5:C13))</f>
        <v>1.3765415442132221</v>
      </c>
      <c r="D15" s="23">
        <f t="shared" si="1"/>
        <v>1.8740910910498405</v>
      </c>
      <c r="E15" s="23">
        <f t="shared" si="1"/>
        <v>3.0473537280200582</v>
      </c>
      <c r="F15" s="23">
        <f t="shared" si="1"/>
        <v>0.14219786315763158</v>
      </c>
      <c r="G15" s="23">
        <f t="shared" si="1"/>
        <v>9.5786903035723195E-2</v>
      </c>
    </row>
    <row r="16" spans="1:7" x14ac:dyDescent="0.2">
      <c r="A16" s="3" t="s">
        <v>7</v>
      </c>
      <c r="B16" s="3"/>
      <c r="C16" s="21">
        <f>TTEST(B5:B13,C5:C13,2,2)</f>
        <v>2.4398858753544299E-2</v>
      </c>
      <c r="D16" s="3"/>
      <c r="E16" s="31">
        <f>TTEST(D5:D13,E5:E13,2,2)</f>
        <v>2.3810292097457184E-5</v>
      </c>
      <c r="F16" s="3"/>
      <c r="G16" s="21">
        <f>TTEST(F5:F13,G5:G13,2,2)</f>
        <v>0.56477593620679067</v>
      </c>
    </row>
  </sheetData>
  <mergeCells count="4">
    <mergeCell ref="B3:C3"/>
    <mergeCell ref="D3:E3"/>
    <mergeCell ref="F3:G3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4C41-CDDC-8642-B421-191F439FD211}">
  <dimension ref="A1:I16"/>
  <sheetViews>
    <sheetView workbookViewId="0">
      <selection sqref="A1:I1"/>
    </sheetView>
  </sheetViews>
  <sheetFormatPr baseColWidth="10" defaultRowHeight="16" x14ac:dyDescent="0.2"/>
  <cols>
    <col min="1" max="1" width="17.1640625" customWidth="1"/>
  </cols>
  <sheetData>
    <row r="1" spans="1:9" ht="55" customHeight="1" x14ac:dyDescent="0.2">
      <c r="A1" s="39" t="s">
        <v>24</v>
      </c>
      <c r="B1" s="39"/>
      <c r="C1" s="39"/>
      <c r="D1" s="39"/>
      <c r="E1" s="39"/>
      <c r="F1" s="39"/>
      <c r="G1" s="39"/>
      <c r="H1" s="39"/>
      <c r="I1" s="39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2"/>
      <c r="B3" s="37" t="s">
        <v>8</v>
      </c>
      <c r="C3" s="38"/>
      <c r="D3" s="37" t="s">
        <v>9</v>
      </c>
      <c r="E3" s="38"/>
      <c r="F3" s="37" t="s">
        <v>22</v>
      </c>
      <c r="G3" s="38"/>
      <c r="H3" s="37" t="s">
        <v>10</v>
      </c>
      <c r="I3" s="38"/>
    </row>
    <row r="4" spans="1:9" x14ac:dyDescent="0.2">
      <c r="A4" s="2"/>
      <c r="B4" s="26" t="s">
        <v>0</v>
      </c>
      <c r="C4" s="26" t="s">
        <v>1</v>
      </c>
      <c r="D4" s="26" t="s">
        <v>0</v>
      </c>
      <c r="E4" s="26" t="s">
        <v>1</v>
      </c>
      <c r="F4" s="26" t="s">
        <v>0</v>
      </c>
      <c r="G4" s="26" t="s">
        <v>1</v>
      </c>
      <c r="H4" s="26" t="s">
        <v>0</v>
      </c>
      <c r="I4" s="26" t="s">
        <v>1</v>
      </c>
    </row>
    <row r="5" spans="1:9" x14ac:dyDescent="0.2">
      <c r="A5" s="2"/>
      <c r="B5" s="4">
        <v>0.94974468749999996</v>
      </c>
      <c r="C5" s="4">
        <v>1.1789268750000002</v>
      </c>
      <c r="D5" s="4">
        <v>7.1815524614417731E-2</v>
      </c>
      <c r="E5" s="4">
        <v>0.14526767390020615</v>
      </c>
      <c r="F5" s="4">
        <v>6.8206412982568729E-2</v>
      </c>
      <c r="G5" s="4">
        <v>0.17125996482968911</v>
      </c>
      <c r="H5" s="9">
        <v>30.29504</v>
      </c>
      <c r="I5" s="9">
        <v>15.32114</v>
      </c>
    </row>
    <row r="6" spans="1:9" x14ac:dyDescent="0.2">
      <c r="A6" s="2"/>
      <c r="B6" s="5">
        <v>0.99546056250000015</v>
      </c>
      <c r="C6" s="5">
        <v>1.2615907500000003</v>
      </c>
      <c r="D6" s="5">
        <v>0.16366546631449314</v>
      </c>
      <c r="E6" s="5">
        <v>0.11977355280605231</v>
      </c>
      <c r="F6" s="5">
        <v>0.16292251715925016</v>
      </c>
      <c r="G6" s="5">
        <v>0.15110520631475219</v>
      </c>
      <c r="H6" s="10">
        <v>30.005759999999999</v>
      </c>
      <c r="I6" s="10">
        <v>19.294309999999999</v>
      </c>
    </row>
    <row r="7" spans="1:9" x14ac:dyDescent="0.2">
      <c r="A7" s="2"/>
      <c r="B7" s="5">
        <v>0.71465624999999999</v>
      </c>
      <c r="C7" s="5">
        <v>1.195425</v>
      </c>
      <c r="D7" s="5">
        <v>0.14985757433562225</v>
      </c>
      <c r="E7" s="5">
        <v>0.14501001505148958</v>
      </c>
      <c r="F7" s="5">
        <v>0.10709665210879203</v>
      </c>
      <c r="G7" s="5">
        <v>0.17334859724292692</v>
      </c>
      <c r="H7" s="10">
        <v>15.253780000000001</v>
      </c>
      <c r="I7" s="10">
        <v>25.116800000000001</v>
      </c>
    </row>
    <row r="8" spans="1:9" x14ac:dyDescent="0.2">
      <c r="A8" s="2"/>
      <c r="B8" s="5">
        <v>0.58477125000000008</v>
      </c>
      <c r="C8" s="5">
        <v>0.91094062500000006</v>
      </c>
      <c r="D8" s="5">
        <v>5.9100555625122869E-2</v>
      </c>
      <c r="E8" s="5">
        <v>0.12476883062084787</v>
      </c>
      <c r="F8" s="5">
        <v>3.4560305788597638E-2</v>
      </c>
      <c r="G8" s="5">
        <v>0.1136569965462743</v>
      </c>
      <c r="H8" s="10">
        <v>18.526700000000002</v>
      </c>
      <c r="I8" s="10">
        <v>17.739249999999998</v>
      </c>
    </row>
    <row r="9" spans="1:9" x14ac:dyDescent="0.2">
      <c r="A9" s="2"/>
      <c r="B9" s="5">
        <v>0.93330562500000003</v>
      </c>
      <c r="C9" s="5">
        <v>0.91271250000000004</v>
      </c>
      <c r="D9" s="5">
        <v>6.0901281623757152E-2</v>
      </c>
      <c r="E9" s="5">
        <v>6.3127138827145782E-2</v>
      </c>
      <c r="F9" s="5">
        <v>5.6839508709161685E-2</v>
      </c>
      <c r="G9" s="5">
        <v>5.7616928696771298E-2</v>
      </c>
      <c r="H9" s="10">
        <v>24.335570000000001</v>
      </c>
      <c r="I9" s="10">
        <v>25.441749999999999</v>
      </c>
    </row>
    <row r="10" spans="1:9" x14ac:dyDescent="0.2">
      <c r="A10" s="2"/>
      <c r="B10" s="5">
        <v>0.68556600000000001</v>
      </c>
      <c r="C10" s="5">
        <v>1.0927875</v>
      </c>
      <c r="D10" s="5">
        <v>0.19759289395172225</v>
      </c>
      <c r="E10" s="5">
        <v>0.17090828726180785</v>
      </c>
      <c r="F10" s="5">
        <v>0.13546296993490642</v>
      </c>
      <c r="G10" s="5">
        <v>0.18676643996611283</v>
      </c>
      <c r="H10" s="10">
        <v>13.492990000000001</v>
      </c>
      <c r="I10" s="10">
        <v>28.361149999999999</v>
      </c>
    </row>
    <row r="11" spans="1:9" x14ac:dyDescent="0.2">
      <c r="A11" s="2"/>
      <c r="B11" s="5">
        <v>1.0837575000000002</v>
      </c>
      <c r="C11" s="5">
        <v>1.041508125</v>
      </c>
      <c r="D11" s="5">
        <v>8.6579810781436187E-2</v>
      </c>
      <c r="E11" s="5">
        <v>0.12708897544447009</v>
      </c>
      <c r="F11" s="5">
        <v>9.3831519282962336E-2</v>
      </c>
      <c r="G11" s="5">
        <v>0.13236420052334108</v>
      </c>
      <c r="H11" s="10">
        <v>22.031099999999999</v>
      </c>
      <c r="I11" s="10">
        <v>13.529870000000001</v>
      </c>
    </row>
    <row r="12" spans="1:9" x14ac:dyDescent="0.2">
      <c r="A12" s="2"/>
      <c r="B12" s="5"/>
      <c r="C12" s="5">
        <v>0.99416843750000006</v>
      </c>
      <c r="D12" s="5"/>
      <c r="E12" s="5">
        <v>0.10140206109978318</v>
      </c>
      <c r="F12" s="5"/>
      <c r="G12" s="5">
        <v>0.10081072864285098</v>
      </c>
      <c r="H12" s="10">
        <v>22.792349999999999</v>
      </c>
      <c r="I12" s="10">
        <v>31.629670000000001</v>
      </c>
    </row>
    <row r="13" spans="1:9" x14ac:dyDescent="0.2">
      <c r="A13" s="2"/>
      <c r="B13" s="6"/>
      <c r="C13" s="6">
        <v>1.322975</v>
      </c>
      <c r="D13" s="6"/>
      <c r="E13" s="6">
        <v>0.11505965454904565</v>
      </c>
      <c r="F13" s="6"/>
      <c r="G13" s="6">
        <v>0.15222104647702367</v>
      </c>
      <c r="H13" s="11"/>
      <c r="I13" s="11">
        <v>23.666720000000002</v>
      </c>
    </row>
    <row r="14" spans="1:9" x14ac:dyDescent="0.2">
      <c r="A14" s="27" t="s">
        <v>5</v>
      </c>
      <c r="B14" s="24">
        <f>AVERAGE(B5:B13)</f>
        <v>0.84960883928571429</v>
      </c>
      <c r="C14" s="24">
        <f t="shared" ref="C14:I14" si="0">AVERAGE(C5:C13)</f>
        <v>1.1012260902777777</v>
      </c>
      <c r="D14" s="24">
        <f t="shared" si="0"/>
        <v>0.11278758674951021</v>
      </c>
      <c r="E14" s="24">
        <f t="shared" si="0"/>
        <v>0.12360068772898315</v>
      </c>
      <c r="F14" s="24">
        <f t="shared" si="0"/>
        <v>9.413141228089128E-2</v>
      </c>
      <c r="G14" s="24">
        <f t="shared" si="0"/>
        <v>0.13768334547108249</v>
      </c>
      <c r="H14" s="22">
        <f t="shared" si="0"/>
        <v>22.091661250000001</v>
      </c>
      <c r="I14" s="22">
        <f t="shared" si="0"/>
        <v>22.233406666666664</v>
      </c>
    </row>
    <row r="15" spans="1:9" x14ac:dyDescent="0.2">
      <c r="A15" s="28" t="s">
        <v>6</v>
      </c>
      <c r="B15" s="25">
        <f>STDEV(B5:B13)/SQRT(COUNT(B5:B13))</f>
        <v>7.0439413968566914E-2</v>
      </c>
      <c r="C15" s="25">
        <f t="shared" ref="C15:I15" si="1">STDEV(C5:C13)/SQRT(COUNT(C5:C13))</f>
        <v>4.9531831488924934E-2</v>
      </c>
      <c r="D15" s="25">
        <f t="shared" si="1"/>
        <v>2.1322202884537154E-2</v>
      </c>
      <c r="E15" s="25">
        <f t="shared" si="1"/>
        <v>1.0149428431642786E-2</v>
      </c>
      <c r="F15" s="25">
        <f t="shared" si="1"/>
        <v>1.7057472554248235E-2</v>
      </c>
      <c r="G15" s="25">
        <f t="shared" si="1"/>
        <v>1.3731462518319975E-2</v>
      </c>
      <c r="H15" s="23">
        <f t="shared" si="1"/>
        <v>2.1911382266215584</v>
      </c>
      <c r="I15" s="23">
        <f t="shared" si="1"/>
        <v>2.0373850632169321</v>
      </c>
    </row>
    <row r="16" spans="1:9" x14ac:dyDescent="0.2">
      <c r="A16" s="3" t="s">
        <v>7</v>
      </c>
      <c r="B16" s="3"/>
      <c r="C16" s="21">
        <f>TTEST(B5:B13,C5:C13,2,2)</f>
        <v>9.3515502170475225E-3</v>
      </c>
      <c r="D16" s="3"/>
      <c r="E16" s="21">
        <f>TTEST(D5:D13,E5:E13,2,2)</f>
        <v>0.6296078908688767</v>
      </c>
      <c r="F16" s="3"/>
      <c r="G16" s="21">
        <f>TTEST(F5:F13,G5:G13,2,2)</f>
        <v>6.372418994399974E-2</v>
      </c>
      <c r="H16" s="3"/>
      <c r="I16" s="21">
        <f>TTEST(H5:H13,I5:I13,2,2)</f>
        <v>0.96280712581403938</v>
      </c>
    </row>
  </sheetData>
  <mergeCells count="5">
    <mergeCell ref="B3:C3"/>
    <mergeCell ref="D3:E3"/>
    <mergeCell ref="F3:G3"/>
    <mergeCell ref="H3:I3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8A78-57F4-4942-88DA-D7D261353EEB}">
  <dimension ref="A1:I16"/>
  <sheetViews>
    <sheetView zoomScaleNormal="100" workbookViewId="0">
      <selection sqref="A1:I1"/>
    </sheetView>
  </sheetViews>
  <sheetFormatPr baseColWidth="10" defaultRowHeight="16" x14ac:dyDescent="0.2"/>
  <cols>
    <col min="1" max="1" width="17.83203125" customWidth="1"/>
  </cols>
  <sheetData>
    <row r="1" spans="1:9" ht="40" customHeight="1" x14ac:dyDescent="0.2">
      <c r="A1" s="39" t="s">
        <v>25</v>
      </c>
      <c r="B1" s="39"/>
      <c r="C1" s="39"/>
      <c r="D1" s="39"/>
      <c r="E1" s="39"/>
      <c r="F1" s="39"/>
      <c r="G1" s="39"/>
      <c r="H1" s="39"/>
      <c r="I1" s="39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2"/>
      <c r="B3" s="37" t="s">
        <v>17</v>
      </c>
      <c r="C3" s="38"/>
      <c r="D3" s="37" t="s">
        <v>16</v>
      </c>
      <c r="E3" s="38"/>
      <c r="F3" s="37" t="s">
        <v>15</v>
      </c>
      <c r="G3" s="38"/>
      <c r="H3" s="37" t="s">
        <v>19</v>
      </c>
      <c r="I3" s="38"/>
    </row>
    <row r="4" spans="1:9" x14ac:dyDescent="0.2">
      <c r="A4" s="2"/>
      <c r="B4" s="8" t="s">
        <v>0</v>
      </c>
      <c r="C4" s="8" t="s">
        <v>13</v>
      </c>
      <c r="D4" s="7" t="s">
        <v>0</v>
      </c>
      <c r="E4" s="8" t="s">
        <v>13</v>
      </c>
      <c r="F4" s="8" t="s">
        <v>0</v>
      </c>
      <c r="G4" s="8" t="s">
        <v>13</v>
      </c>
      <c r="H4" s="8" t="s">
        <v>0</v>
      </c>
      <c r="I4" s="8" t="s">
        <v>13</v>
      </c>
    </row>
    <row r="5" spans="1:9" x14ac:dyDescent="0.2">
      <c r="A5" s="2"/>
      <c r="B5" s="9">
        <v>31.705934999999997</v>
      </c>
      <c r="C5" s="9">
        <v>15.870830000000002</v>
      </c>
      <c r="D5" s="9">
        <v>8.8298400000000008</v>
      </c>
      <c r="E5" s="12">
        <v>0.82517499999999999</v>
      </c>
      <c r="F5" s="4">
        <v>15.629992421050199</v>
      </c>
      <c r="G5" s="4">
        <v>16.90471422479505</v>
      </c>
      <c r="H5" s="4">
        <v>1.427</v>
      </c>
      <c r="I5" s="4">
        <v>3.1589</v>
      </c>
    </row>
    <row r="6" spans="1:9" x14ac:dyDescent="0.2">
      <c r="A6" s="2"/>
      <c r="B6" s="10">
        <v>4.9061399999999997</v>
      </c>
      <c r="C6" s="10">
        <v>37.679735000000001</v>
      </c>
      <c r="D6" s="10">
        <v>2.8000700000000003</v>
      </c>
      <c r="E6" s="13">
        <v>1.1736199999999999</v>
      </c>
      <c r="F6" s="5">
        <v>9.0939803611584438</v>
      </c>
      <c r="G6" s="5">
        <v>8.4644604201765752</v>
      </c>
      <c r="H6" s="5">
        <v>0.25309999999999999</v>
      </c>
      <c r="I6" s="5">
        <v>0.77070000000000005</v>
      </c>
    </row>
    <row r="7" spans="1:9" x14ac:dyDescent="0.2">
      <c r="A7" s="2"/>
      <c r="B7" s="10">
        <v>42.285634999999999</v>
      </c>
      <c r="C7" s="10">
        <v>23.218060000000001</v>
      </c>
      <c r="D7" s="10">
        <v>3.7734549999999998</v>
      </c>
      <c r="E7" s="13">
        <v>6.4053499999999994</v>
      </c>
      <c r="F7" s="5">
        <v>35.113753310569656</v>
      </c>
      <c r="G7" s="5">
        <v>3.1683276953105248</v>
      </c>
      <c r="H7" s="5">
        <v>0.4032</v>
      </c>
      <c r="I7" s="5">
        <v>1.879</v>
      </c>
    </row>
    <row r="8" spans="1:9" x14ac:dyDescent="0.2">
      <c r="A8" s="2"/>
      <c r="B8" s="10">
        <v>22.318950000000001</v>
      </c>
      <c r="C8" s="10">
        <v>17.306120000000004</v>
      </c>
      <c r="D8" s="10">
        <v>2.0937700000000001</v>
      </c>
      <c r="E8" s="13">
        <v>8.5597799999999982</v>
      </c>
      <c r="F8" s="5">
        <v>38.035460137929</v>
      </c>
      <c r="G8" s="5">
        <v>12.53857285025139</v>
      </c>
      <c r="H8" s="5">
        <v>0.86739999999999995</v>
      </c>
      <c r="I8" s="5">
        <v>1.3569</v>
      </c>
    </row>
    <row r="9" spans="1:9" x14ac:dyDescent="0.2">
      <c r="A9" s="2"/>
      <c r="B9" s="10">
        <v>28.806445</v>
      </c>
      <c r="C9" s="10">
        <v>12.56662</v>
      </c>
      <c r="D9" s="10">
        <v>0.92019999999999991</v>
      </c>
      <c r="E9" s="13">
        <v>6.208289999999999</v>
      </c>
      <c r="F9" s="5">
        <v>41.787365145013048</v>
      </c>
      <c r="G9" s="5">
        <v>30.781236930304804</v>
      </c>
      <c r="H9" s="5">
        <v>0.79459999999999997</v>
      </c>
      <c r="I9" s="5">
        <v>1.1862999999999999</v>
      </c>
    </row>
    <row r="10" spans="1:9" x14ac:dyDescent="0.2">
      <c r="A10" s="2"/>
      <c r="B10" s="10">
        <v>21.622449999999997</v>
      </c>
      <c r="C10" s="10">
        <v>8.548255000000001</v>
      </c>
      <c r="D10" s="10">
        <v>4.344665</v>
      </c>
      <c r="E10" s="13">
        <v>2.225085</v>
      </c>
      <c r="F10" s="5">
        <v>10.91402817340632</v>
      </c>
      <c r="G10" s="5">
        <v>0.77103816449328899</v>
      </c>
      <c r="H10" s="5">
        <v>0.311</v>
      </c>
      <c r="I10" s="5">
        <v>0.39639999999999997</v>
      </c>
    </row>
    <row r="11" spans="1:9" x14ac:dyDescent="0.2">
      <c r="A11" s="2"/>
      <c r="B11" s="10">
        <v>7.0685900000000004</v>
      </c>
      <c r="C11" s="10">
        <v>6.87453</v>
      </c>
      <c r="D11" s="10">
        <v>10.730074999999999</v>
      </c>
      <c r="E11" s="13">
        <v>2.3133750000000002</v>
      </c>
      <c r="F11" s="5">
        <v>12.310212722182051</v>
      </c>
      <c r="G11" s="5">
        <v>8.4644604201765752</v>
      </c>
      <c r="H11" s="5"/>
      <c r="I11" s="5"/>
    </row>
    <row r="12" spans="1:9" x14ac:dyDescent="0.2">
      <c r="A12" s="2"/>
      <c r="B12" s="10">
        <v>10.205800000000002</v>
      </c>
      <c r="C12" s="10">
        <v>3.1383449999999997</v>
      </c>
      <c r="D12" s="19">
        <v>6.7608849999999991</v>
      </c>
      <c r="E12" s="13">
        <v>1.8623449999999999</v>
      </c>
      <c r="F12" s="5">
        <v>35.914693279532699</v>
      </c>
      <c r="G12" s="5"/>
      <c r="H12" s="5"/>
      <c r="I12" s="5"/>
    </row>
    <row r="13" spans="1:9" x14ac:dyDescent="0.2">
      <c r="A13" s="2"/>
      <c r="B13" s="11"/>
      <c r="C13" s="11">
        <v>3.6933850000000001</v>
      </c>
      <c r="D13" s="14"/>
      <c r="E13" s="15">
        <v>2.4000850000000002</v>
      </c>
      <c r="F13" s="6"/>
      <c r="G13" s="6"/>
      <c r="H13" s="6"/>
      <c r="I13" s="6"/>
    </row>
    <row r="14" spans="1:9" x14ac:dyDescent="0.2">
      <c r="A14" s="3" t="s">
        <v>5</v>
      </c>
      <c r="B14" s="22">
        <f t="shared" ref="B14:I14" si="0">AVERAGE(B5:B13)</f>
        <v>21.114993124999998</v>
      </c>
      <c r="C14" s="22">
        <f t="shared" si="0"/>
        <v>14.321764444444446</v>
      </c>
      <c r="D14" s="22">
        <f>AVERAGE(D5:D13)</f>
        <v>5.0316200000000002</v>
      </c>
      <c r="E14" s="22">
        <f>AVERAGE(E5:E13)</f>
        <v>3.5525672222222218</v>
      </c>
      <c r="F14" s="24">
        <f>AVERAGE(F5:F13)</f>
        <v>24.849935693855173</v>
      </c>
      <c r="G14" s="24">
        <f>AVERAGE(G5:G13)</f>
        <v>11.58468724364403</v>
      </c>
      <c r="H14" s="24">
        <f>AVERAGE(H5:H13)</f>
        <v>0.67605000000000004</v>
      </c>
      <c r="I14" s="24">
        <f>AVERAGE(I5:I13)</f>
        <v>1.4580333333333331</v>
      </c>
    </row>
    <row r="15" spans="1:9" x14ac:dyDescent="0.2">
      <c r="A15" s="3" t="s">
        <v>6</v>
      </c>
      <c r="B15" s="23">
        <f t="shared" ref="B15:I15" si="1">STDEV(B5:B13)/SQRT(COUNT(B5:B13))</f>
        <v>4.6296182324822537</v>
      </c>
      <c r="C15" s="23">
        <f t="shared" si="1"/>
        <v>3.6627847055540399</v>
      </c>
      <c r="D15" s="23">
        <f>STDEV(D5:D13)/SQRT(COUNT(D5:D13))</f>
        <v>1.2134562560270026</v>
      </c>
      <c r="E15" s="23">
        <f>STDEV(E5:E13)/SQRT(COUNT(E5:E13))</f>
        <v>0.91927163134775991</v>
      </c>
      <c r="F15" s="25">
        <f>STDEV(F5:F13)/SQRT(COUNT(F5:F13))</f>
        <v>4.9519495381719771</v>
      </c>
      <c r="G15" s="25">
        <f>STDEV(G5:G13)/SQRT(COUNT(G5:G13))</f>
        <v>3.7952409109075802</v>
      </c>
      <c r="H15" s="25">
        <f>STDEV(H5:H13)/SQRT(COUNT(H5:H13))</f>
        <v>0.18268279931801643</v>
      </c>
      <c r="I15" s="25">
        <f>STDEV(I5:I13)/SQRT(COUNT(I5:I13))</f>
        <v>0.3980669857085754</v>
      </c>
    </row>
    <row r="16" spans="1:9" x14ac:dyDescent="0.2">
      <c r="A16" s="3" t="s">
        <v>14</v>
      </c>
      <c r="B16" s="2"/>
      <c r="C16" s="21">
        <f>TTEST(B5:B13,C5:C13,2,2)</f>
        <v>0.26285827941929046</v>
      </c>
      <c r="D16" s="2"/>
      <c r="E16" s="21">
        <f>TTEST(D5:D13,E5:E13,2,2)</f>
        <v>0.34034661165467028</v>
      </c>
      <c r="F16" s="2"/>
      <c r="G16" s="21">
        <f>TTEST(F5:F13,G5:G13,2,2)</f>
        <v>5.8104830222916959E-2</v>
      </c>
      <c r="H16" s="2"/>
      <c r="I16" s="21">
        <f>TTEST(H5:H13,I5:I13,2,2)</f>
        <v>0.10450356838546589</v>
      </c>
    </row>
  </sheetData>
  <mergeCells count="5">
    <mergeCell ref="B3:C3"/>
    <mergeCell ref="A1:I1"/>
    <mergeCell ref="D3:E3"/>
    <mergeCell ref="F3:G3"/>
    <mergeCell ref="H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B18C-D4A0-184E-B0FA-9535C1CA9769}">
  <dimension ref="A1:G18"/>
  <sheetViews>
    <sheetView workbookViewId="0">
      <selection sqref="A1:E1"/>
    </sheetView>
  </sheetViews>
  <sheetFormatPr baseColWidth="10" defaultRowHeight="16" x14ac:dyDescent="0.2"/>
  <cols>
    <col min="1" max="1" width="17.1640625" customWidth="1"/>
  </cols>
  <sheetData>
    <row r="1" spans="1:7" ht="45" customHeight="1" x14ac:dyDescent="0.2">
      <c r="A1" s="39" t="s">
        <v>26</v>
      </c>
      <c r="B1" s="39"/>
      <c r="C1" s="39"/>
      <c r="D1" s="39"/>
      <c r="E1" s="39"/>
      <c r="F1" s="20"/>
      <c r="G1" s="20"/>
    </row>
    <row r="2" spans="1:7" x14ac:dyDescent="0.2">
      <c r="A2" s="2"/>
      <c r="B2" s="2"/>
      <c r="C2" s="2"/>
      <c r="D2" s="2"/>
      <c r="E2" s="2"/>
    </row>
    <row r="3" spans="1:7" x14ac:dyDescent="0.2">
      <c r="A3" s="2"/>
      <c r="B3" s="37" t="s">
        <v>27</v>
      </c>
      <c r="C3" s="38"/>
      <c r="D3" s="37" t="s">
        <v>28</v>
      </c>
      <c r="E3" s="38"/>
    </row>
    <row r="4" spans="1:7" x14ac:dyDescent="0.2">
      <c r="A4" s="2"/>
      <c r="B4" s="26" t="s">
        <v>0</v>
      </c>
      <c r="C4" s="26" t="s">
        <v>1</v>
      </c>
      <c r="D4" s="26" t="s">
        <v>0</v>
      </c>
      <c r="E4" s="26" t="s">
        <v>1</v>
      </c>
    </row>
    <row r="5" spans="1:7" x14ac:dyDescent="0.2">
      <c r="A5" s="2"/>
      <c r="B5" s="16">
        <v>4.9799999999999997E-2</v>
      </c>
      <c r="C5" s="16">
        <v>4.9599999999999998E-2</v>
      </c>
      <c r="D5" s="16">
        <v>6.1400000000000003E-2</v>
      </c>
      <c r="E5" s="16">
        <v>6.5299999999999997E-2</v>
      </c>
    </row>
    <row r="6" spans="1:7" x14ac:dyDescent="0.2">
      <c r="A6" s="2"/>
      <c r="B6" s="17">
        <v>4.8000000000000001E-2</v>
      </c>
      <c r="C6" s="17">
        <v>5.11E-2</v>
      </c>
      <c r="D6" s="17">
        <v>6.1499999999999999E-2</v>
      </c>
      <c r="E6" s="17">
        <v>6.9400000000000003E-2</v>
      </c>
    </row>
    <row r="7" spans="1:7" x14ac:dyDescent="0.2">
      <c r="A7" s="2"/>
      <c r="B7" s="17">
        <v>4.9599999999999998E-2</v>
      </c>
      <c r="C7" s="17">
        <v>4.9299999999999997E-2</v>
      </c>
      <c r="D7" s="17">
        <v>6.2899999999999998E-2</v>
      </c>
      <c r="E7" s="17">
        <v>6.0100000000000001E-2</v>
      </c>
    </row>
    <row r="8" spans="1:7" x14ac:dyDescent="0.2">
      <c r="A8" s="2"/>
      <c r="B8" s="17">
        <v>4.8899999999999999E-2</v>
      </c>
      <c r="C8" s="17">
        <v>4.8800000000000003E-2</v>
      </c>
      <c r="D8" s="17">
        <v>6.59E-2</v>
      </c>
      <c r="E8" s="17">
        <v>7.0000000000000007E-2</v>
      </c>
    </row>
    <row r="9" spans="1:7" x14ac:dyDescent="0.2">
      <c r="A9" s="2"/>
      <c r="B9" s="17">
        <v>4.7500000000000001E-2</v>
      </c>
      <c r="C9" s="17">
        <v>5.1999999999999998E-2</v>
      </c>
      <c r="D9" s="17">
        <v>6.08E-2</v>
      </c>
      <c r="E9" s="17">
        <v>6.4500000000000002E-2</v>
      </c>
    </row>
    <row r="10" spans="1:7" x14ac:dyDescent="0.2">
      <c r="A10" s="2"/>
      <c r="B10" s="17">
        <v>4.9500000000000002E-2</v>
      </c>
      <c r="C10" s="17">
        <v>4.8000000000000001E-2</v>
      </c>
      <c r="D10" s="17">
        <v>6.1699999999999998E-2</v>
      </c>
      <c r="E10" s="17">
        <v>6.4100000000000004E-2</v>
      </c>
    </row>
    <row r="11" spans="1:7" x14ac:dyDescent="0.2">
      <c r="A11" s="2"/>
      <c r="B11" s="17">
        <v>5.04E-2</v>
      </c>
      <c r="C11" s="17">
        <v>5.0700000000000002E-2</v>
      </c>
      <c r="D11" s="17">
        <v>6.8699999999999997E-2</v>
      </c>
      <c r="E11" s="17">
        <v>7.0400000000000004E-2</v>
      </c>
    </row>
    <row r="12" spans="1:7" x14ac:dyDescent="0.2">
      <c r="A12" s="2"/>
      <c r="B12" s="17">
        <v>4.8800000000000003E-2</v>
      </c>
      <c r="C12" s="17">
        <v>5.2499999999999998E-2</v>
      </c>
      <c r="D12" s="17">
        <v>6.1499999999999999E-2</v>
      </c>
      <c r="E12" s="17">
        <v>7.6100000000000001E-2</v>
      </c>
    </row>
    <row r="13" spans="1:7" x14ac:dyDescent="0.2">
      <c r="A13" s="2"/>
      <c r="B13" s="17">
        <v>4.8000000000000001E-2</v>
      </c>
      <c r="C13" s="17">
        <v>5.3600000000000002E-2</v>
      </c>
      <c r="D13" s="17">
        <v>6.3200000000000006E-2</v>
      </c>
      <c r="E13" s="17">
        <v>7.5399999999999995E-2</v>
      </c>
    </row>
    <row r="14" spans="1:7" x14ac:dyDescent="0.2">
      <c r="A14" s="2"/>
      <c r="B14" s="17">
        <v>5.1999999999999998E-2</v>
      </c>
      <c r="C14" s="17">
        <v>4.99E-2</v>
      </c>
      <c r="D14" s="17">
        <v>6.4699999999999994E-2</v>
      </c>
      <c r="E14" s="17">
        <v>6.8500000000000005E-2</v>
      </c>
    </row>
    <row r="15" spans="1:7" x14ac:dyDescent="0.2">
      <c r="A15" s="2"/>
      <c r="B15" s="18">
        <v>4.9200000000000001E-2</v>
      </c>
      <c r="C15" s="18">
        <v>5.2400000000000002E-2</v>
      </c>
      <c r="D15" s="18">
        <v>5.4199999999999998E-2</v>
      </c>
      <c r="E15" s="18">
        <v>7.4499999999999997E-2</v>
      </c>
    </row>
    <row r="16" spans="1:7" x14ac:dyDescent="0.2">
      <c r="A16" s="27" t="s">
        <v>5</v>
      </c>
      <c r="B16" s="32">
        <f>AVERAGE(B5:B15)</f>
        <v>4.9245454545454544E-2</v>
      </c>
      <c r="C16" s="32">
        <f t="shared" ref="C16:E16" si="0">AVERAGE(C5:C15)</f>
        <v>5.0718181818181822E-2</v>
      </c>
      <c r="D16" s="32">
        <f t="shared" si="0"/>
        <v>6.2409090909090907E-2</v>
      </c>
      <c r="E16" s="32">
        <f t="shared" si="0"/>
        <v>6.8936363636363643E-2</v>
      </c>
    </row>
    <row r="17" spans="1:5" x14ac:dyDescent="0.2">
      <c r="A17" s="28" t="s">
        <v>6</v>
      </c>
      <c r="B17" s="33">
        <f>STDEV(B5:B15)/SQRT(COUNT(B5:B15))</f>
        <v>3.8003914543914487E-4</v>
      </c>
      <c r="C17" s="33">
        <f t="shared" ref="C17:E17" si="1">STDEV(C5:C15)/SQRT(COUNT(C5:C15))</f>
        <v>5.3168996123307904E-4</v>
      </c>
      <c r="D17" s="33">
        <f t="shared" si="1"/>
        <v>1.0914089763782446E-3</v>
      </c>
      <c r="E17" s="33">
        <f t="shared" si="1"/>
        <v>1.5436245850284102E-3</v>
      </c>
    </row>
    <row r="18" spans="1:5" x14ac:dyDescent="0.2">
      <c r="A18" s="3" t="s">
        <v>7</v>
      </c>
      <c r="B18" s="3"/>
      <c r="C18" s="21">
        <f>TTEST(B5:B15,C5:C15,2,2)</f>
        <v>3.5611689487152424E-2</v>
      </c>
      <c r="D18" s="3"/>
      <c r="E18" s="21">
        <f>TTEST(D5:D15,E5:E15,2,2)</f>
        <v>2.515932814492174E-3</v>
      </c>
    </row>
  </sheetData>
  <mergeCells count="3">
    <mergeCell ref="B3:C3"/>
    <mergeCell ref="D3:E3"/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90F5-FB50-C748-8AD2-2A0A399E7D2F}">
  <dimension ref="A1:M17"/>
  <sheetViews>
    <sheetView workbookViewId="0">
      <selection sqref="A1:M1"/>
    </sheetView>
  </sheetViews>
  <sheetFormatPr baseColWidth="10" defaultRowHeight="16" x14ac:dyDescent="0.2"/>
  <cols>
    <col min="1" max="1" width="17.1640625" customWidth="1"/>
  </cols>
  <sheetData>
    <row r="1" spans="1:13" ht="40" customHeight="1" x14ac:dyDescent="0.2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2"/>
      <c r="B3" s="37" t="s">
        <v>18</v>
      </c>
      <c r="C3" s="38"/>
      <c r="D3" s="37" t="s">
        <v>11</v>
      </c>
      <c r="E3" s="38"/>
      <c r="F3" s="37" t="s">
        <v>4</v>
      </c>
      <c r="G3" s="38"/>
      <c r="H3" s="37" t="s">
        <v>12</v>
      </c>
      <c r="I3" s="38"/>
      <c r="J3" s="37" t="s">
        <v>3</v>
      </c>
      <c r="K3" s="38"/>
      <c r="L3" s="37" t="s">
        <v>29</v>
      </c>
      <c r="M3" s="38"/>
    </row>
    <row r="4" spans="1:13" x14ac:dyDescent="0.2">
      <c r="A4" s="2"/>
      <c r="B4" s="26" t="s">
        <v>0</v>
      </c>
      <c r="C4" s="26" t="s">
        <v>1</v>
      </c>
      <c r="D4" s="26" t="s">
        <v>0</v>
      </c>
      <c r="E4" s="26" t="s">
        <v>1</v>
      </c>
      <c r="F4" s="26" t="s">
        <v>0</v>
      </c>
      <c r="G4" s="26" t="s">
        <v>1</v>
      </c>
      <c r="H4" s="26" t="s">
        <v>0</v>
      </c>
      <c r="I4" s="26" t="s">
        <v>1</v>
      </c>
      <c r="J4" s="26" t="s">
        <v>0</v>
      </c>
      <c r="K4" s="26" t="s">
        <v>1</v>
      </c>
      <c r="L4" s="26" t="s">
        <v>0</v>
      </c>
      <c r="M4" s="26" t="s">
        <v>1</v>
      </c>
    </row>
    <row r="5" spans="1:13" x14ac:dyDescent="0.2">
      <c r="A5" s="2"/>
      <c r="B5" s="34">
        <v>0.19500000000000001</v>
      </c>
      <c r="C5" s="34">
        <v>0.20200000000000001</v>
      </c>
      <c r="D5" s="16">
        <v>2.0299999999999999E-2</v>
      </c>
      <c r="E5" s="16">
        <v>4.2099999999999999E-2</v>
      </c>
      <c r="F5" s="16">
        <v>1.3353999999999999</v>
      </c>
      <c r="G5" s="16">
        <v>1.9422999999999999</v>
      </c>
      <c r="H5" s="16">
        <v>0.77010000000000001</v>
      </c>
      <c r="I5" s="16">
        <v>0.52759999999999996</v>
      </c>
      <c r="J5" s="16">
        <v>6.83E-2</v>
      </c>
      <c r="K5" s="16">
        <v>4.5600000000000002E-2</v>
      </c>
      <c r="L5" s="4">
        <v>0.5958</v>
      </c>
      <c r="M5" s="4">
        <v>22.245699999999999</v>
      </c>
    </row>
    <row r="6" spans="1:13" x14ac:dyDescent="0.2">
      <c r="A6" s="2"/>
      <c r="B6" s="35">
        <v>0.2</v>
      </c>
      <c r="C6" s="35">
        <v>0.20799999999999999</v>
      </c>
      <c r="D6" s="17">
        <v>1.9E-2</v>
      </c>
      <c r="E6" s="17">
        <v>3.95E-2</v>
      </c>
      <c r="F6" s="17">
        <v>1.3385</v>
      </c>
      <c r="G6" s="17">
        <v>1.8838999999999999</v>
      </c>
      <c r="H6" s="17">
        <v>0.7853</v>
      </c>
      <c r="I6" s="17">
        <v>0.54349999999999998</v>
      </c>
      <c r="J6" s="17">
        <v>5.3999999999999999E-2</v>
      </c>
      <c r="K6" s="17">
        <v>5.9299999999999999E-2</v>
      </c>
      <c r="L6" s="5">
        <v>1.3515999999999999</v>
      </c>
      <c r="M6" s="5">
        <v>8.8254000000000001</v>
      </c>
    </row>
    <row r="7" spans="1:13" x14ac:dyDescent="0.2">
      <c r="A7" s="2"/>
      <c r="B7" s="35">
        <v>0.19500000000000001</v>
      </c>
      <c r="C7" s="35">
        <v>0.193</v>
      </c>
      <c r="D7" s="17">
        <v>1.83E-2</v>
      </c>
      <c r="E7" s="17">
        <v>3.49E-2</v>
      </c>
      <c r="F7" s="17">
        <v>1.5169999999999999</v>
      </c>
      <c r="G7" s="17">
        <v>1.7648999999999999</v>
      </c>
      <c r="H7" s="17">
        <v>0.66020000000000001</v>
      </c>
      <c r="I7" s="17">
        <v>0.57709999999999995</v>
      </c>
      <c r="J7" s="17">
        <v>4.58E-2</v>
      </c>
      <c r="K7" s="17">
        <v>5.3900000000000003E-2</v>
      </c>
      <c r="L7" s="5">
        <v>5.0095999999999998</v>
      </c>
      <c r="M7" s="5">
        <v>6.9877000000000002</v>
      </c>
    </row>
    <row r="8" spans="1:13" x14ac:dyDescent="0.2">
      <c r="A8" s="2"/>
      <c r="B8" s="35">
        <v>0.20300000000000001</v>
      </c>
      <c r="C8" s="35">
        <v>0.216</v>
      </c>
      <c r="D8" s="17">
        <v>3.0300000000000001E-2</v>
      </c>
      <c r="E8" s="17">
        <v>4.5900000000000003E-2</v>
      </c>
      <c r="F8" s="17">
        <v>1.3789</v>
      </c>
      <c r="G8" s="17">
        <v>1.7693000000000001</v>
      </c>
      <c r="H8" s="17">
        <v>0.70330000000000004</v>
      </c>
      <c r="I8" s="17">
        <v>0.56630000000000003</v>
      </c>
      <c r="J8" s="17">
        <v>6.2300000000000001E-2</v>
      </c>
      <c r="K8" s="17">
        <v>5.8400000000000001E-2</v>
      </c>
      <c r="L8" s="5">
        <v>4.2378</v>
      </c>
      <c r="M8" s="5">
        <v>14.747400000000001</v>
      </c>
    </row>
    <row r="9" spans="1:13" x14ac:dyDescent="0.2">
      <c r="A9" s="2"/>
      <c r="B9" s="35">
        <v>0.21</v>
      </c>
      <c r="C9" s="35">
        <v>0.20499999999999999</v>
      </c>
      <c r="D9" s="17">
        <v>3.6200000000000003E-2</v>
      </c>
      <c r="E9" s="17">
        <v>2.8000000000000001E-2</v>
      </c>
      <c r="F9" s="17">
        <v>2.0518000000000001</v>
      </c>
      <c r="G9" s="17">
        <v>2.1065</v>
      </c>
      <c r="H9" s="17">
        <v>0.48799999999999999</v>
      </c>
      <c r="I9" s="17">
        <v>0.4743</v>
      </c>
      <c r="J9" s="17">
        <v>5.3499999999999999E-2</v>
      </c>
      <c r="K9" s="17">
        <v>5.33E-2</v>
      </c>
      <c r="L9" s="5">
        <v>5.3000999999999996</v>
      </c>
      <c r="M9" s="5">
        <v>8.2042000000000002</v>
      </c>
    </row>
    <row r="10" spans="1:13" x14ac:dyDescent="0.2">
      <c r="A10" s="2"/>
      <c r="B10" s="35">
        <v>0.19700000000000001</v>
      </c>
      <c r="C10" s="35">
        <v>0.19400000000000001</v>
      </c>
      <c r="D10" s="17">
        <v>2.12E-2</v>
      </c>
      <c r="E10" s="17">
        <v>3.6200000000000003E-2</v>
      </c>
      <c r="F10" s="17">
        <v>1.5947</v>
      </c>
      <c r="G10" s="17">
        <v>1.6224000000000001</v>
      </c>
      <c r="H10" s="17">
        <v>0.63839999999999997</v>
      </c>
      <c r="I10" s="17">
        <v>0.60650000000000004</v>
      </c>
      <c r="J10" s="17">
        <v>5.5599999999999997E-2</v>
      </c>
      <c r="K10" s="17">
        <v>5.8299999999999998E-2</v>
      </c>
      <c r="L10" s="5">
        <v>4.2419000000000002</v>
      </c>
      <c r="M10" s="5">
        <v>7.4592999999999998</v>
      </c>
    </row>
    <row r="11" spans="1:13" x14ac:dyDescent="0.2">
      <c r="A11" s="2"/>
      <c r="B11" s="35">
        <v>0.19400000000000001</v>
      </c>
      <c r="C11" s="35">
        <v>0.217</v>
      </c>
      <c r="D11" s="17">
        <v>3.85E-2</v>
      </c>
      <c r="E11" s="17">
        <v>5.2299999999999999E-2</v>
      </c>
      <c r="F11" s="17">
        <v>2.1219999999999999</v>
      </c>
      <c r="G11" s="17">
        <v>2.3778999999999999</v>
      </c>
      <c r="H11" s="17">
        <v>0.4677</v>
      </c>
      <c r="I11" s="17">
        <v>0.42430000000000001</v>
      </c>
      <c r="J11" s="17">
        <v>4.7300000000000002E-2</v>
      </c>
      <c r="K11" s="17">
        <v>5.1299999999999998E-2</v>
      </c>
      <c r="L11" s="5">
        <v>11.6334</v>
      </c>
      <c r="M11" s="5">
        <v>12.793900000000001</v>
      </c>
    </row>
    <row r="12" spans="1:13" x14ac:dyDescent="0.2">
      <c r="A12" s="2"/>
      <c r="B12" s="35">
        <v>0.192</v>
      </c>
      <c r="C12" s="35">
        <v>0.23200000000000001</v>
      </c>
      <c r="D12" s="17">
        <v>3.73E-2</v>
      </c>
      <c r="E12" s="17">
        <v>6.8000000000000005E-2</v>
      </c>
      <c r="F12" s="17">
        <v>1.8208</v>
      </c>
      <c r="G12" s="17">
        <v>2.3673999999999999</v>
      </c>
      <c r="H12" s="17">
        <v>0.56100000000000005</v>
      </c>
      <c r="I12" s="17">
        <v>0.41880000000000001</v>
      </c>
      <c r="J12" s="17">
        <v>5.8200000000000002E-2</v>
      </c>
      <c r="K12" s="17">
        <v>6.3E-2</v>
      </c>
      <c r="L12" s="5">
        <v>7.2565999999999997</v>
      </c>
      <c r="M12" s="5">
        <v>22.375399999999999</v>
      </c>
    </row>
    <row r="13" spans="1:13" x14ac:dyDescent="0.2">
      <c r="A13" s="2"/>
      <c r="B13" s="35">
        <v>0.20799999999999999</v>
      </c>
      <c r="C13" s="35">
        <v>0.216</v>
      </c>
      <c r="D13" s="17">
        <v>4.4900000000000002E-2</v>
      </c>
      <c r="E13" s="17">
        <v>2.3599999999999999E-2</v>
      </c>
      <c r="F13" s="17">
        <v>1.9015</v>
      </c>
      <c r="G13" s="17">
        <v>1.4821</v>
      </c>
      <c r="H13" s="17">
        <v>0.53210000000000002</v>
      </c>
      <c r="I13" s="17">
        <v>0.67649999999999999</v>
      </c>
      <c r="J13" s="17">
        <v>6.0199999999999997E-2</v>
      </c>
      <c r="K13" s="17">
        <v>6.0900000000000003E-2</v>
      </c>
      <c r="L13" s="5">
        <v>7.4530000000000003</v>
      </c>
      <c r="M13" s="5">
        <v>3.2955999999999999</v>
      </c>
    </row>
    <row r="14" spans="1:13" x14ac:dyDescent="0.2">
      <c r="A14" s="2"/>
      <c r="B14" s="36">
        <v>0.19900000000000001</v>
      </c>
      <c r="C14" s="36">
        <v>0.222</v>
      </c>
      <c r="D14" s="18">
        <v>5.0700000000000002E-2</v>
      </c>
      <c r="E14" s="18">
        <v>4.7600000000000003E-2</v>
      </c>
      <c r="F14" s="18">
        <v>1.641</v>
      </c>
      <c r="G14" s="18">
        <v>2.0535000000000001</v>
      </c>
      <c r="H14" s="18">
        <v>0.62250000000000005</v>
      </c>
      <c r="I14" s="18">
        <v>0.49419999999999997</v>
      </c>
      <c r="J14" s="18">
        <v>5.5E-2</v>
      </c>
      <c r="K14" s="18">
        <v>5.6300000000000003E-2</v>
      </c>
      <c r="L14" s="6">
        <v>9.7897999999999996</v>
      </c>
      <c r="M14" s="6">
        <v>16.991700000000002</v>
      </c>
    </row>
    <row r="15" spans="1:13" x14ac:dyDescent="0.2">
      <c r="A15" s="27" t="s">
        <v>5</v>
      </c>
      <c r="B15" s="24">
        <f>AVERAGE(B5:B14)</f>
        <v>0.1993</v>
      </c>
      <c r="C15" s="24">
        <f>AVERAGE(C5:C14)</f>
        <v>0.21049999999999999</v>
      </c>
      <c r="D15" s="32">
        <f>AVERAGE(D5:D14)</f>
        <v>3.1670000000000004E-2</v>
      </c>
      <c r="E15" s="32">
        <f t="shared" ref="E15:I15" si="0">AVERAGE(E5:E14)</f>
        <v>4.181E-2</v>
      </c>
      <c r="F15" s="32">
        <f t="shared" si="0"/>
        <v>1.6701599999999999</v>
      </c>
      <c r="G15" s="32">
        <f t="shared" si="0"/>
        <v>1.93702</v>
      </c>
      <c r="H15" s="32">
        <f t="shared" si="0"/>
        <v>0.62285999999999997</v>
      </c>
      <c r="I15" s="32">
        <f t="shared" si="0"/>
        <v>0.53090999999999999</v>
      </c>
      <c r="J15" s="32">
        <f t="shared" ref="J15" si="1">AVERAGE(J5:J14)</f>
        <v>5.602E-2</v>
      </c>
      <c r="K15" s="32">
        <f t="shared" ref="K15" si="2">AVERAGE(K5:K14)</f>
        <v>5.6030000000000003E-2</v>
      </c>
      <c r="L15" s="24">
        <f t="shared" ref="L15" si="3">AVERAGE(L5:L14)</f>
        <v>5.6869600000000009</v>
      </c>
      <c r="M15" s="24">
        <f t="shared" ref="M15" si="4">AVERAGE(M5:M14)</f>
        <v>12.39263</v>
      </c>
    </row>
    <row r="16" spans="1:13" x14ac:dyDescent="0.2">
      <c r="A16" s="28" t="s">
        <v>6</v>
      </c>
      <c r="B16" s="25">
        <f t="shared" ref="B16:C16" si="5">STDEV(B5:B14)/SQRT(COUNT(B5:B14))</f>
        <v>1.9093337988826231E-3</v>
      </c>
      <c r="C16" s="25">
        <f t="shared" si="5"/>
        <v>3.9221592692461294E-3</v>
      </c>
      <c r="D16" s="33">
        <f>STDEV(D5:D14)/SQRT(COUNT(D5:D14))</f>
        <v>3.6758989830153522E-3</v>
      </c>
      <c r="E16" s="33">
        <f t="shared" ref="E16:I16" si="6">STDEV(E5:E14)/SQRT(COUNT(E5:E14))</f>
        <v>4.0182486511193142E-3</v>
      </c>
      <c r="F16" s="33">
        <f t="shared" si="6"/>
        <v>9.2069815538716709E-2</v>
      </c>
      <c r="G16" s="33">
        <f t="shared" si="6"/>
        <v>9.3597010636024061E-2</v>
      </c>
      <c r="H16" s="33">
        <f t="shared" si="6"/>
        <v>3.5039460929389629E-2</v>
      </c>
      <c r="I16" s="33">
        <f t="shared" si="6"/>
        <v>2.5593486367520214E-2</v>
      </c>
      <c r="J16" s="33">
        <f t="shared" ref="J16:M16" si="7">STDEV(J5:J14)/SQRT(COUNT(J5:J14))</f>
        <v>2.120262038312979E-3</v>
      </c>
      <c r="K16" s="33">
        <f t="shared" si="7"/>
        <v>1.6226898108456286E-3</v>
      </c>
      <c r="L16" s="25">
        <f t="shared" si="7"/>
        <v>1.0918287847256796</v>
      </c>
      <c r="M16" s="25">
        <f t="shared" si="7"/>
        <v>2.0821226703134799</v>
      </c>
    </row>
    <row r="17" spans="1:13" x14ac:dyDescent="0.2">
      <c r="A17" s="3" t="s">
        <v>7</v>
      </c>
      <c r="B17" s="3"/>
      <c r="C17" s="21">
        <f>TTEST(B5:B14,C5:C14,2,2)</f>
        <v>1.9376727621518715E-2</v>
      </c>
      <c r="D17" s="3"/>
      <c r="E17" s="21">
        <f>TTEST(D5:D14,E5:E14,2,2)</f>
        <v>7.9021962333742077E-2</v>
      </c>
      <c r="F17" s="3"/>
      <c r="G17" s="21">
        <f>TTEST(F5:F14,G5:G14,2,2)</f>
        <v>5.7116002690398807E-2</v>
      </c>
      <c r="H17" s="3"/>
      <c r="I17" s="21">
        <f>TTEST(H5:H14,I5:I14,2,2)</f>
        <v>4.8248012490685624E-2</v>
      </c>
      <c r="J17" s="3"/>
      <c r="K17" s="21">
        <f>TTEST(J5:J14,K5:K14,2,2)</f>
        <v>0.99705281719431516</v>
      </c>
      <c r="L17" s="3"/>
      <c r="M17" s="21">
        <f>TTEST(L5:L14,M5:M14,2,2)</f>
        <v>1.0580831634760746E-2</v>
      </c>
    </row>
  </sheetData>
  <mergeCells count="7">
    <mergeCell ref="B3:C3"/>
    <mergeCell ref="A1:M1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Fig. 1A</vt:lpstr>
      <vt:lpstr>Fig. 1B</vt:lpstr>
      <vt:lpstr>Fig. 1C</vt:lpstr>
      <vt:lpstr>Fig. 1D</vt:lpstr>
      <vt:lpstr>Fig. 1E</vt:lpstr>
      <vt:lpstr>Fig. 1F</vt:lpstr>
      <vt:lpstr>Fig.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2022-08-09T17:10:22Z</dcterms:created>
  <dcterms:modified xsi:type="dcterms:W3CDTF">2022-08-26T21:38:26Z</dcterms:modified>
</cp:coreProperties>
</file>