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vine/Dropbox (VUMC)/manuscripts/21 Lhx2 Shh signaling ms MASTER FOLDER/manuscript/Submissions/eLife/submit_2/Figs_Tables_submit_2/Supplemental Tables/Suppl_Table_4_submit 2/"/>
    </mc:Choice>
  </mc:AlternateContent>
  <xr:revisionPtr revIDLastSave="0" documentId="13_ncr:1_{85CF9054-6550-FA4C-AFF5-477160C13916}" xr6:coauthVersionLast="47" xr6:coauthVersionMax="47" xr10:uidLastSave="{00000000-0000-0000-0000-000000000000}"/>
  <bookViews>
    <workbookView xWindow="6420" yWindow="460" windowWidth="30620" windowHeight="25500" xr2:uid="{884B1B4A-39AA-5140-89F4-6E53DC5BA167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F99" i="2" l="1"/>
  <c r="F100" i="2"/>
  <c r="F98" i="2"/>
  <c r="F97" i="2"/>
  <c r="F96" i="2"/>
  <c r="F95" i="2"/>
</calcChain>
</file>

<file path=xl/sharedStrings.xml><?xml version="1.0" encoding="utf-8"?>
<sst xmlns="http://schemas.openxmlformats.org/spreadsheetml/2006/main" count="238" uniqueCount="107">
  <si>
    <t>control</t>
  </si>
  <si>
    <t>CKO</t>
  </si>
  <si>
    <t>CKO + 5E1</t>
  </si>
  <si>
    <t>Summary statistics: mean intensity/cell</t>
  </si>
  <si>
    <t>Ctrl</t>
  </si>
  <si>
    <t>SD</t>
  </si>
  <si>
    <t>SEM</t>
  </si>
  <si>
    <t>**</t>
  </si>
  <si>
    <t>****</t>
  </si>
  <si>
    <t>&lt;0.0001</t>
  </si>
  <si>
    <t>*</t>
  </si>
  <si>
    <t>Summary</t>
  </si>
  <si>
    <t>Condition</t>
  </si>
  <si>
    <t>Samples (n)</t>
  </si>
  <si>
    <t>Timepoint (hr)</t>
  </si>
  <si>
    <t>Ave (ave Mean Int/cell)</t>
  </si>
  <si>
    <t>Tukey's multiple comparisons test</t>
  </si>
  <si>
    <t>Number of families</t>
  </si>
  <si>
    <t>Number of comparisons per family</t>
  </si>
  <si>
    <t>Alpha</t>
  </si>
  <si>
    <t>95.00% CI of diff.</t>
  </si>
  <si>
    <t>Below threshold?</t>
  </si>
  <si>
    <t>Adjusted P Value</t>
  </si>
  <si>
    <t>No</t>
  </si>
  <si>
    <t>ns</t>
  </si>
  <si>
    <t>Yes</t>
  </si>
  <si>
    <t>Mean Diff.</t>
  </si>
  <si>
    <t>Assume sphericity?</t>
  </si>
  <si>
    <t>Source of Variation</t>
  </si>
  <si>
    <t>% of total variation</t>
  </si>
  <si>
    <t>P value</t>
  </si>
  <si>
    <t>P value summary</t>
  </si>
  <si>
    <t>Significant?</t>
  </si>
  <si>
    <t>Geisser-Greenhouse's epsilon</t>
  </si>
  <si>
    <t>***</t>
  </si>
  <si>
    <t>explant genotype</t>
  </si>
  <si>
    <t>Comparisons</t>
  </si>
  <si>
    <t>time x explant genotype</t>
  </si>
  <si>
    <t>time</t>
  </si>
  <si>
    <t>ave mean intensities/cell</t>
  </si>
  <si>
    <t>Two-way Repeated Measures ANOVA</t>
  </si>
  <si>
    <t>cko vs. control</t>
  </si>
  <si>
    <t>-13.59 to 5.221</t>
  </si>
  <si>
    <t>cko+5E1 vs. control</t>
  </si>
  <si>
    <t>-4.977 to 14.74</t>
  </si>
  <si>
    <t>cko+5E1 vs. cko</t>
  </si>
  <si>
    <t>5.104 to 13.03</t>
  </si>
  <si>
    <t>-17.54 to 4.124</t>
  </si>
  <si>
    <t>-17.46 to 5.941</t>
  </si>
  <si>
    <t>-2.836 to 4.739</t>
  </si>
  <si>
    <t>-5.631 to 7.304</t>
  </si>
  <si>
    <t xml:space="preserve">  48 hr</t>
  </si>
  <si>
    <t xml:space="preserve">  72 hr</t>
  </si>
  <si>
    <t>-17.07 to -3.110</t>
  </si>
  <si>
    <t>-13.68 to -8.173</t>
  </si>
  <si>
    <t xml:space="preserve">  96 hr</t>
  </si>
  <si>
    <t>Note:</t>
  </si>
  <si>
    <t>Means of sums of Integrated densities are graphed</t>
  </si>
  <si>
    <t>Summary statistics: dose response with open loop responder cells</t>
  </si>
  <si>
    <t>Shh (nM)</t>
  </si>
  <si>
    <t>sample (n)</t>
  </si>
  <si>
    <t>Mean (sums of  integrated densities)</t>
  </si>
  <si>
    <t>Anova</t>
  </si>
  <si>
    <t xml:space="preserve">  F</t>
  </si>
  <si>
    <t xml:space="preserve">  P value</t>
  </si>
  <si>
    <t xml:space="preserve">  P value summary</t>
  </si>
  <si>
    <t xml:space="preserve">  Significant diff. among means (P &lt; 0.05)?</t>
  </si>
  <si>
    <t xml:space="preserve">  R squared</t>
  </si>
  <si>
    <t>Brown-Forsythe test</t>
  </si>
  <si>
    <t xml:space="preserve">  F (DFn, DFd)</t>
  </si>
  <si>
    <t>7.383 (2,9)</t>
  </si>
  <si>
    <t xml:space="preserve">  Are SDs significantly different (P &lt; 0.05)?</t>
  </si>
  <si>
    <t>15 vs. 0</t>
  </si>
  <si>
    <t>1.446 to 3.623</t>
  </si>
  <si>
    <t>30 vs. 0</t>
  </si>
  <si>
    <t>2.481 to 4.657</t>
  </si>
  <si>
    <t>30 vs. 15</t>
  </si>
  <si>
    <t>-0.05369 to 2.123</t>
  </si>
  <si>
    <t>Tests performed on natural log-transformed values</t>
  </si>
  <si>
    <t>values</t>
  </si>
  <si>
    <t>parameters</t>
  </si>
  <si>
    <t>*Retinas from the same embryo were treated as independent samples. The 2 retinas for the CKO+5E1 condtion are from separate embryos.</t>
  </si>
  <si>
    <t>Ave reporter+ cells/explant area (mm sq)</t>
  </si>
  <si>
    <t xml:space="preserve">    Time x Genotype</t>
  </si>
  <si>
    <t xml:space="preserve">    Time</t>
  </si>
  <si>
    <t xml:space="preserve">    Genotype</t>
  </si>
  <si>
    <t xml:space="preserve">    reporter+ cells</t>
  </si>
  <si>
    <t>48h</t>
  </si>
  <si>
    <t>control vs. cko</t>
  </si>
  <si>
    <t>-249.5 to 336.4</t>
  </si>
  <si>
    <t>control vs. cko+5E1</t>
  </si>
  <si>
    <t>-163.3 to 471.0</t>
  </si>
  <si>
    <t>cko vs. cko+5E1</t>
  </si>
  <si>
    <t>13.73 to 207.1</t>
  </si>
  <si>
    <t>72h</t>
  </si>
  <si>
    <t>-308.1 to 256.7</t>
  </si>
  <si>
    <t>43.04 to 594.9</t>
  </si>
  <si>
    <t>97.98 to 591.4</t>
  </si>
  <si>
    <t>96h</t>
  </si>
  <si>
    <t>-601.8 to -157.6</t>
  </si>
  <si>
    <t>80.24 to 557.4</t>
  </si>
  <si>
    <t>582.2 to 814.9</t>
  </si>
  <si>
    <t>Summary statistics: reporter+ cells/mm2*</t>
  </si>
  <si>
    <t>Figure 4J: Open-loop reporter+ cell accumulation in co-cultures</t>
  </si>
  <si>
    <t>Figure 4K: Average mean intensities per cell</t>
  </si>
  <si>
    <t>Figure 4C: Sums of integrated densities (area of roi (mCitrine+nucleus) x mean fluorescence intensity of roi) of open-loop reporter+ cells at different Shh-N concentrations at 72 hr</t>
  </si>
  <si>
    <r>
      <t xml:space="preserve">Supplemental Table 4: Statistics and tests for experiments with </t>
    </r>
    <r>
      <rPr>
        <b/>
        <i/>
        <sz val="18"/>
        <color theme="1"/>
        <rFont val="Calibri"/>
        <family val="2"/>
        <scheme val="minor"/>
      </rPr>
      <t xml:space="preserve">open-loop </t>
    </r>
    <r>
      <rPr>
        <b/>
        <sz val="18"/>
        <color theme="1"/>
        <rFont val="Calibri"/>
        <family val="2"/>
        <scheme val="minor"/>
      </rPr>
      <t>responder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</si>
</sst>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2" fontId="2" fillId="0" borderId="0" xfId="0" applyNumberFormat="1" applyFont="1"/>
    <xf numFmtId="0" fontId="0" fillId="0" borderId="0" xfId="0" applyBorder="1"/>
    <xf numFmtId="0" fontId="3" fillId="0" borderId="0" xfId="0" applyFont="1" applyBorder="1" applyAlignment="1">
      <alignment vertical="center"/>
    </xf>
    <xf numFmtId="2" fontId="0" fillId="0" borderId="0" xfId="0" applyNumberFormat="1" applyBorder="1"/>
    <xf numFmtId="1" fontId="0" fillId="0" borderId="0" xfId="0" applyNumberFormat="1" applyBorder="1"/>
    <xf numFmtId="164" fontId="0" fillId="0" borderId="0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164" fontId="1" fillId="0" borderId="0" xfId="0" applyNumberFormat="1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/>
    <xf numFmtId="0" fontId="3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6" xfId="0" applyFont="1" applyBorder="1" applyAlignment="1">
      <alignment horizontal="center"/>
    </xf>
    <xf numFmtId="164" fontId="1" fillId="0" borderId="3" xfId="0" applyNumberFormat="1" applyFont="1" applyBorder="1"/>
    <xf numFmtId="0" fontId="3" fillId="0" borderId="4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4" fontId="1" fillId="0" borderId="8" xfId="0" applyNumberFormat="1" applyFont="1" applyBorder="1"/>
    <xf numFmtId="164" fontId="1" fillId="0" borderId="9" xfId="0" applyNumberFormat="1" applyFont="1" applyBorder="1"/>
    <xf numFmtId="0" fontId="3" fillId="0" borderId="5" xfId="0" applyFont="1" applyBorder="1" applyAlignment="1">
      <alignment horizontal="center"/>
    </xf>
    <xf numFmtId="2" fontId="1" fillId="0" borderId="8" xfId="0" applyNumberFormat="1" applyFont="1" applyBorder="1"/>
    <xf numFmtId="0" fontId="6" fillId="0" borderId="0" xfId="0" applyFont="1"/>
    <xf numFmtId="0" fontId="1" fillId="0" borderId="0" xfId="0" applyFont="1" applyBorder="1"/>
    <xf numFmtId="0" fontId="7" fillId="0" borderId="0" xfId="0" applyFont="1"/>
    <xf numFmtId="0" fontId="0" fillId="0" borderId="10" xfId="0" applyBorder="1"/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0" fontId="9" fillId="0" borderId="0" xfId="0" applyFont="1"/>
    <xf numFmtId="0" fontId="1" fillId="0" borderId="2" xfId="0" applyFont="1" applyBorder="1" applyAlignment="1">
      <alignment horizontal="left"/>
    </xf>
    <xf numFmtId="1" fontId="1" fillId="0" borderId="3" xfId="0" applyNumberFormat="1" applyFont="1" applyBorder="1"/>
    <xf numFmtId="1" fontId="1" fillId="0" borderId="6" xfId="0" applyNumberFormat="1" applyFont="1" applyBorder="1"/>
    <xf numFmtId="0" fontId="1" fillId="0" borderId="7" xfId="0" applyFont="1" applyBorder="1" applyAlignment="1">
      <alignment horizontal="left"/>
    </xf>
    <xf numFmtId="1" fontId="1" fillId="0" borderId="9" xfId="0" applyNumberFormat="1" applyFont="1" applyBorder="1"/>
    <xf numFmtId="16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/>
    <xf numFmtId="2" fontId="4" fillId="0" borderId="0" xfId="0" applyNumberFormat="1" applyFont="1"/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78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E5CE365-7DCF-3744-B135-C19460955F0B}" name="Table4" displayName="Table4" ref="A117:F129" totalsRowShown="0" headerRowDxfId="77" dataDxfId="75" headerRowBorderDxfId="76" tableBorderDxfId="74" totalsRowBorderDxfId="73">
  <autoFilter ref="A117:F129" xr:uid="{C28B8351-7ECF-C44A-8DA2-5B87FD0E2AA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C4A411F-92E2-0E4F-9592-C43F12A204AF}" name="Comparisons" dataDxfId="72"/>
    <tableColumn id="2" xr3:uid="{A5944A1F-D9CE-C348-8F4D-A5553CF40D17}" name="Mean Diff." dataDxfId="71"/>
    <tableColumn id="3" xr3:uid="{E64F981E-832E-8947-AAB0-E5E08C9FB9CC}" name="95.00% CI of diff." dataDxfId="70"/>
    <tableColumn id="4" xr3:uid="{A490C438-9915-114C-A837-FEDDB7806A63}" name="Below threshold?" dataDxfId="69"/>
    <tableColumn id="5" xr3:uid="{0EFDE91B-1745-1649-8D2A-2A89E7D96B68}" name="Summary" dataDxfId="68"/>
    <tableColumn id="6" xr3:uid="{6DCC11F4-4CF8-984A-94B7-CE8DA53D4341}" name="Adjusted P Value" dataDxfId="67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3149DE7-F500-884B-AB4D-31DC319DC68E}" name="Table21719" displayName="Table21719" ref="A60:F64" totalsRowShown="0" headerRowDxfId="15" dataDxfId="14">
  <autoFilter ref="A60:F64" xr:uid="{63149DE7-F500-884B-AB4D-31DC319DC68E}"/>
  <tableColumns count="6">
    <tableColumn id="1" xr3:uid="{4F56AA06-078F-6044-98A1-333A3F5141CC}" name="Source of Variation" dataDxfId="13"/>
    <tableColumn id="2" xr3:uid="{BE891F3F-89C2-3E4F-8B0D-F7A596958552}" name="% of total variation" dataDxfId="12"/>
    <tableColumn id="3" xr3:uid="{5D543C7D-F862-D34B-A443-66B6F717A8D2}" name="P value" dataDxfId="11"/>
    <tableColumn id="4" xr3:uid="{FB028D28-FF85-3F47-A406-F6EBCD3B4381}" name="P value summary" dataDxfId="10"/>
    <tableColumn id="5" xr3:uid="{05C345A5-0EC2-0743-B32D-7F49CF802B11}" name="Significant?" dataDxfId="9"/>
    <tableColumn id="6" xr3:uid="{5A198BE0-8D8A-1A44-AD03-A1568BBB7608}" name="Geisser-Greenhouse's epsilon" dataDxfId="8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C4EBAAC-9DA9-0F4D-9F07-5BE3C02E3B9F}" name="Table31820" displayName="Table31820" ref="A71:F83" totalsRowShown="0" headerRowDxfId="7" dataDxfId="6">
  <autoFilter ref="A71:F83" xr:uid="{6C4EBAAC-9DA9-0F4D-9F07-5BE3C02E3B9F}"/>
  <tableColumns count="6">
    <tableColumn id="1" xr3:uid="{A2201215-0607-7A4D-80DD-B56582795190}" name="Comparisons" dataDxfId="5"/>
    <tableColumn id="2" xr3:uid="{3983624D-7773-B844-B329-1DF465B86136}" name="Mean Diff." dataDxfId="4"/>
    <tableColumn id="3" xr3:uid="{0E7EA3D8-61B6-434A-8008-7160D55750E4}" name="95.00% CI of diff." dataDxfId="3"/>
    <tableColumn id="4" xr3:uid="{BC04EC4C-62E2-6E47-9BD2-6E68483667E8}" name="Below threshold?" dataDxfId="2"/>
    <tableColumn id="5" xr3:uid="{D5272707-F4DC-994A-A8B2-0708C2F4A4C9}" name="Summary" dataDxfId="1"/>
    <tableColumn id="6" xr3:uid="{1317952D-D4D9-5340-BAB0-EC29A359E290}" name="Adjusted P Value" dataDxfId="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731453B-EF18-1F49-8CBB-73C2BC0D7960}" name="Table5" displayName="Table5" ref="A91:F100" totalsRowShown="0" headerRowDxfId="66" headerRowBorderDxfId="65" tableBorderDxfId="64" totalsRowBorderDxfId="63">
  <autoFilter ref="A91:F100" xr:uid="{21D3B7DA-6D0A-C040-AA8E-AAFDC7729F1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A379F64-DACA-9941-87EC-098823CC2EE4}" name="Condition" dataDxfId="62"/>
    <tableColumn id="2" xr3:uid="{917D5868-5775-D448-B87C-34609A70A139}" name="Samples (n)" dataDxfId="61"/>
    <tableColumn id="3" xr3:uid="{72410CD0-DACB-254C-AF48-3D21D60B3CBD}" name="Timepoint (hr)" dataDxfId="60"/>
    <tableColumn id="4" xr3:uid="{58AB0549-CAF6-4A40-848A-F757914CD0F3}" name="Ave (ave Mean Int/cell)" dataDxfId="59"/>
    <tableColumn id="5" xr3:uid="{66B15093-4333-1746-BE74-D93140383A2E}" name="SD" dataDxfId="58"/>
    <tableColumn id="6" xr3:uid="{9415F7CB-56DD-204B-A020-B676B381B761}" name="SEM" dataDxfId="5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8463EA2-6508-0A4A-A180-E08C13E72792}" name="Table7" displayName="Table7" ref="A106:F110" totalsRowShown="0" headerRowDxfId="56" dataDxfId="55">
  <autoFilter ref="A106:F110" xr:uid="{CA535D96-D23B-AE4E-9688-C461302BBD3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A2FEEFD4-5486-0A49-A136-B6F846DAA010}" name="Source of Variation" dataDxfId="54"/>
    <tableColumn id="2" xr3:uid="{778B4030-FAD4-BD4A-8346-6DA2102AD8D1}" name="% of total variation" dataDxfId="53"/>
    <tableColumn id="3" xr3:uid="{C8432377-FAEF-0349-85F6-D867F277DC3F}" name="P value" dataDxfId="52"/>
    <tableColumn id="4" xr3:uid="{DC05A1BA-758C-974A-9C51-F379E0D7E7CD}" name="P value summary" dataDxfId="51"/>
    <tableColumn id="5" xr3:uid="{6D74469F-72C5-8540-BAD5-1932D9F021E3}" name="Significant?" dataDxfId="50"/>
    <tableColumn id="6" xr3:uid="{2CA6ECFA-AD26-1B43-8974-B0AD2154478F}" name="Geisser-Greenhouse's epsilon" dataDxfId="4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C87BD7E-16FA-CB44-B10C-2CAC91BCE0E3}" name="Table110" displayName="Table110" ref="A35:F38" totalsRowShown="0" headerRowDxfId="48" dataDxfId="47">
  <autoFilter ref="A35:F38" xr:uid="{8EBD3B4E-9936-4A47-B036-A48B6F4E2B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68B4298-FA1C-7F43-8CDE-1ABA004B4047}" name="Comparisons" dataDxfId="46"/>
    <tableColumn id="2" xr3:uid="{60C1A60A-EF91-8348-9ECE-4BA87DA6CF1C}" name="Mean Diff." dataDxfId="45"/>
    <tableColumn id="3" xr3:uid="{F7FFD68E-7E9F-704D-B47C-0064B7138D7E}" name="95.00% CI of diff." dataDxfId="44"/>
    <tableColumn id="4" xr3:uid="{81F9BDF0-AF40-1343-991B-BFEB61519529}" name="Below threshold?" dataDxfId="43"/>
    <tableColumn id="5" xr3:uid="{5A3FB6C8-7C16-6A49-B067-57118A601FCC}" name="Summary" dataDxfId="42"/>
    <tableColumn id="6" xr3:uid="{BE3AE9F0-87D2-D645-A112-188CC0D0DB4A}" name="Adjusted P Value" dataDxfId="4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E0D61C5-D64B-EC41-BDE5-8A30B62695F1}" name="Table211" displayName="Table211" ref="A12:E15" totalsRowShown="0" headerRowDxfId="40" headerRowBorderDxfId="39" tableBorderDxfId="38">
  <autoFilter ref="A12:E15" xr:uid="{CF7F8F2D-9C5C-C947-BCAE-2DE139FEA84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DC32AB4-2C3E-464B-A26F-82558963EBE9}" name="Shh (nM)" dataDxfId="37"/>
    <tableColumn id="2" xr3:uid="{44F79002-76C8-AC40-8B46-B0CB6D3C0DBC}" name="sample (n)" dataDxfId="36"/>
    <tableColumn id="3" xr3:uid="{7B071621-EA03-A64B-B0DF-F5F07A418A9A}" name="Mean (sums of  integrated densities)" dataDxfId="35"/>
    <tableColumn id="4" xr3:uid="{3FDD5638-A0C8-8949-BB77-BE65FA278623}" name="SD" dataDxfId="34"/>
    <tableColumn id="5" xr3:uid="{1A7FA5B3-608D-8243-92DE-63983C7FE493}" name="SEM" dataDxfId="33">
      <calculatedColumnFormula>D13/2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D0D4446-B1DD-834E-A40B-95571789AD9E}" name="Table6" displayName="Table6" ref="A18:B23" totalsRowShown="0">
  <autoFilter ref="A18:B23" xr:uid="{80039CEC-66B8-4444-A4EF-FEDFD7D24222}">
    <filterColumn colId="0" hiddenButton="1"/>
    <filterColumn colId="1" hiddenButton="1"/>
  </autoFilter>
  <tableColumns count="2">
    <tableColumn id="1" xr3:uid="{47F4F4B6-C4B6-944A-A4EC-C7208D70D702}" name="Anova" dataDxfId="32"/>
    <tableColumn id="2" xr3:uid="{63598D5F-6D5B-A14F-8C38-68CE1157475B}" name="values" dataDxfId="3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1B48AD5-7F6B-BC49-8F6E-36141F2172ED}" name="Table8" displayName="Table8" ref="A25:B29" totalsRowShown="0">
  <autoFilter ref="A25:B29" xr:uid="{9E72D696-7F01-0149-A5D3-A6199C47CA2D}">
    <filterColumn colId="0" hiddenButton="1"/>
    <filterColumn colId="1" hiddenButton="1"/>
  </autoFilter>
  <tableColumns count="2">
    <tableColumn id="1" xr3:uid="{43D76B12-F2E7-B347-BBCC-4132F0DD703A}" name="Brown-Forsythe test" dataDxfId="30"/>
    <tableColumn id="2" xr3:uid="{2068CCF3-AF78-214F-9E17-A3232BC3E643}" name="values" dataDxfId="2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C8ABBFE-A924-674A-A9B4-99C69B5ECDC2}" name="Table11" displayName="Table11" ref="A31:B34" totalsRowShown="0">
  <autoFilter ref="A31:B34" xr:uid="{58AFD2D8-9786-F447-B1C3-1AC6B8393A18}">
    <filterColumn colId="0" hiddenButton="1"/>
    <filterColumn colId="1" hiddenButton="1"/>
  </autoFilter>
  <tableColumns count="2">
    <tableColumn id="1" xr3:uid="{3184C8D0-70A8-4247-8D49-53D4414A20CA}" name="Tukey's multiple comparisons test" dataDxfId="28"/>
    <tableColumn id="2" xr3:uid="{48F4D4AB-A6E0-4640-AC0F-1D3CF4A4E24F}" name="parameters" dataDxfId="27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6323CD-1939-CF4C-A53A-15D241EC1082}" name="Table3" displayName="Table3" ref="A45:F55" totalsRowShown="0" headerRowDxfId="26" dataDxfId="24" headerRowBorderDxfId="25" tableBorderDxfId="23" totalsRowBorderDxfId="22">
  <autoFilter ref="A45:F55" xr:uid="{F0C53385-B8CF-6749-AC15-208BB33F7E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B4B8A22-CF48-704D-94EA-88EB759B1D3E}" name="Condition" dataDxfId="21"/>
    <tableColumn id="2" xr3:uid="{1EE86926-204B-DB40-A879-3A74C913C540}" name="Samples (n)" dataDxfId="20"/>
    <tableColumn id="3" xr3:uid="{75CAFDDB-28F5-934D-9E16-8BF5D1ADE95E}" name="Timepoint (hr)" dataDxfId="19"/>
    <tableColumn id="4" xr3:uid="{534FA40A-083C-CE40-92E0-C8E86B89C833}" name="Ave reporter+ cells/explant area (mm sq)" dataDxfId="18"/>
    <tableColumn id="5" xr3:uid="{769F58F3-68C2-4E48-87D4-ADAFCE1B9049}" name="SD" dataDxfId="17"/>
    <tableColumn id="6" xr3:uid="{E3F456F2-3256-EB40-8D5B-46B15B61E0D9}" name="SEM" dataDxfId="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F25D-F4DC-6848-862E-BFC1872C5C7D}">
  <sheetPr>
    <pageSetUpPr fitToPage="1"/>
  </sheetPr>
  <dimension ref="A1:Q129"/>
  <sheetViews>
    <sheetView tabSelected="1" zoomScale="150" zoomScaleNormal="99" workbookViewId="0">
      <selection activeCell="C14" sqref="C14"/>
    </sheetView>
  </sheetViews>
  <sheetFormatPr baseColWidth="10" defaultColWidth="11.1640625" defaultRowHeight="16" x14ac:dyDescent="0.2"/>
  <cols>
    <col min="1" max="1" width="35.33203125" customWidth="1"/>
    <col min="2" max="2" width="20.33203125" customWidth="1"/>
    <col min="3" max="3" width="30.1640625" customWidth="1"/>
    <col min="4" max="4" width="25.1640625" customWidth="1"/>
    <col min="5" max="5" width="14.33203125" style="2" customWidth="1"/>
    <col min="6" max="6" width="31.33203125" style="1" customWidth="1"/>
    <col min="7" max="7" width="10.6640625" style="1"/>
    <col min="8" max="8" width="12.1640625" customWidth="1"/>
  </cols>
  <sheetData>
    <row r="1" spans="1:7" ht="24" x14ac:dyDescent="0.3">
      <c r="A1" s="39" t="s">
        <v>106</v>
      </c>
    </row>
    <row r="3" spans="1:7" ht="15" customHeight="1" x14ac:dyDescent="0.2"/>
    <row r="4" spans="1:7" hidden="1" x14ac:dyDescent="0.2"/>
    <row r="5" spans="1:7" ht="50" customHeight="1" x14ac:dyDescent="0.2">
      <c r="A5" s="71" t="s">
        <v>105</v>
      </c>
      <c r="B5" s="71"/>
      <c r="C5" s="71"/>
      <c r="D5" s="71"/>
      <c r="E5" s="71"/>
      <c r="F5"/>
      <c r="G5"/>
    </row>
    <row r="6" spans="1:7" x14ac:dyDescent="0.2">
      <c r="E6"/>
      <c r="F6"/>
      <c r="G6"/>
    </row>
    <row r="7" spans="1:7" x14ac:dyDescent="0.2">
      <c r="A7" s="44" t="s">
        <v>56</v>
      </c>
      <c r="E7"/>
      <c r="F7"/>
      <c r="G7"/>
    </row>
    <row r="8" spans="1:7" x14ac:dyDescent="0.2">
      <c r="A8" s="44" t="s">
        <v>57</v>
      </c>
      <c r="E8"/>
      <c r="F8"/>
      <c r="G8"/>
    </row>
    <row r="9" spans="1:7" x14ac:dyDescent="0.2">
      <c r="A9" s="44" t="s">
        <v>78</v>
      </c>
      <c r="E9"/>
      <c r="F9"/>
      <c r="G9"/>
    </row>
    <row r="10" spans="1:7" x14ac:dyDescent="0.2">
      <c r="E10"/>
      <c r="F10"/>
      <c r="G10"/>
    </row>
    <row r="11" spans="1:7" x14ac:dyDescent="0.2">
      <c r="A11" s="4" t="s">
        <v>58</v>
      </c>
      <c r="E11"/>
      <c r="F11"/>
      <c r="G11"/>
    </row>
    <row r="12" spans="1:7" x14ac:dyDescent="0.2">
      <c r="A12" s="25" t="s">
        <v>59</v>
      </c>
      <c r="B12" s="35" t="s">
        <v>60</v>
      </c>
      <c r="C12" s="28" t="s">
        <v>61</v>
      </c>
      <c r="D12" s="35" t="s">
        <v>5</v>
      </c>
      <c r="E12" s="32" t="s">
        <v>6</v>
      </c>
      <c r="F12"/>
    </row>
    <row r="13" spans="1:7" x14ac:dyDescent="0.2">
      <c r="A13" s="45">
        <v>0</v>
      </c>
      <c r="B13" s="60">
        <v>4</v>
      </c>
      <c r="C13" s="46">
        <v>448849.79499999998</v>
      </c>
      <c r="D13" s="12">
        <v>291794.96695321304</v>
      </c>
      <c r="E13" s="29">
        <f>D13/2</f>
        <v>145897.48347660652</v>
      </c>
      <c r="F13"/>
    </row>
    <row r="14" spans="1:7" x14ac:dyDescent="0.2">
      <c r="A14" s="45">
        <v>15</v>
      </c>
      <c r="B14" s="60">
        <v>4</v>
      </c>
      <c r="C14" s="47">
        <v>5030505.9825000009</v>
      </c>
      <c r="D14" s="12">
        <v>1294119.3033976913</v>
      </c>
      <c r="E14" s="29">
        <f t="shared" ref="E14:E15" si="0">D14/2</f>
        <v>647059.65169884567</v>
      </c>
      <c r="F14"/>
    </row>
    <row r="15" spans="1:7" x14ac:dyDescent="0.2">
      <c r="A15" s="48">
        <v>30</v>
      </c>
      <c r="B15" s="61">
        <v>4</v>
      </c>
      <c r="C15" s="49">
        <v>15754326.100000005</v>
      </c>
      <c r="D15" s="27">
        <v>8177295.8847998055</v>
      </c>
      <c r="E15" s="34">
        <f t="shared" si="0"/>
        <v>4088647.9423999027</v>
      </c>
      <c r="F15"/>
      <c r="G15" s="50"/>
    </row>
    <row r="17" spans="1:7" x14ac:dyDescent="0.2">
      <c r="A17" s="58"/>
      <c r="B17" s="38"/>
      <c r="C17" s="59"/>
      <c r="D17" s="38"/>
      <c r="E17" s="20"/>
      <c r="F17"/>
      <c r="G17" s="50"/>
    </row>
    <row r="18" spans="1:7" x14ac:dyDescent="0.2">
      <c r="A18" s="51" t="s">
        <v>62</v>
      </c>
      <c r="B18" s="52" t="s">
        <v>79</v>
      </c>
      <c r="C18" s="15"/>
      <c r="D18" s="15"/>
      <c r="E18" s="53"/>
      <c r="G18"/>
    </row>
    <row r="19" spans="1:7" x14ac:dyDescent="0.2">
      <c r="A19" s="54" t="s">
        <v>63</v>
      </c>
      <c r="B19" s="55">
        <v>10.79</v>
      </c>
      <c r="E19"/>
      <c r="F19"/>
      <c r="G19"/>
    </row>
    <row r="20" spans="1:7" x14ac:dyDescent="0.2">
      <c r="A20" s="54" t="s">
        <v>64</v>
      </c>
      <c r="B20" s="55">
        <v>4.1000000000000003E-3</v>
      </c>
      <c r="E20"/>
      <c r="F20"/>
      <c r="G20"/>
    </row>
    <row r="21" spans="1:7" x14ac:dyDescent="0.2">
      <c r="A21" s="54" t="s">
        <v>65</v>
      </c>
      <c r="B21" s="55" t="s">
        <v>7</v>
      </c>
      <c r="E21"/>
      <c r="F21"/>
      <c r="G21"/>
    </row>
    <row r="22" spans="1:7" x14ac:dyDescent="0.2">
      <c r="A22" s="54" t="s">
        <v>66</v>
      </c>
      <c r="B22" s="55" t="s">
        <v>25</v>
      </c>
      <c r="E22"/>
      <c r="F22"/>
      <c r="G22"/>
    </row>
    <row r="23" spans="1:7" x14ac:dyDescent="0.2">
      <c r="A23" s="54" t="s">
        <v>67</v>
      </c>
      <c r="B23" s="55">
        <v>0.70569999999999999</v>
      </c>
      <c r="E23"/>
      <c r="F23"/>
      <c r="G23"/>
    </row>
    <row r="24" spans="1:7" x14ac:dyDescent="0.2">
      <c r="A24" s="4"/>
      <c r="B24" s="4"/>
      <c r="C24" s="4"/>
      <c r="D24" s="4"/>
      <c r="E24" s="4"/>
      <c r="F24" s="4"/>
      <c r="G24" s="15"/>
    </row>
    <row r="25" spans="1:7" x14ac:dyDescent="0.2">
      <c r="A25" s="4" t="s">
        <v>68</v>
      </c>
      <c r="B25" s="52" t="s">
        <v>79</v>
      </c>
      <c r="C25" s="15"/>
      <c r="D25" s="15"/>
      <c r="E25" s="15"/>
      <c r="F25" s="15"/>
      <c r="G25"/>
    </row>
    <row r="26" spans="1:7" x14ac:dyDescent="0.2">
      <c r="A26" s="15" t="s">
        <v>69</v>
      </c>
      <c r="B26" s="55" t="s">
        <v>70</v>
      </c>
      <c r="C26" s="15"/>
      <c r="D26" s="15"/>
      <c r="E26" s="15"/>
      <c r="F26" s="15"/>
      <c r="G26"/>
    </row>
    <row r="27" spans="1:7" x14ac:dyDescent="0.2">
      <c r="A27" s="15" t="s">
        <v>64</v>
      </c>
      <c r="B27" s="55">
        <v>1.2699999999999999E-2</v>
      </c>
      <c r="C27" s="15"/>
      <c r="D27" s="15"/>
      <c r="E27" s="15"/>
      <c r="F27" s="15"/>
      <c r="G27"/>
    </row>
    <row r="28" spans="1:7" x14ac:dyDescent="0.2">
      <c r="A28" s="15" t="s">
        <v>65</v>
      </c>
      <c r="B28" s="55" t="s">
        <v>10</v>
      </c>
      <c r="E28"/>
      <c r="F28"/>
      <c r="G28"/>
    </row>
    <row r="29" spans="1:7" x14ac:dyDescent="0.2">
      <c r="A29" s="15" t="s">
        <v>71</v>
      </c>
      <c r="B29" s="55" t="s">
        <v>25</v>
      </c>
      <c r="E29"/>
      <c r="F29"/>
      <c r="G29"/>
    </row>
    <row r="30" spans="1:7" x14ac:dyDescent="0.2">
      <c r="A30" s="4"/>
      <c r="B30" s="15"/>
      <c r="C30" s="15"/>
      <c r="D30" s="15"/>
      <c r="E30" s="53"/>
      <c r="G30"/>
    </row>
    <row r="31" spans="1:7" x14ac:dyDescent="0.2">
      <c r="A31" s="4" t="s">
        <v>16</v>
      </c>
      <c r="B31" s="52" t="s">
        <v>80</v>
      </c>
      <c r="E31"/>
      <c r="F31"/>
      <c r="G31"/>
    </row>
    <row r="32" spans="1:7" x14ac:dyDescent="0.2">
      <c r="A32" s="15" t="s">
        <v>17</v>
      </c>
      <c r="B32" s="55">
        <v>1</v>
      </c>
      <c r="E32"/>
      <c r="F32"/>
      <c r="G32"/>
    </row>
    <row r="33" spans="1:13" x14ac:dyDescent="0.2">
      <c r="A33" s="15" t="s">
        <v>18</v>
      </c>
      <c r="B33" s="55">
        <v>3</v>
      </c>
      <c r="E33"/>
      <c r="F33"/>
      <c r="G33"/>
    </row>
    <row r="34" spans="1:13" x14ac:dyDescent="0.2">
      <c r="A34" s="15" t="s">
        <v>19</v>
      </c>
      <c r="B34" s="55">
        <v>0.05</v>
      </c>
      <c r="E34"/>
      <c r="F34"/>
      <c r="G34"/>
    </row>
    <row r="35" spans="1:13" x14ac:dyDescent="0.2">
      <c r="A35" s="18" t="s">
        <v>36</v>
      </c>
      <c r="B35" s="23" t="s">
        <v>26</v>
      </c>
      <c r="C35" s="23" t="s">
        <v>20</v>
      </c>
      <c r="D35" s="23" t="s">
        <v>21</v>
      </c>
      <c r="E35" s="23" t="s">
        <v>11</v>
      </c>
      <c r="F35" s="23" t="s">
        <v>22</v>
      </c>
      <c r="G35"/>
    </row>
    <row r="36" spans="1:13" x14ac:dyDescent="0.2">
      <c r="A36" s="18" t="s">
        <v>72</v>
      </c>
      <c r="B36" s="19">
        <v>2.5350000000000001</v>
      </c>
      <c r="C36" s="22" t="s">
        <v>73</v>
      </c>
      <c r="D36" s="23" t="s">
        <v>25</v>
      </c>
      <c r="E36" s="23" t="s">
        <v>34</v>
      </c>
      <c r="F36" s="22">
        <v>2.9999999999999997E-4</v>
      </c>
      <c r="G36"/>
    </row>
    <row r="37" spans="1:13" x14ac:dyDescent="0.2">
      <c r="A37" s="18" t="s">
        <v>74</v>
      </c>
      <c r="B37" s="19">
        <v>3.569</v>
      </c>
      <c r="C37" s="22" t="s">
        <v>75</v>
      </c>
      <c r="D37" s="23" t="s">
        <v>25</v>
      </c>
      <c r="E37" s="23" t="s">
        <v>8</v>
      </c>
      <c r="F37" s="22" t="s">
        <v>9</v>
      </c>
      <c r="G37"/>
    </row>
    <row r="38" spans="1:13" x14ac:dyDescent="0.2">
      <c r="A38" s="18" t="s">
        <v>76</v>
      </c>
      <c r="B38" s="19">
        <v>1.0349999999999999</v>
      </c>
      <c r="C38" s="22" t="s">
        <v>77</v>
      </c>
      <c r="D38" s="23" t="s">
        <v>23</v>
      </c>
      <c r="E38" s="23" t="s">
        <v>24</v>
      </c>
      <c r="F38" s="22">
        <v>6.2E-2</v>
      </c>
      <c r="G38"/>
    </row>
    <row r="39" spans="1:13" x14ac:dyDescent="0.2">
      <c r="E39"/>
      <c r="F39"/>
      <c r="G39"/>
    </row>
    <row r="40" spans="1:13" ht="17" thickBot="1" x14ac:dyDescent="0.25">
      <c r="A40" s="40"/>
      <c r="B40" s="40"/>
      <c r="C40" s="40"/>
      <c r="D40" s="40"/>
      <c r="E40" s="40"/>
      <c r="F40" s="40"/>
      <c r="G40" s="10"/>
      <c r="H40" s="10"/>
      <c r="I40" s="10"/>
      <c r="J40" s="10"/>
      <c r="K40" s="10"/>
      <c r="L40" s="10"/>
    </row>
    <row r="41" spans="1:13" ht="17" thickTop="1" x14ac:dyDescent="0.2">
      <c r="A41" s="7"/>
      <c r="B41" s="7"/>
      <c r="C41" s="7"/>
      <c r="D41" s="7"/>
      <c r="E41" s="7"/>
      <c r="F41" s="7"/>
      <c r="G41" s="10"/>
      <c r="H41" s="7"/>
      <c r="I41" s="7"/>
      <c r="J41" s="7"/>
      <c r="K41" s="7"/>
      <c r="L41" s="7"/>
    </row>
    <row r="42" spans="1:13" ht="24" x14ac:dyDescent="0.3">
      <c r="A42" s="39" t="s">
        <v>103</v>
      </c>
    </row>
    <row r="43" spans="1:13" x14ac:dyDescent="0.2">
      <c r="J43" s="2"/>
      <c r="K43" s="2"/>
      <c r="L43" s="2"/>
      <c r="M43" s="2"/>
    </row>
    <row r="44" spans="1:13" x14ac:dyDescent="0.2">
      <c r="A44" s="4" t="s">
        <v>102</v>
      </c>
      <c r="B44" s="15"/>
      <c r="C44" s="15"/>
      <c r="D44" s="15"/>
      <c r="E44" s="16"/>
      <c r="F44" s="17"/>
    </row>
    <row r="45" spans="1:13" x14ac:dyDescent="0.2">
      <c r="A45" s="4" t="s">
        <v>12</v>
      </c>
      <c r="B45" s="67" t="s">
        <v>13</v>
      </c>
      <c r="C45" s="67" t="s">
        <v>14</v>
      </c>
      <c r="D45" s="67" t="s">
        <v>82</v>
      </c>
      <c r="E45" s="67" t="s">
        <v>5</v>
      </c>
      <c r="F45" s="32" t="s">
        <v>6</v>
      </c>
    </row>
    <row r="46" spans="1:13" ht="24" x14ac:dyDescent="0.3">
      <c r="A46" s="15" t="s">
        <v>4</v>
      </c>
      <c r="B46" s="68">
        <v>4</v>
      </c>
      <c r="C46" s="68">
        <v>48</v>
      </c>
      <c r="D46" s="68">
        <v>157.86000000000001</v>
      </c>
      <c r="E46" s="68">
        <v>151.91</v>
      </c>
      <c r="F46" s="70">
        <v>75.953566187945796</v>
      </c>
      <c r="K46" s="39"/>
    </row>
    <row r="47" spans="1:13" x14ac:dyDescent="0.2">
      <c r="A47" s="15" t="s">
        <v>4</v>
      </c>
      <c r="B47" s="68">
        <v>4</v>
      </c>
      <c r="C47" s="68">
        <v>72</v>
      </c>
      <c r="D47" s="68">
        <v>371.71</v>
      </c>
      <c r="E47" s="68">
        <v>135.44999999999999</v>
      </c>
      <c r="F47" s="70">
        <v>67.726834538952602</v>
      </c>
    </row>
    <row r="48" spans="1:13" x14ac:dyDescent="0.2">
      <c r="A48" s="15" t="s">
        <v>4</v>
      </c>
      <c r="B48" s="68">
        <v>4</v>
      </c>
      <c r="C48" s="68">
        <v>96</v>
      </c>
      <c r="D48" s="68">
        <v>469.42</v>
      </c>
      <c r="E48" s="68">
        <v>118.25</v>
      </c>
      <c r="F48" s="70">
        <v>59.125783909531997</v>
      </c>
      <c r="K48" s="44"/>
    </row>
    <row r="49" spans="1:17" x14ac:dyDescent="0.2">
      <c r="A49" s="15" t="s">
        <v>1</v>
      </c>
      <c r="B49" s="68">
        <v>6</v>
      </c>
      <c r="C49" s="68">
        <v>48</v>
      </c>
      <c r="D49" s="68">
        <v>114.43</v>
      </c>
      <c r="E49" s="68">
        <v>72.87</v>
      </c>
      <c r="F49" s="70">
        <v>29.750433610285398</v>
      </c>
      <c r="H49" s="10"/>
      <c r="I49" s="7"/>
      <c r="J49" s="7"/>
      <c r="K49" s="44"/>
      <c r="L49" s="62"/>
      <c r="M49" s="62"/>
      <c r="N49" s="62"/>
      <c r="O49" s="62"/>
    </row>
    <row r="50" spans="1:17" s="3" customFormat="1" x14ac:dyDescent="0.2">
      <c r="A50" s="15" t="s">
        <v>1</v>
      </c>
      <c r="B50" s="68">
        <v>6</v>
      </c>
      <c r="C50" s="68">
        <v>72</v>
      </c>
      <c r="D50" s="68">
        <v>397.42</v>
      </c>
      <c r="E50" s="68">
        <v>173.06</v>
      </c>
      <c r="F50" s="70">
        <v>70.651286113165995</v>
      </c>
      <c r="H50" s="9"/>
      <c r="I50" s="9"/>
      <c r="J50" s="9"/>
      <c r="K50"/>
      <c r="L50" s="63"/>
      <c r="M50" s="63"/>
      <c r="N50" s="63"/>
      <c r="O50" s="63"/>
      <c r="P50"/>
      <c r="Q50"/>
    </row>
    <row r="51" spans="1:17" x14ac:dyDescent="0.2">
      <c r="A51" s="15" t="s">
        <v>1</v>
      </c>
      <c r="B51" s="68">
        <v>6</v>
      </c>
      <c r="C51" s="68">
        <v>96</v>
      </c>
      <c r="D51" s="68">
        <v>849.13</v>
      </c>
      <c r="E51" s="68">
        <v>85.96</v>
      </c>
      <c r="F51" s="70">
        <v>35.095016360351401</v>
      </c>
      <c r="H51" s="9"/>
      <c r="I51" s="9"/>
      <c r="J51" s="9"/>
      <c r="L51" s="63"/>
      <c r="M51" s="63"/>
      <c r="N51" s="63"/>
      <c r="O51" s="63"/>
    </row>
    <row r="52" spans="1:17" x14ac:dyDescent="0.2">
      <c r="A52" s="15" t="s">
        <v>2</v>
      </c>
      <c r="B52" s="68">
        <v>2</v>
      </c>
      <c r="C52" s="68">
        <v>48</v>
      </c>
      <c r="D52" s="68">
        <v>4.01</v>
      </c>
      <c r="E52" s="68">
        <v>3.17</v>
      </c>
      <c r="F52" s="70">
        <v>2.2450000000000001</v>
      </c>
      <c r="H52" s="9"/>
      <c r="I52" s="9"/>
      <c r="J52" s="9"/>
      <c r="L52" s="63"/>
      <c r="M52" s="63"/>
      <c r="N52" s="63"/>
      <c r="O52" s="63"/>
    </row>
    <row r="53" spans="1:17" x14ac:dyDescent="0.2">
      <c r="A53" s="15" t="s">
        <v>2</v>
      </c>
      <c r="B53" s="68">
        <v>2</v>
      </c>
      <c r="C53" s="68">
        <v>72</v>
      </c>
      <c r="D53" s="68">
        <v>52.74</v>
      </c>
      <c r="E53" s="68">
        <v>52.91</v>
      </c>
      <c r="F53" s="70">
        <v>37.409999999999997</v>
      </c>
      <c r="H53" s="9"/>
      <c r="I53" s="9"/>
      <c r="J53" s="9"/>
      <c r="L53" s="63"/>
      <c r="M53" s="63"/>
      <c r="N53" s="63"/>
      <c r="O53" s="63"/>
    </row>
    <row r="54" spans="1:17" x14ac:dyDescent="0.2">
      <c r="A54" s="15" t="s">
        <v>2</v>
      </c>
      <c r="B54" s="68">
        <v>2</v>
      </c>
      <c r="C54" s="68">
        <v>96</v>
      </c>
      <c r="D54" s="68">
        <v>150.58000000000001</v>
      </c>
      <c r="E54" s="68">
        <v>20.09</v>
      </c>
      <c r="F54" s="70">
        <v>14.205</v>
      </c>
      <c r="H54" s="9"/>
      <c r="I54" s="9"/>
      <c r="J54" s="9"/>
      <c r="L54" s="63"/>
      <c r="M54" s="63"/>
      <c r="N54" s="63"/>
      <c r="O54" s="63"/>
    </row>
    <row r="55" spans="1:17" x14ac:dyDescent="0.2">
      <c r="A55" s="26" t="s">
        <v>81</v>
      </c>
      <c r="B55" s="61"/>
      <c r="C55" s="27"/>
      <c r="D55" s="27"/>
      <c r="E55" s="33"/>
      <c r="F55" s="34"/>
      <c r="H55" s="11"/>
      <c r="I55" s="11"/>
      <c r="J55" s="11"/>
      <c r="L55" s="63"/>
      <c r="M55" s="63"/>
      <c r="N55" s="63"/>
      <c r="O55" s="63"/>
    </row>
    <row r="56" spans="1:17" x14ac:dyDescent="0.2">
      <c r="A56" s="4"/>
      <c r="H56" s="11"/>
      <c r="I56" s="11"/>
      <c r="J56" s="11"/>
      <c r="L56" s="63"/>
      <c r="M56" s="63"/>
      <c r="N56" s="63"/>
      <c r="O56" s="63"/>
    </row>
    <row r="57" spans="1:17" x14ac:dyDescent="0.2">
      <c r="A57" s="21" t="s">
        <v>40</v>
      </c>
      <c r="B57" s="56" t="s">
        <v>80</v>
      </c>
      <c r="C57" s="19"/>
      <c r="D57" s="19"/>
      <c r="E57" s="19"/>
      <c r="F57" s="19"/>
      <c r="G57" s="17"/>
      <c r="H57" s="20"/>
      <c r="I57" s="11"/>
      <c r="J57" s="11"/>
      <c r="L57" s="63"/>
      <c r="M57" s="63"/>
      <c r="N57" s="63"/>
      <c r="O57" s="63"/>
    </row>
    <row r="58" spans="1:17" x14ac:dyDescent="0.2">
      <c r="A58" s="18" t="s">
        <v>27</v>
      </c>
      <c r="B58" s="42" t="s">
        <v>23</v>
      </c>
      <c r="C58" s="19"/>
      <c r="D58" s="19"/>
      <c r="E58" s="19"/>
      <c r="F58" s="19"/>
      <c r="G58" s="17"/>
      <c r="H58" s="20"/>
      <c r="I58" s="11"/>
      <c r="J58" s="11"/>
      <c r="L58" s="63"/>
      <c r="M58" s="63"/>
      <c r="N58" s="63"/>
      <c r="O58" s="63"/>
    </row>
    <row r="59" spans="1:17" x14ac:dyDescent="0.2">
      <c r="A59" s="18" t="s">
        <v>19</v>
      </c>
      <c r="B59" s="42">
        <v>0.05</v>
      </c>
      <c r="C59" s="19"/>
      <c r="D59" s="19"/>
      <c r="E59" s="19"/>
      <c r="F59" s="19"/>
      <c r="G59" s="17"/>
      <c r="H59" s="20"/>
      <c r="I59" s="11"/>
      <c r="J59" s="11"/>
    </row>
    <row r="60" spans="1:17" x14ac:dyDescent="0.2">
      <c r="A60" s="4" t="s">
        <v>28</v>
      </c>
      <c r="B60" s="52" t="s">
        <v>29</v>
      </c>
      <c r="C60" s="52" t="s">
        <v>30</v>
      </c>
      <c r="D60" s="52" t="s">
        <v>31</v>
      </c>
      <c r="E60" s="52" t="s">
        <v>32</v>
      </c>
      <c r="F60" s="4" t="s">
        <v>33</v>
      </c>
      <c r="G60" s="17"/>
      <c r="H60" s="20"/>
      <c r="I60" s="11"/>
      <c r="J60" s="11"/>
    </row>
    <row r="61" spans="1:17" x14ac:dyDescent="0.2">
      <c r="A61" s="15" t="s">
        <v>83</v>
      </c>
      <c r="B61" s="55">
        <v>13.45</v>
      </c>
      <c r="C61" s="55" t="s">
        <v>9</v>
      </c>
      <c r="D61" s="55" t="s">
        <v>8</v>
      </c>
      <c r="E61" s="55" t="s">
        <v>25</v>
      </c>
      <c r="F61" s="55"/>
      <c r="G61" s="17"/>
      <c r="H61" s="20"/>
      <c r="I61" s="11"/>
      <c r="J61" s="11"/>
    </row>
    <row r="62" spans="1:17" x14ac:dyDescent="0.2">
      <c r="A62" s="15" t="s">
        <v>84</v>
      </c>
      <c r="B62" s="55">
        <v>26.59</v>
      </c>
      <c r="C62" s="55" t="s">
        <v>9</v>
      </c>
      <c r="D62" s="55" t="s">
        <v>8</v>
      </c>
      <c r="E62" s="55" t="s">
        <v>25</v>
      </c>
      <c r="F62" s="55">
        <v>0.67500000000000004</v>
      </c>
      <c r="G62" s="17"/>
      <c r="H62" s="20"/>
      <c r="I62" s="11"/>
      <c r="J62" s="11"/>
      <c r="K62" s="44"/>
      <c r="L62" s="64"/>
    </row>
    <row r="63" spans="1:17" x14ac:dyDescent="0.2">
      <c r="A63" s="15" t="s">
        <v>85</v>
      </c>
      <c r="B63" s="55">
        <v>22.91</v>
      </c>
      <c r="C63" s="55">
        <v>2.8E-3</v>
      </c>
      <c r="D63" s="55" t="s">
        <v>7</v>
      </c>
      <c r="E63" s="55" t="s">
        <v>25</v>
      </c>
      <c r="F63" s="55"/>
      <c r="G63" s="17"/>
      <c r="H63" s="20"/>
      <c r="I63" s="11"/>
      <c r="J63" s="11"/>
      <c r="L63" s="65"/>
    </row>
    <row r="64" spans="1:17" x14ac:dyDescent="0.2">
      <c r="A64" s="15" t="s">
        <v>86</v>
      </c>
      <c r="B64" s="55">
        <v>8.4860000000000007</v>
      </c>
      <c r="C64" s="55">
        <v>8.8000000000000005E-3</v>
      </c>
      <c r="D64" s="55" t="s">
        <v>7</v>
      </c>
      <c r="E64" s="55" t="s">
        <v>25</v>
      </c>
      <c r="F64" s="55"/>
      <c r="G64" s="17"/>
      <c r="H64" s="20"/>
      <c r="I64" s="11"/>
      <c r="J64" s="11"/>
      <c r="L64" s="65"/>
    </row>
    <row r="65" spans="1:16" x14ac:dyDescent="0.2">
      <c r="A65" s="4"/>
      <c r="B65" s="15"/>
      <c r="C65" s="15"/>
      <c r="D65" s="15"/>
      <c r="E65" s="16"/>
      <c r="F65" s="17"/>
      <c r="G65" s="17"/>
      <c r="H65" s="20"/>
      <c r="I65" s="11"/>
      <c r="J65" s="11"/>
      <c r="K65" s="44"/>
      <c r="L65" s="64"/>
      <c r="M65" s="64"/>
      <c r="N65" s="64"/>
      <c r="O65" s="64"/>
      <c r="P65" s="44"/>
    </row>
    <row r="66" spans="1:16" x14ac:dyDescent="0.2">
      <c r="E66"/>
      <c r="F66"/>
      <c r="H66" s="10"/>
      <c r="I66" s="7"/>
      <c r="J66" s="7"/>
      <c r="L66" s="65"/>
      <c r="M66" s="65"/>
      <c r="N66" s="65"/>
      <c r="O66" s="65"/>
      <c r="P66" s="65"/>
    </row>
    <row r="67" spans="1:16" x14ac:dyDescent="0.2">
      <c r="A67" s="4" t="s">
        <v>16</v>
      </c>
      <c r="B67" s="52" t="s">
        <v>80</v>
      </c>
      <c r="E67"/>
      <c r="F67"/>
      <c r="L67" s="65"/>
      <c r="M67" s="65"/>
      <c r="N67" s="65"/>
      <c r="O67" s="65"/>
      <c r="P67" s="65"/>
    </row>
    <row r="68" spans="1:16" x14ac:dyDescent="0.2">
      <c r="A68" s="38" t="s">
        <v>17</v>
      </c>
      <c r="B68" s="57">
        <v>3</v>
      </c>
      <c r="E68"/>
      <c r="F68"/>
      <c r="L68" s="65"/>
      <c r="M68" s="65"/>
      <c r="N68" s="65"/>
      <c r="O68" s="65"/>
      <c r="P68" s="65"/>
    </row>
    <row r="69" spans="1:16" x14ac:dyDescent="0.2">
      <c r="A69" s="38" t="s">
        <v>18</v>
      </c>
      <c r="B69" s="57">
        <v>3</v>
      </c>
      <c r="E69"/>
      <c r="F69"/>
      <c r="L69" s="65"/>
      <c r="M69" s="65"/>
      <c r="N69" s="65"/>
      <c r="O69" s="65"/>
      <c r="P69" s="65"/>
    </row>
    <row r="70" spans="1:16" x14ac:dyDescent="0.2">
      <c r="A70" s="38" t="s">
        <v>19</v>
      </c>
      <c r="B70" s="57">
        <v>0.05</v>
      </c>
      <c r="E70"/>
      <c r="F70"/>
    </row>
    <row r="71" spans="1:16" x14ac:dyDescent="0.2">
      <c r="A71" s="4" t="s">
        <v>36</v>
      </c>
      <c r="B71" s="67" t="s">
        <v>26</v>
      </c>
      <c r="C71" s="67" t="s">
        <v>20</v>
      </c>
      <c r="D71" s="67" t="s">
        <v>21</v>
      </c>
      <c r="E71" s="67" t="s">
        <v>11</v>
      </c>
      <c r="F71" s="67" t="s">
        <v>22</v>
      </c>
    </row>
    <row r="72" spans="1:16" x14ac:dyDescent="0.2">
      <c r="A72" s="69" t="s">
        <v>87</v>
      </c>
      <c r="B72" s="68"/>
      <c r="C72" s="68"/>
      <c r="D72" s="68"/>
      <c r="E72" s="68"/>
      <c r="F72" s="68"/>
    </row>
    <row r="73" spans="1:16" x14ac:dyDescent="0.2">
      <c r="A73" s="15" t="s">
        <v>88</v>
      </c>
      <c r="B73" s="68">
        <v>43.43</v>
      </c>
      <c r="C73" s="68" t="s">
        <v>89</v>
      </c>
      <c r="D73" s="68" t="s">
        <v>23</v>
      </c>
      <c r="E73" s="68" t="s">
        <v>24</v>
      </c>
      <c r="F73" s="68">
        <v>0.86050000000000004</v>
      </c>
      <c r="K73" s="44"/>
      <c r="L73" s="64"/>
    </row>
    <row r="74" spans="1:16" x14ac:dyDescent="0.2">
      <c r="A74" s="15" t="s">
        <v>90</v>
      </c>
      <c r="B74" s="68">
        <v>153.9</v>
      </c>
      <c r="C74" s="68" t="s">
        <v>91</v>
      </c>
      <c r="D74" s="68" t="s">
        <v>23</v>
      </c>
      <c r="E74" s="68" t="s">
        <v>24</v>
      </c>
      <c r="F74" s="68">
        <v>0.253</v>
      </c>
      <c r="L74" s="65"/>
    </row>
    <row r="75" spans="1:16" x14ac:dyDescent="0.2">
      <c r="A75" s="15" t="s">
        <v>92</v>
      </c>
      <c r="B75" s="68">
        <v>110.4</v>
      </c>
      <c r="C75" s="68" t="s">
        <v>93</v>
      </c>
      <c r="D75" s="68" t="s">
        <v>25</v>
      </c>
      <c r="E75" s="68" t="s">
        <v>10</v>
      </c>
      <c r="F75" s="68">
        <v>3.0800000000000001E-2</v>
      </c>
      <c r="L75" s="65"/>
    </row>
    <row r="76" spans="1:16" x14ac:dyDescent="0.2">
      <c r="A76" s="69" t="s">
        <v>94</v>
      </c>
      <c r="B76" s="68"/>
      <c r="C76" s="68"/>
      <c r="D76" s="68"/>
      <c r="E76" s="68"/>
      <c r="F76" s="68"/>
      <c r="L76" s="65"/>
    </row>
    <row r="77" spans="1:16" x14ac:dyDescent="0.2">
      <c r="A77" s="15" t="s">
        <v>88</v>
      </c>
      <c r="B77" s="68">
        <v>-25.71</v>
      </c>
      <c r="C77" s="68" t="s">
        <v>95</v>
      </c>
      <c r="D77" s="68" t="s">
        <v>23</v>
      </c>
      <c r="E77" s="68" t="s">
        <v>24</v>
      </c>
      <c r="F77" s="68">
        <v>0.96289999999999998</v>
      </c>
      <c r="H77" s="10"/>
      <c r="I77" s="7"/>
      <c r="J77" s="7"/>
      <c r="K77" s="44"/>
      <c r="L77" s="62"/>
      <c r="M77" s="62"/>
      <c r="N77" s="62"/>
      <c r="O77" s="62"/>
      <c r="P77" s="62"/>
    </row>
    <row r="78" spans="1:16" x14ac:dyDescent="0.2">
      <c r="A78" s="15" t="s">
        <v>90</v>
      </c>
      <c r="B78" s="68">
        <v>319</v>
      </c>
      <c r="C78" s="68" t="s">
        <v>96</v>
      </c>
      <c r="D78" s="68" t="s">
        <v>25</v>
      </c>
      <c r="E78" s="68" t="s">
        <v>10</v>
      </c>
      <c r="F78" s="68">
        <v>3.15E-2</v>
      </c>
      <c r="H78" s="9"/>
      <c r="I78" s="9"/>
      <c r="J78" s="9"/>
      <c r="K78" s="66"/>
      <c r="L78" s="63"/>
      <c r="M78" s="63"/>
      <c r="N78" s="63"/>
      <c r="O78" s="63"/>
      <c r="P78" s="63"/>
    </row>
    <row r="79" spans="1:16" x14ac:dyDescent="0.2">
      <c r="A79" s="15" t="s">
        <v>92</v>
      </c>
      <c r="B79" s="68">
        <v>344.7</v>
      </c>
      <c r="C79" s="68" t="s">
        <v>97</v>
      </c>
      <c r="D79" s="68" t="s">
        <v>25</v>
      </c>
      <c r="E79" s="68" t="s">
        <v>10</v>
      </c>
      <c r="F79" s="68">
        <v>1.24E-2</v>
      </c>
      <c r="H79" s="7"/>
      <c r="I79" s="7"/>
      <c r="J79" s="7"/>
      <c r="L79" s="63"/>
      <c r="M79" s="63"/>
      <c r="N79" s="63"/>
      <c r="O79" s="63"/>
      <c r="P79" s="63"/>
    </row>
    <row r="80" spans="1:16" x14ac:dyDescent="0.2">
      <c r="A80" s="69" t="s">
        <v>98</v>
      </c>
      <c r="B80" s="68"/>
      <c r="C80" s="68"/>
      <c r="D80" s="68"/>
      <c r="E80" s="68"/>
      <c r="F80" s="68"/>
      <c r="H80" s="7"/>
      <c r="I80" s="7"/>
      <c r="J80" s="7"/>
      <c r="L80" s="63"/>
      <c r="M80" s="63"/>
      <c r="N80" s="63"/>
      <c r="O80" s="63"/>
      <c r="P80" s="63"/>
    </row>
    <row r="81" spans="1:16" x14ac:dyDescent="0.2">
      <c r="A81" s="15" t="s">
        <v>88</v>
      </c>
      <c r="B81" s="68">
        <v>-379.7</v>
      </c>
      <c r="C81" s="68" t="s">
        <v>99</v>
      </c>
      <c r="D81" s="68" t="s">
        <v>25</v>
      </c>
      <c r="E81" s="68" t="s">
        <v>7</v>
      </c>
      <c r="F81" s="68">
        <v>5.7999999999999996E-3</v>
      </c>
      <c r="H81" s="7"/>
      <c r="I81" s="7"/>
      <c r="J81" s="7"/>
      <c r="L81" s="63"/>
      <c r="M81" s="63"/>
      <c r="N81" s="63"/>
      <c r="O81" s="63"/>
      <c r="P81" s="63"/>
    </row>
    <row r="82" spans="1:16" x14ac:dyDescent="0.2">
      <c r="A82" s="15" t="s">
        <v>90</v>
      </c>
      <c r="B82" s="68">
        <v>318.8</v>
      </c>
      <c r="C82" s="68" t="s">
        <v>100</v>
      </c>
      <c r="D82" s="68" t="s">
        <v>25</v>
      </c>
      <c r="E82" s="68" t="s">
        <v>10</v>
      </c>
      <c r="F82" s="68">
        <v>2.1600000000000001E-2</v>
      </c>
      <c r="H82" s="11"/>
      <c r="I82" s="11"/>
      <c r="J82" s="11"/>
      <c r="K82" s="66"/>
      <c r="L82" s="63"/>
      <c r="M82" s="63"/>
      <c r="N82" s="63"/>
      <c r="O82" s="63"/>
      <c r="P82" s="63"/>
    </row>
    <row r="83" spans="1:16" x14ac:dyDescent="0.2">
      <c r="A83" s="15" t="s">
        <v>92</v>
      </c>
      <c r="B83" s="68">
        <v>698.6</v>
      </c>
      <c r="C83" s="68" t="s">
        <v>101</v>
      </c>
      <c r="D83" s="68" t="s">
        <v>25</v>
      </c>
      <c r="E83" s="68" t="s">
        <v>8</v>
      </c>
      <c r="F83" s="68" t="s">
        <v>9</v>
      </c>
      <c r="H83" s="11"/>
      <c r="I83" s="11"/>
      <c r="J83" s="11"/>
      <c r="L83" s="63"/>
      <c r="M83" s="63"/>
      <c r="N83" s="63"/>
      <c r="O83" s="63"/>
      <c r="P83" s="63"/>
    </row>
    <row r="84" spans="1:16" x14ac:dyDescent="0.2">
      <c r="H84" s="11"/>
      <c r="I84" s="11"/>
      <c r="J84" s="11"/>
      <c r="L84" s="63"/>
      <c r="M84" s="63"/>
      <c r="N84" s="63"/>
      <c r="O84" s="63"/>
      <c r="P84" s="63"/>
    </row>
    <row r="85" spans="1:16" ht="17" thickBot="1" x14ac:dyDescent="0.25">
      <c r="A85" s="40"/>
      <c r="B85" s="40"/>
      <c r="C85" s="40"/>
      <c r="D85" s="40"/>
      <c r="E85" s="40"/>
      <c r="F85" s="40"/>
      <c r="G85" s="10"/>
      <c r="L85" s="63"/>
      <c r="M85" s="63"/>
      <c r="N85" s="63"/>
      <c r="O85" s="63"/>
      <c r="P85" s="63"/>
    </row>
    <row r="86" spans="1:16" ht="17" thickTop="1" x14ac:dyDescent="0.2">
      <c r="K86" s="66"/>
      <c r="L86" s="63"/>
      <c r="M86" s="63"/>
      <c r="N86" s="63"/>
      <c r="O86" s="63"/>
      <c r="P86" s="63"/>
    </row>
    <row r="87" spans="1:16" ht="24" x14ac:dyDescent="0.3">
      <c r="A87" s="39" t="s">
        <v>104</v>
      </c>
      <c r="L87" s="63"/>
      <c r="M87" s="63"/>
      <c r="N87" s="63"/>
      <c r="O87" s="63"/>
      <c r="P87" s="63"/>
    </row>
    <row r="88" spans="1:16" x14ac:dyDescent="0.2">
      <c r="A88" s="8"/>
      <c r="B88" s="7"/>
      <c r="C88" s="7"/>
      <c r="D88" s="7"/>
      <c r="E88" s="9"/>
      <c r="L88" s="63"/>
      <c r="M88" s="63"/>
      <c r="N88" s="63"/>
      <c r="O88" s="63"/>
      <c r="P88" s="63"/>
    </row>
    <row r="89" spans="1:16" x14ac:dyDescent="0.2">
      <c r="L89" s="63"/>
      <c r="M89" s="63"/>
      <c r="N89" s="63"/>
      <c r="O89" s="63"/>
      <c r="P89" s="63"/>
    </row>
    <row r="90" spans="1:16" x14ac:dyDescent="0.2">
      <c r="A90" s="4" t="s">
        <v>3</v>
      </c>
    </row>
    <row r="91" spans="1:16" x14ac:dyDescent="0.2">
      <c r="A91" s="30" t="s">
        <v>12</v>
      </c>
      <c r="B91" s="35" t="s">
        <v>13</v>
      </c>
      <c r="C91" s="35" t="s">
        <v>14</v>
      </c>
      <c r="D91" s="31" t="s">
        <v>15</v>
      </c>
      <c r="E91" s="35" t="s">
        <v>5</v>
      </c>
      <c r="F91" s="43" t="s">
        <v>6</v>
      </c>
    </row>
    <row r="92" spans="1:16" x14ac:dyDescent="0.2">
      <c r="A92" s="24" t="s">
        <v>0</v>
      </c>
      <c r="B92" s="12">
        <v>4</v>
      </c>
      <c r="C92" s="12">
        <v>48</v>
      </c>
      <c r="D92" s="13">
        <v>41.8</v>
      </c>
      <c r="E92" s="14">
        <v>4.9189999999999996</v>
      </c>
      <c r="F92" s="29">
        <v>2.46</v>
      </c>
    </row>
    <row r="93" spans="1:16" x14ac:dyDescent="0.2">
      <c r="A93" s="24" t="s">
        <v>0</v>
      </c>
      <c r="B93" s="12">
        <v>4</v>
      </c>
      <c r="C93" s="12">
        <v>72</v>
      </c>
      <c r="D93" s="13">
        <v>46.712685114192674</v>
      </c>
      <c r="E93" s="14">
        <v>5.649</v>
      </c>
      <c r="F93" s="29">
        <v>2.8250000000000002</v>
      </c>
    </row>
    <row r="94" spans="1:16" x14ac:dyDescent="0.2">
      <c r="A94" s="24" t="s">
        <v>0</v>
      </c>
      <c r="B94" s="12">
        <v>4</v>
      </c>
      <c r="C94" s="12">
        <v>96</v>
      </c>
      <c r="D94" s="13">
        <v>47.61</v>
      </c>
      <c r="E94" s="14">
        <v>3.4180000000000001</v>
      </c>
      <c r="F94" s="29">
        <v>1.7090000000000001</v>
      </c>
    </row>
    <row r="95" spans="1:16" x14ac:dyDescent="0.2">
      <c r="A95" s="24" t="s">
        <v>1</v>
      </c>
      <c r="B95" s="12">
        <v>6</v>
      </c>
      <c r="C95" s="12">
        <v>48</v>
      </c>
      <c r="D95" s="13">
        <v>37.619999999999997</v>
      </c>
      <c r="E95" s="14">
        <v>2.5739999999999998</v>
      </c>
      <c r="F95" s="29">
        <f>E95/2.449</f>
        <v>1.051041241322989</v>
      </c>
    </row>
    <row r="96" spans="1:16" x14ac:dyDescent="0.2">
      <c r="A96" s="24" t="s">
        <v>1</v>
      </c>
      <c r="B96" s="12">
        <v>6</v>
      </c>
      <c r="C96" s="12">
        <v>72</v>
      </c>
      <c r="D96" s="13">
        <v>40</v>
      </c>
      <c r="E96" s="14">
        <v>2.8639999999999999</v>
      </c>
      <c r="F96" s="29">
        <f>E96/2.449</f>
        <v>1.1694569211923234</v>
      </c>
    </row>
    <row r="97" spans="1:6" x14ac:dyDescent="0.2">
      <c r="A97" s="24" t="s">
        <v>1</v>
      </c>
      <c r="B97" s="12">
        <v>6</v>
      </c>
      <c r="C97" s="12">
        <v>96</v>
      </c>
      <c r="D97" s="13">
        <v>48.45</v>
      </c>
      <c r="E97" s="14">
        <v>2.0539999999999998</v>
      </c>
      <c r="F97" s="29">
        <f>E97/2.449</f>
        <v>0.83870967741935487</v>
      </c>
    </row>
    <row r="98" spans="1:6" x14ac:dyDescent="0.2">
      <c r="A98" s="24" t="s">
        <v>2</v>
      </c>
      <c r="B98" s="12">
        <v>2</v>
      </c>
      <c r="C98" s="12">
        <v>48</v>
      </c>
      <c r="D98" s="13">
        <v>46.68</v>
      </c>
      <c r="E98" s="14">
        <v>0.95699999999999996</v>
      </c>
      <c r="F98" s="29">
        <f>E98/1.732</f>
        <v>0.55254041570438794</v>
      </c>
    </row>
    <row r="99" spans="1:6" x14ac:dyDescent="0.2">
      <c r="A99" s="24" t="s">
        <v>2</v>
      </c>
      <c r="B99" s="12">
        <v>2</v>
      </c>
      <c r="C99" s="12">
        <v>72</v>
      </c>
      <c r="D99" s="13">
        <v>40.950000000000003</v>
      </c>
      <c r="E99" s="14">
        <v>0.41799999999999998</v>
      </c>
      <c r="F99" s="29">
        <f>E99/1.732</f>
        <v>0.24133949191685911</v>
      </c>
    </row>
    <row r="100" spans="1:6" x14ac:dyDescent="0.2">
      <c r="A100" s="26" t="s">
        <v>2</v>
      </c>
      <c r="B100" s="27">
        <v>2</v>
      </c>
      <c r="C100" s="27">
        <v>96</v>
      </c>
      <c r="D100" s="36">
        <v>37.520000000000003</v>
      </c>
      <c r="E100" s="33">
        <v>0.437</v>
      </c>
      <c r="F100" s="34">
        <f>E100/1.732</f>
        <v>0.25230946882217092</v>
      </c>
    </row>
    <row r="102" spans="1:6" x14ac:dyDescent="0.2">
      <c r="C102" s="37"/>
      <c r="D102" s="37"/>
      <c r="E102" s="37"/>
      <c r="F102" s="37"/>
    </row>
    <row r="103" spans="1:6" x14ac:dyDescent="0.2">
      <c r="A103" s="21" t="s">
        <v>40</v>
      </c>
      <c r="B103" s="56" t="s">
        <v>80</v>
      </c>
      <c r="C103" s="19"/>
      <c r="D103" s="19"/>
      <c r="E103" s="19"/>
      <c r="F103" s="19"/>
    </row>
    <row r="104" spans="1:6" x14ac:dyDescent="0.2">
      <c r="A104" s="18" t="s">
        <v>27</v>
      </c>
      <c r="B104" s="23" t="s">
        <v>23</v>
      </c>
      <c r="C104" s="19"/>
      <c r="D104" s="19"/>
      <c r="E104" s="19"/>
      <c r="F104" s="19"/>
    </row>
    <row r="105" spans="1:6" x14ac:dyDescent="0.2">
      <c r="A105" s="18" t="s">
        <v>19</v>
      </c>
      <c r="B105" s="23">
        <v>0.05</v>
      </c>
      <c r="C105" s="19"/>
      <c r="D105" s="19"/>
      <c r="E105" s="19"/>
      <c r="F105" s="19"/>
    </row>
    <row r="106" spans="1:6" x14ac:dyDescent="0.2">
      <c r="A106" s="18" t="s">
        <v>28</v>
      </c>
      <c r="B106" s="23" t="s">
        <v>29</v>
      </c>
      <c r="C106" s="23" t="s">
        <v>30</v>
      </c>
      <c r="D106" s="23" t="s">
        <v>31</v>
      </c>
      <c r="E106" s="23" t="s">
        <v>32</v>
      </c>
      <c r="F106" s="22" t="s">
        <v>33</v>
      </c>
    </row>
    <row r="107" spans="1:6" x14ac:dyDescent="0.2">
      <c r="A107" s="18" t="s">
        <v>37</v>
      </c>
      <c r="B107" s="19">
        <v>35.96</v>
      </c>
      <c r="C107" s="19">
        <v>1.2999999999999999E-3</v>
      </c>
      <c r="D107" s="23" t="s">
        <v>7</v>
      </c>
      <c r="E107" s="23" t="s">
        <v>25</v>
      </c>
      <c r="F107" s="19"/>
    </row>
    <row r="108" spans="1:6" x14ac:dyDescent="0.2">
      <c r="A108" s="18" t="s">
        <v>38</v>
      </c>
      <c r="B108" s="19">
        <v>3.577</v>
      </c>
      <c r="C108" s="19">
        <v>0.26910000000000001</v>
      </c>
      <c r="D108" s="23" t="s">
        <v>24</v>
      </c>
      <c r="E108" s="23" t="s">
        <v>23</v>
      </c>
      <c r="F108" s="19">
        <v>0.73770000000000002</v>
      </c>
    </row>
    <row r="109" spans="1:6" x14ac:dyDescent="0.2">
      <c r="A109" s="18" t="s">
        <v>35</v>
      </c>
      <c r="B109" s="19">
        <v>9.98</v>
      </c>
      <c r="C109" s="19">
        <v>3.4500000000000003E-2</v>
      </c>
      <c r="D109" s="23" t="s">
        <v>10</v>
      </c>
      <c r="E109" s="23" t="s">
        <v>25</v>
      </c>
      <c r="F109" s="19"/>
    </row>
    <row r="110" spans="1:6" x14ac:dyDescent="0.2">
      <c r="A110" s="18" t="s">
        <v>39</v>
      </c>
      <c r="B110" s="19">
        <v>8.9700000000000006</v>
      </c>
      <c r="C110" s="19">
        <v>0.629</v>
      </c>
      <c r="D110" s="23" t="s">
        <v>24</v>
      </c>
      <c r="E110" s="23" t="s">
        <v>23</v>
      </c>
      <c r="F110" s="19"/>
    </row>
    <row r="111" spans="1:6" x14ac:dyDescent="0.2">
      <c r="A111" s="4"/>
      <c r="B111" s="5"/>
      <c r="C111" s="5"/>
      <c r="D111" s="5"/>
      <c r="E111" s="6"/>
    </row>
    <row r="113" spans="1:6" x14ac:dyDescent="0.2">
      <c r="A113" s="4" t="s">
        <v>16</v>
      </c>
      <c r="B113" s="52" t="s">
        <v>80</v>
      </c>
      <c r="E113"/>
      <c r="F113"/>
    </row>
    <row r="114" spans="1:6" x14ac:dyDescent="0.2">
      <c r="A114" s="38" t="s">
        <v>17</v>
      </c>
      <c r="B114" s="57">
        <v>3</v>
      </c>
      <c r="E114"/>
      <c r="F114"/>
    </row>
    <row r="115" spans="1:6" x14ac:dyDescent="0.2">
      <c r="A115" s="38" t="s">
        <v>18</v>
      </c>
      <c r="B115" s="57">
        <v>3</v>
      </c>
      <c r="E115"/>
      <c r="F115"/>
    </row>
    <row r="116" spans="1:6" x14ac:dyDescent="0.2">
      <c r="A116" s="38" t="s">
        <v>19</v>
      </c>
      <c r="B116" s="57">
        <v>0.05</v>
      </c>
      <c r="E116"/>
      <c r="F116"/>
    </row>
    <row r="117" spans="1:6" x14ac:dyDescent="0.2">
      <c r="A117" s="25" t="s">
        <v>36</v>
      </c>
      <c r="B117" s="35" t="s">
        <v>26</v>
      </c>
      <c r="C117" s="35" t="s">
        <v>20</v>
      </c>
      <c r="D117" s="35" t="s">
        <v>21</v>
      </c>
      <c r="E117" s="41" t="s">
        <v>11</v>
      </c>
      <c r="F117" s="28" t="s">
        <v>22</v>
      </c>
    </row>
    <row r="118" spans="1:6" x14ac:dyDescent="0.2">
      <c r="A118" s="18" t="s">
        <v>51</v>
      </c>
      <c r="B118" s="19"/>
      <c r="C118" s="19"/>
      <c r="D118" s="19"/>
      <c r="E118" s="42"/>
      <c r="F118" s="22"/>
    </row>
    <row r="119" spans="1:6" x14ac:dyDescent="0.2">
      <c r="A119" s="18" t="s">
        <v>41</v>
      </c>
      <c r="B119" s="19">
        <v>-4.1870000000000003</v>
      </c>
      <c r="C119" s="22" t="s">
        <v>42</v>
      </c>
      <c r="D119" s="23" t="s">
        <v>23</v>
      </c>
      <c r="E119" s="42" t="s">
        <v>24</v>
      </c>
      <c r="F119" s="22">
        <v>0.35520000000000002</v>
      </c>
    </row>
    <row r="120" spans="1:6" x14ac:dyDescent="0.2">
      <c r="A120" s="18" t="s">
        <v>43</v>
      </c>
      <c r="B120" s="19">
        <v>4.88</v>
      </c>
      <c r="C120" s="22" t="s">
        <v>44</v>
      </c>
      <c r="D120" s="23" t="s">
        <v>23</v>
      </c>
      <c r="E120" s="42" t="s">
        <v>24</v>
      </c>
      <c r="F120" s="22">
        <v>0.26519999999999999</v>
      </c>
    </row>
    <row r="121" spans="1:6" x14ac:dyDescent="0.2">
      <c r="A121" s="18" t="s">
        <v>45</v>
      </c>
      <c r="B121" s="19">
        <v>9.0670000000000002</v>
      </c>
      <c r="C121" s="22" t="s">
        <v>46</v>
      </c>
      <c r="D121" s="23" t="s">
        <v>25</v>
      </c>
      <c r="E121" s="42" t="s">
        <v>7</v>
      </c>
      <c r="F121" s="22">
        <v>1.2999999999999999E-3</v>
      </c>
    </row>
    <row r="122" spans="1:6" x14ac:dyDescent="0.2">
      <c r="A122" s="18" t="s">
        <v>52</v>
      </c>
      <c r="B122" s="19"/>
      <c r="C122" s="22"/>
      <c r="D122" s="23"/>
      <c r="E122" s="42"/>
      <c r="F122" s="22"/>
    </row>
    <row r="123" spans="1:6" x14ac:dyDescent="0.2">
      <c r="A123" s="18" t="s">
        <v>41</v>
      </c>
      <c r="B123" s="19">
        <v>-6.7089999999999996</v>
      </c>
      <c r="C123" s="22" t="s">
        <v>47</v>
      </c>
      <c r="D123" s="23" t="s">
        <v>23</v>
      </c>
      <c r="E123" s="42" t="s">
        <v>24</v>
      </c>
      <c r="F123" s="22">
        <v>0.1845</v>
      </c>
    </row>
    <row r="124" spans="1:6" x14ac:dyDescent="0.2">
      <c r="A124" s="18" t="s">
        <v>43</v>
      </c>
      <c r="B124" s="19">
        <v>-5.758</v>
      </c>
      <c r="C124" s="22" t="s">
        <v>48</v>
      </c>
      <c r="D124" s="23" t="s">
        <v>23</v>
      </c>
      <c r="E124" s="42" t="s">
        <v>24</v>
      </c>
      <c r="F124" s="22">
        <v>0.24979999999999999</v>
      </c>
    </row>
    <row r="125" spans="1:6" x14ac:dyDescent="0.2">
      <c r="A125" s="18" t="s">
        <v>45</v>
      </c>
      <c r="B125" s="19">
        <v>0.95169999999999999</v>
      </c>
      <c r="C125" s="22" t="s">
        <v>49</v>
      </c>
      <c r="D125" s="23" t="s">
        <v>23</v>
      </c>
      <c r="E125" s="42" t="s">
        <v>24</v>
      </c>
      <c r="F125" s="22">
        <v>0.72360000000000002</v>
      </c>
    </row>
    <row r="126" spans="1:6" x14ac:dyDescent="0.2">
      <c r="A126" s="18" t="s">
        <v>55</v>
      </c>
      <c r="B126" s="19"/>
      <c r="C126" s="22"/>
      <c r="D126" s="23"/>
      <c r="E126" s="42"/>
      <c r="F126" s="22"/>
    </row>
    <row r="127" spans="1:6" x14ac:dyDescent="0.2">
      <c r="A127" s="18" t="s">
        <v>41</v>
      </c>
      <c r="B127" s="19">
        <v>0.8367</v>
      </c>
      <c r="C127" s="22" t="s">
        <v>50</v>
      </c>
      <c r="D127" s="23" t="s">
        <v>23</v>
      </c>
      <c r="E127" s="42" t="s">
        <v>24</v>
      </c>
      <c r="F127" s="22">
        <v>0.9012</v>
      </c>
    </row>
    <row r="128" spans="1:6" x14ac:dyDescent="0.2">
      <c r="A128" s="18" t="s">
        <v>43</v>
      </c>
      <c r="B128" s="19">
        <v>-10.09</v>
      </c>
      <c r="C128" s="22" t="s">
        <v>53</v>
      </c>
      <c r="D128" s="23" t="s">
        <v>25</v>
      </c>
      <c r="E128" s="42" t="s">
        <v>10</v>
      </c>
      <c r="F128" s="22">
        <v>1.7600000000000001E-2</v>
      </c>
    </row>
    <row r="129" spans="1:6" x14ac:dyDescent="0.2">
      <c r="A129" s="18" t="s">
        <v>45</v>
      </c>
      <c r="B129" s="19">
        <v>-10.93</v>
      </c>
      <c r="C129" s="22" t="s">
        <v>54</v>
      </c>
      <c r="D129" s="23" t="s">
        <v>25</v>
      </c>
      <c r="E129" s="42" t="s">
        <v>8</v>
      </c>
      <c r="F129" s="22" t="s">
        <v>9</v>
      </c>
    </row>
  </sheetData>
  <sortState xmlns:xlrd2="http://schemas.microsoft.com/office/spreadsheetml/2017/richdata2" ref="A42:J42">
    <sortCondition ref="D42"/>
    <sortCondition ref="B42"/>
  </sortState>
  <mergeCells count="1">
    <mergeCell ref="A5:E5"/>
  </mergeCells>
  <phoneticPr fontId="8" type="noConversion"/>
  <pageMargins left="0.7" right="0.7" top="0.75" bottom="0.75" header="0.3" footer="0.3"/>
  <pageSetup scale="44" fitToHeight="2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2021-04-21T02:29:58Z</cp:lastPrinted>
  <dcterms:created xsi:type="dcterms:W3CDTF">2020-09-20T03:24:33Z</dcterms:created>
  <dcterms:modified xsi:type="dcterms:W3CDTF">2022-09-22T14:00:35Z</dcterms:modified>
</cp:coreProperties>
</file>