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her people\Monterisi_Stefania\CellTracker\FRAP for celltracker\"/>
    </mc:Choice>
  </mc:AlternateContent>
  <xr:revisionPtr revIDLastSave="0" documentId="13_ncr:1_{625C97D9-4081-4655-AEC0-688AA32D31DE}" xr6:coauthVersionLast="36" xr6:coauthVersionMax="36" xr10:uidLastSave="{00000000-0000-0000-0000-000000000000}"/>
  <bookViews>
    <workbookView xWindow="0" yWindow="0" windowWidth="23040" windowHeight="9060" tabRatio="744" xr2:uid="{216481A9-ED33-4924-9E82-82F9CE9868D7}"/>
  </bookViews>
  <sheets>
    <sheet name="Summary permeabilit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J3" i="2"/>
  <c r="K3" i="2"/>
  <c r="L3" i="2"/>
  <c r="H3" i="2"/>
  <c r="C3" i="2"/>
  <c r="D3" i="2"/>
  <c r="E3" i="2"/>
  <c r="B3" i="2"/>
  <c r="L4" i="2"/>
  <c r="L6" i="2"/>
  <c r="L5" i="2" s="1"/>
  <c r="K6" i="2"/>
  <c r="J6" i="2"/>
  <c r="I6" i="2"/>
  <c r="H6" i="2"/>
  <c r="K5" i="2"/>
  <c r="J5" i="2"/>
  <c r="I5" i="2"/>
  <c r="H5" i="2"/>
  <c r="K4" i="2"/>
  <c r="J4" i="2"/>
  <c r="I4" i="2"/>
  <c r="H4" i="2"/>
  <c r="C4" i="2"/>
  <c r="D4" i="2"/>
  <c r="E4" i="2"/>
  <c r="C5" i="2"/>
  <c r="D5" i="2"/>
  <c r="E5" i="2"/>
  <c r="C6" i="2"/>
  <c r="D6" i="2"/>
  <c r="E6" i="2"/>
  <c r="B5" i="2"/>
  <c r="B6" i="2"/>
  <c r="B4" i="2"/>
</calcChain>
</file>

<file path=xl/sharedStrings.xml><?xml version="1.0" encoding="utf-8"?>
<sst xmlns="http://schemas.openxmlformats.org/spreadsheetml/2006/main" count="13" uniqueCount="9">
  <si>
    <t>LOVO</t>
  </si>
  <si>
    <t>G</t>
  </si>
  <si>
    <t>V</t>
  </si>
  <si>
    <t>O</t>
  </si>
  <si>
    <t>DR</t>
  </si>
  <si>
    <t>DLD</t>
  </si>
  <si>
    <t>Calcein</t>
  </si>
  <si>
    <t>MW</t>
  </si>
  <si>
    <t>sqrtMW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</si>
</sst>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CED2-04C2-4E97-BEE9-E0AF3319E2C8}">
  <dimension ref="A1:L72"/>
  <sheetViews>
    <sheetView tabSelected="1" workbookViewId="0">
      <selection activeCell="E20" sqref="E20"/>
    </sheetView>
  </sheetViews>
  <sheetFormatPr defaultRowHeight="15" x14ac:dyDescent="0.25"/>
  <cols>
    <col min="1" max="1" width="11" customWidth="1"/>
    <col min="7" max="7" width="10.7109375" customWidth="1"/>
  </cols>
  <sheetData>
    <row r="1" spans="1:12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  <c r="G1" t="s">
        <v>5</v>
      </c>
      <c r="H1" t="s">
        <v>2</v>
      </c>
      <c r="I1" t="s">
        <v>1</v>
      </c>
      <c r="J1" t="s">
        <v>3</v>
      </c>
      <c r="K1" t="s">
        <v>4</v>
      </c>
      <c r="L1" t="s">
        <v>6</v>
      </c>
    </row>
    <row r="2" spans="1:12" x14ac:dyDescent="0.25">
      <c r="A2" t="s">
        <v>7</v>
      </c>
      <c r="B2">
        <v>334</v>
      </c>
      <c r="C2">
        <v>465</v>
      </c>
      <c r="D2">
        <v>550</v>
      </c>
      <c r="E2">
        <v>698</v>
      </c>
      <c r="H2">
        <v>334</v>
      </c>
      <c r="I2">
        <v>465</v>
      </c>
      <c r="J2">
        <v>550</v>
      </c>
      <c r="K2">
        <v>698</v>
      </c>
      <c r="L2">
        <v>622</v>
      </c>
    </row>
    <row r="3" spans="1:12" x14ac:dyDescent="0.25">
      <c r="A3" t="s">
        <v>8</v>
      </c>
      <c r="B3">
        <f>SQRT(B2)</f>
        <v>18.275666882497067</v>
      </c>
      <c r="C3">
        <f t="shared" ref="C3:E3" si="0">SQRT(C2)</f>
        <v>21.563858652847824</v>
      </c>
      <c r="D3">
        <f t="shared" si="0"/>
        <v>23.45207879911715</v>
      </c>
      <c r="E3">
        <f t="shared" si="0"/>
        <v>26.419689627245813</v>
      </c>
      <c r="H3">
        <f>SQRT(H2)</f>
        <v>18.275666882497067</v>
      </c>
      <c r="I3">
        <f t="shared" ref="I3:L3" si="1">SQRT(I2)</f>
        <v>21.563858652847824</v>
      </c>
      <c r="J3">
        <f t="shared" si="1"/>
        <v>23.45207879911715</v>
      </c>
      <c r="K3">
        <f t="shared" si="1"/>
        <v>26.419689627245813</v>
      </c>
      <c r="L3">
        <f t="shared" si="1"/>
        <v>24.939927826679853</v>
      </c>
    </row>
    <row r="4" spans="1:12" x14ac:dyDescent="0.25">
      <c r="B4">
        <f>AVERAGE(B7:B103)</f>
        <v>0.12057222695488068</v>
      </c>
      <c r="C4">
        <f t="shared" ref="C4:E4" si="2">AVERAGE(C7:C103)</f>
        <v>4.9169680358061706E-2</v>
      </c>
      <c r="D4">
        <f t="shared" si="2"/>
        <v>3.9585698797720698E-2</v>
      </c>
      <c r="E4">
        <f t="shared" si="2"/>
        <v>1.8589335040399155E-2</v>
      </c>
      <c r="H4">
        <f>AVERAGE(H7:H103)</f>
        <v>9.7991409986000144E-2</v>
      </c>
      <c r="I4">
        <f t="shared" ref="I4:K4" si="3">AVERAGE(I7:I103)</f>
        <v>6.4609590130685277E-2</v>
      </c>
      <c r="J4">
        <f t="shared" si="3"/>
        <v>5.2946527980030397E-2</v>
      </c>
      <c r="K4">
        <f t="shared" si="3"/>
        <v>2.7000438481410042E-2</v>
      </c>
      <c r="L4">
        <f t="shared" ref="L4" si="4">AVERAGE(L7:L103)</f>
        <v>3.7399968324455544E-2</v>
      </c>
    </row>
    <row r="5" spans="1:12" x14ac:dyDescent="0.25">
      <c r="B5">
        <f>SQRT(VAR(B7:B103)/B6)</f>
        <v>1.1909198319689672E-2</v>
      </c>
      <c r="C5">
        <f t="shared" ref="C5:E5" si="5">SQRT(VAR(C7:C103)/C6)</f>
        <v>3.7653685825191608E-3</v>
      </c>
      <c r="D5">
        <f t="shared" si="5"/>
        <v>3.5956200764906258E-3</v>
      </c>
      <c r="E5">
        <f t="shared" si="5"/>
        <v>3.9981458108471766E-3</v>
      </c>
      <c r="H5">
        <f>SQRT(VAR(H7:H103)/H6)</f>
        <v>4.434250813521539E-3</v>
      </c>
      <c r="I5">
        <f t="shared" ref="I5" si="6">SQRT(VAR(I7:I103)/I6)</f>
        <v>3.0720183111495971E-3</v>
      </c>
      <c r="J5">
        <f t="shared" ref="J5" si="7">SQRT(VAR(J7:J103)/J6)</f>
        <v>3.3650273578095043E-3</v>
      </c>
      <c r="K5">
        <f t="shared" ref="K5:L5" si="8">SQRT(VAR(K7:K103)/K6)</f>
        <v>3.3559445344684318E-3</v>
      </c>
      <c r="L5">
        <f t="shared" si="8"/>
        <v>1.2485182956975342E-2</v>
      </c>
    </row>
    <row r="6" spans="1:12" x14ac:dyDescent="0.25">
      <c r="B6">
        <f>COUNT(B7:B102)</f>
        <v>3</v>
      </c>
      <c r="C6">
        <f t="shared" ref="C6:E6" si="9">COUNT(C7:C102)</f>
        <v>18</v>
      </c>
      <c r="D6">
        <f t="shared" si="9"/>
        <v>15</v>
      </c>
      <c r="E6">
        <f t="shared" si="9"/>
        <v>9</v>
      </c>
      <c r="H6">
        <f>COUNT(H7:H102)</f>
        <v>18</v>
      </c>
      <c r="I6">
        <f t="shared" ref="I6" si="10">COUNT(I7:I102)</f>
        <v>15</v>
      </c>
      <c r="J6">
        <f t="shared" ref="J6" si="11">COUNT(J7:J102)</f>
        <v>21</v>
      </c>
      <c r="K6">
        <f t="shared" ref="K6:L6" si="12">COUNT(K7:K102)</f>
        <v>63</v>
      </c>
      <c r="L6">
        <f t="shared" si="12"/>
        <v>31</v>
      </c>
    </row>
    <row r="7" spans="1:12" x14ac:dyDescent="0.25">
      <c r="C7">
        <v>9.1110298958660713E-2</v>
      </c>
      <c r="D7">
        <v>4.1771615565827432E-2</v>
      </c>
      <c r="E7">
        <v>1.3361950323838334E-2</v>
      </c>
      <c r="K7">
        <v>1.2290138050639153E-2</v>
      </c>
    </row>
    <row r="8" spans="1:12" x14ac:dyDescent="0.25">
      <c r="C8">
        <v>4.4428499918666153E-2</v>
      </c>
      <c r="D8">
        <v>3.1561801352634818E-2</v>
      </c>
      <c r="E8">
        <v>9.8732789813240386E-3</v>
      </c>
      <c r="K8">
        <v>1.1499291999579286E-2</v>
      </c>
      <c r="L8">
        <v>7.5152913781764601E-3</v>
      </c>
    </row>
    <row r="9" spans="1:12" x14ac:dyDescent="0.25">
      <c r="C9">
        <v>4.4421337551964486E-2</v>
      </c>
      <c r="D9">
        <v>4.6477855209712995E-2</v>
      </c>
      <c r="E9">
        <v>5.6437540962512613E-3</v>
      </c>
      <c r="K9">
        <v>9.6767382264166552E-3</v>
      </c>
      <c r="L9">
        <v>0.40032114715390527</v>
      </c>
    </row>
    <row r="10" spans="1:12" x14ac:dyDescent="0.25">
      <c r="C10">
        <v>3.5083308655815437E-2</v>
      </c>
      <c r="D10">
        <v>4.866659181223465E-2</v>
      </c>
      <c r="E10">
        <v>1.7094503930534358E-2</v>
      </c>
      <c r="K10">
        <v>1.9119685963241241E-2</v>
      </c>
      <c r="L10">
        <v>1.0467898762024173E-2</v>
      </c>
    </row>
    <row r="11" spans="1:12" x14ac:dyDescent="0.25">
      <c r="C11">
        <v>6.1107398246757781E-2</v>
      </c>
      <c r="D11">
        <v>5.1545666554666719E-2</v>
      </c>
      <c r="E11">
        <v>1.2380198791385714E-2</v>
      </c>
      <c r="K11">
        <v>1.4301601641401165E-2</v>
      </c>
      <c r="L11">
        <v>3.3801435870036291E-2</v>
      </c>
    </row>
    <row r="12" spans="1:12" x14ac:dyDescent="0.25">
      <c r="C12">
        <v>5.540647229561968E-2</v>
      </c>
      <c r="D12">
        <v>3.6451288787965372E-2</v>
      </c>
      <c r="E12">
        <v>9.8876456173591625E-3</v>
      </c>
      <c r="K12">
        <v>2.6127759311433789E-2</v>
      </c>
      <c r="L12">
        <v>1.5067471870570332E-2</v>
      </c>
    </row>
    <row r="13" spans="1:12" x14ac:dyDescent="0.25">
      <c r="C13">
        <v>3.1601696837274838E-2</v>
      </c>
      <c r="D13">
        <v>3.3583536656814406E-2</v>
      </c>
      <c r="K13">
        <v>2.4313659626921048E-2</v>
      </c>
      <c r="L13">
        <v>9.575223912398928E-3</v>
      </c>
    </row>
    <row r="14" spans="1:12" x14ac:dyDescent="0.25">
      <c r="C14">
        <v>2.6268427912466849E-2</v>
      </c>
      <c r="D14">
        <v>2.8274487639370759E-2</v>
      </c>
      <c r="K14">
        <v>1.1417786955453165E-2</v>
      </c>
      <c r="L14">
        <v>1.8300657070821229E-2</v>
      </c>
    </row>
    <row r="15" spans="1:12" x14ac:dyDescent="0.25">
      <c r="C15">
        <v>3.6759695953368497E-2</v>
      </c>
      <c r="D15">
        <v>3.0960182100932473E-2</v>
      </c>
      <c r="K15">
        <v>8.5725759445151213E-3</v>
      </c>
      <c r="L15">
        <v>-9.8288197864491631E-4</v>
      </c>
    </row>
    <row r="16" spans="1:12" x14ac:dyDescent="0.25">
      <c r="C16">
        <v>4.658059073905943E-2</v>
      </c>
      <c r="D16">
        <v>7.5255994270938625E-2</v>
      </c>
      <c r="K16">
        <v>1.2663065289831294E-2</v>
      </c>
      <c r="L16">
        <v>2.2199914094547669E-2</v>
      </c>
    </row>
    <row r="17" spans="2:12" x14ac:dyDescent="0.25">
      <c r="C17">
        <v>6.4482530856155573E-2</v>
      </c>
      <c r="D17">
        <v>3.2087245509548508E-2</v>
      </c>
      <c r="K17">
        <v>1.4446379678895414E-2</v>
      </c>
      <c r="L17">
        <v>9.3366099947612358E-2</v>
      </c>
    </row>
    <row r="18" spans="2:12" x14ac:dyDescent="0.25">
      <c r="C18">
        <v>3.9329152449038132E-2</v>
      </c>
      <c r="D18">
        <v>2.3202139438372363E-2</v>
      </c>
      <c r="K18">
        <v>2.1799286409755574E-2</v>
      </c>
      <c r="L18">
        <v>1.6269592127586548E-2</v>
      </c>
    </row>
    <row r="19" spans="2:12" x14ac:dyDescent="0.25">
      <c r="C19">
        <v>7.1266684704644326E-2</v>
      </c>
      <c r="D19">
        <v>3.7133588543078952E-2</v>
      </c>
      <c r="K19">
        <v>1.3370173443526897E-2</v>
      </c>
      <c r="L19">
        <v>1.254080636960473E-2</v>
      </c>
    </row>
    <row r="20" spans="2:12" x14ac:dyDescent="0.25">
      <c r="C20">
        <v>5.2678222714778837E-2</v>
      </c>
      <c r="D20">
        <v>5.4512816597248479E-2</v>
      </c>
      <c r="K20">
        <v>1.7837034275874887E-2</v>
      </c>
      <c r="L20">
        <v>2.7578841177696996E-2</v>
      </c>
    </row>
    <row r="21" spans="2:12" x14ac:dyDescent="0.25">
      <c r="C21">
        <v>3.5749329824693615E-2</v>
      </c>
      <c r="D21">
        <v>2.2300671926463907E-2</v>
      </c>
      <c r="K21">
        <v>0.19045330370987576</v>
      </c>
      <c r="L21">
        <v>3.8382692131630688E-2</v>
      </c>
    </row>
    <row r="22" spans="2:12" x14ac:dyDescent="0.25">
      <c r="C22">
        <v>5.8875670133566732E-2</v>
      </c>
      <c r="K22">
        <v>1.5668160670789587E-2</v>
      </c>
      <c r="L22">
        <v>9.7808088147500576E-3</v>
      </c>
    </row>
    <row r="23" spans="2:12" x14ac:dyDescent="0.25">
      <c r="C23">
        <v>4.1870796167475771E-2</v>
      </c>
      <c r="K23">
        <v>1.2304547408564582E-2</v>
      </c>
    </row>
    <row r="24" spans="2:12" x14ac:dyDescent="0.25">
      <c r="C24">
        <v>4.8034132525103815E-2</v>
      </c>
      <c r="K24">
        <v>1.2389437213514745E-2</v>
      </c>
    </row>
    <row r="25" spans="2:12" x14ac:dyDescent="0.25">
      <c r="B25">
        <v>0.10626171307908253</v>
      </c>
      <c r="E25">
        <v>3.6671041906650742E-2</v>
      </c>
      <c r="K25">
        <v>3.1238131182353551E-2</v>
      </c>
    </row>
    <row r="26" spans="2:12" x14ac:dyDescent="0.25">
      <c r="B26">
        <v>0.11123827808076293</v>
      </c>
      <c r="E26">
        <v>3.8901228051807443E-2</v>
      </c>
      <c r="K26">
        <v>9.0026053426888325E-3</v>
      </c>
    </row>
    <row r="27" spans="2:12" x14ac:dyDescent="0.25">
      <c r="B27">
        <v>0.14421668970479654</v>
      </c>
      <c r="E27">
        <v>2.349041366444132E-2</v>
      </c>
      <c r="K27">
        <v>2.7771867688173139E-2</v>
      </c>
    </row>
    <row r="28" spans="2:12" x14ac:dyDescent="0.25">
      <c r="K28">
        <v>2.1994110237755094E-2</v>
      </c>
    </row>
    <row r="29" spans="2:12" x14ac:dyDescent="0.25">
      <c r="K29">
        <v>9.8280952711429451E-3</v>
      </c>
    </row>
    <row r="30" spans="2:12" x14ac:dyDescent="0.25">
      <c r="K30">
        <v>1.2002300134063473E-2</v>
      </c>
    </row>
    <row r="31" spans="2:12" x14ac:dyDescent="0.25">
      <c r="K31">
        <v>1.1269764931415438E-2</v>
      </c>
    </row>
    <row r="32" spans="2:12" x14ac:dyDescent="0.25">
      <c r="K32">
        <v>2.0667870736917636E-2</v>
      </c>
    </row>
    <row r="33" spans="8:12" x14ac:dyDescent="0.25">
      <c r="K33">
        <v>2.9023159596475497E-2</v>
      </c>
    </row>
    <row r="34" spans="8:12" x14ac:dyDescent="0.25">
      <c r="H34">
        <v>8.0423949409932985E-2</v>
      </c>
      <c r="K34">
        <v>2.6817265856878016E-2</v>
      </c>
      <c r="L34">
        <v>2.6550722130769241E-2</v>
      </c>
    </row>
    <row r="35" spans="8:12" x14ac:dyDescent="0.25">
      <c r="H35">
        <v>0.100564779490325</v>
      </c>
      <c r="K35">
        <v>3.393351956253856E-2</v>
      </c>
      <c r="L35">
        <v>1.4243364478659874E-2</v>
      </c>
    </row>
    <row r="36" spans="8:12" x14ac:dyDescent="0.25">
      <c r="H36">
        <v>7.6607063541405285E-2</v>
      </c>
      <c r="K36">
        <v>4.7287552071200077E-2</v>
      </c>
      <c r="L36">
        <v>2.5641944900725661E-2</v>
      </c>
    </row>
    <row r="37" spans="8:12" x14ac:dyDescent="0.25">
      <c r="H37">
        <v>0.13522345717071371</v>
      </c>
      <c r="K37">
        <v>3.0594659843320986E-2</v>
      </c>
      <c r="L37">
        <v>1.8699156155124394E-2</v>
      </c>
    </row>
    <row r="38" spans="8:12" x14ac:dyDescent="0.25">
      <c r="H38">
        <v>7.5275040338983704E-2</v>
      </c>
      <c r="K38">
        <v>2.9295672698625718E-2</v>
      </c>
      <c r="L38">
        <v>3.6635372100122569E-2</v>
      </c>
    </row>
    <row r="39" spans="8:12" x14ac:dyDescent="0.25">
      <c r="H39">
        <v>9.9187524438713037E-2</v>
      </c>
      <c r="K39">
        <v>3.1736506681050235E-2</v>
      </c>
      <c r="L39">
        <v>2.3372609827591879E-2</v>
      </c>
    </row>
    <row r="40" spans="8:12" x14ac:dyDescent="0.25">
      <c r="H40">
        <v>0.12424567153984965</v>
      </c>
      <c r="K40">
        <v>7.4234706832882275E-2</v>
      </c>
      <c r="L40">
        <v>1.7051759997841708E-2</v>
      </c>
    </row>
    <row r="41" spans="8:12" x14ac:dyDescent="0.25">
      <c r="H41">
        <v>0.11551688103016206</v>
      </c>
      <c r="K41">
        <v>8.2136664156423095E-2</v>
      </c>
      <c r="L41">
        <v>3.3424577680201246E-2</v>
      </c>
    </row>
    <row r="42" spans="8:12" x14ac:dyDescent="0.25">
      <c r="H42">
        <v>8.4707377249853527E-2</v>
      </c>
      <c r="K42">
        <v>4.3523863090146178E-2</v>
      </c>
      <c r="L42">
        <v>4.1127647266621846E-2</v>
      </c>
    </row>
    <row r="43" spans="8:12" x14ac:dyDescent="0.25">
      <c r="H43">
        <v>7.1600388822520469E-2</v>
      </c>
      <c r="K43">
        <v>9.0645064468264189E-2</v>
      </c>
      <c r="L43">
        <v>9.961384495894645E-3</v>
      </c>
    </row>
    <row r="44" spans="8:12" x14ac:dyDescent="0.25">
      <c r="H44">
        <v>8.3498203192800852E-2</v>
      </c>
      <c r="K44">
        <v>4.9827382161795317E-2</v>
      </c>
      <c r="L44">
        <v>4.3663643236608658E-2</v>
      </c>
    </row>
    <row r="45" spans="8:12" x14ac:dyDescent="0.25">
      <c r="H45">
        <v>0.11183979577062049</v>
      </c>
      <c r="K45">
        <v>5.6819283818914289E-2</v>
      </c>
      <c r="L45">
        <v>3.9816680442756248E-2</v>
      </c>
    </row>
    <row r="46" spans="8:12" x14ac:dyDescent="0.25">
      <c r="H46">
        <v>9.2490537411856658E-2</v>
      </c>
      <c r="K46">
        <v>1.8567076444846051E-2</v>
      </c>
      <c r="L46">
        <v>2.2069942789306372E-2</v>
      </c>
    </row>
    <row r="47" spans="8:12" x14ac:dyDescent="0.25">
      <c r="H47">
        <v>0.11278976507270104</v>
      </c>
      <c r="K47">
        <v>2.817815960555552E-2</v>
      </c>
      <c r="L47">
        <v>1.8054258457947728E-2</v>
      </c>
    </row>
    <row r="48" spans="8:12" x14ac:dyDescent="0.25">
      <c r="H48">
        <v>0.11191791564891133</v>
      </c>
      <c r="K48">
        <v>2.3414457684794825E-2</v>
      </c>
      <c r="L48">
        <v>3.3215124303166824E-2</v>
      </c>
    </row>
    <row r="49" spans="8:12" x14ac:dyDescent="0.25">
      <c r="H49">
        <v>0.11615811494762303</v>
      </c>
      <c r="L49">
        <v>4.1685831092065993E-2</v>
      </c>
    </row>
    <row r="50" spans="8:12" x14ac:dyDescent="0.25">
      <c r="H50">
        <v>8.4546147900877958E-2</v>
      </c>
    </row>
    <row r="51" spans="8:12" x14ac:dyDescent="0.25">
      <c r="H51">
        <v>8.7252766770151743E-2</v>
      </c>
    </row>
    <row r="52" spans="8:12" x14ac:dyDescent="0.25">
      <c r="I52">
        <v>7.9787453681834736E-2</v>
      </c>
      <c r="J52">
        <v>5.0788399114210618E-2</v>
      </c>
      <c r="K52">
        <v>1.7567152635992164E-2</v>
      </c>
    </row>
    <row r="53" spans="8:12" x14ac:dyDescent="0.25">
      <c r="I53">
        <v>6.5491005183088508E-2</v>
      </c>
      <c r="J53">
        <v>4.1074311355934888E-2</v>
      </c>
      <c r="K53">
        <v>1.7075380962066813E-2</v>
      </c>
    </row>
    <row r="54" spans="8:12" x14ac:dyDescent="0.25">
      <c r="I54">
        <v>7.2408472813663458E-2</v>
      </c>
      <c r="J54">
        <v>6.1204487243969125E-2</v>
      </c>
      <c r="K54">
        <v>1.5216723012199503E-2</v>
      </c>
    </row>
    <row r="55" spans="8:12" x14ac:dyDescent="0.25">
      <c r="I55">
        <v>5.9088707604111806E-2</v>
      </c>
      <c r="J55">
        <v>3.5197222639912096E-2</v>
      </c>
      <c r="K55">
        <v>1.1060283178914918E-2</v>
      </c>
    </row>
    <row r="56" spans="8:12" x14ac:dyDescent="0.25">
      <c r="I56">
        <v>5.0558810075145809E-2</v>
      </c>
      <c r="J56">
        <v>4.6727781654720739E-2</v>
      </c>
      <c r="K56">
        <v>1.3076128901985401E-2</v>
      </c>
    </row>
    <row r="57" spans="8:12" x14ac:dyDescent="0.25">
      <c r="I57">
        <v>6.0066713731452427E-2</v>
      </c>
      <c r="J57">
        <v>2.1627297690222928E-2</v>
      </c>
      <c r="K57">
        <v>1.2468530812017532E-2</v>
      </c>
    </row>
    <row r="58" spans="8:12" x14ac:dyDescent="0.25">
      <c r="I58">
        <v>5.0141802897667703E-2</v>
      </c>
      <c r="J58">
        <v>3.6952156113688718E-2</v>
      </c>
      <c r="K58">
        <v>1.8679051013614278E-2</v>
      </c>
    </row>
    <row r="59" spans="8:12" x14ac:dyDescent="0.25">
      <c r="I59">
        <v>6.3367519020507371E-2</v>
      </c>
      <c r="J59">
        <v>4.0481792329497515E-2</v>
      </c>
      <c r="K59">
        <v>2.0355874764753024E-2</v>
      </c>
    </row>
    <row r="60" spans="8:12" x14ac:dyDescent="0.25">
      <c r="I60">
        <v>5.5216134442477742E-2</v>
      </c>
      <c r="J60">
        <v>5.4873878856553232E-2</v>
      </c>
      <c r="K60">
        <v>1.933455747857403E-2</v>
      </c>
    </row>
    <row r="61" spans="8:12" x14ac:dyDescent="0.25">
      <c r="I61">
        <v>7.6172466777905928E-2</v>
      </c>
      <c r="J61">
        <v>4.9755080987055368E-2</v>
      </c>
      <c r="K61">
        <v>2.2932034577403053E-2</v>
      </c>
    </row>
    <row r="62" spans="8:12" x14ac:dyDescent="0.25">
      <c r="I62">
        <v>4.6500406231143043E-2</v>
      </c>
      <c r="J62">
        <v>5.9057050186275911E-2</v>
      </c>
      <c r="K62">
        <v>1.7172367449772321E-2</v>
      </c>
    </row>
    <row r="63" spans="8:12" x14ac:dyDescent="0.25">
      <c r="I63">
        <v>7.1279118796490779E-2</v>
      </c>
      <c r="J63">
        <v>5.3254194736144109E-2</v>
      </c>
      <c r="K63">
        <v>2.762859512604984E-2</v>
      </c>
    </row>
    <row r="64" spans="8:12" x14ac:dyDescent="0.25">
      <c r="I64">
        <v>7.8238803309639199E-2</v>
      </c>
      <c r="J64">
        <v>5.765700119042895E-2</v>
      </c>
      <c r="K64">
        <v>2.1577939716928805E-2</v>
      </c>
    </row>
    <row r="65" spans="9:11" x14ac:dyDescent="0.25">
      <c r="I65">
        <v>5.6575201842335207E-2</v>
      </c>
      <c r="J65">
        <v>3.9190505605815822E-2</v>
      </c>
      <c r="K65">
        <v>2.5734176877518399E-2</v>
      </c>
    </row>
    <row r="66" spans="9:11" x14ac:dyDescent="0.25">
      <c r="I66">
        <v>8.4251235552815273E-2</v>
      </c>
      <c r="J66">
        <v>6.524142021962924E-2</v>
      </c>
      <c r="K66">
        <v>2.3515906205538301E-2</v>
      </c>
    </row>
    <row r="67" spans="9:11" x14ac:dyDescent="0.25">
      <c r="J67">
        <v>5.2170934654851162E-2</v>
      </c>
      <c r="K67">
        <v>1.9627529723852767E-2</v>
      </c>
    </row>
    <row r="68" spans="9:11" x14ac:dyDescent="0.25">
      <c r="J68">
        <v>6.1646666998330428E-2</v>
      </c>
      <c r="K68">
        <v>2.9982878888700978E-2</v>
      </c>
    </row>
    <row r="69" spans="9:11" x14ac:dyDescent="0.25">
      <c r="J69">
        <v>6.2436172603778942E-2</v>
      </c>
      <c r="K69">
        <v>2.8553007226501104E-2</v>
      </c>
    </row>
    <row r="70" spans="9:11" x14ac:dyDescent="0.25">
      <c r="J70">
        <v>8.4988776950095296E-2</v>
      </c>
      <c r="K70">
        <v>2.1090492469578899E-2</v>
      </c>
    </row>
    <row r="71" spans="9:11" x14ac:dyDescent="0.25">
      <c r="J71">
        <v>8.7324916526597421E-2</v>
      </c>
      <c r="K71">
        <v>1.1953008624770492E-2</v>
      </c>
    </row>
    <row r="72" spans="9:11" x14ac:dyDescent="0.25">
      <c r="J72">
        <v>5.0227039922925702E-2</v>
      </c>
      <c r="K72">
        <v>1.8365638763649998E-2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permeability</vt:lpstr>
    </vt:vector>
  </TitlesOfParts>
  <Company>DPAG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Swietach</dc:creator>
  <cp:lastModifiedBy>Pawel Swietach</cp:lastModifiedBy>
  <dcterms:created xsi:type="dcterms:W3CDTF">2021-10-03T15:49:00Z</dcterms:created>
  <dcterms:modified xsi:type="dcterms:W3CDTF">2022-03-10T09:39:23Z</dcterms:modified>
</cp:coreProperties>
</file>