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loubang/Documents/Palladin/Palladin heart paper/Figures/Figure 2-source data/"/>
    </mc:Choice>
  </mc:AlternateContent>
  <xr:revisionPtr revIDLastSave="0" documentId="13_ncr:1_{98C57F41-65EE-7846-A8C2-E64474CAF08E}" xr6:coauthVersionLast="47" xr6:coauthVersionMax="47" xr10:uidLastSave="{00000000-0000-0000-0000-000000000000}"/>
  <bookViews>
    <workbookView xWindow="0" yWindow="500" windowWidth="28800" windowHeight="14540" xr2:uid="{A46BF04A-79C2-324D-9B3D-F291EDF7029A}"/>
  </bookViews>
  <sheets>
    <sheet name="Figure 2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2" i="1" l="1"/>
  <c r="O172" i="1" l="1"/>
  <c r="N172" i="1"/>
  <c r="M172" i="1"/>
  <c r="L172" i="1"/>
  <c r="K172" i="1"/>
  <c r="J172" i="1"/>
  <c r="I172" i="1"/>
  <c r="H172" i="1"/>
  <c r="G172" i="1"/>
  <c r="F172" i="1"/>
  <c r="E172" i="1"/>
  <c r="D172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9" i="1"/>
  <c r="C158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4" i="1"/>
  <c r="C143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4" i="1"/>
  <c r="C133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1" i="1"/>
  <c r="C120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3" i="1"/>
  <c r="C102" i="1"/>
  <c r="O93" i="1"/>
  <c r="N93" i="1"/>
  <c r="M93" i="1"/>
  <c r="L93" i="1"/>
  <c r="K93" i="1"/>
  <c r="J93" i="1"/>
  <c r="I93" i="1"/>
  <c r="H93" i="1"/>
  <c r="G93" i="1"/>
  <c r="F93" i="1"/>
  <c r="E93" i="1"/>
  <c r="D93" i="1"/>
  <c r="O92" i="1"/>
  <c r="N92" i="1"/>
  <c r="M92" i="1"/>
  <c r="L92" i="1"/>
  <c r="K92" i="1"/>
  <c r="J92" i="1"/>
  <c r="I92" i="1"/>
  <c r="H92" i="1"/>
  <c r="G92" i="1"/>
  <c r="F92" i="1"/>
  <c r="E92" i="1"/>
  <c r="D92" i="1"/>
  <c r="C93" i="1"/>
  <c r="C92" i="1"/>
  <c r="O80" i="1"/>
  <c r="N80" i="1"/>
  <c r="M80" i="1"/>
  <c r="L80" i="1"/>
  <c r="K80" i="1"/>
  <c r="J80" i="1"/>
  <c r="I80" i="1"/>
  <c r="H80" i="1"/>
  <c r="G80" i="1"/>
  <c r="F80" i="1"/>
  <c r="E80" i="1"/>
  <c r="D80" i="1"/>
  <c r="O79" i="1"/>
  <c r="N79" i="1"/>
  <c r="M79" i="1"/>
  <c r="L79" i="1"/>
  <c r="K79" i="1"/>
  <c r="J79" i="1"/>
  <c r="I79" i="1"/>
  <c r="H79" i="1"/>
  <c r="G79" i="1"/>
  <c r="F79" i="1"/>
  <c r="E79" i="1"/>
  <c r="D79" i="1"/>
  <c r="C80" i="1"/>
  <c r="C79" i="1"/>
  <c r="O64" i="1"/>
  <c r="N64" i="1"/>
  <c r="M64" i="1"/>
  <c r="L64" i="1"/>
  <c r="K64" i="1"/>
  <c r="J64" i="1"/>
  <c r="I64" i="1"/>
  <c r="H64" i="1"/>
  <c r="G64" i="1"/>
  <c r="F64" i="1"/>
  <c r="E64" i="1"/>
  <c r="D64" i="1"/>
  <c r="O63" i="1"/>
  <c r="N63" i="1"/>
  <c r="M63" i="1"/>
  <c r="L63" i="1"/>
  <c r="K63" i="1"/>
  <c r="J63" i="1"/>
  <c r="I63" i="1"/>
  <c r="H63" i="1"/>
  <c r="G63" i="1"/>
  <c r="F63" i="1"/>
  <c r="E63" i="1"/>
  <c r="D63" i="1"/>
  <c r="C64" i="1"/>
  <c r="C63" i="1"/>
  <c r="O54" i="1"/>
  <c r="N54" i="1"/>
  <c r="M54" i="1"/>
  <c r="L54" i="1"/>
  <c r="K54" i="1"/>
  <c r="J54" i="1"/>
  <c r="I54" i="1"/>
  <c r="H54" i="1"/>
  <c r="G54" i="1"/>
  <c r="F54" i="1"/>
  <c r="E54" i="1"/>
  <c r="D54" i="1"/>
  <c r="O53" i="1"/>
  <c r="N53" i="1"/>
  <c r="M53" i="1"/>
  <c r="L53" i="1"/>
  <c r="K53" i="1"/>
  <c r="J53" i="1"/>
  <c r="I53" i="1"/>
  <c r="H53" i="1"/>
  <c r="G53" i="1"/>
  <c r="F53" i="1"/>
  <c r="E53" i="1"/>
  <c r="D53" i="1"/>
  <c r="C54" i="1"/>
  <c r="C53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<sst xmlns="http://schemas.openxmlformats.org/spreadsheetml/2006/main" count="194" uniqueCount="29">
  <si>
    <t>BW (g)</t>
  </si>
  <si>
    <t>SEM</t>
  </si>
  <si>
    <t>Age (weeks)</t>
  </si>
  <si>
    <t>HR  (bpm)</t>
  </si>
  <si>
    <t>LVIDd (mm)</t>
  </si>
  <si>
    <t>LVIDs (mm)</t>
  </si>
  <si>
    <t>IVSd (mm)</t>
  </si>
  <si>
    <t>IVSs (mm)</t>
  </si>
  <si>
    <t>LVPWd (mm)</t>
  </si>
  <si>
    <t>LVPWs (mm)</t>
  </si>
  <si>
    <t>FS (%)</t>
  </si>
  <si>
    <t>EF (%)</t>
  </si>
  <si>
    <t>LVM (mg)</t>
  </si>
  <si>
    <t>Total</t>
  </si>
  <si>
    <t>LVM/BW (mg/g)</t>
  </si>
  <si>
    <t>D</t>
  </si>
  <si>
    <r>
      <rPr>
        <b/>
        <i/>
        <sz val="12"/>
        <color theme="1"/>
        <rFont val="Calibri"/>
        <family val="2"/>
      </rPr>
      <t>Palld</t>
    </r>
    <r>
      <rPr>
        <b/>
        <i/>
        <vertAlign val="superscript"/>
        <sz val="12"/>
        <color theme="1"/>
        <rFont val="Calibri"/>
        <family val="2"/>
      </rPr>
      <t>fl/fl</t>
    </r>
    <r>
      <rPr>
        <b/>
        <i/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basal</t>
    </r>
  </si>
  <si>
    <r>
      <rPr>
        <b/>
        <i/>
        <sz val="12"/>
        <rFont val="Calibri"/>
        <family val="2"/>
      </rPr>
      <t>Myh6</t>
    </r>
    <r>
      <rPr>
        <b/>
        <i/>
        <vertAlign val="superscript"/>
        <sz val="12"/>
        <rFont val="Calibri"/>
        <family val="2"/>
      </rPr>
      <t>Cre/+</t>
    </r>
    <r>
      <rPr>
        <b/>
        <i/>
        <sz val="12"/>
        <rFont val="Calibri"/>
        <family val="2"/>
      </rPr>
      <t xml:space="preserve"> </t>
    </r>
    <r>
      <rPr>
        <b/>
        <sz val="12"/>
        <rFont val="Calibri"/>
        <family val="2"/>
      </rPr>
      <t>basal</t>
    </r>
  </si>
  <si>
    <r>
      <rPr>
        <b/>
        <i/>
        <sz val="12"/>
        <rFont val="Calibri"/>
        <family val="2"/>
        <scheme val="minor"/>
      </rPr>
      <t>Palld</t>
    </r>
    <r>
      <rPr>
        <b/>
        <i/>
        <vertAlign val="superscript"/>
        <sz val="12"/>
        <rFont val="Calibri (Body)"/>
      </rPr>
      <t>fl/fl</t>
    </r>
    <r>
      <rPr>
        <b/>
        <i/>
        <sz val="12"/>
        <rFont val="Calibri (Body)"/>
      </rPr>
      <t>;Myh6</t>
    </r>
    <r>
      <rPr>
        <b/>
        <i/>
        <vertAlign val="superscript"/>
        <sz val="12"/>
        <rFont val="Calibri"/>
        <family val="2"/>
        <scheme val="minor"/>
      </rPr>
      <t>Cre/+</t>
    </r>
    <r>
      <rPr>
        <b/>
        <sz val="12"/>
        <rFont val="Calibri"/>
        <family val="2"/>
        <scheme val="minor"/>
      </rPr>
      <t xml:space="preserve"> basal</t>
    </r>
  </si>
  <si>
    <r>
      <rPr>
        <b/>
        <i/>
        <sz val="12"/>
        <rFont val="Calibri"/>
        <family val="2"/>
        <scheme val="minor"/>
      </rPr>
      <t>Palld</t>
    </r>
    <r>
      <rPr>
        <b/>
        <i/>
        <vertAlign val="superscript"/>
        <sz val="12"/>
        <rFont val="Calibri (Body)"/>
      </rPr>
      <t>fl/fl</t>
    </r>
    <r>
      <rPr>
        <b/>
        <i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TAC 1W</t>
    </r>
  </si>
  <si>
    <r>
      <rPr>
        <b/>
        <i/>
        <sz val="12"/>
        <rFont val="Calibri"/>
        <family val="2"/>
        <scheme val="minor"/>
      </rPr>
      <t>Myh6</t>
    </r>
    <r>
      <rPr>
        <b/>
        <i/>
        <vertAlign val="superscript"/>
        <sz val="12"/>
        <rFont val="Calibri"/>
        <family val="2"/>
        <scheme val="minor"/>
      </rPr>
      <t>Cre/+</t>
    </r>
    <r>
      <rPr>
        <b/>
        <sz val="12"/>
        <rFont val="Calibri"/>
        <family val="2"/>
        <scheme val="minor"/>
      </rPr>
      <t xml:space="preserve"> TAC 1W</t>
    </r>
  </si>
  <si>
    <r>
      <rPr>
        <b/>
        <i/>
        <sz val="12"/>
        <rFont val="Calibri"/>
        <family val="2"/>
        <scheme val="minor"/>
      </rPr>
      <t>Palld</t>
    </r>
    <r>
      <rPr>
        <b/>
        <i/>
        <vertAlign val="superscript"/>
        <sz val="12"/>
        <rFont val="Calibri (Body)"/>
      </rPr>
      <t>fl/fl</t>
    </r>
    <r>
      <rPr>
        <b/>
        <i/>
        <sz val="12"/>
        <rFont val="Calibri (Body)"/>
      </rPr>
      <t>;Myh6</t>
    </r>
    <r>
      <rPr>
        <b/>
        <i/>
        <vertAlign val="superscript"/>
        <sz val="12"/>
        <rFont val="Calibri"/>
        <family val="2"/>
        <scheme val="minor"/>
      </rPr>
      <t>Cre/+</t>
    </r>
    <r>
      <rPr>
        <b/>
        <sz val="12"/>
        <rFont val="Calibri"/>
        <family val="2"/>
        <scheme val="minor"/>
      </rPr>
      <t xml:space="preserve"> TAC 1W</t>
    </r>
  </si>
  <si>
    <r>
      <rPr>
        <b/>
        <i/>
        <sz val="12"/>
        <rFont val="Calibri"/>
        <family val="2"/>
        <scheme val="minor"/>
      </rPr>
      <t>Palld</t>
    </r>
    <r>
      <rPr>
        <b/>
        <i/>
        <vertAlign val="superscript"/>
        <sz val="12"/>
        <rFont val="Calibri (Body)"/>
      </rPr>
      <t>fl/fl</t>
    </r>
    <r>
      <rPr>
        <b/>
        <i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TAC 2W</t>
    </r>
  </si>
  <si>
    <r>
      <rPr>
        <b/>
        <i/>
        <sz val="12"/>
        <rFont val="Calibri"/>
        <family val="2"/>
        <scheme val="minor"/>
      </rPr>
      <t>Myh6</t>
    </r>
    <r>
      <rPr>
        <b/>
        <i/>
        <vertAlign val="superscript"/>
        <sz val="12"/>
        <rFont val="Calibri"/>
        <family val="2"/>
        <scheme val="minor"/>
      </rPr>
      <t>Cre/+</t>
    </r>
    <r>
      <rPr>
        <b/>
        <i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TAC 2W</t>
    </r>
  </si>
  <si>
    <r>
      <rPr>
        <b/>
        <i/>
        <sz val="12"/>
        <rFont val="Calibri"/>
        <family val="2"/>
        <scheme val="minor"/>
      </rPr>
      <t>Palld</t>
    </r>
    <r>
      <rPr>
        <b/>
        <i/>
        <vertAlign val="superscript"/>
        <sz val="12"/>
        <rFont val="Calibri (Body)"/>
      </rPr>
      <t>fl/fl</t>
    </r>
    <r>
      <rPr>
        <b/>
        <i/>
        <sz val="12"/>
        <rFont val="Calibri (Body)"/>
      </rPr>
      <t>;Myh6</t>
    </r>
    <r>
      <rPr>
        <b/>
        <i/>
        <vertAlign val="superscript"/>
        <sz val="12"/>
        <rFont val="Calibri"/>
        <family val="2"/>
        <scheme val="minor"/>
      </rPr>
      <t>Cre/+</t>
    </r>
    <r>
      <rPr>
        <b/>
        <sz val="12"/>
        <rFont val="Calibri"/>
        <family val="2"/>
        <scheme val="minor"/>
      </rPr>
      <t xml:space="preserve"> TAC 2W</t>
    </r>
  </si>
  <si>
    <r>
      <rPr>
        <b/>
        <i/>
        <sz val="12"/>
        <rFont val="Calibri"/>
        <family val="2"/>
        <scheme val="minor"/>
      </rPr>
      <t>Palld</t>
    </r>
    <r>
      <rPr>
        <b/>
        <i/>
        <vertAlign val="superscript"/>
        <sz val="12"/>
        <rFont val="Calibri (Body)"/>
      </rPr>
      <t>fl/fl</t>
    </r>
    <r>
      <rPr>
        <b/>
        <i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TAC 4W</t>
    </r>
  </si>
  <si>
    <r>
      <rPr>
        <b/>
        <i/>
        <sz val="12"/>
        <rFont val="Calibri"/>
        <family val="2"/>
        <scheme val="minor"/>
      </rPr>
      <t>Myh6</t>
    </r>
    <r>
      <rPr>
        <b/>
        <i/>
        <vertAlign val="superscript"/>
        <sz val="12"/>
        <rFont val="Calibri"/>
        <family val="2"/>
        <scheme val="minor"/>
      </rPr>
      <t>Cre/+</t>
    </r>
    <r>
      <rPr>
        <b/>
        <sz val="12"/>
        <rFont val="Calibri"/>
        <family val="2"/>
        <scheme val="minor"/>
      </rPr>
      <t xml:space="preserve"> TAC 4W</t>
    </r>
  </si>
  <si>
    <r>
      <rPr>
        <b/>
        <i/>
        <sz val="12"/>
        <rFont val="Calibri"/>
        <family val="2"/>
        <scheme val="minor"/>
      </rPr>
      <t>Palld</t>
    </r>
    <r>
      <rPr>
        <b/>
        <i/>
        <vertAlign val="superscript"/>
        <sz val="12"/>
        <rFont val="Calibri (Body)"/>
      </rPr>
      <t>fl/fl</t>
    </r>
    <r>
      <rPr>
        <b/>
        <i/>
        <sz val="12"/>
        <rFont val="Calibri (Body)"/>
      </rPr>
      <t>;Myh6</t>
    </r>
    <r>
      <rPr>
        <b/>
        <i/>
        <vertAlign val="superscript"/>
        <sz val="12"/>
        <rFont val="Calibri"/>
        <family val="2"/>
        <scheme val="minor"/>
      </rPr>
      <t>Cre/+</t>
    </r>
    <r>
      <rPr>
        <b/>
        <sz val="12"/>
        <rFont val="Calibri"/>
        <family val="2"/>
        <scheme val="minor"/>
      </rPr>
      <t xml:space="preserve"> TAC 4W</t>
    </r>
  </si>
  <si>
    <t xml:space="preserve">Figure 2–source data 4. Echocardiographic analysis on cardiomyocyte-specific palladin (cPKO) and control male mice subjected to transaortic constriction (TAC) or SHAM.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</si>
</sst>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i/>
      <sz val="12"/>
      <color theme="1"/>
      <name val="Calibri"/>
      <family val="2"/>
    </font>
    <font>
      <b/>
      <sz val="12"/>
      <color indexed="8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vertAlign val="superscript"/>
      <sz val="12"/>
      <color theme="1"/>
      <name val="Calibri"/>
      <family val="2"/>
    </font>
    <font>
      <b/>
      <i/>
      <sz val="12"/>
      <name val="Calibri"/>
      <family val="2"/>
    </font>
    <font>
      <b/>
      <i/>
      <vertAlign val="superscript"/>
      <sz val="12"/>
      <name val="Calibri"/>
      <family val="2"/>
    </font>
    <font>
      <b/>
      <i/>
      <sz val="12"/>
      <name val="Calibri"/>
      <family val="2"/>
      <scheme val="minor"/>
    </font>
    <font>
      <b/>
      <i/>
      <vertAlign val="superscript"/>
      <sz val="12"/>
      <name val="Calibri (Body)"/>
    </font>
    <font>
      <b/>
      <i/>
      <sz val="12"/>
      <name val="Calibri (Body)"/>
    </font>
    <font>
      <b/>
      <i/>
      <vertAlign val="superscript"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14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F1622-13A1-3D46-8552-01678EA0F780}">
  <dimension ref="A1:O172"/>
  <sheetViews>
    <sheetView tabSelected="1" zoomScale="161" workbookViewId="0">
      <selection activeCell="C2" sqref="C2"/>
    </sheetView>
  </sheetViews>
  <sheetFormatPr baseColWidth="10" defaultRowHeight="16" x14ac:dyDescent="0.2"/>
  <cols>
    <col min="1" max="1" width="4.83203125" customWidth="1"/>
    <col min="2" max="14" width="11.83203125" customWidth="1"/>
    <col min="15" max="15" width="15.33203125" customWidth="1"/>
    <col min="16" max="16" width="10.6640625" customWidth="1"/>
  </cols>
  <sheetData>
    <row r="1" spans="1:15" x14ac:dyDescent="0.2">
      <c r="A1" s="1" t="s">
        <v>28</v>
      </c>
      <c r="B1" s="3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3"/>
      <c r="O1" s="2"/>
    </row>
    <row r="2" spans="1:15" x14ac:dyDescent="0.2">
      <c r="B2" s="3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3"/>
      <c r="O2" s="2"/>
    </row>
    <row r="3" spans="1:15" ht="19" x14ac:dyDescent="0.2">
      <c r="A3" s="1" t="s">
        <v>15</v>
      </c>
      <c r="B3" s="19" t="s">
        <v>16</v>
      </c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3"/>
      <c r="O3" s="2"/>
    </row>
    <row r="4" spans="1:15" ht="34" x14ac:dyDescent="0.2">
      <c r="B4" s="3"/>
      <c r="C4" s="11" t="s">
        <v>2</v>
      </c>
      <c r="D4" s="12" t="s">
        <v>0</v>
      </c>
      <c r="E4" s="13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4" t="s">
        <v>12</v>
      </c>
      <c r="O4" s="26" t="s">
        <v>14</v>
      </c>
    </row>
    <row r="5" spans="1:15" x14ac:dyDescent="0.2">
      <c r="B5" s="3"/>
      <c r="C5" s="31">
        <v>7.1</v>
      </c>
      <c r="D5" s="31">
        <v>26</v>
      </c>
      <c r="E5" s="31">
        <v>632</v>
      </c>
      <c r="F5" s="32">
        <v>3.29</v>
      </c>
      <c r="G5" s="32">
        <v>2.02</v>
      </c>
      <c r="H5" s="32">
        <v>0.75</v>
      </c>
      <c r="I5" s="32">
        <v>1.23</v>
      </c>
      <c r="J5" s="32">
        <v>0.88</v>
      </c>
      <c r="K5" s="32">
        <v>1.35</v>
      </c>
      <c r="L5" s="33">
        <v>38.700000000000003</v>
      </c>
      <c r="M5" s="33">
        <v>70.3</v>
      </c>
      <c r="N5" s="33">
        <v>89.2</v>
      </c>
      <c r="O5" s="32">
        <v>3.431</v>
      </c>
    </row>
    <row r="6" spans="1:15" x14ac:dyDescent="0.2">
      <c r="B6" s="3"/>
      <c r="C6" s="31">
        <v>7.1</v>
      </c>
      <c r="D6" s="31">
        <v>23</v>
      </c>
      <c r="E6" s="31">
        <v>618</v>
      </c>
      <c r="F6" s="32">
        <v>3.3</v>
      </c>
      <c r="G6" s="32">
        <v>1.82</v>
      </c>
      <c r="H6" s="32">
        <v>0.72</v>
      </c>
      <c r="I6" s="32">
        <v>1.19</v>
      </c>
      <c r="J6" s="32">
        <v>0.77</v>
      </c>
      <c r="K6" s="32">
        <v>1.27</v>
      </c>
      <c r="L6" s="33">
        <v>44.8</v>
      </c>
      <c r="M6" s="33">
        <v>77.3</v>
      </c>
      <c r="N6" s="33">
        <v>79.900000000000006</v>
      </c>
      <c r="O6" s="32">
        <v>3.4740000000000002</v>
      </c>
    </row>
    <row r="7" spans="1:15" x14ac:dyDescent="0.2">
      <c r="B7" s="3"/>
      <c r="C7" s="31">
        <v>7.1</v>
      </c>
      <c r="D7" s="31">
        <v>25</v>
      </c>
      <c r="E7" s="31">
        <v>599</v>
      </c>
      <c r="F7" s="32">
        <v>3.53</v>
      </c>
      <c r="G7" s="32">
        <v>2.19</v>
      </c>
      <c r="H7" s="32">
        <v>0.76</v>
      </c>
      <c r="I7" s="32">
        <v>1.21</v>
      </c>
      <c r="J7" s="32">
        <v>0.77</v>
      </c>
      <c r="K7" s="32">
        <v>1.27</v>
      </c>
      <c r="L7" s="33">
        <v>38.1</v>
      </c>
      <c r="M7" s="33">
        <v>69.3</v>
      </c>
      <c r="N7" s="33">
        <v>92</v>
      </c>
      <c r="O7" s="32">
        <v>3.6799999999999997</v>
      </c>
    </row>
    <row r="8" spans="1:15" x14ac:dyDescent="0.2">
      <c r="B8" s="3"/>
      <c r="C8" s="31">
        <v>7.1</v>
      </c>
      <c r="D8" s="31">
        <v>25</v>
      </c>
      <c r="E8" s="31">
        <v>581</v>
      </c>
      <c r="F8" s="32">
        <v>3.26</v>
      </c>
      <c r="G8" s="32">
        <v>1.92</v>
      </c>
      <c r="H8" s="32">
        <v>0.76</v>
      </c>
      <c r="I8" s="32">
        <v>1.23</v>
      </c>
      <c r="J8" s="32">
        <v>0.86</v>
      </c>
      <c r="K8" s="32">
        <v>1.24</v>
      </c>
      <c r="L8" s="33">
        <v>41.1</v>
      </c>
      <c r="M8" s="33">
        <v>73.2</v>
      </c>
      <c r="N8" s="33">
        <v>87.5</v>
      </c>
      <c r="O8" s="32">
        <v>3.5</v>
      </c>
    </row>
    <row r="9" spans="1:15" x14ac:dyDescent="0.2">
      <c r="B9" s="3"/>
      <c r="C9" s="31">
        <v>6.4</v>
      </c>
      <c r="D9" s="31">
        <v>22</v>
      </c>
      <c r="E9" s="31">
        <v>467</v>
      </c>
      <c r="F9" s="32">
        <v>3.3</v>
      </c>
      <c r="G9" s="32">
        <v>2.02</v>
      </c>
      <c r="H9" s="32">
        <v>0.76</v>
      </c>
      <c r="I9" s="32">
        <v>1.1299999999999999</v>
      </c>
      <c r="J9" s="32">
        <v>0.76</v>
      </c>
      <c r="K9" s="32">
        <v>1.06</v>
      </c>
      <c r="L9" s="33">
        <v>38.799999999999997</v>
      </c>
      <c r="M9" s="33">
        <v>70.5</v>
      </c>
      <c r="N9" s="33">
        <v>82</v>
      </c>
      <c r="O9" s="32">
        <v>3.7270000000000003</v>
      </c>
    </row>
    <row r="10" spans="1:15" x14ac:dyDescent="0.2">
      <c r="B10" s="3"/>
      <c r="C10" s="31">
        <v>6.4</v>
      </c>
      <c r="D10" s="31">
        <v>21</v>
      </c>
      <c r="E10" s="31">
        <v>519</v>
      </c>
      <c r="F10" s="32">
        <v>3.07</v>
      </c>
      <c r="G10" s="32">
        <v>1.7</v>
      </c>
      <c r="H10" s="32">
        <v>0.74</v>
      </c>
      <c r="I10" s="32">
        <v>1.2</v>
      </c>
      <c r="J10" s="32">
        <v>0.67</v>
      </c>
      <c r="K10" s="32">
        <v>1.25</v>
      </c>
      <c r="L10" s="33">
        <v>44.6</v>
      </c>
      <c r="M10" s="33">
        <v>77.3</v>
      </c>
      <c r="N10" s="33">
        <v>65.5</v>
      </c>
      <c r="O10" s="32">
        <v>3.1190000000000002</v>
      </c>
    </row>
    <row r="11" spans="1:15" x14ac:dyDescent="0.2">
      <c r="B11" s="3"/>
      <c r="C11" s="31">
        <v>6.4</v>
      </c>
      <c r="D11" s="31">
        <v>23</v>
      </c>
      <c r="E11" s="31">
        <v>529</v>
      </c>
      <c r="F11" s="32">
        <v>3.38</v>
      </c>
      <c r="G11" s="32">
        <v>2.2400000000000002</v>
      </c>
      <c r="H11" s="32">
        <v>0.69</v>
      </c>
      <c r="I11" s="32">
        <v>1.08</v>
      </c>
      <c r="J11" s="32">
        <v>0.75</v>
      </c>
      <c r="K11" s="32">
        <v>1.0900000000000001</v>
      </c>
      <c r="L11" s="33">
        <v>33.6</v>
      </c>
      <c r="M11" s="33">
        <v>63.6</v>
      </c>
      <c r="N11" s="33">
        <v>78.900000000000006</v>
      </c>
      <c r="O11" s="32">
        <v>3.4299999999999997</v>
      </c>
    </row>
    <row r="12" spans="1:15" x14ac:dyDescent="0.2">
      <c r="B12" s="3"/>
      <c r="C12" s="31">
        <v>6.4</v>
      </c>
      <c r="D12" s="31">
        <v>23</v>
      </c>
      <c r="E12" s="31">
        <v>825</v>
      </c>
      <c r="F12" s="32">
        <v>3.33</v>
      </c>
      <c r="G12" s="32">
        <v>2.0099999999999998</v>
      </c>
      <c r="H12" s="32">
        <v>0.73</v>
      </c>
      <c r="I12" s="32">
        <v>1.24</v>
      </c>
      <c r="J12" s="32">
        <v>0.74</v>
      </c>
      <c r="K12" s="32">
        <v>1.21</v>
      </c>
      <c r="L12" s="33">
        <v>39.9</v>
      </c>
      <c r="M12" s="33">
        <v>71.7</v>
      </c>
      <c r="N12" s="33">
        <v>78.900000000000006</v>
      </c>
      <c r="O12" s="32">
        <v>3.4299999999999997</v>
      </c>
    </row>
    <row r="13" spans="1:15" x14ac:dyDescent="0.2">
      <c r="B13" s="3"/>
      <c r="C13" s="3">
        <v>8.4</v>
      </c>
      <c r="D13" s="3">
        <v>24</v>
      </c>
      <c r="E13" s="3">
        <v>525</v>
      </c>
      <c r="F13" s="34">
        <v>3.45</v>
      </c>
      <c r="G13" s="34">
        <v>2.04</v>
      </c>
      <c r="H13" s="34">
        <v>0.76</v>
      </c>
      <c r="I13" s="34">
        <v>1.18</v>
      </c>
      <c r="J13" s="34">
        <v>0.78</v>
      </c>
      <c r="K13" s="34">
        <v>1.25</v>
      </c>
      <c r="L13" s="35">
        <v>41</v>
      </c>
      <c r="M13" s="35">
        <v>72.900000000000006</v>
      </c>
      <c r="N13" s="35">
        <v>89.9</v>
      </c>
      <c r="O13" s="34">
        <v>3.746</v>
      </c>
    </row>
    <row r="14" spans="1:15" x14ac:dyDescent="0.2">
      <c r="B14" s="4" t="s">
        <v>13</v>
      </c>
      <c r="C14" s="5">
        <f t="shared" ref="C14:O14" si="0">AVERAGE(C5:C13)</f>
        <v>6.9333333333333327</v>
      </c>
      <c r="D14" s="5">
        <f t="shared" si="0"/>
        <v>23.555555555555557</v>
      </c>
      <c r="E14" s="6">
        <f t="shared" si="0"/>
        <v>588.33333333333337</v>
      </c>
      <c r="F14" s="7">
        <f t="shared" si="0"/>
        <v>3.3233333333333333</v>
      </c>
      <c r="G14" s="7">
        <f t="shared" si="0"/>
        <v>1.9955555555555553</v>
      </c>
      <c r="H14" s="7">
        <f t="shared" si="0"/>
        <v>0.74111111111111105</v>
      </c>
      <c r="I14" s="7">
        <f t="shared" si="0"/>
        <v>1.1877777777777778</v>
      </c>
      <c r="J14" s="7">
        <f t="shared" si="0"/>
        <v>0.77555555555555555</v>
      </c>
      <c r="K14" s="7">
        <f t="shared" si="0"/>
        <v>1.221111111111111</v>
      </c>
      <c r="L14" s="5">
        <f t="shared" si="0"/>
        <v>40.066666666666663</v>
      </c>
      <c r="M14" s="5">
        <f t="shared" si="0"/>
        <v>71.788888888888891</v>
      </c>
      <c r="N14" s="5">
        <f t="shared" si="0"/>
        <v>82.644444444444446</v>
      </c>
      <c r="O14" s="7">
        <f t="shared" si="0"/>
        <v>3.504111111111111</v>
      </c>
    </row>
    <row r="15" spans="1:15" x14ac:dyDescent="0.2">
      <c r="B15" s="4" t="s">
        <v>1</v>
      </c>
      <c r="C15" s="8">
        <f t="shared" ref="C15:O15" si="1">STDEV(C5:C13)/SQRT(COUNT(C5:C13))</f>
        <v>0.21730674684008824</v>
      </c>
      <c r="D15" s="8">
        <f t="shared" si="1"/>
        <v>0.52996622300941421</v>
      </c>
      <c r="E15" s="9">
        <f t="shared" si="1"/>
        <v>34.565959491319717</v>
      </c>
      <c r="F15" s="10">
        <f t="shared" si="1"/>
        <v>4.2882267767562036E-2</v>
      </c>
      <c r="G15" s="10">
        <f t="shared" si="1"/>
        <v>5.5879610451376016E-2</v>
      </c>
      <c r="H15" s="10">
        <f t="shared" si="1"/>
        <v>8.0699105812966476E-3</v>
      </c>
      <c r="I15" s="10">
        <f t="shared" si="1"/>
        <v>1.7462481828335232E-2</v>
      </c>
      <c r="J15" s="10">
        <f t="shared" si="1"/>
        <v>2.0890661863292404E-2</v>
      </c>
      <c r="K15" s="10">
        <f t="shared" si="1"/>
        <v>3.0434102055116305E-2</v>
      </c>
      <c r="L15" s="8">
        <f t="shared" si="1"/>
        <v>1.1430952132988164</v>
      </c>
      <c r="M15" s="8">
        <f t="shared" si="1"/>
        <v>1.3999448842766435</v>
      </c>
      <c r="N15" s="8">
        <f t="shared" si="1"/>
        <v>2.7300850165390202</v>
      </c>
      <c r="O15" s="10">
        <f t="shared" si="1"/>
        <v>6.5052424253324845E-2</v>
      </c>
    </row>
    <row r="16" spans="1:15" x14ac:dyDescent="0.2">
      <c r="B16" s="3"/>
      <c r="C16" s="15"/>
      <c r="D16" s="15"/>
      <c r="E16" s="16"/>
      <c r="F16" s="17"/>
      <c r="G16" s="17"/>
      <c r="H16" s="17"/>
      <c r="I16" s="17"/>
      <c r="J16" s="17"/>
      <c r="K16" s="17"/>
      <c r="L16" s="18"/>
      <c r="M16" s="18"/>
      <c r="N16" s="3"/>
      <c r="O16" s="2"/>
    </row>
    <row r="18" spans="1:15" ht="19" x14ac:dyDescent="0.2">
      <c r="A18" s="1"/>
      <c r="B18" s="20" t="s">
        <v>17</v>
      </c>
      <c r="C18" s="2"/>
      <c r="D18" s="2"/>
      <c r="E18" s="2"/>
      <c r="F18" s="3"/>
      <c r="G18" s="2"/>
      <c r="H18" s="2"/>
      <c r="I18" s="2"/>
      <c r="J18" s="2"/>
      <c r="K18" s="2"/>
      <c r="L18" s="2"/>
      <c r="M18" s="2"/>
      <c r="N18" s="3"/>
      <c r="O18" s="2"/>
    </row>
    <row r="19" spans="1:15" ht="34" x14ac:dyDescent="0.2">
      <c r="B19" s="3"/>
      <c r="C19" s="11" t="s">
        <v>2</v>
      </c>
      <c r="D19" s="12" t="s">
        <v>0</v>
      </c>
      <c r="E19" s="13" t="s">
        <v>3</v>
      </c>
      <c r="F19" s="12" t="s">
        <v>4</v>
      </c>
      <c r="G19" s="12" t="s">
        <v>5</v>
      </c>
      <c r="H19" s="12" t="s">
        <v>6</v>
      </c>
      <c r="I19" s="12" t="s">
        <v>7</v>
      </c>
      <c r="J19" s="12" t="s">
        <v>8</v>
      </c>
      <c r="K19" s="12" t="s">
        <v>9</v>
      </c>
      <c r="L19" s="12" t="s">
        <v>10</v>
      </c>
      <c r="M19" s="12" t="s">
        <v>11</v>
      </c>
      <c r="N19" s="14" t="s">
        <v>12</v>
      </c>
      <c r="O19" s="26" t="s">
        <v>14</v>
      </c>
    </row>
    <row r="20" spans="1:15" x14ac:dyDescent="0.2">
      <c r="C20" s="33">
        <v>7</v>
      </c>
      <c r="D20" s="31">
        <v>21</v>
      </c>
      <c r="E20" s="31">
        <v>490</v>
      </c>
      <c r="F20" s="32">
        <v>3.16</v>
      </c>
      <c r="G20" s="32">
        <v>1.93</v>
      </c>
      <c r="H20" s="32">
        <v>0.78</v>
      </c>
      <c r="I20" s="32">
        <v>1.19</v>
      </c>
      <c r="J20" s="32">
        <v>0.77</v>
      </c>
      <c r="K20" s="32">
        <v>1.28</v>
      </c>
      <c r="L20" s="33">
        <v>38.9</v>
      </c>
      <c r="M20" s="33">
        <v>70.7</v>
      </c>
      <c r="N20" s="33">
        <v>78</v>
      </c>
      <c r="O20" s="32">
        <v>3.714</v>
      </c>
    </row>
    <row r="21" spans="1:15" x14ac:dyDescent="0.2">
      <c r="C21" s="33">
        <v>7.1</v>
      </c>
      <c r="D21" s="31">
        <v>21</v>
      </c>
      <c r="E21" s="31">
        <v>616</v>
      </c>
      <c r="F21" s="32">
        <v>2.98</v>
      </c>
      <c r="G21" s="32">
        <v>1.77</v>
      </c>
      <c r="H21" s="32">
        <v>0.79</v>
      </c>
      <c r="I21" s="32">
        <v>1.27</v>
      </c>
      <c r="J21" s="32">
        <v>0.88</v>
      </c>
      <c r="K21" s="32">
        <v>1.08</v>
      </c>
      <c r="L21" s="33">
        <v>40.5</v>
      </c>
      <c r="M21" s="33">
        <v>72.8</v>
      </c>
      <c r="N21" s="33">
        <v>78.400000000000006</v>
      </c>
      <c r="O21" s="32">
        <v>3.7329999999999997</v>
      </c>
    </row>
    <row r="22" spans="1:15" x14ac:dyDescent="0.2">
      <c r="C22" s="33">
        <v>7.1</v>
      </c>
      <c r="D22" s="31">
        <v>23</v>
      </c>
      <c r="E22" s="31">
        <v>619</v>
      </c>
      <c r="F22" s="32">
        <v>3.44</v>
      </c>
      <c r="G22" s="32">
        <v>1.9</v>
      </c>
      <c r="H22" s="32">
        <v>0.86</v>
      </c>
      <c r="I22" s="32">
        <v>1.34</v>
      </c>
      <c r="J22" s="32">
        <v>0.78</v>
      </c>
      <c r="K22" s="32">
        <v>1.31</v>
      </c>
      <c r="L22" s="33">
        <v>44.8</v>
      </c>
      <c r="M22" s="33">
        <v>77.099999999999994</v>
      </c>
      <c r="N22" s="33">
        <v>96.7</v>
      </c>
      <c r="O22" s="32">
        <v>4.2039999999999997</v>
      </c>
    </row>
    <row r="23" spans="1:15" x14ac:dyDescent="0.2">
      <c r="C23" s="33">
        <v>7.1</v>
      </c>
      <c r="D23" s="31">
        <v>22</v>
      </c>
      <c r="E23" s="31">
        <v>483</v>
      </c>
      <c r="F23" s="32">
        <v>3.25</v>
      </c>
      <c r="G23" s="32">
        <v>1.88</v>
      </c>
      <c r="H23" s="32">
        <v>0.74</v>
      </c>
      <c r="I23" s="32">
        <v>1.1499999999999999</v>
      </c>
      <c r="J23" s="32">
        <v>0.82</v>
      </c>
      <c r="K23" s="32">
        <v>1.21</v>
      </c>
      <c r="L23" s="33">
        <v>42.2</v>
      </c>
      <c r="M23" s="33">
        <v>74.5</v>
      </c>
      <c r="N23" s="33">
        <v>82.5</v>
      </c>
      <c r="O23" s="32">
        <v>3.75</v>
      </c>
    </row>
    <row r="24" spans="1:15" x14ac:dyDescent="0.2">
      <c r="C24" s="33">
        <v>7</v>
      </c>
      <c r="D24" s="31">
        <v>23</v>
      </c>
      <c r="E24" s="31">
        <v>613</v>
      </c>
      <c r="F24" s="32">
        <v>3.33</v>
      </c>
      <c r="G24" s="32">
        <v>1.86</v>
      </c>
      <c r="H24" s="32">
        <v>0.8</v>
      </c>
      <c r="I24" s="32">
        <v>1.38</v>
      </c>
      <c r="J24" s="32">
        <v>0.84</v>
      </c>
      <c r="K24" s="32">
        <v>1.25</v>
      </c>
      <c r="L24" s="33">
        <v>44.2</v>
      </c>
      <c r="M24" s="33">
        <v>76.599999999999994</v>
      </c>
      <c r="N24" s="33">
        <v>92</v>
      </c>
      <c r="O24" s="32">
        <v>4</v>
      </c>
    </row>
    <row r="25" spans="1:15" x14ac:dyDescent="0.2">
      <c r="C25" s="33">
        <v>7</v>
      </c>
      <c r="D25" s="31">
        <v>23</v>
      </c>
      <c r="E25" s="31">
        <v>608</v>
      </c>
      <c r="F25" s="32">
        <v>3.15</v>
      </c>
      <c r="G25" s="32">
        <v>1.61</v>
      </c>
      <c r="H25" s="32">
        <v>0.8</v>
      </c>
      <c r="I25" s="32">
        <v>1.38</v>
      </c>
      <c r="J25" s="32">
        <v>0.8</v>
      </c>
      <c r="K25" s="32">
        <v>1.28</v>
      </c>
      <c r="L25" s="33">
        <v>48.9</v>
      </c>
      <c r="M25" s="33">
        <v>81.599999999999994</v>
      </c>
      <c r="N25" s="33">
        <v>81.5</v>
      </c>
      <c r="O25" s="32">
        <v>3.5430000000000001</v>
      </c>
    </row>
    <row r="26" spans="1:15" x14ac:dyDescent="0.2">
      <c r="C26" s="33">
        <v>7</v>
      </c>
      <c r="D26" s="31">
        <v>23</v>
      </c>
      <c r="E26" s="31">
        <v>558</v>
      </c>
      <c r="F26" s="32">
        <v>3.66</v>
      </c>
      <c r="G26" s="32">
        <v>2.25</v>
      </c>
      <c r="H26" s="32">
        <v>0.65</v>
      </c>
      <c r="I26" s="32">
        <v>1.18</v>
      </c>
      <c r="J26" s="32">
        <v>0.81</v>
      </c>
      <c r="K26" s="32">
        <v>1.17</v>
      </c>
      <c r="L26" s="33">
        <v>38.6</v>
      </c>
      <c r="M26" s="33">
        <v>69.8</v>
      </c>
      <c r="N26" s="33">
        <v>92</v>
      </c>
      <c r="O26" s="32">
        <v>4</v>
      </c>
    </row>
    <row r="27" spans="1:15" x14ac:dyDescent="0.2">
      <c r="C27" s="33">
        <v>6.6</v>
      </c>
      <c r="D27" s="31">
        <v>20</v>
      </c>
      <c r="E27" s="31">
        <v>627</v>
      </c>
      <c r="F27" s="32">
        <v>3.32</v>
      </c>
      <c r="G27" s="32">
        <v>2.02</v>
      </c>
      <c r="H27" s="32">
        <v>0.79</v>
      </c>
      <c r="I27" s="32">
        <v>1.23</v>
      </c>
      <c r="J27" s="32">
        <v>0.8</v>
      </c>
      <c r="K27" s="32">
        <v>1.22</v>
      </c>
      <c r="L27" s="33">
        <v>39</v>
      </c>
      <c r="M27" s="33">
        <v>70.7</v>
      </c>
      <c r="N27" s="33">
        <v>87.3</v>
      </c>
      <c r="O27" s="32">
        <v>4.3650000000000002</v>
      </c>
    </row>
    <row r="28" spans="1:15" x14ac:dyDescent="0.2">
      <c r="C28" s="33">
        <v>5.9</v>
      </c>
      <c r="D28" s="31">
        <v>23</v>
      </c>
      <c r="E28" s="31">
        <v>634</v>
      </c>
      <c r="F28" s="32">
        <v>3.52</v>
      </c>
      <c r="G28" s="32">
        <v>2.1</v>
      </c>
      <c r="H28" s="32">
        <v>0.78</v>
      </c>
      <c r="I28" s="32">
        <v>1.27</v>
      </c>
      <c r="J28" s="32">
        <v>0.84</v>
      </c>
      <c r="K28" s="32">
        <v>1.27</v>
      </c>
      <c r="L28" s="33">
        <v>40.5</v>
      </c>
      <c r="M28" s="33">
        <v>72.2</v>
      </c>
      <c r="N28" s="33">
        <v>98.5</v>
      </c>
      <c r="O28" s="32">
        <v>4.2829999999999995</v>
      </c>
    </row>
    <row r="29" spans="1:15" x14ac:dyDescent="0.2">
      <c r="C29" s="33">
        <v>5.7</v>
      </c>
      <c r="D29" s="31">
        <v>21</v>
      </c>
      <c r="E29" s="31">
        <v>567</v>
      </c>
      <c r="F29" s="32">
        <v>3.45</v>
      </c>
      <c r="G29" s="32">
        <v>2.06</v>
      </c>
      <c r="H29" s="32">
        <v>0.75</v>
      </c>
      <c r="I29" s="32">
        <v>1.21</v>
      </c>
      <c r="J29" s="32">
        <v>0.72</v>
      </c>
      <c r="K29" s="32">
        <v>1.26</v>
      </c>
      <c r="L29" s="33">
        <v>40.299999999999997</v>
      </c>
      <c r="M29" s="33">
        <v>72.099999999999994</v>
      </c>
      <c r="N29" s="33">
        <v>83.6</v>
      </c>
      <c r="O29" s="32">
        <v>3.9810000000000003</v>
      </c>
    </row>
    <row r="30" spans="1:15" x14ac:dyDescent="0.2">
      <c r="C30" s="35">
        <v>9.1</v>
      </c>
      <c r="D30" s="3">
        <v>22</v>
      </c>
      <c r="E30" s="3">
        <v>536</v>
      </c>
      <c r="F30" s="34">
        <v>3.42</v>
      </c>
      <c r="G30" s="34">
        <v>2.09</v>
      </c>
      <c r="H30" s="34">
        <v>0.75</v>
      </c>
      <c r="I30" s="34">
        <v>1.1399999999999999</v>
      </c>
      <c r="J30" s="34">
        <v>0.77</v>
      </c>
      <c r="K30" s="34">
        <v>1.2</v>
      </c>
      <c r="L30" s="35">
        <v>39</v>
      </c>
      <c r="M30" s="35">
        <v>70.5</v>
      </c>
      <c r="N30" s="35">
        <v>86.2</v>
      </c>
      <c r="O30" s="34">
        <v>3.9180000000000001</v>
      </c>
    </row>
    <row r="31" spans="1:15" x14ac:dyDescent="0.2">
      <c r="C31" s="35">
        <v>9.1</v>
      </c>
      <c r="D31" s="3">
        <v>23</v>
      </c>
      <c r="E31" s="3">
        <v>453</v>
      </c>
      <c r="F31" s="34">
        <v>3.15</v>
      </c>
      <c r="G31" s="34">
        <v>1.8</v>
      </c>
      <c r="H31" s="34">
        <v>0.85</v>
      </c>
      <c r="I31" s="34">
        <v>1.29</v>
      </c>
      <c r="J31" s="34">
        <v>0.91</v>
      </c>
      <c r="K31" s="34">
        <v>1.19</v>
      </c>
      <c r="L31" s="35">
        <v>42.6</v>
      </c>
      <c r="M31" s="35">
        <v>75.099999999999994</v>
      </c>
      <c r="N31" s="35">
        <v>92.7</v>
      </c>
      <c r="O31" s="34">
        <v>4.0299999999999994</v>
      </c>
    </row>
    <row r="32" spans="1:15" x14ac:dyDescent="0.2">
      <c r="C32" s="3">
        <v>9.1</v>
      </c>
      <c r="D32" s="3">
        <v>21</v>
      </c>
      <c r="E32" s="3">
        <v>449</v>
      </c>
      <c r="F32" s="34">
        <v>2.96</v>
      </c>
      <c r="G32" s="34">
        <v>1.73</v>
      </c>
      <c r="H32" s="34">
        <v>0.82</v>
      </c>
      <c r="I32" s="34">
        <v>1.1599999999999999</v>
      </c>
      <c r="J32" s="34">
        <v>0.86</v>
      </c>
      <c r="K32" s="34">
        <v>1.19</v>
      </c>
      <c r="L32" s="35">
        <v>41.7</v>
      </c>
      <c r="M32" s="35">
        <v>74.3</v>
      </c>
      <c r="N32" s="35">
        <v>78.400000000000006</v>
      </c>
      <c r="O32" s="34">
        <v>3.7329999999999997</v>
      </c>
    </row>
    <row r="33" spans="1:15" x14ac:dyDescent="0.2">
      <c r="C33" s="36">
        <v>9.1</v>
      </c>
      <c r="D33" s="36">
        <v>23</v>
      </c>
      <c r="E33" s="36">
        <v>533</v>
      </c>
      <c r="F33" s="37">
        <v>3.2</v>
      </c>
      <c r="G33" s="37">
        <v>1.89</v>
      </c>
      <c r="H33" s="37">
        <v>0.8</v>
      </c>
      <c r="I33" s="37">
        <v>1.19</v>
      </c>
      <c r="J33" s="37">
        <v>0.81</v>
      </c>
      <c r="K33" s="37">
        <v>1.21</v>
      </c>
      <c r="L33" s="38">
        <v>40.9</v>
      </c>
      <c r="M33" s="38">
        <v>73</v>
      </c>
      <c r="N33" s="38">
        <v>84.2</v>
      </c>
      <c r="O33" s="37">
        <v>3.661</v>
      </c>
    </row>
    <row r="34" spans="1:15" x14ac:dyDescent="0.2">
      <c r="B34" s="4" t="s">
        <v>13</v>
      </c>
      <c r="C34" s="18">
        <f t="shared" ref="C34:O34" si="2">AVERAGE(C20:C33)</f>
        <v>7.4214285714285699</v>
      </c>
      <c r="D34" s="18">
        <f t="shared" si="2"/>
        <v>22.071428571428573</v>
      </c>
      <c r="E34" s="16">
        <f t="shared" si="2"/>
        <v>556.14285714285711</v>
      </c>
      <c r="F34" s="15">
        <f t="shared" si="2"/>
        <v>3.2850000000000001</v>
      </c>
      <c r="G34" s="15">
        <f t="shared" si="2"/>
        <v>1.9207142857142858</v>
      </c>
      <c r="H34" s="15">
        <f t="shared" si="2"/>
        <v>0.78285714285714292</v>
      </c>
      <c r="I34" s="15">
        <f t="shared" si="2"/>
        <v>1.2414285714285713</v>
      </c>
      <c r="J34" s="15">
        <f t="shared" si="2"/>
        <v>0.81499999999999984</v>
      </c>
      <c r="K34" s="15">
        <f t="shared" si="2"/>
        <v>1.2228571428571429</v>
      </c>
      <c r="L34" s="18">
        <f t="shared" si="2"/>
        <v>41.578571428571429</v>
      </c>
      <c r="M34" s="18">
        <f t="shared" si="2"/>
        <v>73.642857142857139</v>
      </c>
      <c r="N34" s="18">
        <f t="shared" si="2"/>
        <v>86.571428571428584</v>
      </c>
      <c r="O34" s="15">
        <f t="shared" si="2"/>
        <v>3.9224999999999999</v>
      </c>
    </row>
    <row r="35" spans="1:15" x14ac:dyDescent="0.2">
      <c r="B35" s="4" t="s">
        <v>1</v>
      </c>
      <c r="C35" s="8">
        <f t="shared" ref="C35:O35" si="3">STDEV(C20:C33)/SQRT(COUNT(C20:C33))</f>
        <v>0.31660606983077599</v>
      </c>
      <c r="D35" s="8">
        <f t="shared" si="3"/>
        <v>0.28640027538290441</v>
      </c>
      <c r="E35" s="9">
        <f t="shared" si="3"/>
        <v>17.765832481695373</v>
      </c>
      <c r="F35" s="10">
        <f t="shared" si="3"/>
        <v>5.3849097250792191E-2</v>
      </c>
      <c r="G35" s="10">
        <f t="shared" si="3"/>
        <v>4.5421884226867944E-2</v>
      </c>
      <c r="H35" s="10">
        <f t="shared" si="3"/>
        <v>1.3765244154202416E-2</v>
      </c>
      <c r="I35" s="10">
        <f t="shared" si="3"/>
        <v>2.1935398228603235E-2</v>
      </c>
      <c r="J35" s="10">
        <f t="shared" si="3"/>
        <v>1.3124509409983569E-2</v>
      </c>
      <c r="K35" s="10">
        <f t="shared" si="3"/>
        <v>1.5669266181565743E-2</v>
      </c>
      <c r="L35" s="8">
        <f t="shared" si="3"/>
        <v>0.76339169237106697</v>
      </c>
      <c r="M35" s="8">
        <f t="shared" si="3"/>
        <v>0.86078894847387288</v>
      </c>
      <c r="N35" s="8">
        <f t="shared" si="3"/>
        <v>1.8244501978220204</v>
      </c>
      <c r="O35" s="10">
        <f t="shared" si="3"/>
        <v>6.5861639020794907E-2</v>
      </c>
    </row>
    <row r="38" spans="1:15" ht="19" x14ac:dyDescent="0.2">
      <c r="A38" s="21"/>
      <c r="B38" s="22" t="s">
        <v>18</v>
      </c>
      <c r="C38" s="23"/>
      <c r="D38" s="23"/>
      <c r="E38" s="23"/>
      <c r="F38" s="24"/>
      <c r="G38" s="23"/>
      <c r="H38" s="23"/>
      <c r="I38" s="23"/>
      <c r="J38" s="23"/>
      <c r="K38" s="23"/>
      <c r="L38" s="23"/>
      <c r="M38" s="23"/>
      <c r="N38" s="24"/>
      <c r="O38" s="23"/>
    </row>
    <row r="39" spans="1:15" ht="34" x14ac:dyDescent="0.2">
      <c r="A39" s="23"/>
      <c r="B39" s="24"/>
      <c r="C39" s="25" t="s">
        <v>2</v>
      </c>
      <c r="D39" s="26" t="s">
        <v>0</v>
      </c>
      <c r="E39" s="27" t="s">
        <v>3</v>
      </c>
      <c r="F39" s="26" t="s">
        <v>4</v>
      </c>
      <c r="G39" s="26" t="s">
        <v>5</v>
      </c>
      <c r="H39" s="26" t="s">
        <v>6</v>
      </c>
      <c r="I39" s="26" t="s">
        <v>7</v>
      </c>
      <c r="J39" s="26" t="s">
        <v>8</v>
      </c>
      <c r="K39" s="26" t="s">
        <v>9</v>
      </c>
      <c r="L39" s="26" t="s">
        <v>10</v>
      </c>
      <c r="M39" s="26" t="s">
        <v>11</v>
      </c>
      <c r="N39" s="26" t="s">
        <v>12</v>
      </c>
      <c r="O39" s="26" t="s">
        <v>14</v>
      </c>
    </row>
    <row r="40" spans="1:15" x14ac:dyDescent="0.2">
      <c r="A40" s="23"/>
      <c r="B40" s="23"/>
      <c r="C40" s="31">
        <v>7.1</v>
      </c>
      <c r="D40" s="31">
        <v>26</v>
      </c>
      <c r="E40" s="31">
        <v>596</v>
      </c>
      <c r="F40" s="32">
        <v>3.4</v>
      </c>
      <c r="G40" s="32">
        <v>1.97</v>
      </c>
      <c r="H40" s="32">
        <v>0.76</v>
      </c>
      <c r="I40" s="32">
        <v>1.29</v>
      </c>
      <c r="J40" s="32">
        <v>0.8</v>
      </c>
      <c r="K40" s="32">
        <v>1.29</v>
      </c>
      <c r="L40" s="33">
        <v>42.1</v>
      </c>
      <c r="M40" s="33">
        <v>74.2</v>
      </c>
      <c r="N40" s="33">
        <v>88.4</v>
      </c>
      <c r="O40" s="32">
        <v>3.4</v>
      </c>
    </row>
    <row r="41" spans="1:15" x14ac:dyDescent="0.2">
      <c r="A41" s="23"/>
      <c r="B41" s="23"/>
      <c r="C41" s="31">
        <v>7.1</v>
      </c>
      <c r="D41" s="31">
        <v>26</v>
      </c>
      <c r="E41" s="31">
        <v>664</v>
      </c>
      <c r="F41" s="32">
        <v>2.98</v>
      </c>
      <c r="G41" s="32">
        <v>1.51</v>
      </c>
      <c r="H41" s="32">
        <v>0.75</v>
      </c>
      <c r="I41" s="32">
        <v>1.1499999999999999</v>
      </c>
      <c r="J41" s="32">
        <v>0.83</v>
      </c>
      <c r="K41" s="32">
        <v>1.1399999999999999</v>
      </c>
      <c r="L41" s="33">
        <v>49.4</v>
      </c>
      <c r="M41" s="33">
        <v>82.2</v>
      </c>
      <c r="N41" s="33">
        <v>73</v>
      </c>
      <c r="O41" s="32">
        <v>2.8079999999999998</v>
      </c>
    </row>
    <row r="42" spans="1:15" x14ac:dyDescent="0.2">
      <c r="A42" s="23"/>
      <c r="B42" s="23"/>
      <c r="C42" s="31">
        <v>6.4</v>
      </c>
      <c r="D42" s="31">
        <v>22</v>
      </c>
      <c r="E42" s="31">
        <v>623</v>
      </c>
      <c r="F42" s="32">
        <v>2.99</v>
      </c>
      <c r="G42" s="32">
        <v>1.75</v>
      </c>
      <c r="H42" s="32">
        <v>0.78</v>
      </c>
      <c r="I42" s="32">
        <v>1.27</v>
      </c>
      <c r="J42" s="32">
        <v>0.77</v>
      </c>
      <c r="K42" s="32">
        <v>1.21</v>
      </c>
      <c r="L42" s="33">
        <v>41.6</v>
      </c>
      <c r="M42" s="33">
        <v>74.099999999999994</v>
      </c>
      <c r="N42" s="33">
        <v>71.599999999999994</v>
      </c>
      <c r="O42" s="32">
        <v>3.2549999999999999</v>
      </c>
    </row>
    <row r="43" spans="1:15" x14ac:dyDescent="0.2">
      <c r="A43" s="23"/>
      <c r="B43" s="23"/>
      <c r="C43" s="31">
        <v>5.7</v>
      </c>
      <c r="D43" s="31">
        <v>18</v>
      </c>
      <c r="E43" s="31">
        <v>640</v>
      </c>
      <c r="F43" s="32">
        <v>3.25</v>
      </c>
      <c r="G43" s="32">
        <v>2</v>
      </c>
      <c r="H43" s="32">
        <v>0.65</v>
      </c>
      <c r="I43" s="32">
        <v>1.07</v>
      </c>
      <c r="J43" s="32">
        <v>0.62</v>
      </c>
      <c r="K43" s="32">
        <v>1.04</v>
      </c>
      <c r="L43" s="33">
        <v>38.4</v>
      </c>
      <c r="M43" s="33">
        <v>70</v>
      </c>
      <c r="N43" s="33">
        <v>62.5</v>
      </c>
      <c r="O43" s="32">
        <v>3.472</v>
      </c>
    </row>
    <row r="44" spans="1:15" x14ac:dyDescent="0.2">
      <c r="A44" s="23"/>
      <c r="B44" s="23"/>
      <c r="C44" s="31">
        <v>5.9</v>
      </c>
      <c r="D44" s="31">
        <v>19</v>
      </c>
      <c r="E44" s="31">
        <v>666</v>
      </c>
      <c r="F44" s="32">
        <v>2.81</v>
      </c>
      <c r="G44" s="32">
        <v>1.57</v>
      </c>
      <c r="H44" s="32">
        <v>0.79</v>
      </c>
      <c r="I44" s="32">
        <v>1.04</v>
      </c>
      <c r="J44" s="32">
        <v>0.72</v>
      </c>
      <c r="K44" s="32">
        <v>1.0900000000000001</v>
      </c>
      <c r="L44" s="33">
        <v>44.1</v>
      </c>
      <c r="M44" s="33">
        <v>77.099999999999994</v>
      </c>
      <c r="N44" s="33">
        <v>62.8</v>
      </c>
      <c r="O44" s="32">
        <v>3.3049999999999997</v>
      </c>
    </row>
    <row r="45" spans="1:15" x14ac:dyDescent="0.2">
      <c r="A45" s="23"/>
      <c r="B45" s="23"/>
      <c r="C45" s="31">
        <v>5.9</v>
      </c>
      <c r="D45" s="31">
        <v>20</v>
      </c>
      <c r="E45" s="31">
        <v>608</v>
      </c>
      <c r="F45" s="32">
        <v>3.12</v>
      </c>
      <c r="G45" s="32">
        <v>1.9</v>
      </c>
      <c r="H45" s="32">
        <v>0.71</v>
      </c>
      <c r="I45" s="32">
        <v>1.1299999999999999</v>
      </c>
      <c r="J45" s="32">
        <v>0.78</v>
      </c>
      <c r="K45" s="32">
        <v>1.18</v>
      </c>
      <c r="L45" s="33">
        <v>38.9</v>
      </c>
      <c r="M45" s="33">
        <v>70.8</v>
      </c>
      <c r="N45" s="33">
        <v>72.7</v>
      </c>
      <c r="O45" s="32">
        <v>3.6350000000000002</v>
      </c>
    </row>
    <row r="46" spans="1:15" x14ac:dyDescent="0.2">
      <c r="A46" s="23"/>
      <c r="B46" s="23"/>
      <c r="C46" s="31">
        <v>5.7</v>
      </c>
      <c r="D46" s="31">
        <v>17</v>
      </c>
      <c r="E46" s="31">
        <v>550</v>
      </c>
      <c r="F46" s="32">
        <v>3.12</v>
      </c>
      <c r="G46" s="32">
        <v>2.14</v>
      </c>
      <c r="H46" s="32">
        <v>0.78</v>
      </c>
      <c r="I46" s="32">
        <v>1.1299999999999999</v>
      </c>
      <c r="J46" s="32">
        <v>0.72</v>
      </c>
      <c r="K46" s="32">
        <v>1.03</v>
      </c>
      <c r="L46" s="33">
        <v>31.3</v>
      </c>
      <c r="M46" s="33">
        <v>60.6</v>
      </c>
      <c r="N46" s="33">
        <v>72.7</v>
      </c>
      <c r="O46" s="32">
        <v>4.2759999999999998</v>
      </c>
    </row>
    <row r="47" spans="1:15" x14ac:dyDescent="0.2">
      <c r="A47" s="23"/>
      <c r="B47" s="23"/>
      <c r="C47" s="31">
        <v>5.7</v>
      </c>
      <c r="D47" s="31">
        <v>18</v>
      </c>
      <c r="E47" s="31">
        <v>527</v>
      </c>
      <c r="F47" s="32">
        <v>3.2</v>
      </c>
      <c r="G47" s="32">
        <v>2.1800000000000002</v>
      </c>
      <c r="H47" s="32">
        <v>0.68</v>
      </c>
      <c r="I47" s="32">
        <v>0.96</v>
      </c>
      <c r="J47" s="32">
        <v>0.67</v>
      </c>
      <c r="K47" s="32">
        <v>0.95</v>
      </c>
      <c r="L47" s="33">
        <v>32</v>
      </c>
      <c r="M47" s="33">
        <v>61.5</v>
      </c>
      <c r="N47" s="33">
        <v>65.900000000000006</v>
      </c>
      <c r="O47" s="32">
        <v>3.661</v>
      </c>
    </row>
    <row r="48" spans="1:15" x14ac:dyDescent="0.2">
      <c r="A48" s="23"/>
      <c r="B48" s="23"/>
      <c r="C48" s="3">
        <v>8.4</v>
      </c>
      <c r="D48" s="3">
        <v>22</v>
      </c>
      <c r="E48" s="3">
        <v>578</v>
      </c>
      <c r="F48" s="34">
        <v>3.11</v>
      </c>
      <c r="G48" s="34">
        <v>1.88</v>
      </c>
      <c r="H48" s="34">
        <v>0.81</v>
      </c>
      <c r="I48" s="34">
        <v>1.28</v>
      </c>
      <c r="J48" s="34">
        <v>0.86</v>
      </c>
      <c r="K48" s="34">
        <v>1.23</v>
      </c>
      <c r="L48" s="35">
        <v>39.299999999999997</v>
      </c>
      <c r="M48" s="35">
        <v>71.3</v>
      </c>
      <c r="N48" s="35">
        <v>84.1</v>
      </c>
      <c r="O48" s="34">
        <v>3.8229999999999995</v>
      </c>
    </row>
    <row r="49" spans="1:15" x14ac:dyDescent="0.2">
      <c r="A49" s="23"/>
      <c r="B49" s="23"/>
      <c r="C49" s="3">
        <v>8.4</v>
      </c>
      <c r="D49" s="3">
        <v>24</v>
      </c>
      <c r="E49" s="3">
        <v>607</v>
      </c>
      <c r="F49" s="34">
        <v>3.52</v>
      </c>
      <c r="G49" s="34">
        <v>2</v>
      </c>
      <c r="H49" s="34">
        <v>0.86</v>
      </c>
      <c r="I49" s="34">
        <v>1.35</v>
      </c>
      <c r="J49" s="34">
        <v>0.8</v>
      </c>
      <c r="K49" s="34">
        <v>1.23</v>
      </c>
      <c r="L49" s="35">
        <v>43.1</v>
      </c>
      <c r="M49" s="35">
        <v>75.3</v>
      </c>
      <c r="N49" s="35">
        <v>101.8</v>
      </c>
      <c r="O49" s="34">
        <v>4.242</v>
      </c>
    </row>
    <row r="50" spans="1:15" x14ac:dyDescent="0.2">
      <c r="A50" s="23"/>
      <c r="B50" s="23"/>
      <c r="C50" s="3">
        <v>8.4</v>
      </c>
      <c r="D50" s="3">
        <v>24</v>
      </c>
      <c r="E50" s="3">
        <v>559</v>
      </c>
      <c r="F50" s="34">
        <v>3.5</v>
      </c>
      <c r="G50" s="34">
        <v>2.12</v>
      </c>
      <c r="H50" s="34">
        <v>0.8</v>
      </c>
      <c r="I50" s="34">
        <v>1.2</v>
      </c>
      <c r="J50" s="34">
        <v>0.82</v>
      </c>
      <c r="K50" s="34">
        <v>1.19</v>
      </c>
      <c r="L50" s="35">
        <v>39.299999999999997</v>
      </c>
      <c r="M50" s="35">
        <v>70.8</v>
      </c>
      <c r="N50" s="35">
        <v>97.8</v>
      </c>
      <c r="O50" s="34">
        <v>4.0750000000000002</v>
      </c>
    </row>
    <row r="51" spans="1:15" x14ac:dyDescent="0.2">
      <c r="A51" s="23"/>
      <c r="B51" s="23"/>
      <c r="C51" s="3">
        <v>8.4</v>
      </c>
      <c r="D51" s="3">
        <v>25</v>
      </c>
      <c r="E51" s="3">
        <v>467</v>
      </c>
      <c r="F51" s="34">
        <v>3.54</v>
      </c>
      <c r="G51" s="34">
        <v>2.09</v>
      </c>
      <c r="H51" s="34">
        <v>0.86</v>
      </c>
      <c r="I51" s="34">
        <v>1.29</v>
      </c>
      <c r="J51" s="34">
        <v>0.81</v>
      </c>
      <c r="K51" s="34">
        <v>1.1499999999999999</v>
      </c>
      <c r="L51" s="35">
        <v>41.1</v>
      </c>
      <c r="M51" s="35">
        <v>72.900000000000006</v>
      </c>
      <c r="N51" s="35">
        <v>103.4</v>
      </c>
      <c r="O51" s="34">
        <v>4.1360000000000001</v>
      </c>
    </row>
    <row r="52" spans="1:15" x14ac:dyDescent="0.2">
      <c r="A52" s="23"/>
      <c r="B52" s="23"/>
      <c r="C52" s="36">
        <v>8.3000000000000007</v>
      </c>
      <c r="D52" s="36">
        <v>26</v>
      </c>
      <c r="E52" s="36">
        <v>579</v>
      </c>
      <c r="F52" s="37">
        <v>3.33</v>
      </c>
      <c r="G52" s="37">
        <v>2.0099999999999998</v>
      </c>
      <c r="H52" s="37">
        <v>0.86</v>
      </c>
      <c r="I52" s="37">
        <v>1.26</v>
      </c>
      <c r="J52" s="37">
        <v>0.89</v>
      </c>
      <c r="K52" s="37">
        <v>1.26</v>
      </c>
      <c r="L52" s="38">
        <v>39.700000000000003</v>
      </c>
      <c r="M52" s="38">
        <v>71.5</v>
      </c>
      <c r="N52" s="38">
        <v>100.3</v>
      </c>
      <c r="O52" s="37">
        <v>3.8579999999999997</v>
      </c>
    </row>
    <row r="53" spans="1:15" x14ac:dyDescent="0.2">
      <c r="A53" s="23"/>
      <c r="B53" s="28" t="s">
        <v>13</v>
      </c>
      <c r="C53" s="18">
        <f>AVERAGE(C40:C52)</f>
        <v>7.0307692307692324</v>
      </c>
      <c r="D53" s="18">
        <f t="shared" ref="D53:O53" si="4">AVERAGE(D40:D52)</f>
        <v>22.076923076923077</v>
      </c>
      <c r="E53" s="16">
        <f t="shared" si="4"/>
        <v>589.53846153846155</v>
      </c>
      <c r="F53" s="15">
        <f t="shared" si="4"/>
        <v>3.2207692307692306</v>
      </c>
      <c r="G53" s="15">
        <f t="shared" si="4"/>
        <v>1.9323076923076927</v>
      </c>
      <c r="H53" s="15">
        <f t="shared" si="4"/>
        <v>0.77615384615384597</v>
      </c>
      <c r="I53" s="15">
        <f t="shared" si="4"/>
        <v>1.1861538461538459</v>
      </c>
      <c r="J53" s="15">
        <f t="shared" si="4"/>
        <v>0.77615384615384631</v>
      </c>
      <c r="K53" s="15">
        <f t="shared" si="4"/>
        <v>1.1530769230769231</v>
      </c>
      <c r="L53" s="18">
        <f t="shared" si="4"/>
        <v>40.023076923076928</v>
      </c>
      <c r="M53" s="18">
        <f t="shared" si="4"/>
        <v>71.715384615384608</v>
      </c>
      <c r="N53" s="18">
        <f t="shared" si="4"/>
        <v>81.307692307692307</v>
      </c>
      <c r="O53" s="15">
        <f t="shared" si="4"/>
        <v>3.6881538461538463</v>
      </c>
    </row>
    <row r="54" spans="1:15" x14ac:dyDescent="0.2">
      <c r="A54" s="23"/>
      <c r="B54" s="28" t="s">
        <v>1</v>
      </c>
      <c r="C54" s="8">
        <f>STDEV(C40:C52)/SQRT(COUNT(C40:C52))</f>
        <v>0.33385560662500263</v>
      </c>
      <c r="D54" s="8">
        <f t="shared" ref="D54:O54" si="5">STDEV(D40:D52)/SQRT(COUNT(D40:D52))</f>
        <v>0.92999544017036662</v>
      </c>
      <c r="E54" s="9">
        <f t="shared" si="5"/>
        <v>15.485980170917287</v>
      </c>
      <c r="F54" s="10">
        <f t="shared" si="5"/>
        <v>6.3412179717221143E-2</v>
      </c>
      <c r="G54" s="10">
        <f t="shared" si="5"/>
        <v>5.8168123332216243E-2</v>
      </c>
      <c r="H54" s="10">
        <f t="shared" si="5"/>
        <v>1.8520205927942925E-2</v>
      </c>
      <c r="I54" s="10">
        <f t="shared" si="5"/>
        <v>3.2374777724976246E-2</v>
      </c>
      <c r="J54" s="10">
        <f t="shared" si="5"/>
        <v>2.1047518324339626E-2</v>
      </c>
      <c r="K54" s="10">
        <f t="shared" si="5"/>
        <v>2.7813126752018833E-2</v>
      </c>
      <c r="L54" s="8">
        <f t="shared" si="5"/>
        <v>1.3094407617304451</v>
      </c>
      <c r="M54" s="8">
        <f t="shared" si="5"/>
        <v>1.5968256232306386</v>
      </c>
      <c r="N54" s="8">
        <f t="shared" si="5"/>
        <v>4.269682350799151</v>
      </c>
      <c r="O54" s="10">
        <f t="shared" si="5"/>
        <v>0.1212111341967151</v>
      </c>
    </row>
    <row r="57" spans="1:15" ht="19" x14ac:dyDescent="0.2">
      <c r="A57" s="21"/>
      <c r="B57" s="22" t="s">
        <v>19</v>
      </c>
      <c r="C57" s="23"/>
      <c r="E57" s="23"/>
      <c r="F57" s="24"/>
      <c r="G57" s="23"/>
      <c r="H57" s="23"/>
      <c r="I57" s="23"/>
      <c r="J57" s="23"/>
      <c r="K57" s="23"/>
      <c r="L57" s="23"/>
      <c r="M57" s="23"/>
      <c r="N57" s="24"/>
      <c r="O57" s="23"/>
    </row>
    <row r="58" spans="1:15" ht="34" x14ac:dyDescent="0.2">
      <c r="A58" s="23"/>
      <c r="B58" s="24"/>
      <c r="C58" s="25" t="s">
        <v>2</v>
      </c>
      <c r="D58" s="26" t="s">
        <v>0</v>
      </c>
      <c r="E58" s="27" t="s">
        <v>3</v>
      </c>
      <c r="F58" s="26" t="s">
        <v>4</v>
      </c>
      <c r="G58" s="26" t="s">
        <v>5</v>
      </c>
      <c r="H58" s="26" t="s">
        <v>6</v>
      </c>
      <c r="I58" s="26" t="s">
        <v>7</v>
      </c>
      <c r="J58" s="26" t="s">
        <v>8</v>
      </c>
      <c r="K58" s="26" t="s">
        <v>9</v>
      </c>
      <c r="L58" s="26" t="s">
        <v>10</v>
      </c>
      <c r="M58" s="26" t="s">
        <v>11</v>
      </c>
      <c r="N58" s="26" t="s">
        <v>12</v>
      </c>
      <c r="O58" s="26" t="s">
        <v>14</v>
      </c>
    </row>
    <row r="59" spans="1:15" x14ac:dyDescent="0.2">
      <c r="A59" s="23"/>
      <c r="B59" s="23"/>
      <c r="C59" s="31">
        <v>9.1</v>
      </c>
      <c r="D59" s="31">
        <v>29</v>
      </c>
      <c r="E59" s="31">
        <v>533</v>
      </c>
      <c r="F59" s="32">
        <v>3.87</v>
      </c>
      <c r="G59" s="31">
        <v>2.57</v>
      </c>
      <c r="H59" s="31">
        <v>0.98</v>
      </c>
      <c r="I59" s="32">
        <v>1.4</v>
      </c>
      <c r="J59" s="32">
        <v>0.97</v>
      </c>
      <c r="K59" s="31">
        <v>1.42</v>
      </c>
      <c r="L59" s="31">
        <v>33.4</v>
      </c>
      <c r="M59" s="31">
        <v>62.9</v>
      </c>
      <c r="N59" s="31">
        <v>148.30000000000001</v>
      </c>
      <c r="O59" s="32">
        <v>5.1139999999999999</v>
      </c>
    </row>
    <row r="60" spans="1:15" x14ac:dyDescent="0.2">
      <c r="A60" s="23"/>
      <c r="B60" s="23"/>
      <c r="C60" s="31">
        <v>9.1</v>
      </c>
      <c r="D60" s="31">
        <v>26</v>
      </c>
      <c r="E60" s="31">
        <v>636</v>
      </c>
      <c r="F60" s="32">
        <v>3.7</v>
      </c>
      <c r="G60" s="31">
        <v>2.31</v>
      </c>
      <c r="H60" s="31">
        <v>0.78</v>
      </c>
      <c r="I60" s="31">
        <v>1.28</v>
      </c>
      <c r="J60" s="32">
        <v>0.8</v>
      </c>
      <c r="K60" s="31">
        <v>1.34</v>
      </c>
      <c r="L60" s="31">
        <v>37.6</v>
      </c>
      <c r="M60" s="31">
        <v>68.599999999999994</v>
      </c>
      <c r="N60" s="31">
        <v>103.4</v>
      </c>
      <c r="O60" s="32">
        <v>3.9770000000000003</v>
      </c>
    </row>
    <row r="61" spans="1:15" x14ac:dyDescent="0.2">
      <c r="A61" s="23"/>
      <c r="B61" s="23"/>
      <c r="C61" s="31">
        <v>8.6</v>
      </c>
      <c r="D61" s="31">
        <v>23</v>
      </c>
      <c r="E61" s="31">
        <v>607</v>
      </c>
      <c r="F61" s="32">
        <v>3.3</v>
      </c>
      <c r="G61" s="32">
        <v>2.1</v>
      </c>
      <c r="H61" s="31">
        <v>0.87</v>
      </c>
      <c r="I61" s="31">
        <v>1.19</v>
      </c>
      <c r="J61" s="32">
        <v>0.86</v>
      </c>
      <c r="K61" s="31">
        <v>1.27</v>
      </c>
      <c r="L61" s="31">
        <v>36.200000000000003</v>
      </c>
      <c r="M61" s="31">
        <v>67.2</v>
      </c>
      <c r="N61" s="31">
        <v>97.8</v>
      </c>
      <c r="O61" s="32">
        <v>4.2520000000000007</v>
      </c>
    </row>
    <row r="62" spans="1:15" x14ac:dyDescent="0.2">
      <c r="A62" s="23"/>
      <c r="B62" s="23"/>
      <c r="C62" s="39">
        <v>8.4</v>
      </c>
      <c r="D62" s="39">
        <v>22</v>
      </c>
      <c r="E62" s="39">
        <v>598</v>
      </c>
      <c r="F62" s="40">
        <v>3.36</v>
      </c>
      <c r="G62" s="39">
        <v>2.08</v>
      </c>
      <c r="H62" s="39">
        <v>0.82</v>
      </c>
      <c r="I62" s="39">
        <v>1.29</v>
      </c>
      <c r="J62" s="40">
        <v>0.9</v>
      </c>
      <c r="K62" s="39">
        <v>1.32</v>
      </c>
      <c r="L62" s="39">
        <v>38.1</v>
      </c>
      <c r="M62" s="39">
        <v>69.599999999999994</v>
      </c>
      <c r="N62" s="41">
        <v>100</v>
      </c>
      <c r="O62" s="40">
        <v>4.5449999999999999</v>
      </c>
    </row>
    <row r="63" spans="1:15" x14ac:dyDescent="0.2">
      <c r="A63" s="23"/>
      <c r="B63" s="28" t="s">
        <v>13</v>
      </c>
      <c r="C63" s="18">
        <f>AVERAGE(C59:C62)</f>
        <v>8.7999999999999989</v>
      </c>
      <c r="D63" s="18">
        <f t="shared" ref="D63:O63" si="6">AVERAGE(D59:D62)</f>
        <v>25</v>
      </c>
      <c r="E63" s="16">
        <f t="shared" si="6"/>
        <v>593.5</v>
      </c>
      <c r="F63" s="15">
        <f t="shared" si="6"/>
        <v>3.5575000000000001</v>
      </c>
      <c r="G63" s="15">
        <f t="shared" si="6"/>
        <v>2.2650000000000001</v>
      </c>
      <c r="H63" s="15">
        <f t="shared" si="6"/>
        <v>0.86249999999999993</v>
      </c>
      <c r="I63" s="15">
        <f t="shared" si="6"/>
        <v>1.29</v>
      </c>
      <c r="J63" s="15">
        <f t="shared" si="6"/>
        <v>0.88249999999999995</v>
      </c>
      <c r="K63" s="15">
        <f t="shared" si="6"/>
        <v>1.3374999999999999</v>
      </c>
      <c r="L63" s="18">
        <f t="shared" si="6"/>
        <v>36.325000000000003</v>
      </c>
      <c r="M63" s="18">
        <f t="shared" si="6"/>
        <v>67.074999999999989</v>
      </c>
      <c r="N63" s="18">
        <f t="shared" si="6"/>
        <v>112.375</v>
      </c>
      <c r="O63" s="15">
        <f t="shared" si="6"/>
        <v>4.4720000000000004</v>
      </c>
    </row>
    <row r="64" spans="1:15" x14ac:dyDescent="0.2">
      <c r="A64" s="23"/>
      <c r="B64" s="28" t="s">
        <v>1</v>
      </c>
      <c r="C64" s="8">
        <f>STDEV(C59:C62)/SQRT(COUNT(C59:C62))</f>
        <v>0.17795130420052171</v>
      </c>
      <c r="D64" s="8">
        <f t="shared" ref="D64:O64" si="7">STDEV(D59:D62)/SQRT(COUNT(D59:D62))</f>
        <v>1.5811388300841898</v>
      </c>
      <c r="E64" s="9">
        <f t="shared" si="7"/>
        <v>21.735148185983611</v>
      </c>
      <c r="F64" s="10">
        <f t="shared" si="7"/>
        <v>0.13640472865703748</v>
      </c>
      <c r="G64" s="10">
        <f t="shared" si="7"/>
        <v>0.1142001167541726</v>
      </c>
      <c r="H64" s="10">
        <f t="shared" si="7"/>
        <v>4.3277207241995942E-2</v>
      </c>
      <c r="I64" s="10">
        <f t="shared" si="7"/>
        <v>4.3011626335213125E-2</v>
      </c>
      <c r="J64" s="10">
        <f t="shared" si="7"/>
        <v>3.5677957714346065E-2</v>
      </c>
      <c r="K64" s="10">
        <f t="shared" si="7"/>
        <v>3.1191612120354813E-2</v>
      </c>
      <c r="L64" s="8">
        <f t="shared" si="7"/>
        <v>1.0546523913909587</v>
      </c>
      <c r="M64" s="8">
        <f t="shared" si="7"/>
        <v>1.476129511029886</v>
      </c>
      <c r="N64" s="8">
        <f t="shared" si="7"/>
        <v>12.030265652373075</v>
      </c>
      <c r="O64" s="10">
        <f t="shared" si="7"/>
        <v>0.24339919200084992</v>
      </c>
    </row>
    <row r="67" spans="1:15" ht="19" x14ac:dyDescent="0.2">
      <c r="A67" s="21"/>
      <c r="B67" s="22" t="s">
        <v>20</v>
      </c>
      <c r="C67" s="23"/>
      <c r="D67" s="23"/>
      <c r="E67" s="23"/>
      <c r="F67" s="24"/>
      <c r="G67" s="23"/>
      <c r="H67" s="23"/>
      <c r="I67" s="23"/>
      <c r="J67" s="23"/>
      <c r="K67" s="23"/>
      <c r="L67" s="23"/>
      <c r="M67" s="23"/>
      <c r="N67" s="24"/>
      <c r="O67" s="23"/>
    </row>
    <row r="68" spans="1:15" ht="34" x14ac:dyDescent="0.2">
      <c r="A68" s="23"/>
      <c r="B68" s="24"/>
      <c r="C68" s="25" t="s">
        <v>2</v>
      </c>
      <c r="D68" s="26" t="s">
        <v>0</v>
      </c>
      <c r="E68" s="27" t="s">
        <v>3</v>
      </c>
      <c r="F68" s="26" t="s">
        <v>4</v>
      </c>
      <c r="G68" s="26" t="s">
        <v>5</v>
      </c>
      <c r="H68" s="26" t="s">
        <v>6</v>
      </c>
      <c r="I68" s="26" t="s">
        <v>7</v>
      </c>
      <c r="J68" s="26" t="s">
        <v>8</v>
      </c>
      <c r="K68" s="26" t="s">
        <v>9</v>
      </c>
      <c r="L68" s="26" t="s">
        <v>10</v>
      </c>
      <c r="M68" s="26" t="s">
        <v>11</v>
      </c>
      <c r="N68" s="26" t="s">
        <v>12</v>
      </c>
      <c r="O68" s="26" t="s">
        <v>14</v>
      </c>
    </row>
    <row r="69" spans="1:15" x14ac:dyDescent="0.2">
      <c r="A69" s="23"/>
      <c r="B69" s="23"/>
      <c r="C69" s="33">
        <v>9</v>
      </c>
      <c r="D69" s="31">
        <v>23</v>
      </c>
      <c r="E69" s="31">
        <v>629</v>
      </c>
      <c r="F69" s="32">
        <v>3.98</v>
      </c>
      <c r="G69" s="32">
        <v>2.81</v>
      </c>
      <c r="H69" s="32">
        <v>0.81</v>
      </c>
      <c r="I69" s="32">
        <v>1.25</v>
      </c>
      <c r="J69" s="32">
        <v>0.88</v>
      </c>
      <c r="K69" s="32">
        <v>1.32</v>
      </c>
      <c r="L69" s="31">
        <v>29.5</v>
      </c>
      <c r="M69" s="33">
        <v>57.1</v>
      </c>
      <c r="N69" s="31">
        <v>128.6</v>
      </c>
      <c r="O69" s="32">
        <v>5.5909999999999993</v>
      </c>
    </row>
    <row r="70" spans="1:15" x14ac:dyDescent="0.2">
      <c r="A70" s="23"/>
      <c r="B70" s="23"/>
      <c r="C70" s="33">
        <v>9.1</v>
      </c>
      <c r="D70" s="31">
        <v>24</v>
      </c>
      <c r="E70" s="31">
        <v>597</v>
      </c>
      <c r="F70" s="32">
        <v>4.01</v>
      </c>
      <c r="G70" s="32">
        <v>2.61</v>
      </c>
      <c r="H70" s="32">
        <v>0.84</v>
      </c>
      <c r="I70" s="32">
        <v>1.37</v>
      </c>
      <c r="J70" s="32">
        <v>0.86</v>
      </c>
      <c r="K70" s="32">
        <v>1.35</v>
      </c>
      <c r="L70" s="33">
        <v>35</v>
      </c>
      <c r="M70" s="33">
        <v>64.900000000000006</v>
      </c>
      <c r="N70" s="31">
        <v>131.1</v>
      </c>
      <c r="O70" s="32">
        <v>5.4630000000000001</v>
      </c>
    </row>
    <row r="71" spans="1:15" x14ac:dyDescent="0.2">
      <c r="A71" s="23"/>
      <c r="B71" s="23"/>
      <c r="C71" s="33">
        <v>9.1</v>
      </c>
      <c r="D71" s="31">
        <v>23</v>
      </c>
      <c r="E71" s="31">
        <v>550</v>
      </c>
      <c r="F71" s="32">
        <v>3.63</v>
      </c>
      <c r="G71" s="32">
        <v>2.5299999999999998</v>
      </c>
      <c r="H71" s="32">
        <v>0.91</v>
      </c>
      <c r="I71" s="32">
        <v>1.36</v>
      </c>
      <c r="J71" s="32">
        <v>0.92</v>
      </c>
      <c r="K71" s="32">
        <v>1.39</v>
      </c>
      <c r="L71" s="31">
        <v>30.3</v>
      </c>
      <c r="M71" s="33">
        <v>58.7</v>
      </c>
      <c r="N71" s="31">
        <v>122.6</v>
      </c>
      <c r="O71" s="32">
        <v>5.33</v>
      </c>
    </row>
    <row r="72" spans="1:15" x14ac:dyDescent="0.2">
      <c r="A72" s="23"/>
      <c r="B72" s="23"/>
      <c r="C72" s="33">
        <v>9</v>
      </c>
      <c r="D72" s="31">
        <v>25</v>
      </c>
      <c r="E72" s="31">
        <v>591</v>
      </c>
      <c r="F72" s="32">
        <v>3.51</v>
      </c>
      <c r="G72" s="32">
        <v>2.15</v>
      </c>
      <c r="H72" s="32">
        <v>0.83</v>
      </c>
      <c r="I72" s="32">
        <v>1.39</v>
      </c>
      <c r="J72" s="32">
        <v>0.87</v>
      </c>
      <c r="K72" s="32">
        <v>1.32</v>
      </c>
      <c r="L72" s="31">
        <v>38.6</v>
      </c>
      <c r="M72" s="33">
        <v>69.900000000000006</v>
      </c>
      <c r="N72" s="31">
        <v>105.4</v>
      </c>
      <c r="O72" s="32">
        <v>4.2159999999999993</v>
      </c>
    </row>
    <row r="73" spans="1:15" x14ac:dyDescent="0.2">
      <c r="A73" s="23"/>
      <c r="B73" s="23"/>
      <c r="C73" s="33">
        <v>9</v>
      </c>
      <c r="D73" s="31">
        <v>24</v>
      </c>
      <c r="E73" s="31">
        <v>647</v>
      </c>
      <c r="F73" s="32">
        <v>3.16</v>
      </c>
      <c r="G73" s="32">
        <v>2.04</v>
      </c>
      <c r="H73" s="32">
        <v>0.98</v>
      </c>
      <c r="I73" s="32">
        <v>1.38</v>
      </c>
      <c r="J73" s="32">
        <v>0.86</v>
      </c>
      <c r="K73" s="32">
        <v>1.35</v>
      </c>
      <c r="L73" s="31">
        <v>35.5</v>
      </c>
      <c r="M73" s="33">
        <v>66.400000000000006</v>
      </c>
      <c r="N73" s="31">
        <v>99.7</v>
      </c>
      <c r="O73" s="32">
        <v>4.1539999999999999</v>
      </c>
    </row>
    <row r="74" spans="1:15" x14ac:dyDescent="0.2">
      <c r="A74" s="23"/>
      <c r="B74" s="23"/>
      <c r="C74" s="33">
        <v>8.6999999999999993</v>
      </c>
      <c r="D74" s="31">
        <v>23</v>
      </c>
      <c r="E74" s="31">
        <v>503</v>
      </c>
      <c r="F74" s="32">
        <v>3.46</v>
      </c>
      <c r="G74" s="32">
        <v>2.08</v>
      </c>
      <c r="H74" s="32">
        <v>0.9</v>
      </c>
      <c r="I74" s="32">
        <v>1.33</v>
      </c>
      <c r="J74" s="32">
        <v>0.95</v>
      </c>
      <c r="K74" s="32">
        <v>1.41</v>
      </c>
      <c r="L74" s="31">
        <v>39.700000000000003</v>
      </c>
      <c r="M74" s="33">
        <v>71.400000000000006</v>
      </c>
      <c r="N74" s="31">
        <v>115.2</v>
      </c>
      <c r="O74" s="32">
        <v>5.0090000000000003</v>
      </c>
    </row>
    <row r="75" spans="1:15" x14ac:dyDescent="0.2">
      <c r="A75" s="23"/>
      <c r="B75" s="23"/>
      <c r="C75" s="35">
        <v>9.1</v>
      </c>
      <c r="D75" s="3">
        <v>21</v>
      </c>
      <c r="E75" s="3">
        <v>365</v>
      </c>
      <c r="F75" s="34">
        <v>3.56</v>
      </c>
      <c r="G75" s="34">
        <v>2.3199999999999998</v>
      </c>
      <c r="H75" s="34">
        <v>0.87</v>
      </c>
      <c r="I75" s="34">
        <v>1.29</v>
      </c>
      <c r="J75" s="34">
        <v>0.82</v>
      </c>
      <c r="K75" s="34">
        <v>1.31</v>
      </c>
      <c r="L75" s="3">
        <v>34.799999999999997</v>
      </c>
      <c r="M75" s="35">
        <v>65</v>
      </c>
      <c r="N75" s="3">
        <v>107.2</v>
      </c>
      <c r="O75" s="34">
        <v>5.1049999999999995</v>
      </c>
    </row>
    <row r="76" spans="1:15" x14ac:dyDescent="0.2">
      <c r="A76" s="23"/>
      <c r="B76" s="23"/>
      <c r="C76" s="35">
        <v>9.1</v>
      </c>
      <c r="D76" s="3">
        <v>22</v>
      </c>
      <c r="E76" s="3">
        <v>379</v>
      </c>
      <c r="F76" s="34">
        <v>3.4</v>
      </c>
      <c r="G76" s="34">
        <v>2.25</v>
      </c>
      <c r="H76" s="34">
        <v>0.97</v>
      </c>
      <c r="I76" s="34">
        <v>1.34</v>
      </c>
      <c r="J76" s="34">
        <v>0.88</v>
      </c>
      <c r="K76" s="34">
        <v>1.33</v>
      </c>
      <c r="L76" s="3">
        <v>33.799999999999997</v>
      </c>
      <c r="M76" s="35">
        <v>63.8</v>
      </c>
      <c r="N76" s="3">
        <v>112.6</v>
      </c>
      <c r="O76" s="34">
        <v>5.1180000000000003</v>
      </c>
    </row>
    <row r="77" spans="1:15" x14ac:dyDescent="0.2">
      <c r="A77" s="23"/>
      <c r="B77" s="23"/>
      <c r="C77" s="3">
        <v>9.1</v>
      </c>
      <c r="D77" s="3">
        <v>22</v>
      </c>
      <c r="E77" s="3">
        <v>527</v>
      </c>
      <c r="F77" s="34">
        <v>3.21</v>
      </c>
      <c r="G77" s="34">
        <v>2.13</v>
      </c>
      <c r="H77" s="34">
        <v>0.98</v>
      </c>
      <c r="I77" s="34">
        <v>1.29</v>
      </c>
      <c r="J77" s="34">
        <v>1</v>
      </c>
      <c r="K77" s="34">
        <v>1.37</v>
      </c>
      <c r="L77" s="3">
        <v>33.5</v>
      </c>
      <c r="M77" s="35">
        <v>63.7</v>
      </c>
      <c r="N77" s="3">
        <v>113.8</v>
      </c>
      <c r="O77" s="34">
        <v>5.173</v>
      </c>
    </row>
    <row r="78" spans="1:15" x14ac:dyDescent="0.2">
      <c r="A78" s="23"/>
      <c r="B78" s="23"/>
      <c r="C78" s="36">
        <v>9.1</v>
      </c>
      <c r="D78" s="36">
        <v>22</v>
      </c>
      <c r="E78" s="36">
        <v>549</v>
      </c>
      <c r="F78" s="37">
        <v>3.6</v>
      </c>
      <c r="G78" s="37">
        <v>2.33</v>
      </c>
      <c r="H78" s="37">
        <v>0.93</v>
      </c>
      <c r="I78" s="37">
        <v>1.27</v>
      </c>
      <c r="J78" s="37">
        <v>1.03</v>
      </c>
      <c r="K78" s="37">
        <v>1.48</v>
      </c>
      <c r="L78" s="36">
        <v>35.200000000000003</v>
      </c>
      <c r="M78" s="38">
        <v>65.599999999999994</v>
      </c>
      <c r="N78" s="36">
        <v>133.4</v>
      </c>
      <c r="O78" s="37">
        <v>6.0640000000000001</v>
      </c>
    </row>
    <row r="79" spans="1:15" x14ac:dyDescent="0.2">
      <c r="A79" s="23"/>
      <c r="B79" s="28" t="s">
        <v>13</v>
      </c>
      <c r="C79" s="18">
        <f>AVERAGE(C69:C78)</f>
        <v>9.0299999999999994</v>
      </c>
      <c r="D79" s="18">
        <f t="shared" ref="D79:O79" si="8">AVERAGE(D69:D78)</f>
        <v>22.9</v>
      </c>
      <c r="E79" s="16">
        <f t="shared" si="8"/>
        <v>533.70000000000005</v>
      </c>
      <c r="F79" s="15">
        <f t="shared" si="8"/>
        <v>3.5519999999999996</v>
      </c>
      <c r="G79" s="15">
        <f t="shared" si="8"/>
        <v>2.3250000000000002</v>
      </c>
      <c r="H79" s="15">
        <f t="shared" si="8"/>
        <v>0.90199999999999991</v>
      </c>
      <c r="I79" s="15">
        <f t="shared" si="8"/>
        <v>1.327</v>
      </c>
      <c r="J79" s="15">
        <f t="shared" si="8"/>
        <v>0.90700000000000003</v>
      </c>
      <c r="K79" s="15">
        <f t="shared" si="8"/>
        <v>1.3630000000000002</v>
      </c>
      <c r="L79" s="18">
        <f t="shared" si="8"/>
        <v>34.590000000000003</v>
      </c>
      <c r="M79" s="18">
        <f t="shared" si="8"/>
        <v>64.650000000000006</v>
      </c>
      <c r="N79" s="18">
        <f t="shared" si="8"/>
        <v>116.96000000000001</v>
      </c>
      <c r="O79" s="15">
        <f t="shared" si="8"/>
        <v>5.122300000000001</v>
      </c>
    </row>
    <row r="80" spans="1:15" x14ac:dyDescent="0.2">
      <c r="A80" s="23"/>
      <c r="B80" s="28" t="s">
        <v>1</v>
      </c>
      <c r="C80" s="8">
        <f>STDEV(C69:C78)/SQRT(COUNT(C69:C78))</f>
        <v>3.9581140290126417E-2</v>
      </c>
      <c r="D80" s="8">
        <f t="shared" ref="D80:O80" si="9">STDEV(D69:D78)/SQRT(COUNT(D69:D78))</f>
        <v>0.37859388972001817</v>
      </c>
      <c r="E80" s="9">
        <f t="shared" si="9"/>
        <v>30.384224708080215</v>
      </c>
      <c r="F80" s="10">
        <f t="shared" si="9"/>
        <v>8.8528714738966646E-2</v>
      </c>
      <c r="G80" s="10">
        <f t="shared" si="9"/>
        <v>7.9864468528459201E-2</v>
      </c>
      <c r="H80" s="10">
        <f t="shared" si="9"/>
        <v>2.0044395171163874E-2</v>
      </c>
      <c r="I80" s="10">
        <f t="shared" si="9"/>
        <v>1.5567059238447485E-2</v>
      </c>
      <c r="J80" s="10">
        <f t="shared" si="9"/>
        <v>2.1241991955139764E-2</v>
      </c>
      <c r="K80" s="10">
        <f t="shared" si="9"/>
        <v>1.6536155673083267E-2</v>
      </c>
      <c r="L80" s="8">
        <f t="shared" si="9"/>
        <v>0.99849330938614189</v>
      </c>
      <c r="M80" s="8">
        <f t="shared" si="9"/>
        <v>1.3796336067553914</v>
      </c>
      <c r="N80" s="8">
        <f t="shared" si="9"/>
        <v>3.6460084719838175</v>
      </c>
      <c r="O80" s="10">
        <f t="shared" si="9"/>
        <v>0.1837995314949861</v>
      </c>
    </row>
    <row r="83" spans="1:15" ht="19" x14ac:dyDescent="0.2">
      <c r="A83" s="21"/>
      <c r="B83" s="22" t="s">
        <v>21</v>
      </c>
      <c r="C83" s="23"/>
      <c r="D83" s="23"/>
      <c r="E83" s="23"/>
      <c r="F83" s="24"/>
      <c r="G83" s="23"/>
      <c r="H83" s="23"/>
      <c r="I83" s="23"/>
      <c r="J83" s="23"/>
      <c r="K83" s="23"/>
      <c r="L83" s="23"/>
      <c r="M83" s="23"/>
      <c r="N83" s="24"/>
      <c r="O83" s="23"/>
    </row>
    <row r="84" spans="1:15" ht="34" x14ac:dyDescent="0.2">
      <c r="A84" s="23"/>
      <c r="B84" s="24"/>
      <c r="C84" s="25" t="s">
        <v>2</v>
      </c>
      <c r="D84" s="26" t="s">
        <v>0</v>
      </c>
      <c r="E84" s="27" t="s">
        <v>3</v>
      </c>
      <c r="F84" s="26" t="s">
        <v>4</v>
      </c>
      <c r="G84" s="26" t="s">
        <v>5</v>
      </c>
      <c r="H84" s="26" t="s">
        <v>6</v>
      </c>
      <c r="I84" s="26" t="s">
        <v>7</v>
      </c>
      <c r="J84" s="26" t="s">
        <v>8</v>
      </c>
      <c r="K84" s="26" t="s">
        <v>9</v>
      </c>
      <c r="L84" s="26" t="s">
        <v>10</v>
      </c>
      <c r="M84" s="26" t="s">
        <v>11</v>
      </c>
      <c r="N84" s="26" t="s">
        <v>12</v>
      </c>
      <c r="O84" s="26" t="s">
        <v>14</v>
      </c>
    </row>
    <row r="85" spans="1:15" x14ac:dyDescent="0.2">
      <c r="A85" s="23"/>
      <c r="B85" s="23"/>
      <c r="C85" s="33">
        <v>9.1</v>
      </c>
      <c r="D85" s="31">
        <v>27</v>
      </c>
      <c r="E85" s="31">
        <v>512</v>
      </c>
      <c r="F85" s="31">
        <v>3.59</v>
      </c>
      <c r="G85" s="31">
        <v>2.65</v>
      </c>
      <c r="H85" s="32">
        <v>0.94</v>
      </c>
      <c r="I85" s="32">
        <v>1.28</v>
      </c>
      <c r="J85" s="31">
        <v>1.06</v>
      </c>
      <c r="K85" s="31">
        <v>1.38</v>
      </c>
      <c r="L85" s="33">
        <v>26.2</v>
      </c>
      <c r="M85" s="31">
        <v>52.4</v>
      </c>
      <c r="N85" s="31">
        <v>136.19999999999999</v>
      </c>
      <c r="O85" s="32">
        <v>5.0439999999999996</v>
      </c>
    </row>
    <row r="86" spans="1:15" x14ac:dyDescent="0.2">
      <c r="A86" s="23"/>
      <c r="B86" s="23"/>
      <c r="C86" s="33">
        <v>8.4</v>
      </c>
      <c r="D86" s="31">
        <v>24</v>
      </c>
      <c r="E86" s="31">
        <v>551</v>
      </c>
      <c r="F86" s="32">
        <v>3.8</v>
      </c>
      <c r="G86" s="32">
        <v>2.4</v>
      </c>
      <c r="H86" s="32">
        <v>0.84</v>
      </c>
      <c r="I86" s="32">
        <v>1.35</v>
      </c>
      <c r="J86" s="31">
        <v>0.89</v>
      </c>
      <c r="K86" s="31">
        <v>1.22</v>
      </c>
      <c r="L86" s="33">
        <v>37</v>
      </c>
      <c r="M86" s="31">
        <v>67.599999999999994</v>
      </c>
      <c r="N86" s="31">
        <v>122.4</v>
      </c>
      <c r="O86" s="32">
        <v>5.0999999999999996</v>
      </c>
    </row>
    <row r="87" spans="1:15" x14ac:dyDescent="0.2">
      <c r="A87" s="23"/>
      <c r="B87" s="23"/>
      <c r="C87" s="33">
        <v>8</v>
      </c>
      <c r="D87" s="31">
        <v>23</v>
      </c>
      <c r="E87" s="31">
        <v>577</v>
      </c>
      <c r="F87" s="31">
        <v>3.58</v>
      </c>
      <c r="G87" s="31">
        <v>2.44</v>
      </c>
      <c r="H87" s="32">
        <v>0.9</v>
      </c>
      <c r="I87" s="32">
        <v>1.27</v>
      </c>
      <c r="J87" s="31">
        <v>0.87</v>
      </c>
      <c r="K87" s="31">
        <v>1.22</v>
      </c>
      <c r="L87" s="33">
        <v>31.7</v>
      </c>
      <c r="M87" s="31">
        <v>60.6</v>
      </c>
      <c r="N87" s="31">
        <v>114.5</v>
      </c>
      <c r="O87" s="32">
        <v>4.9779999999999998</v>
      </c>
    </row>
    <row r="88" spans="1:15" x14ac:dyDescent="0.2">
      <c r="A88" s="23"/>
      <c r="B88" s="23"/>
      <c r="C88" s="33">
        <v>8</v>
      </c>
      <c r="D88" s="31">
        <v>24</v>
      </c>
      <c r="E88" s="31">
        <v>435</v>
      </c>
      <c r="F88" s="31">
        <v>3.55</v>
      </c>
      <c r="G88" s="31">
        <v>2.37</v>
      </c>
      <c r="H88" s="32">
        <v>0.83</v>
      </c>
      <c r="I88" s="32">
        <v>1.23</v>
      </c>
      <c r="J88" s="31">
        <v>0.92</v>
      </c>
      <c r="K88" s="31">
        <v>1.39</v>
      </c>
      <c r="L88" s="33">
        <v>33.299999999999997</v>
      </c>
      <c r="M88" s="31">
        <v>62.9</v>
      </c>
      <c r="N88" s="31">
        <v>111.2</v>
      </c>
      <c r="O88" s="32">
        <v>4.633</v>
      </c>
    </row>
    <row r="89" spans="1:15" x14ac:dyDescent="0.2">
      <c r="A89" s="23"/>
      <c r="B89" s="23"/>
      <c r="C89" s="33">
        <v>8</v>
      </c>
      <c r="D89" s="31">
        <v>24</v>
      </c>
      <c r="E89" s="31">
        <v>478</v>
      </c>
      <c r="F89" s="31">
        <v>3.52</v>
      </c>
      <c r="G89" s="31">
        <v>2.38</v>
      </c>
      <c r="H89" s="32">
        <v>0.81</v>
      </c>
      <c r="I89" s="32">
        <v>1.24</v>
      </c>
      <c r="J89" s="31">
        <v>0.76</v>
      </c>
      <c r="K89" s="31">
        <v>1.36</v>
      </c>
      <c r="L89" s="33">
        <v>32.6</v>
      </c>
      <c r="M89" s="33">
        <v>62</v>
      </c>
      <c r="N89" s="31">
        <v>95.2</v>
      </c>
      <c r="O89" s="32">
        <v>3.9670000000000001</v>
      </c>
    </row>
    <row r="90" spans="1:15" x14ac:dyDescent="0.2">
      <c r="A90" s="23"/>
      <c r="B90" s="23"/>
      <c r="C90" s="33">
        <v>7.9</v>
      </c>
      <c r="D90" s="31">
        <v>21</v>
      </c>
      <c r="E90" s="31">
        <v>565</v>
      </c>
      <c r="F90" s="31">
        <v>3.22</v>
      </c>
      <c r="G90" s="31">
        <v>2.11</v>
      </c>
      <c r="H90" s="32">
        <v>0.93</v>
      </c>
      <c r="I90" s="32">
        <v>1.29</v>
      </c>
      <c r="J90" s="31">
        <v>0.85</v>
      </c>
      <c r="K90" s="32">
        <v>1.3</v>
      </c>
      <c r="L90" s="33">
        <v>34.4</v>
      </c>
      <c r="M90" s="31">
        <v>64.900000000000006</v>
      </c>
      <c r="N90" s="31">
        <v>97.7</v>
      </c>
      <c r="O90" s="32">
        <v>4.6520000000000001</v>
      </c>
    </row>
    <row r="91" spans="1:15" x14ac:dyDescent="0.2">
      <c r="A91" s="23"/>
      <c r="B91" s="23"/>
      <c r="C91" s="38">
        <v>9.6</v>
      </c>
      <c r="D91" s="36">
        <v>19</v>
      </c>
      <c r="E91" s="36">
        <v>466</v>
      </c>
      <c r="F91" s="36">
        <v>3.51</v>
      </c>
      <c r="G91" s="36">
        <v>2.56</v>
      </c>
      <c r="H91" s="37">
        <v>0.89</v>
      </c>
      <c r="I91" s="37">
        <v>1.35</v>
      </c>
      <c r="J91" s="36">
        <v>1.07</v>
      </c>
      <c r="K91" s="36">
        <v>1.49</v>
      </c>
      <c r="L91" s="38">
        <v>27</v>
      </c>
      <c r="M91" s="36">
        <v>53.7</v>
      </c>
      <c r="N91" s="36">
        <v>128.4</v>
      </c>
      <c r="O91" s="37">
        <v>6.758</v>
      </c>
    </row>
    <row r="92" spans="1:15" x14ac:dyDescent="0.2">
      <c r="A92" s="23"/>
      <c r="B92" s="28" t="s">
        <v>13</v>
      </c>
      <c r="C92" s="18">
        <f>AVERAGE(C85:C91)</f>
        <v>8.4285714285714288</v>
      </c>
      <c r="D92" s="18">
        <f t="shared" ref="D92:O92" si="10">AVERAGE(D85:D91)</f>
        <v>23.142857142857142</v>
      </c>
      <c r="E92" s="16">
        <f t="shared" si="10"/>
        <v>512</v>
      </c>
      <c r="F92" s="15">
        <f t="shared" si="10"/>
        <v>3.5385714285714278</v>
      </c>
      <c r="G92" s="15">
        <f t="shared" si="10"/>
        <v>2.415714285714285</v>
      </c>
      <c r="H92" s="15">
        <f t="shared" si="10"/>
        <v>0.87714285714285711</v>
      </c>
      <c r="I92" s="15">
        <f t="shared" si="10"/>
        <v>1.2871428571428571</v>
      </c>
      <c r="J92" s="15">
        <f t="shared" si="10"/>
        <v>0.91714285714285715</v>
      </c>
      <c r="K92" s="15">
        <f t="shared" si="10"/>
        <v>1.337142857142857</v>
      </c>
      <c r="L92" s="18">
        <f t="shared" si="10"/>
        <v>31.74285714285714</v>
      </c>
      <c r="M92" s="18">
        <f t="shared" si="10"/>
        <v>60.585714285714282</v>
      </c>
      <c r="N92" s="18">
        <f t="shared" si="10"/>
        <v>115.08571428571429</v>
      </c>
      <c r="O92" s="15">
        <f t="shared" si="10"/>
        <v>5.0188571428571427</v>
      </c>
    </row>
    <row r="93" spans="1:15" x14ac:dyDescent="0.2">
      <c r="A93" s="23"/>
      <c r="B93" s="28" t="s">
        <v>1</v>
      </c>
      <c r="C93" s="8">
        <f>STDEV(C85:C91)/SQRT(COUNT(C85:C91))</f>
        <v>0.251390689786962</v>
      </c>
      <c r="D93" s="8">
        <f t="shared" ref="D93:O93" si="11">STDEV(D85:D91)/SQRT(COUNT(D85:D91))</f>
        <v>0.9618576131773382</v>
      </c>
      <c r="E93" s="9">
        <f t="shared" si="11"/>
        <v>20.561174693142043</v>
      </c>
      <c r="F93" s="10">
        <f t="shared" si="11"/>
        <v>6.4639239572546039E-2</v>
      </c>
      <c r="G93" s="10">
        <f t="shared" si="11"/>
        <v>6.4248666573420696E-2</v>
      </c>
      <c r="H93" s="10">
        <f t="shared" si="11"/>
        <v>1.9237152263546813E-2</v>
      </c>
      <c r="I93" s="10">
        <f t="shared" si="11"/>
        <v>1.808897134592628E-2</v>
      </c>
      <c r="J93" s="10">
        <f t="shared" si="11"/>
        <v>4.2522503046106441E-2</v>
      </c>
      <c r="K93" s="10">
        <f t="shared" si="11"/>
        <v>3.6950049018221603E-2</v>
      </c>
      <c r="L93" s="8">
        <f t="shared" si="11"/>
        <v>1.4725839199721469</v>
      </c>
      <c r="M93" s="8">
        <f t="shared" si="11"/>
        <v>2.1246208145083618</v>
      </c>
      <c r="N93" s="8">
        <f t="shared" si="11"/>
        <v>5.7522843732037447</v>
      </c>
      <c r="O93" s="10">
        <f t="shared" si="11"/>
        <v>0.32452811372612861</v>
      </c>
    </row>
    <row r="96" spans="1:15" ht="19" x14ac:dyDescent="0.2">
      <c r="A96" s="21"/>
      <c r="B96" s="22" t="s">
        <v>22</v>
      </c>
      <c r="C96" s="23"/>
      <c r="E96" s="23"/>
      <c r="F96" s="24"/>
      <c r="G96" s="23"/>
      <c r="H96" s="23"/>
      <c r="I96" s="23"/>
      <c r="J96" s="23"/>
      <c r="K96" s="23"/>
      <c r="L96" s="23"/>
      <c r="M96" s="23"/>
      <c r="N96" s="24"/>
      <c r="O96" s="23"/>
    </row>
    <row r="97" spans="1:15" ht="34" x14ac:dyDescent="0.2">
      <c r="A97" s="23"/>
      <c r="B97" s="24"/>
      <c r="C97" s="25" t="s">
        <v>2</v>
      </c>
      <c r="D97" s="26" t="s">
        <v>0</v>
      </c>
      <c r="E97" s="27" t="s">
        <v>3</v>
      </c>
      <c r="F97" s="26" t="s">
        <v>4</v>
      </c>
      <c r="G97" s="26" t="s">
        <v>5</v>
      </c>
      <c r="H97" s="26" t="s">
        <v>6</v>
      </c>
      <c r="I97" s="26" t="s">
        <v>7</v>
      </c>
      <c r="J97" s="26" t="s">
        <v>8</v>
      </c>
      <c r="K97" s="26" t="s">
        <v>9</v>
      </c>
      <c r="L97" s="26" t="s">
        <v>10</v>
      </c>
      <c r="M97" s="26" t="s">
        <v>11</v>
      </c>
      <c r="N97" s="26" t="s">
        <v>12</v>
      </c>
      <c r="O97" s="26" t="s">
        <v>14</v>
      </c>
    </row>
    <row r="98" spans="1:15" x14ac:dyDescent="0.2">
      <c r="A98" s="23"/>
      <c r="B98" s="23"/>
      <c r="C98" s="42">
        <v>9.4</v>
      </c>
      <c r="D98" s="42">
        <v>25</v>
      </c>
      <c r="E98" s="42">
        <v>562</v>
      </c>
      <c r="F98" s="43">
        <v>3.4</v>
      </c>
      <c r="G98" s="43">
        <v>2.16</v>
      </c>
      <c r="H98" s="42">
        <v>0.84</v>
      </c>
      <c r="I98" s="42">
        <v>1.27</v>
      </c>
      <c r="J98" s="42">
        <v>0.73</v>
      </c>
      <c r="K98" s="42">
        <v>1.36</v>
      </c>
      <c r="L98" s="42">
        <v>36.5</v>
      </c>
      <c r="M98" s="42">
        <v>67.5</v>
      </c>
      <c r="N98" s="44">
        <v>90</v>
      </c>
      <c r="O98" s="43">
        <v>3.6</v>
      </c>
    </row>
    <row r="99" spans="1:15" x14ac:dyDescent="0.2">
      <c r="A99" s="23"/>
      <c r="B99" s="23"/>
      <c r="C99" s="42">
        <v>9.4</v>
      </c>
      <c r="D99" s="42">
        <v>24</v>
      </c>
      <c r="E99" s="42">
        <v>548</v>
      </c>
      <c r="F99" s="42">
        <v>3.74</v>
      </c>
      <c r="G99" s="43">
        <v>2.4900000000000002</v>
      </c>
      <c r="H99" s="42">
        <v>0.84</v>
      </c>
      <c r="I99" s="42">
        <v>1.25</v>
      </c>
      <c r="J99" s="43">
        <v>0.9</v>
      </c>
      <c r="K99" s="42">
        <v>1.31</v>
      </c>
      <c r="L99" s="42">
        <v>33.5</v>
      </c>
      <c r="M99" s="42">
        <v>63.1</v>
      </c>
      <c r="N99" s="42">
        <v>120.5</v>
      </c>
      <c r="O99" s="43">
        <v>5.0209999999999999</v>
      </c>
    </row>
    <row r="100" spans="1:15" x14ac:dyDescent="0.2">
      <c r="A100" s="23"/>
      <c r="B100" s="23"/>
      <c r="C100" s="42">
        <v>10.1</v>
      </c>
      <c r="D100" s="42">
        <v>30</v>
      </c>
      <c r="E100" s="42">
        <v>600</v>
      </c>
      <c r="F100" s="42">
        <v>3.77</v>
      </c>
      <c r="G100" s="43">
        <v>2.5</v>
      </c>
      <c r="H100" s="42">
        <v>1.04</v>
      </c>
      <c r="I100" s="42">
        <v>1.49</v>
      </c>
      <c r="J100" s="42">
        <v>1.04</v>
      </c>
      <c r="K100" s="42">
        <v>1.59</v>
      </c>
      <c r="L100" s="42">
        <v>33.6</v>
      </c>
      <c r="M100" s="42">
        <v>63.2</v>
      </c>
      <c r="N100" s="42">
        <v>156.30000000000001</v>
      </c>
      <c r="O100" s="43">
        <v>5.21</v>
      </c>
    </row>
    <row r="101" spans="1:15" x14ac:dyDescent="0.2">
      <c r="A101" s="23"/>
      <c r="B101" s="23"/>
      <c r="C101" s="45">
        <v>10.1</v>
      </c>
      <c r="D101" s="45">
        <v>27</v>
      </c>
      <c r="E101" s="45">
        <v>679</v>
      </c>
      <c r="F101" s="45">
        <v>3.61</v>
      </c>
      <c r="G101" s="30">
        <v>2.34</v>
      </c>
      <c r="H101" s="45">
        <v>1.1299999999999999</v>
      </c>
      <c r="I101" s="45">
        <v>1.53</v>
      </c>
      <c r="J101" s="45">
        <v>1.06</v>
      </c>
      <c r="K101" s="45">
        <v>1.49</v>
      </c>
      <c r="L101" s="45">
        <v>35.1</v>
      </c>
      <c r="M101" s="45">
        <v>65.400000000000006</v>
      </c>
      <c r="N101" s="45">
        <v>157.80000000000001</v>
      </c>
      <c r="O101" s="30">
        <v>5.8439999999999994</v>
      </c>
    </row>
    <row r="102" spans="1:15" x14ac:dyDescent="0.2">
      <c r="A102" s="23"/>
      <c r="B102" s="28" t="s">
        <v>13</v>
      </c>
      <c r="C102" s="18">
        <f>AVERAGE(C98:C101)</f>
        <v>9.75</v>
      </c>
      <c r="D102" s="18">
        <f t="shared" ref="D102:O102" si="12">AVERAGE(D98:D101)</f>
        <v>26.5</v>
      </c>
      <c r="E102" s="16">
        <f t="shared" si="12"/>
        <v>597.25</v>
      </c>
      <c r="F102" s="15">
        <f t="shared" si="12"/>
        <v>3.63</v>
      </c>
      <c r="G102" s="15">
        <f t="shared" si="12"/>
        <v>2.3725000000000001</v>
      </c>
      <c r="H102" s="15">
        <f t="shared" si="12"/>
        <v>0.96249999999999991</v>
      </c>
      <c r="I102" s="15">
        <f t="shared" si="12"/>
        <v>1.385</v>
      </c>
      <c r="J102" s="15">
        <f t="shared" si="12"/>
        <v>0.9325</v>
      </c>
      <c r="K102" s="15">
        <f t="shared" si="12"/>
        <v>1.4375</v>
      </c>
      <c r="L102" s="18">
        <f t="shared" si="12"/>
        <v>34.674999999999997</v>
      </c>
      <c r="M102" s="18">
        <f t="shared" si="12"/>
        <v>64.800000000000011</v>
      </c>
      <c r="N102" s="18">
        <f t="shared" si="12"/>
        <v>131.15</v>
      </c>
      <c r="O102" s="15">
        <f t="shared" si="12"/>
        <v>4.9187499999999993</v>
      </c>
    </row>
    <row r="103" spans="1:15" x14ac:dyDescent="0.2">
      <c r="A103" s="23"/>
      <c r="B103" s="28" t="s">
        <v>1</v>
      </c>
      <c r="C103" s="8">
        <f>STDEV(C98:C101)/SQRT(COUNT(C98:C101))</f>
        <v>0.20207259421636881</v>
      </c>
      <c r="D103" s="8">
        <f t="shared" ref="D103:O103" si="13">STDEV(D98:D101)/SQRT(COUNT(D98:D101))</f>
        <v>1.3228756555322954</v>
      </c>
      <c r="E103" s="9">
        <f t="shared" si="13"/>
        <v>29.380761846260327</v>
      </c>
      <c r="F103" s="10">
        <f t="shared" si="13"/>
        <v>8.4162541153017356E-2</v>
      </c>
      <c r="G103" s="10">
        <f t="shared" si="13"/>
        <v>7.9726093595509875E-2</v>
      </c>
      <c r="H103" s="10">
        <f t="shared" si="13"/>
        <v>7.3072452629792881E-2</v>
      </c>
      <c r="I103" s="10">
        <f t="shared" si="13"/>
        <v>7.2743842809317311E-2</v>
      </c>
      <c r="J103" s="10">
        <f t="shared" si="13"/>
        <v>7.6308038021342658E-2</v>
      </c>
      <c r="K103" s="10">
        <f t="shared" si="13"/>
        <v>6.3426466610293428E-2</v>
      </c>
      <c r="L103" s="8">
        <f t="shared" si="13"/>
        <v>0.7099002277315688</v>
      </c>
      <c r="M103" s="8">
        <f t="shared" si="13"/>
        <v>1.0448285345771651</v>
      </c>
      <c r="N103" s="8">
        <f t="shared" si="13"/>
        <v>16.200540114452952</v>
      </c>
      <c r="O103" s="10">
        <f t="shared" si="13"/>
        <v>0.47350384986115451</v>
      </c>
    </row>
    <row r="106" spans="1:15" ht="19" x14ac:dyDescent="0.2">
      <c r="A106" s="21"/>
      <c r="B106" s="22" t="s">
        <v>23</v>
      </c>
      <c r="C106" s="23"/>
      <c r="D106" s="23"/>
      <c r="E106" s="23"/>
      <c r="F106" s="24"/>
      <c r="G106" s="23"/>
      <c r="H106" s="23"/>
      <c r="I106" s="23"/>
      <c r="J106" s="23"/>
      <c r="K106" s="23"/>
      <c r="L106" s="23"/>
      <c r="M106" s="23"/>
      <c r="N106" s="24"/>
      <c r="O106" s="23"/>
    </row>
    <row r="107" spans="1:15" ht="34" x14ac:dyDescent="0.2">
      <c r="A107" s="23"/>
      <c r="B107" s="24"/>
      <c r="C107" s="25" t="s">
        <v>2</v>
      </c>
      <c r="D107" s="26" t="s">
        <v>0</v>
      </c>
      <c r="E107" s="27" t="s">
        <v>3</v>
      </c>
      <c r="F107" s="26" t="s">
        <v>4</v>
      </c>
      <c r="G107" s="26" t="s">
        <v>5</v>
      </c>
      <c r="H107" s="26" t="s">
        <v>6</v>
      </c>
      <c r="I107" s="26" t="s">
        <v>7</v>
      </c>
      <c r="J107" s="26" t="s">
        <v>8</v>
      </c>
      <c r="K107" s="26" t="s">
        <v>9</v>
      </c>
      <c r="L107" s="26" t="s">
        <v>10</v>
      </c>
      <c r="M107" s="26" t="s">
        <v>11</v>
      </c>
      <c r="N107" s="26" t="s">
        <v>12</v>
      </c>
      <c r="O107" s="26" t="s">
        <v>14</v>
      </c>
    </row>
    <row r="108" spans="1:15" x14ac:dyDescent="0.2">
      <c r="A108" s="23"/>
      <c r="B108" s="23"/>
      <c r="C108" s="42">
        <v>10.1</v>
      </c>
      <c r="D108" s="42">
        <v>25</v>
      </c>
      <c r="E108" s="42">
        <v>696</v>
      </c>
      <c r="F108" s="43">
        <v>3.92</v>
      </c>
      <c r="G108" s="43">
        <v>2.87</v>
      </c>
      <c r="H108" s="43">
        <v>1.03</v>
      </c>
      <c r="I108" s="43">
        <v>1.29</v>
      </c>
      <c r="J108" s="43">
        <v>1.05</v>
      </c>
      <c r="K108" s="43">
        <v>1.43</v>
      </c>
      <c r="L108" s="44">
        <v>26.7</v>
      </c>
      <c r="M108" s="44">
        <v>52.9</v>
      </c>
      <c r="N108" s="42">
        <v>166.2</v>
      </c>
      <c r="O108" s="43">
        <v>6.6480000000000006</v>
      </c>
    </row>
    <row r="109" spans="1:15" x14ac:dyDescent="0.2">
      <c r="A109" s="23"/>
      <c r="B109" s="23"/>
      <c r="C109" s="42">
        <v>10.1</v>
      </c>
      <c r="D109" s="42">
        <v>25</v>
      </c>
      <c r="E109" s="42">
        <v>539</v>
      </c>
      <c r="F109" s="43">
        <v>3.63</v>
      </c>
      <c r="G109" s="43">
        <v>2.4</v>
      </c>
      <c r="H109" s="43">
        <v>0.96</v>
      </c>
      <c r="I109" s="43">
        <v>1.36</v>
      </c>
      <c r="J109" s="43">
        <v>1.02</v>
      </c>
      <c r="K109" s="43">
        <v>1.46</v>
      </c>
      <c r="L109" s="44">
        <v>34</v>
      </c>
      <c r="M109" s="44">
        <v>63.9</v>
      </c>
      <c r="N109" s="42">
        <v>137.9</v>
      </c>
      <c r="O109" s="43">
        <v>5.516</v>
      </c>
    </row>
    <row r="110" spans="1:15" x14ac:dyDescent="0.2">
      <c r="A110" s="23"/>
      <c r="B110" s="23"/>
      <c r="C110" s="42">
        <v>10.1</v>
      </c>
      <c r="D110" s="42">
        <v>24</v>
      </c>
      <c r="E110" s="42">
        <v>439</v>
      </c>
      <c r="F110" s="43">
        <v>4.07</v>
      </c>
      <c r="G110" s="43">
        <v>2.99</v>
      </c>
      <c r="H110" s="43">
        <v>1.01</v>
      </c>
      <c r="I110" s="43">
        <v>1.38</v>
      </c>
      <c r="J110" s="43">
        <v>0.93</v>
      </c>
      <c r="K110" s="43">
        <v>1.47</v>
      </c>
      <c r="L110" s="44">
        <v>26.7</v>
      </c>
      <c r="M110" s="44">
        <v>52.6</v>
      </c>
      <c r="N110" s="42">
        <v>159.6</v>
      </c>
      <c r="O110" s="43">
        <v>6.65</v>
      </c>
    </row>
    <row r="111" spans="1:15" x14ac:dyDescent="0.2">
      <c r="A111" s="23"/>
      <c r="B111" s="23"/>
      <c r="C111" s="42">
        <v>10.1</v>
      </c>
      <c r="D111" s="42">
        <v>24</v>
      </c>
      <c r="E111" s="42">
        <v>520</v>
      </c>
      <c r="F111" s="43">
        <v>3.39</v>
      </c>
      <c r="G111" s="43">
        <v>2.14</v>
      </c>
      <c r="H111" s="43">
        <v>0.94</v>
      </c>
      <c r="I111" s="43">
        <v>1.39</v>
      </c>
      <c r="J111" s="43">
        <v>1.0900000000000001</v>
      </c>
      <c r="K111" s="43">
        <v>1.49</v>
      </c>
      <c r="L111" s="44">
        <v>37</v>
      </c>
      <c r="M111" s="44">
        <v>68.099999999999994</v>
      </c>
      <c r="N111" s="42">
        <v>128.30000000000001</v>
      </c>
      <c r="O111" s="43">
        <v>5.3460000000000001</v>
      </c>
    </row>
    <row r="112" spans="1:15" x14ac:dyDescent="0.2">
      <c r="A112" s="23"/>
      <c r="B112" s="23"/>
      <c r="C112" s="42">
        <v>10.1</v>
      </c>
      <c r="D112" s="42">
        <v>26</v>
      </c>
      <c r="E112" s="42">
        <v>560</v>
      </c>
      <c r="F112" s="43">
        <v>3.68</v>
      </c>
      <c r="G112" s="43">
        <v>2.2999999999999998</v>
      </c>
      <c r="H112" s="43">
        <v>0.96</v>
      </c>
      <c r="I112" s="43">
        <v>1.34</v>
      </c>
      <c r="J112" s="43">
        <v>0.86</v>
      </c>
      <c r="K112" s="43">
        <v>1.26</v>
      </c>
      <c r="L112" s="44">
        <v>37.5</v>
      </c>
      <c r="M112" s="44">
        <v>68.400000000000006</v>
      </c>
      <c r="N112" s="42">
        <v>124.5</v>
      </c>
      <c r="O112" s="43">
        <v>4.7880000000000003</v>
      </c>
    </row>
    <row r="113" spans="1:15" x14ac:dyDescent="0.2">
      <c r="A113" s="23"/>
      <c r="B113" s="23"/>
      <c r="C113" s="42">
        <v>10.1</v>
      </c>
      <c r="D113" s="42">
        <v>26</v>
      </c>
      <c r="E113" s="42">
        <v>483</v>
      </c>
      <c r="F113" s="43">
        <v>3.42</v>
      </c>
      <c r="G113" s="43">
        <v>2.11</v>
      </c>
      <c r="H113" s="43">
        <v>0.89</v>
      </c>
      <c r="I113" s="43">
        <v>1.23</v>
      </c>
      <c r="J113" s="43">
        <v>1.01</v>
      </c>
      <c r="K113" s="43">
        <v>1.41</v>
      </c>
      <c r="L113" s="44">
        <v>38.299999999999997</v>
      </c>
      <c r="M113" s="44">
        <v>69.599999999999994</v>
      </c>
      <c r="N113" s="42">
        <v>117.8</v>
      </c>
      <c r="O113" s="43">
        <v>4.5310000000000006</v>
      </c>
    </row>
    <row r="114" spans="1:15" x14ac:dyDescent="0.2">
      <c r="A114" s="23"/>
      <c r="B114" s="23"/>
      <c r="C114" s="42">
        <v>10.1</v>
      </c>
      <c r="D114" s="42">
        <v>26</v>
      </c>
      <c r="E114" s="42">
        <v>593</v>
      </c>
      <c r="F114" s="43">
        <v>3.78</v>
      </c>
      <c r="G114" s="43">
        <v>2.41</v>
      </c>
      <c r="H114" s="43">
        <v>0.92</v>
      </c>
      <c r="I114" s="43">
        <v>1.44</v>
      </c>
      <c r="J114" s="43">
        <v>0.68</v>
      </c>
      <c r="K114" s="43">
        <v>1.29</v>
      </c>
      <c r="L114" s="44">
        <v>36.200000000000003</v>
      </c>
      <c r="M114" s="44">
        <v>66.7</v>
      </c>
      <c r="N114" s="42">
        <v>109.8</v>
      </c>
      <c r="O114" s="43">
        <v>4.2229999999999999</v>
      </c>
    </row>
    <row r="115" spans="1:15" x14ac:dyDescent="0.2">
      <c r="A115" s="23"/>
      <c r="B115" s="23"/>
      <c r="C115" s="42">
        <v>9.6999999999999993</v>
      </c>
      <c r="D115" s="42">
        <v>23</v>
      </c>
      <c r="E115" s="42">
        <v>608</v>
      </c>
      <c r="F115" s="43">
        <v>3.44</v>
      </c>
      <c r="G115" s="43">
        <v>1.95</v>
      </c>
      <c r="H115" s="43">
        <v>0.8</v>
      </c>
      <c r="I115" s="43">
        <v>1.36</v>
      </c>
      <c r="J115" s="43">
        <v>1.08</v>
      </c>
      <c r="K115" s="43">
        <v>1.52</v>
      </c>
      <c r="L115" s="44">
        <v>43.4</v>
      </c>
      <c r="M115" s="44">
        <v>75.599999999999994</v>
      </c>
      <c r="N115" s="42">
        <v>117.7</v>
      </c>
      <c r="O115" s="43">
        <v>5.117</v>
      </c>
    </row>
    <row r="116" spans="1:15" x14ac:dyDescent="0.2">
      <c r="A116" s="23"/>
      <c r="B116" s="23"/>
      <c r="C116" s="42">
        <v>10.1</v>
      </c>
      <c r="D116" s="42">
        <v>24</v>
      </c>
      <c r="E116" s="42">
        <v>584</v>
      </c>
      <c r="F116" s="43">
        <v>3.57</v>
      </c>
      <c r="G116" s="43">
        <v>2.34</v>
      </c>
      <c r="H116" s="43">
        <v>0.95</v>
      </c>
      <c r="I116" s="43">
        <v>1.3</v>
      </c>
      <c r="J116" s="43">
        <v>1.05</v>
      </c>
      <c r="K116" s="43">
        <v>1.43</v>
      </c>
      <c r="L116" s="44">
        <v>34.5</v>
      </c>
      <c r="M116" s="44">
        <v>64.599999999999994</v>
      </c>
      <c r="N116" s="42">
        <v>135.19999999999999</v>
      </c>
      <c r="O116" s="43">
        <v>5.633</v>
      </c>
    </row>
    <row r="117" spans="1:15" x14ac:dyDescent="0.2">
      <c r="A117" s="23"/>
      <c r="B117" s="23"/>
      <c r="C117" s="42">
        <v>10.1</v>
      </c>
      <c r="D117" s="42">
        <v>23</v>
      </c>
      <c r="E117" s="42">
        <v>566</v>
      </c>
      <c r="F117" s="43">
        <v>3.46</v>
      </c>
      <c r="G117" s="43">
        <v>2.27</v>
      </c>
      <c r="H117" s="43">
        <v>1.02</v>
      </c>
      <c r="I117" s="43">
        <v>1.33</v>
      </c>
      <c r="J117" s="43">
        <v>1.08</v>
      </c>
      <c r="K117" s="43">
        <v>1.52</v>
      </c>
      <c r="L117" s="44">
        <v>34.5</v>
      </c>
      <c r="M117" s="44">
        <v>64.7</v>
      </c>
      <c r="N117" s="42">
        <v>139.6</v>
      </c>
      <c r="O117" s="43">
        <v>6.07</v>
      </c>
    </row>
    <row r="118" spans="1:15" x14ac:dyDescent="0.2">
      <c r="A118" s="23"/>
      <c r="B118" s="23"/>
      <c r="C118" s="42">
        <v>10.1</v>
      </c>
      <c r="D118" s="42">
        <v>22</v>
      </c>
      <c r="E118" s="42">
        <v>643</v>
      </c>
      <c r="F118" s="43">
        <v>3.49</v>
      </c>
      <c r="G118" s="43">
        <v>2.25</v>
      </c>
      <c r="H118" s="43">
        <v>0.92</v>
      </c>
      <c r="I118" s="43">
        <v>1.33</v>
      </c>
      <c r="J118" s="43">
        <v>1.02</v>
      </c>
      <c r="K118" s="43">
        <v>1.43</v>
      </c>
      <c r="L118" s="44">
        <v>35.6</v>
      </c>
      <c r="M118" s="44">
        <v>66.099999999999994</v>
      </c>
      <c r="N118" s="42">
        <v>126</v>
      </c>
      <c r="O118" s="43">
        <v>5.7270000000000003</v>
      </c>
    </row>
    <row r="119" spans="1:15" x14ac:dyDescent="0.2">
      <c r="A119" s="23"/>
      <c r="B119" s="23"/>
      <c r="C119" s="45">
        <v>10.1</v>
      </c>
      <c r="D119" s="45">
        <v>24</v>
      </c>
      <c r="E119" s="45">
        <v>445</v>
      </c>
      <c r="F119" s="30">
        <v>3.5</v>
      </c>
      <c r="G119" s="30">
        <v>2.2000000000000002</v>
      </c>
      <c r="H119" s="30">
        <v>0.92</v>
      </c>
      <c r="I119" s="30">
        <v>1.39</v>
      </c>
      <c r="J119" s="30">
        <v>0.92</v>
      </c>
      <c r="K119" s="30">
        <v>1.38</v>
      </c>
      <c r="L119" s="29">
        <v>37.1</v>
      </c>
      <c r="M119" s="29">
        <v>68.099999999999994</v>
      </c>
      <c r="N119" s="45">
        <v>117</v>
      </c>
      <c r="O119" s="30">
        <v>4.875</v>
      </c>
    </row>
    <row r="120" spans="1:15" x14ac:dyDescent="0.2">
      <c r="A120" s="23"/>
      <c r="B120" s="28" t="s">
        <v>13</v>
      </c>
      <c r="C120" s="18">
        <f>AVERAGE(C108:C119)</f>
        <v>10.066666666666665</v>
      </c>
      <c r="D120" s="18">
        <f t="shared" ref="D120:O120" si="14">AVERAGE(D108:D119)</f>
        <v>24.333333333333332</v>
      </c>
      <c r="E120" s="16">
        <f t="shared" si="14"/>
        <v>556.33333333333337</v>
      </c>
      <c r="F120" s="15">
        <f t="shared" si="14"/>
        <v>3.6125000000000003</v>
      </c>
      <c r="G120" s="15">
        <f t="shared" si="14"/>
        <v>2.3524999999999996</v>
      </c>
      <c r="H120" s="15">
        <f t="shared" si="14"/>
        <v>0.94333333333333325</v>
      </c>
      <c r="I120" s="15">
        <f t="shared" si="14"/>
        <v>1.345</v>
      </c>
      <c r="J120" s="15">
        <f t="shared" si="14"/>
        <v>0.98250000000000004</v>
      </c>
      <c r="K120" s="15">
        <f t="shared" si="14"/>
        <v>1.4241666666666664</v>
      </c>
      <c r="L120" s="18">
        <f t="shared" si="14"/>
        <v>35.125</v>
      </c>
      <c r="M120" s="18">
        <f t="shared" si="14"/>
        <v>65.108333333333334</v>
      </c>
      <c r="N120" s="18">
        <f t="shared" si="14"/>
        <v>131.63333333333333</v>
      </c>
      <c r="O120" s="15">
        <f t="shared" si="14"/>
        <v>5.4269999999999996</v>
      </c>
    </row>
    <row r="121" spans="1:15" x14ac:dyDescent="0.2">
      <c r="A121" s="23"/>
      <c r="B121" s="28" t="s">
        <v>1</v>
      </c>
      <c r="C121" s="8">
        <f>STDEV(C108:C119)/SQRT(COUNT(C108:C119))</f>
        <v>3.3333333333333368E-2</v>
      </c>
      <c r="D121" s="8">
        <f t="shared" ref="D121:O121" si="15">STDEV(D108:D119)/SQRT(COUNT(D108:D119))</f>
        <v>0.37605071654517747</v>
      </c>
      <c r="E121" s="9">
        <f t="shared" si="15"/>
        <v>22.201669788872646</v>
      </c>
      <c r="F121" s="10">
        <f t="shared" si="15"/>
        <v>6.1903211352542745E-2</v>
      </c>
      <c r="G121" s="10">
        <f t="shared" si="15"/>
        <v>8.6568636282888509E-2</v>
      </c>
      <c r="H121" s="10">
        <f t="shared" si="15"/>
        <v>1.8146430207975593E-2</v>
      </c>
      <c r="I121" s="10">
        <f t="shared" si="15"/>
        <v>1.5930721226230737E-2</v>
      </c>
      <c r="J121" s="10">
        <f t="shared" si="15"/>
        <v>3.4424379134385015E-2</v>
      </c>
      <c r="K121" s="10">
        <f t="shared" si="15"/>
        <v>2.356352900118951E-2</v>
      </c>
      <c r="L121" s="8">
        <f t="shared" si="15"/>
        <v>1.3399527920223491</v>
      </c>
      <c r="M121" s="8">
        <f t="shared" si="15"/>
        <v>1.8867343252671833</v>
      </c>
      <c r="N121" s="8">
        <f t="shared" si="15"/>
        <v>4.9715148190425547</v>
      </c>
      <c r="O121" s="10">
        <f t="shared" si="15"/>
        <v>0.22375063907137463</v>
      </c>
    </row>
    <row r="124" spans="1:15" ht="19" x14ac:dyDescent="0.2">
      <c r="A124" s="21"/>
      <c r="B124" s="22" t="s">
        <v>24</v>
      </c>
      <c r="C124" s="23"/>
      <c r="D124" s="23"/>
      <c r="E124" s="23"/>
      <c r="F124" s="24"/>
      <c r="G124" s="23"/>
      <c r="H124" s="23"/>
      <c r="I124" s="23"/>
      <c r="J124" s="23"/>
      <c r="K124" s="23"/>
      <c r="L124" s="23"/>
      <c r="M124" s="23"/>
      <c r="N124" s="24"/>
      <c r="O124" s="23"/>
    </row>
    <row r="125" spans="1:15" ht="34" x14ac:dyDescent="0.2">
      <c r="A125" s="23"/>
      <c r="B125" s="24"/>
      <c r="C125" s="25" t="s">
        <v>2</v>
      </c>
      <c r="D125" s="26" t="s">
        <v>0</v>
      </c>
      <c r="E125" s="27" t="s">
        <v>3</v>
      </c>
      <c r="F125" s="26" t="s">
        <v>4</v>
      </c>
      <c r="G125" s="26" t="s">
        <v>5</v>
      </c>
      <c r="H125" s="26" t="s">
        <v>6</v>
      </c>
      <c r="I125" s="26" t="s">
        <v>7</v>
      </c>
      <c r="J125" s="26" t="s">
        <v>8</v>
      </c>
      <c r="K125" s="26" t="s">
        <v>9</v>
      </c>
      <c r="L125" s="26" t="s">
        <v>10</v>
      </c>
      <c r="M125" s="26" t="s">
        <v>11</v>
      </c>
      <c r="N125" s="26" t="s">
        <v>12</v>
      </c>
      <c r="O125" s="26" t="s">
        <v>14</v>
      </c>
    </row>
    <row r="126" spans="1:15" x14ac:dyDescent="0.2">
      <c r="A126" s="23"/>
      <c r="B126" s="23"/>
      <c r="C126" s="44">
        <v>9.4</v>
      </c>
      <c r="D126" s="42">
        <v>24</v>
      </c>
      <c r="E126" s="42">
        <v>581</v>
      </c>
      <c r="F126" s="43">
        <v>3.51</v>
      </c>
      <c r="G126" s="43">
        <v>2.5099999999999998</v>
      </c>
      <c r="H126" s="43">
        <v>0.86</v>
      </c>
      <c r="I126" s="43">
        <v>1.29</v>
      </c>
      <c r="J126" s="43">
        <v>0.77</v>
      </c>
      <c r="K126" s="43">
        <v>1</v>
      </c>
      <c r="L126" s="44">
        <v>28.4</v>
      </c>
      <c r="M126" s="44">
        <v>55.9</v>
      </c>
      <c r="N126" s="42">
        <v>98.9</v>
      </c>
      <c r="O126" s="43">
        <v>4.1210000000000004</v>
      </c>
    </row>
    <row r="127" spans="1:15" x14ac:dyDescent="0.2">
      <c r="A127" s="23"/>
      <c r="B127" s="23"/>
      <c r="C127" s="44">
        <v>8.9</v>
      </c>
      <c r="D127" s="42">
        <v>22</v>
      </c>
      <c r="E127" s="42">
        <v>527</v>
      </c>
      <c r="F127" s="43">
        <v>3.67</v>
      </c>
      <c r="G127" s="43">
        <v>2.57</v>
      </c>
      <c r="H127" s="43">
        <v>0.91</v>
      </c>
      <c r="I127" s="43">
        <v>1.31</v>
      </c>
      <c r="J127" s="43">
        <v>0.92</v>
      </c>
      <c r="K127" s="43">
        <v>1.28</v>
      </c>
      <c r="L127" s="44">
        <v>30</v>
      </c>
      <c r="M127" s="44">
        <v>58.1</v>
      </c>
      <c r="N127" s="42">
        <v>125.3</v>
      </c>
      <c r="O127" s="43">
        <v>5.6950000000000003</v>
      </c>
    </row>
    <row r="128" spans="1:15" x14ac:dyDescent="0.2">
      <c r="A128" s="23"/>
      <c r="B128" s="23"/>
      <c r="C128" s="44">
        <v>10.3</v>
      </c>
      <c r="D128" s="42">
        <v>29</v>
      </c>
      <c r="E128" s="42">
        <v>604</v>
      </c>
      <c r="F128" s="43">
        <v>3.76</v>
      </c>
      <c r="G128" s="43">
        <v>2.73</v>
      </c>
      <c r="H128" s="43">
        <v>0.86</v>
      </c>
      <c r="I128" s="43">
        <v>1.31</v>
      </c>
      <c r="J128" s="43">
        <v>1.02</v>
      </c>
      <c r="K128" s="43">
        <v>1.43</v>
      </c>
      <c r="L128" s="44">
        <v>27.3</v>
      </c>
      <c r="M128" s="44">
        <v>53.9</v>
      </c>
      <c r="N128" s="42">
        <v>135.19999999999999</v>
      </c>
      <c r="O128" s="43">
        <v>4.6619999999999999</v>
      </c>
    </row>
    <row r="129" spans="1:15" x14ac:dyDescent="0.2">
      <c r="A129" s="23"/>
      <c r="B129" s="23"/>
      <c r="C129" s="44">
        <v>9</v>
      </c>
      <c r="D129" s="42">
        <v>24</v>
      </c>
      <c r="E129" s="42">
        <v>517</v>
      </c>
      <c r="F129" s="43">
        <v>3.81</v>
      </c>
      <c r="G129" s="43">
        <v>2.65</v>
      </c>
      <c r="H129" s="43">
        <v>0.75</v>
      </c>
      <c r="I129" s="43">
        <v>1.1000000000000001</v>
      </c>
      <c r="J129" s="43">
        <v>0.8</v>
      </c>
      <c r="K129" s="43">
        <v>1.19</v>
      </c>
      <c r="L129" s="44">
        <v>30.5</v>
      </c>
      <c r="M129" s="44">
        <v>58.7</v>
      </c>
      <c r="N129" s="42">
        <v>106.6</v>
      </c>
      <c r="O129" s="43">
        <v>4.4420000000000002</v>
      </c>
    </row>
    <row r="130" spans="1:15" x14ac:dyDescent="0.2">
      <c r="A130" s="23"/>
      <c r="B130" s="23"/>
      <c r="C130" s="44">
        <v>9</v>
      </c>
      <c r="D130" s="42">
        <v>24</v>
      </c>
      <c r="E130" s="42">
        <v>557</v>
      </c>
      <c r="F130" s="43">
        <v>3.87</v>
      </c>
      <c r="G130" s="43">
        <v>2.73</v>
      </c>
      <c r="H130" s="43">
        <v>0.9</v>
      </c>
      <c r="I130" s="43">
        <v>1.19</v>
      </c>
      <c r="J130" s="43">
        <v>0.94</v>
      </c>
      <c r="K130" s="43">
        <v>1.43</v>
      </c>
      <c r="L130" s="44">
        <v>29.4</v>
      </c>
      <c r="M130" s="44">
        <v>57</v>
      </c>
      <c r="N130" s="42">
        <v>137.19999999999999</v>
      </c>
      <c r="O130" s="43">
        <v>5.7170000000000005</v>
      </c>
    </row>
    <row r="131" spans="1:15" x14ac:dyDescent="0.2">
      <c r="A131" s="23"/>
      <c r="B131" s="23"/>
      <c r="C131" s="44">
        <v>9</v>
      </c>
      <c r="D131" s="42">
        <v>24</v>
      </c>
      <c r="E131" s="42">
        <v>649</v>
      </c>
      <c r="F131" s="43">
        <v>3.49</v>
      </c>
      <c r="G131" s="43">
        <v>2.33</v>
      </c>
      <c r="H131" s="43">
        <v>0.93</v>
      </c>
      <c r="I131" s="43">
        <v>1.27</v>
      </c>
      <c r="J131" s="43">
        <v>1</v>
      </c>
      <c r="K131" s="43">
        <v>1.39</v>
      </c>
      <c r="L131" s="44">
        <v>33.4</v>
      </c>
      <c r="M131" s="44">
        <v>63.2</v>
      </c>
      <c r="N131" s="42">
        <v>124.5</v>
      </c>
      <c r="O131" s="43">
        <v>5.1880000000000006</v>
      </c>
    </row>
    <row r="132" spans="1:15" x14ac:dyDescent="0.2">
      <c r="A132" s="23"/>
      <c r="B132" s="23"/>
      <c r="C132" s="29">
        <v>10.6</v>
      </c>
      <c r="D132" s="45">
        <v>23</v>
      </c>
      <c r="E132" s="45">
        <v>547</v>
      </c>
      <c r="F132" s="30">
        <v>3.07</v>
      </c>
      <c r="G132" s="30">
        <v>1.98</v>
      </c>
      <c r="H132" s="30">
        <v>1.02</v>
      </c>
      <c r="I132" s="30">
        <v>1.35</v>
      </c>
      <c r="J132" s="30">
        <v>0.98</v>
      </c>
      <c r="K132" s="30">
        <v>1.4</v>
      </c>
      <c r="L132" s="29">
        <v>35.700000000000003</v>
      </c>
      <c r="M132" s="29">
        <v>66.7</v>
      </c>
      <c r="N132" s="45">
        <v>107.6</v>
      </c>
      <c r="O132" s="30">
        <v>4.6779999999999999</v>
      </c>
    </row>
    <row r="133" spans="1:15" x14ac:dyDescent="0.2">
      <c r="A133" s="23"/>
      <c r="B133" s="28" t="s">
        <v>13</v>
      </c>
      <c r="C133" s="18">
        <f>AVERAGE(C126:C132)</f>
        <v>9.4571428571428573</v>
      </c>
      <c r="D133" s="18">
        <f t="shared" ref="D133:O133" si="16">AVERAGE(D126:D132)</f>
        <v>24.285714285714285</v>
      </c>
      <c r="E133" s="16">
        <f t="shared" si="16"/>
        <v>568.85714285714289</v>
      </c>
      <c r="F133" s="15">
        <f t="shared" si="16"/>
        <v>3.597142857142857</v>
      </c>
      <c r="G133" s="15">
        <f t="shared" si="16"/>
        <v>2.5</v>
      </c>
      <c r="H133" s="15">
        <f t="shared" si="16"/>
        <v>0.89</v>
      </c>
      <c r="I133" s="15">
        <f t="shared" si="16"/>
        <v>1.2599999999999998</v>
      </c>
      <c r="J133" s="15">
        <f t="shared" si="16"/>
        <v>0.91857142857142848</v>
      </c>
      <c r="K133" s="15">
        <f t="shared" si="16"/>
        <v>1.3028571428571427</v>
      </c>
      <c r="L133" s="18">
        <f t="shared" si="16"/>
        <v>30.671428571428571</v>
      </c>
      <c r="M133" s="18">
        <f t="shared" si="16"/>
        <v>59.071428571428569</v>
      </c>
      <c r="N133" s="18">
        <f t="shared" si="16"/>
        <v>119.32857142857144</v>
      </c>
      <c r="O133" s="15">
        <f t="shared" si="16"/>
        <v>4.9290000000000003</v>
      </c>
    </row>
    <row r="134" spans="1:15" x14ac:dyDescent="0.2">
      <c r="A134" s="23"/>
      <c r="B134" s="28" t="s">
        <v>1</v>
      </c>
      <c r="C134" s="8">
        <f>STDEV(C126:C132)/SQRT(COUNT(C126:C132))</f>
        <v>0.26534536601438152</v>
      </c>
      <c r="D134" s="8">
        <f t="shared" ref="D134:O134" si="17">STDEV(D126:D132)/SQRT(COUNT(D126:D132))</f>
        <v>0.83706646815461638</v>
      </c>
      <c r="E134" s="9">
        <f t="shared" si="17"/>
        <v>17.501603425085932</v>
      </c>
      <c r="F134" s="10">
        <f t="shared" si="17"/>
        <v>0.10334211066518187</v>
      </c>
      <c r="G134" s="10">
        <f t="shared" si="17"/>
        <v>0.10148891565092218</v>
      </c>
      <c r="H134" s="10">
        <f t="shared" si="17"/>
        <v>3.1014589500826251E-2</v>
      </c>
      <c r="I134" s="10">
        <f t="shared" si="17"/>
        <v>3.2586880211286896E-2</v>
      </c>
      <c r="J134" s="10">
        <f t="shared" si="17"/>
        <v>3.6931633841888072E-2</v>
      </c>
      <c r="K134" s="10">
        <f t="shared" si="17"/>
        <v>6.0620375551235284E-2</v>
      </c>
      <c r="L134" s="8">
        <f t="shared" si="17"/>
        <v>1.1057671945013448</v>
      </c>
      <c r="M134" s="8">
        <f t="shared" si="17"/>
        <v>1.6719982749071598</v>
      </c>
      <c r="N134" s="8">
        <f t="shared" si="17"/>
        <v>5.6707148405400005</v>
      </c>
      <c r="O134" s="10">
        <f t="shared" si="17"/>
        <v>0.23396703064443095</v>
      </c>
    </row>
    <row r="137" spans="1:15" ht="19" x14ac:dyDescent="0.2">
      <c r="A137" s="21"/>
      <c r="B137" s="22" t="s">
        <v>25</v>
      </c>
      <c r="C137" s="23"/>
      <c r="E137" s="23"/>
      <c r="F137" s="24"/>
      <c r="G137" s="23"/>
      <c r="H137" s="23"/>
      <c r="I137" s="23"/>
      <c r="J137" s="23"/>
      <c r="K137" s="23"/>
      <c r="L137" s="23"/>
      <c r="M137" s="23"/>
      <c r="N137" s="24"/>
      <c r="O137" s="23"/>
    </row>
    <row r="138" spans="1:15" ht="34" x14ac:dyDescent="0.2">
      <c r="A138" s="23"/>
      <c r="B138" s="24"/>
      <c r="C138" s="25" t="s">
        <v>2</v>
      </c>
      <c r="D138" s="26" t="s">
        <v>0</v>
      </c>
      <c r="E138" s="27" t="s">
        <v>3</v>
      </c>
      <c r="F138" s="26" t="s">
        <v>4</v>
      </c>
      <c r="G138" s="26" t="s">
        <v>5</v>
      </c>
      <c r="H138" s="26" t="s">
        <v>6</v>
      </c>
      <c r="I138" s="26" t="s">
        <v>7</v>
      </c>
      <c r="J138" s="26" t="s">
        <v>8</v>
      </c>
      <c r="K138" s="26" t="s">
        <v>9</v>
      </c>
      <c r="L138" s="26" t="s">
        <v>10</v>
      </c>
      <c r="M138" s="26" t="s">
        <v>11</v>
      </c>
      <c r="N138" s="26" t="s">
        <v>12</v>
      </c>
      <c r="O138" s="26" t="s">
        <v>14</v>
      </c>
    </row>
    <row r="139" spans="1:15" x14ac:dyDescent="0.2">
      <c r="A139" s="23"/>
      <c r="B139" s="23"/>
      <c r="C139" s="3">
        <v>12.1</v>
      </c>
      <c r="D139" s="3">
        <v>31</v>
      </c>
      <c r="E139" s="3">
        <v>552</v>
      </c>
      <c r="F139" s="3">
        <v>4.0599999999999996</v>
      </c>
      <c r="G139" s="34">
        <v>2.5</v>
      </c>
      <c r="H139" s="3">
        <v>0.97</v>
      </c>
      <c r="I139" s="3">
        <v>1.41</v>
      </c>
      <c r="J139" s="3">
        <v>0.96</v>
      </c>
      <c r="K139" s="3">
        <v>1.41</v>
      </c>
      <c r="L139" s="3">
        <v>38.4</v>
      </c>
      <c r="M139" s="3">
        <v>69.2</v>
      </c>
      <c r="N139" s="3">
        <v>158.4</v>
      </c>
      <c r="O139" s="34">
        <v>5.1100000000000003</v>
      </c>
    </row>
    <row r="140" spans="1:15" x14ac:dyDescent="0.2">
      <c r="A140" s="23"/>
      <c r="B140" s="23"/>
      <c r="C140" s="3">
        <v>12.1</v>
      </c>
      <c r="D140" s="3">
        <v>29</v>
      </c>
      <c r="E140" s="3">
        <v>591</v>
      </c>
      <c r="F140" s="3">
        <v>3.66</v>
      </c>
      <c r="G140" s="34">
        <v>2.3199999999999998</v>
      </c>
      <c r="H140" s="3">
        <v>1.01</v>
      </c>
      <c r="I140" s="3">
        <v>1.38</v>
      </c>
      <c r="J140" s="3">
        <v>0.96</v>
      </c>
      <c r="K140" s="34">
        <v>1.5</v>
      </c>
      <c r="L140" s="3">
        <v>36.6</v>
      </c>
      <c r="M140" s="3">
        <v>67.2</v>
      </c>
      <c r="N140" s="3">
        <v>138.19999999999999</v>
      </c>
      <c r="O140" s="34">
        <v>4.766</v>
      </c>
    </row>
    <row r="141" spans="1:15" x14ac:dyDescent="0.2">
      <c r="A141" s="23"/>
      <c r="B141" s="23"/>
      <c r="C141" s="3">
        <v>11.4</v>
      </c>
      <c r="D141" s="3">
        <v>26</v>
      </c>
      <c r="E141" s="3">
        <v>565</v>
      </c>
      <c r="F141" s="3">
        <v>3.64</v>
      </c>
      <c r="G141" s="34">
        <v>2.36</v>
      </c>
      <c r="H141" s="3">
        <v>0.84</v>
      </c>
      <c r="I141" s="3">
        <v>1.28</v>
      </c>
      <c r="J141" s="3">
        <v>0.78</v>
      </c>
      <c r="K141" s="3">
        <v>1.32</v>
      </c>
      <c r="L141" s="35">
        <v>35</v>
      </c>
      <c r="M141" s="3">
        <v>65.2</v>
      </c>
      <c r="N141" s="3">
        <v>104.3</v>
      </c>
      <c r="O141" s="34">
        <v>4.0119999999999996</v>
      </c>
    </row>
    <row r="142" spans="1:15" x14ac:dyDescent="0.2">
      <c r="A142" s="23"/>
      <c r="B142" s="23"/>
      <c r="C142" s="36">
        <v>11.4</v>
      </c>
      <c r="D142" s="36">
        <v>24</v>
      </c>
      <c r="E142" s="36">
        <v>599</v>
      </c>
      <c r="F142" s="36">
        <v>3.88</v>
      </c>
      <c r="G142" s="37">
        <v>2.64</v>
      </c>
      <c r="H142" s="36">
        <v>0.92</v>
      </c>
      <c r="I142" s="37">
        <v>1.3</v>
      </c>
      <c r="J142" s="36">
        <v>0.88</v>
      </c>
      <c r="K142" s="36">
        <v>1.22</v>
      </c>
      <c r="L142" s="36">
        <v>31.8</v>
      </c>
      <c r="M142" s="36">
        <v>60.6</v>
      </c>
      <c r="N142" s="36">
        <v>133.6</v>
      </c>
      <c r="O142" s="37">
        <v>5.5670000000000002</v>
      </c>
    </row>
    <row r="143" spans="1:15" x14ac:dyDescent="0.2">
      <c r="A143" s="23"/>
      <c r="B143" s="28" t="s">
        <v>13</v>
      </c>
      <c r="C143" s="18">
        <f>AVERAGE(C139:C142)</f>
        <v>11.75</v>
      </c>
      <c r="D143" s="18">
        <f t="shared" ref="D143:O143" si="18">AVERAGE(D139:D142)</f>
        <v>27.5</v>
      </c>
      <c r="E143" s="16">
        <f t="shared" si="18"/>
        <v>576.75</v>
      </c>
      <c r="F143" s="15">
        <f t="shared" si="18"/>
        <v>3.8099999999999996</v>
      </c>
      <c r="G143" s="15">
        <f t="shared" si="18"/>
        <v>2.4550000000000001</v>
      </c>
      <c r="H143" s="15">
        <f t="shared" si="18"/>
        <v>0.93499999999999994</v>
      </c>
      <c r="I143" s="15">
        <f t="shared" si="18"/>
        <v>1.3425</v>
      </c>
      <c r="J143" s="15">
        <f t="shared" si="18"/>
        <v>0.89500000000000002</v>
      </c>
      <c r="K143" s="15">
        <f t="shared" si="18"/>
        <v>1.3625</v>
      </c>
      <c r="L143" s="18">
        <f t="shared" si="18"/>
        <v>35.450000000000003</v>
      </c>
      <c r="M143" s="18">
        <f t="shared" si="18"/>
        <v>65.550000000000011</v>
      </c>
      <c r="N143" s="18">
        <f t="shared" si="18"/>
        <v>133.625</v>
      </c>
      <c r="O143" s="15">
        <f t="shared" si="18"/>
        <v>4.8637500000000005</v>
      </c>
    </row>
    <row r="144" spans="1:15" x14ac:dyDescent="0.2">
      <c r="A144" s="23"/>
      <c r="B144" s="28" t="s">
        <v>1</v>
      </c>
      <c r="C144" s="8">
        <f>STDEV(C139:C142)/SQRT(COUNT(C139:C142))</f>
        <v>0.20207259421636881</v>
      </c>
      <c r="D144" s="8">
        <f t="shared" ref="D144:O144" si="19">STDEV(D139:D142)/SQRT(COUNT(D139:D142))</f>
        <v>1.5545631755148024</v>
      </c>
      <c r="E144" s="9">
        <f t="shared" si="19"/>
        <v>10.987682497536351</v>
      </c>
      <c r="F144" s="10">
        <f t="shared" si="19"/>
        <v>9.9498743710661877E-2</v>
      </c>
      <c r="G144" s="10">
        <f t="shared" si="19"/>
        <v>7.274384280931738E-2</v>
      </c>
      <c r="H144" s="10">
        <f t="shared" si="19"/>
        <v>3.6628768293059853E-2</v>
      </c>
      <c r="I144" s="10">
        <f t="shared" si="19"/>
        <v>3.11916121203548E-2</v>
      </c>
      <c r="J144" s="10">
        <f t="shared" si="19"/>
        <v>4.2720018726587636E-2</v>
      </c>
      <c r="K144" s="10">
        <f t="shared" si="19"/>
        <v>6.0052060747321563E-2</v>
      </c>
      <c r="L144" s="8">
        <f t="shared" si="19"/>
        <v>1.4008925726121897</v>
      </c>
      <c r="M144" s="8">
        <f t="shared" si="19"/>
        <v>1.8409689477736086</v>
      </c>
      <c r="N144" s="8">
        <f t="shared" si="19"/>
        <v>11.160523807898386</v>
      </c>
      <c r="O144" s="10">
        <f t="shared" si="19"/>
        <v>0.32790150324957684</v>
      </c>
    </row>
    <row r="147" spans="1:15" ht="19" x14ac:dyDescent="0.2">
      <c r="A147" s="21"/>
      <c r="B147" s="22" t="s">
        <v>26</v>
      </c>
      <c r="C147" s="23"/>
      <c r="D147" s="23"/>
      <c r="E147" s="23"/>
      <c r="F147" s="24"/>
      <c r="G147" s="23"/>
      <c r="H147" s="23"/>
      <c r="I147" s="23"/>
      <c r="J147" s="23"/>
      <c r="K147" s="23"/>
      <c r="L147" s="23"/>
      <c r="M147" s="23"/>
      <c r="N147" s="24"/>
      <c r="O147" s="23"/>
    </row>
    <row r="148" spans="1:15" ht="34" x14ac:dyDescent="0.2">
      <c r="A148" s="23"/>
      <c r="B148" s="24"/>
      <c r="C148" s="25" t="s">
        <v>2</v>
      </c>
      <c r="D148" s="26" t="s">
        <v>0</v>
      </c>
      <c r="E148" s="27" t="s">
        <v>3</v>
      </c>
      <c r="F148" s="26" t="s">
        <v>4</v>
      </c>
      <c r="G148" s="26" t="s">
        <v>5</v>
      </c>
      <c r="H148" s="26" t="s">
        <v>6</v>
      </c>
      <c r="I148" s="26" t="s">
        <v>7</v>
      </c>
      <c r="J148" s="26" t="s">
        <v>8</v>
      </c>
      <c r="K148" s="26" t="s">
        <v>9</v>
      </c>
      <c r="L148" s="26" t="s">
        <v>10</v>
      </c>
      <c r="M148" s="26" t="s">
        <v>11</v>
      </c>
      <c r="N148" s="26" t="s">
        <v>12</v>
      </c>
      <c r="O148" s="26" t="s">
        <v>14</v>
      </c>
    </row>
    <row r="149" spans="1:15" x14ac:dyDescent="0.2">
      <c r="A149" s="23"/>
      <c r="B149" s="23"/>
      <c r="C149" s="46">
        <v>12</v>
      </c>
      <c r="D149" s="47">
        <v>27</v>
      </c>
      <c r="E149" s="47">
        <v>659</v>
      </c>
      <c r="F149" s="47">
        <v>3.98</v>
      </c>
      <c r="G149" s="47">
        <v>2.83</v>
      </c>
      <c r="H149" s="47">
        <v>1.04</v>
      </c>
      <c r="I149" s="47">
        <v>1.41</v>
      </c>
      <c r="J149" s="47">
        <v>1.1100000000000001</v>
      </c>
      <c r="K149" s="47">
        <v>1.43</v>
      </c>
      <c r="L149" s="46">
        <v>29</v>
      </c>
      <c r="M149" s="47">
        <v>56.3</v>
      </c>
      <c r="N149" s="47">
        <v>178.9</v>
      </c>
      <c r="O149" s="48">
        <v>6.6260000000000003</v>
      </c>
    </row>
    <row r="150" spans="1:15" x14ac:dyDescent="0.2">
      <c r="A150" s="23"/>
      <c r="B150" s="23"/>
      <c r="C150" s="46">
        <v>12.1</v>
      </c>
      <c r="D150" s="47">
        <v>25</v>
      </c>
      <c r="E150" s="47">
        <v>625</v>
      </c>
      <c r="F150" s="47">
        <v>3.51</v>
      </c>
      <c r="G150" s="47">
        <v>2.25</v>
      </c>
      <c r="H150" s="47">
        <v>0.94</v>
      </c>
      <c r="I150" s="47">
        <v>1.38</v>
      </c>
      <c r="J150" s="47">
        <v>0.83</v>
      </c>
      <c r="K150" s="48">
        <v>1.4</v>
      </c>
      <c r="L150" s="47">
        <v>35.9</v>
      </c>
      <c r="M150" s="47">
        <v>66.5</v>
      </c>
      <c r="N150" s="47">
        <v>111.5</v>
      </c>
      <c r="O150" s="48">
        <v>4.46</v>
      </c>
    </row>
    <row r="151" spans="1:15" x14ac:dyDescent="0.2">
      <c r="A151" s="23"/>
      <c r="B151" s="23"/>
      <c r="C151" s="46">
        <v>12.1</v>
      </c>
      <c r="D151" s="47">
        <v>25</v>
      </c>
      <c r="E151" s="47">
        <v>546</v>
      </c>
      <c r="F151" s="47">
        <v>3.96</v>
      </c>
      <c r="G151" s="47">
        <v>2.81</v>
      </c>
      <c r="H151" s="47">
        <v>0.97</v>
      </c>
      <c r="I151" s="47">
        <v>1.36</v>
      </c>
      <c r="J151" s="47">
        <v>0.88</v>
      </c>
      <c r="K151" s="47">
        <v>1.39</v>
      </c>
      <c r="L151" s="47">
        <v>29.1</v>
      </c>
      <c r="M151" s="47">
        <v>56.5</v>
      </c>
      <c r="N151" s="47">
        <v>144.1</v>
      </c>
      <c r="O151" s="48">
        <v>5.7640000000000002</v>
      </c>
    </row>
    <row r="152" spans="1:15" x14ac:dyDescent="0.2">
      <c r="A152" s="23"/>
      <c r="B152" s="23"/>
      <c r="C152" s="46">
        <v>12</v>
      </c>
      <c r="D152" s="47">
        <v>28</v>
      </c>
      <c r="E152" s="47">
        <v>634</v>
      </c>
      <c r="F152" s="47">
        <v>3.64</v>
      </c>
      <c r="G152" s="47">
        <v>2.56</v>
      </c>
      <c r="H152" s="47">
        <v>0.94</v>
      </c>
      <c r="I152" s="47">
        <v>1.29</v>
      </c>
      <c r="J152" s="47">
        <v>1.01</v>
      </c>
      <c r="K152" s="47">
        <v>1.29</v>
      </c>
      <c r="L152" s="47">
        <v>29.6</v>
      </c>
      <c r="M152" s="47">
        <v>57.5</v>
      </c>
      <c r="N152" s="47">
        <v>135.1</v>
      </c>
      <c r="O152" s="48">
        <v>4.8250000000000002</v>
      </c>
    </row>
    <row r="153" spans="1:15" x14ac:dyDescent="0.2">
      <c r="A153" s="23"/>
      <c r="B153" s="23"/>
      <c r="C153" s="46">
        <v>12</v>
      </c>
      <c r="D153" s="47">
        <v>27</v>
      </c>
      <c r="E153" s="47">
        <v>473</v>
      </c>
      <c r="F153" s="47">
        <v>4.17</v>
      </c>
      <c r="G153" s="47">
        <v>2.74</v>
      </c>
      <c r="H153" s="47">
        <v>0.85</v>
      </c>
      <c r="I153" s="47">
        <v>1.42</v>
      </c>
      <c r="J153" s="48">
        <v>1</v>
      </c>
      <c r="K153" s="47">
        <v>1.39</v>
      </c>
      <c r="L153" s="47">
        <v>34.299999999999997</v>
      </c>
      <c r="M153" s="47">
        <v>63.8</v>
      </c>
      <c r="N153" s="47">
        <v>156.19999999999999</v>
      </c>
      <c r="O153" s="48">
        <v>5.7850000000000001</v>
      </c>
    </row>
    <row r="154" spans="1:15" x14ac:dyDescent="0.2">
      <c r="A154" s="23"/>
      <c r="B154" s="23"/>
      <c r="C154" s="3">
        <v>12.1</v>
      </c>
      <c r="D154" s="3">
        <v>23</v>
      </c>
      <c r="E154" s="3">
        <v>594</v>
      </c>
      <c r="F154" s="3">
        <v>3.75</v>
      </c>
      <c r="G154" s="3">
        <v>2.42</v>
      </c>
      <c r="H154" s="3">
        <v>0.94</v>
      </c>
      <c r="I154" s="3">
        <v>1.34</v>
      </c>
      <c r="J154" s="3">
        <v>1.01</v>
      </c>
      <c r="K154" s="3">
        <v>1.43</v>
      </c>
      <c r="L154" s="3">
        <v>35.6</v>
      </c>
      <c r="M154" s="3">
        <v>65.900000000000006</v>
      </c>
      <c r="N154" s="3">
        <v>141.80000000000001</v>
      </c>
      <c r="O154" s="34">
        <v>6.165</v>
      </c>
    </row>
    <row r="155" spans="1:15" x14ac:dyDescent="0.2">
      <c r="A155" s="23"/>
      <c r="B155" s="23"/>
      <c r="C155" s="3">
        <v>12.1</v>
      </c>
      <c r="D155" s="3">
        <v>26</v>
      </c>
      <c r="E155" s="3">
        <v>621</v>
      </c>
      <c r="F155" s="3">
        <v>3.47</v>
      </c>
      <c r="G155" s="3">
        <v>2.1800000000000002</v>
      </c>
      <c r="H155" s="3">
        <v>1.0900000000000001</v>
      </c>
      <c r="I155" s="3">
        <v>1.41</v>
      </c>
      <c r="J155" s="3">
        <v>1.03</v>
      </c>
      <c r="K155" s="3">
        <v>1.49</v>
      </c>
      <c r="L155" s="3">
        <v>37.299999999999997</v>
      </c>
      <c r="M155" s="3">
        <v>68.400000000000006</v>
      </c>
      <c r="N155" s="3">
        <v>141.30000000000001</v>
      </c>
      <c r="O155" s="34">
        <v>5.4350000000000005</v>
      </c>
    </row>
    <row r="156" spans="1:15" x14ac:dyDescent="0.2">
      <c r="A156" s="23"/>
      <c r="B156" s="23"/>
      <c r="C156" s="3">
        <v>12.1</v>
      </c>
      <c r="D156" s="3">
        <v>25</v>
      </c>
      <c r="E156" s="3">
        <v>611</v>
      </c>
      <c r="F156" s="3">
        <v>3.55</v>
      </c>
      <c r="G156" s="3">
        <v>2.2599999999999998</v>
      </c>
      <c r="H156" s="3">
        <v>0.96</v>
      </c>
      <c r="I156" s="3">
        <v>1.33</v>
      </c>
      <c r="J156" s="3">
        <v>0.84</v>
      </c>
      <c r="K156" s="3">
        <v>1.37</v>
      </c>
      <c r="L156" s="3">
        <v>36.5</v>
      </c>
      <c r="M156" s="3">
        <v>67.2</v>
      </c>
      <c r="N156" s="3">
        <v>115.7</v>
      </c>
      <c r="O156" s="34">
        <v>4.6280000000000001</v>
      </c>
    </row>
    <row r="157" spans="1:15" x14ac:dyDescent="0.2">
      <c r="A157" s="23"/>
      <c r="B157" s="23"/>
      <c r="C157" s="36">
        <v>12.1</v>
      </c>
      <c r="D157" s="36">
        <v>25</v>
      </c>
      <c r="E157" s="36">
        <v>561</v>
      </c>
      <c r="F157" s="36">
        <v>3.88</v>
      </c>
      <c r="G157" s="36">
        <v>2.82</v>
      </c>
      <c r="H157" s="36">
        <v>1.1299999999999999</v>
      </c>
      <c r="I157" s="36">
        <v>1.37</v>
      </c>
      <c r="J157" s="36">
        <v>0.96</v>
      </c>
      <c r="K157" s="36">
        <v>1.32</v>
      </c>
      <c r="L157" s="36">
        <v>27.2</v>
      </c>
      <c r="M157" s="36">
        <v>53.7</v>
      </c>
      <c r="N157" s="36">
        <v>165.5</v>
      </c>
      <c r="O157" s="37">
        <v>6.62</v>
      </c>
    </row>
    <row r="158" spans="1:15" x14ac:dyDescent="0.2">
      <c r="A158" s="23"/>
      <c r="B158" s="28" t="s">
        <v>13</v>
      </c>
      <c r="C158" s="18">
        <f>AVERAGE(C149:C157)</f>
        <v>12.066666666666665</v>
      </c>
      <c r="D158" s="18">
        <f t="shared" ref="D158:O158" si="20">AVERAGE(D149:D157)</f>
        <v>25.666666666666668</v>
      </c>
      <c r="E158" s="16">
        <f t="shared" si="20"/>
        <v>591.55555555555554</v>
      </c>
      <c r="F158" s="15">
        <f t="shared" si="20"/>
        <v>3.7677777777777774</v>
      </c>
      <c r="G158" s="15">
        <f t="shared" si="20"/>
        <v>2.5411111111111118</v>
      </c>
      <c r="H158" s="15">
        <f t="shared" si="20"/>
        <v>0.98444444444444434</v>
      </c>
      <c r="I158" s="15">
        <f t="shared" si="20"/>
        <v>1.367777777777778</v>
      </c>
      <c r="J158" s="15">
        <f t="shared" si="20"/>
        <v>0.96333333333333337</v>
      </c>
      <c r="K158" s="15">
        <f t="shared" si="20"/>
        <v>1.3900000000000001</v>
      </c>
      <c r="L158" s="18">
        <f t="shared" si="20"/>
        <v>32.722222222222214</v>
      </c>
      <c r="M158" s="18">
        <f t="shared" si="20"/>
        <v>61.755555555555553</v>
      </c>
      <c r="N158" s="18">
        <f t="shared" si="20"/>
        <v>143.34444444444443</v>
      </c>
      <c r="O158" s="15">
        <f t="shared" si="20"/>
        <v>5.589777777777778</v>
      </c>
    </row>
    <row r="159" spans="1:15" x14ac:dyDescent="0.2">
      <c r="A159" s="23"/>
      <c r="B159" s="28" t="s">
        <v>1</v>
      </c>
      <c r="C159" s="8">
        <f>STDEV(C149:C157)/SQRT(COUNT(C149:C157))</f>
        <v>1.6666666666666611E-2</v>
      </c>
      <c r="D159" s="8">
        <f t="shared" ref="D159:O159" si="21">STDEV(D149:D157)/SQRT(COUNT(D149:D157))</f>
        <v>0.50000000000000011</v>
      </c>
      <c r="E159" s="9">
        <f t="shared" si="21"/>
        <v>18.923905451329656</v>
      </c>
      <c r="F159" s="10">
        <f t="shared" si="21"/>
        <v>8.1270771324043298E-2</v>
      </c>
      <c r="G159" s="10">
        <f t="shared" si="21"/>
        <v>8.9929670737817935E-2</v>
      </c>
      <c r="H159" s="10">
        <f t="shared" si="21"/>
        <v>2.8920922410711935E-2</v>
      </c>
      <c r="I159" s="10">
        <f t="shared" si="21"/>
        <v>1.4315665251916786E-2</v>
      </c>
      <c r="J159" s="10">
        <f t="shared" si="21"/>
        <v>3.1534813214040842E-2</v>
      </c>
      <c r="K159" s="10">
        <f t="shared" si="21"/>
        <v>1.9930434571835652E-2</v>
      </c>
      <c r="L159" s="8">
        <f t="shared" si="21"/>
        <v>1.3087077784527503</v>
      </c>
      <c r="M159" s="8">
        <f t="shared" si="21"/>
        <v>1.8931243364043528</v>
      </c>
      <c r="N159" s="8">
        <f t="shared" si="21"/>
        <v>7.2396690975469085</v>
      </c>
      <c r="O159" s="10">
        <f t="shared" si="21"/>
        <v>0.2724557954858518</v>
      </c>
    </row>
    <row r="162" spans="1:15" ht="19" x14ac:dyDescent="0.2">
      <c r="A162" s="21"/>
      <c r="B162" s="22" t="s">
        <v>27</v>
      </c>
      <c r="C162" s="23"/>
      <c r="D162" s="23"/>
      <c r="E162" s="23"/>
      <c r="F162" s="24"/>
      <c r="G162" s="23"/>
      <c r="H162" s="23"/>
      <c r="I162" s="23"/>
      <c r="J162" s="23"/>
      <c r="K162" s="23"/>
      <c r="L162" s="23"/>
      <c r="M162" s="23"/>
      <c r="N162" s="24"/>
      <c r="O162" s="23"/>
    </row>
    <row r="163" spans="1:15" ht="34" x14ac:dyDescent="0.2">
      <c r="A163" s="23"/>
      <c r="B163" s="24"/>
      <c r="C163" s="25" t="s">
        <v>2</v>
      </c>
      <c r="D163" s="26" t="s">
        <v>0</v>
      </c>
      <c r="E163" s="27" t="s">
        <v>3</v>
      </c>
      <c r="F163" s="26" t="s">
        <v>4</v>
      </c>
      <c r="G163" s="26" t="s">
        <v>5</v>
      </c>
      <c r="H163" s="26" t="s">
        <v>6</v>
      </c>
      <c r="I163" s="26" t="s">
        <v>7</v>
      </c>
      <c r="J163" s="26" t="s">
        <v>8</v>
      </c>
      <c r="K163" s="26" t="s">
        <v>9</v>
      </c>
      <c r="L163" s="26" t="s">
        <v>10</v>
      </c>
      <c r="M163" s="26" t="s">
        <v>11</v>
      </c>
      <c r="N163" s="26" t="s">
        <v>12</v>
      </c>
      <c r="O163" s="26" t="s">
        <v>14</v>
      </c>
    </row>
    <row r="164" spans="1:15" x14ac:dyDescent="0.2">
      <c r="A164" s="23"/>
      <c r="B164" s="23"/>
      <c r="C164" s="3">
        <v>12.1</v>
      </c>
      <c r="D164" s="3">
        <v>31</v>
      </c>
      <c r="E164" s="3">
        <v>513</v>
      </c>
      <c r="F164" s="3">
        <v>3.93</v>
      </c>
      <c r="G164" s="3">
        <v>2.79</v>
      </c>
      <c r="H164" s="3">
        <v>0.98</v>
      </c>
      <c r="I164" s="3">
        <v>1.53</v>
      </c>
      <c r="J164" s="3">
        <v>1.08</v>
      </c>
      <c r="K164" s="34">
        <v>1.47</v>
      </c>
      <c r="L164" s="3">
        <v>29.1</v>
      </c>
      <c r="M164" s="3">
        <v>56.4</v>
      </c>
      <c r="N164" s="3">
        <v>164.5</v>
      </c>
      <c r="O164" s="34">
        <v>5.306</v>
      </c>
    </row>
    <row r="165" spans="1:15" x14ac:dyDescent="0.2">
      <c r="A165" s="23"/>
      <c r="B165" s="23"/>
      <c r="C165" s="3">
        <v>11.4</v>
      </c>
      <c r="D165" s="3">
        <v>26</v>
      </c>
      <c r="E165" s="3">
        <v>555</v>
      </c>
      <c r="F165" s="3">
        <v>3.64</v>
      </c>
      <c r="G165" s="3">
        <v>2.37</v>
      </c>
      <c r="H165" s="3">
        <v>0.96</v>
      </c>
      <c r="I165" s="3">
        <v>1.31</v>
      </c>
      <c r="J165" s="3">
        <v>0.92</v>
      </c>
      <c r="K165" s="3">
        <v>1.31</v>
      </c>
      <c r="L165" s="35">
        <v>35</v>
      </c>
      <c r="M165" s="3">
        <v>65.2</v>
      </c>
      <c r="N165" s="3">
        <v>128.4</v>
      </c>
      <c r="O165" s="34">
        <v>4.9380000000000006</v>
      </c>
    </row>
    <row r="166" spans="1:15" x14ac:dyDescent="0.2">
      <c r="A166" s="23"/>
      <c r="B166" s="23"/>
      <c r="C166" s="3">
        <v>10.9</v>
      </c>
      <c r="D166" s="3">
        <v>25</v>
      </c>
      <c r="E166" s="3">
        <v>471</v>
      </c>
      <c r="F166" s="3">
        <v>3.46</v>
      </c>
      <c r="G166" s="3">
        <v>2.2200000000000002</v>
      </c>
      <c r="H166" s="34">
        <v>0.9</v>
      </c>
      <c r="I166" s="3">
        <v>1.33</v>
      </c>
      <c r="J166" s="3">
        <v>0.84</v>
      </c>
      <c r="K166" s="3">
        <v>1.27</v>
      </c>
      <c r="L166" s="3">
        <v>35.9</v>
      </c>
      <c r="M166" s="3">
        <v>66.599999999999994</v>
      </c>
      <c r="N166" s="3">
        <v>106</v>
      </c>
      <c r="O166" s="34">
        <v>4.24</v>
      </c>
    </row>
    <row r="167" spans="1:15" x14ac:dyDescent="0.2">
      <c r="A167" s="23"/>
      <c r="B167" s="23"/>
      <c r="C167" s="3">
        <v>10.9</v>
      </c>
      <c r="D167" s="3">
        <v>25</v>
      </c>
      <c r="E167" s="3">
        <v>564</v>
      </c>
      <c r="F167" s="3">
        <v>4.2300000000000004</v>
      </c>
      <c r="G167" s="3">
        <v>3.23</v>
      </c>
      <c r="H167" s="3">
        <v>1.01</v>
      </c>
      <c r="I167" s="34">
        <v>1.5</v>
      </c>
      <c r="J167" s="3">
        <v>0.88</v>
      </c>
      <c r="K167" s="3">
        <v>1.35</v>
      </c>
      <c r="L167" s="3">
        <v>23.7</v>
      </c>
      <c r="M167" s="3">
        <v>47.7</v>
      </c>
      <c r="N167" s="3">
        <v>164.9</v>
      </c>
      <c r="O167" s="34">
        <v>6.5959999999999992</v>
      </c>
    </row>
    <row r="168" spans="1:15" x14ac:dyDescent="0.2">
      <c r="A168" s="23"/>
      <c r="B168" s="23"/>
      <c r="C168" s="3">
        <v>10.9</v>
      </c>
      <c r="D168" s="3">
        <v>26</v>
      </c>
      <c r="E168" s="3">
        <v>518</v>
      </c>
      <c r="F168" s="3">
        <v>3.55</v>
      </c>
      <c r="G168" s="3">
        <v>2.67</v>
      </c>
      <c r="H168" s="3">
        <v>0.92</v>
      </c>
      <c r="I168" s="3">
        <v>1.34</v>
      </c>
      <c r="J168" s="3">
        <v>1.02</v>
      </c>
      <c r="K168" s="3">
        <v>1.45</v>
      </c>
      <c r="L168" s="3">
        <v>24.9</v>
      </c>
      <c r="M168" s="3">
        <v>50.2</v>
      </c>
      <c r="N168" s="3">
        <v>128.80000000000001</v>
      </c>
      <c r="O168" s="34">
        <v>4.9539999999999997</v>
      </c>
    </row>
    <row r="169" spans="1:15" x14ac:dyDescent="0.2">
      <c r="A169" s="23"/>
      <c r="B169" s="23"/>
      <c r="C169" s="3">
        <v>10.7</v>
      </c>
      <c r="D169" s="3">
        <v>24</v>
      </c>
      <c r="E169" s="3">
        <v>573</v>
      </c>
      <c r="F169" s="3">
        <v>3.34</v>
      </c>
      <c r="G169" s="3">
        <v>2.57</v>
      </c>
      <c r="H169" s="3">
        <v>1.1399999999999999</v>
      </c>
      <c r="I169" s="3">
        <v>1.45</v>
      </c>
      <c r="J169" s="3">
        <v>1.1100000000000001</v>
      </c>
      <c r="K169" s="3">
        <v>1.33</v>
      </c>
      <c r="L169" s="35">
        <v>23.2</v>
      </c>
      <c r="M169" s="35">
        <v>47.7</v>
      </c>
      <c r="N169" s="3">
        <v>146.4</v>
      </c>
      <c r="O169" s="34">
        <v>6.1</v>
      </c>
    </row>
    <row r="170" spans="1:15" x14ac:dyDescent="0.2">
      <c r="A170" s="23"/>
      <c r="B170" s="23"/>
      <c r="C170" s="36">
        <v>12.6</v>
      </c>
      <c r="D170" s="36">
        <v>26</v>
      </c>
      <c r="E170" s="36">
        <v>506</v>
      </c>
      <c r="F170" s="36">
        <v>4.25</v>
      </c>
      <c r="G170" s="36">
        <v>3.28</v>
      </c>
      <c r="H170" s="36">
        <v>1.06</v>
      </c>
      <c r="I170" s="36">
        <v>1.32</v>
      </c>
      <c r="J170" s="36">
        <v>0.97</v>
      </c>
      <c r="K170" s="36">
        <v>1.31</v>
      </c>
      <c r="L170" s="38">
        <v>22.7</v>
      </c>
      <c r="M170" s="38">
        <v>45.9</v>
      </c>
      <c r="N170" s="36">
        <v>182.3</v>
      </c>
      <c r="O170" s="37">
        <v>7.0120000000000005</v>
      </c>
    </row>
    <row r="171" spans="1:15" x14ac:dyDescent="0.2">
      <c r="A171" s="23"/>
      <c r="B171" s="28" t="s">
        <v>13</v>
      </c>
      <c r="C171" s="18">
        <f>AVERAGE(C164:C170)</f>
        <v>11.357142857142856</v>
      </c>
      <c r="D171" s="18">
        <f t="shared" ref="D171:O171" si="22">AVERAGE(D164:D170)</f>
        <v>26.142857142857142</v>
      </c>
      <c r="E171" s="16">
        <f t="shared" si="22"/>
        <v>528.57142857142856</v>
      </c>
      <c r="F171" s="15">
        <f t="shared" si="22"/>
        <v>3.7714285714285718</v>
      </c>
      <c r="G171" s="15">
        <f t="shared" si="22"/>
        <v>2.7328571428571431</v>
      </c>
      <c r="H171" s="15">
        <f t="shared" si="22"/>
        <v>0.99571428571428555</v>
      </c>
      <c r="I171" s="15">
        <f t="shared" si="22"/>
        <v>1.397142857142857</v>
      </c>
      <c r="J171" s="15">
        <f t="shared" si="22"/>
        <v>0.97428571428571431</v>
      </c>
      <c r="K171" s="15">
        <f t="shared" si="22"/>
        <v>1.3557142857142856</v>
      </c>
      <c r="L171" s="18">
        <f t="shared" si="22"/>
        <v>27.785714285714281</v>
      </c>
      <c r="M171" s="18">
        <f t="shared" si="22"/>
        <v>54.242857142857133</v>
      </c>
      <c r="N171" s="18">
        <f t="shared" si="22"/>
        <v>145.9</v>
      </c>
      <c r="O171" s="15">
        <f t="shared" si="22"/>
        <v>5.5922857142857145</v>
      </c>
    </row>
    <row r="172" spans="1:15" x14ac:dyDescent="0.2">
      <c r="A172" s="23"/>
      <c r="B172" s="28" t="s">
        <v>1</v>
      </c>
      <c r="C172" s="8">
        <f t="shared" ref="C172:O172" si="23">STDEV(C164:C170)/SQRT(COUNT(C164:C170))</f>
        <v>0.27417160324732914</v>
      </c>
      <c r="D172" s="8">
        <f t="shared" si="23"/>
        <v>0.85714285714285698</v>
      </c>
      <c r="E172" s="9">
        <f t="shared" si="23"/>
        <v>13.892199152002952</v>
      </c>
      <c r="F172" s="10">
        <f t="shared" si="23"/>
        <v>0.13920571573221058</v>
      </c>
      <c r="G172" s="10">
        <f t="shared" si="23"/>
        <v>0.15235788515881832</v>
      </c>
      <c r="H172" s="10">
        <f t="shared" si="23"/>
        <v>3.1461022207921761E-2</v>
      </c>
      <c r="I172" s="10">
        <f t="shared" si="23"/>
        <v>3.5302386653048821E-2</v>
      </c>
      <c r="J172" s="10">
        <f t="shared" si="23"/>
        <v>3.8288201767095617E-2</v>
      </c>
      <c r="K172" s="10">
        <f t="shared" si="23"/>
        <v>2.8523769774994153E-2</v>
      </c>
      <c r="L172" s="8">
        <f t="shared" si="23"/>
        <v>2.1354634348620176</v>
      </c>
      <c r="M172" s="8">
        <f t="shared" si="23"/>
        <v>3.2695461417128526</v>
      </c>
      <c r="N172" s="8">
        <f t="shared" si="23"/>
        <v>10.027153610262991</v>
      </c>
      <c r="O172" s="10">
        <f t="shared" si="23"/>
        <v>0.37881203495022364</v>
      </c>
    </row>
  </sheetData>
  <dataValidations count="1">
    <dataValidation type="list" allowBlank="1" showInputMessage="1" sqref="M3 M18" xr:uid="{E6DF7D74-E620-6944-9AD9-0404EA141560}">
      <formula1>"User: Pierluigi, User: Alessandra"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Marie-Louise Bang</cp:lastModifiedBy>
  <dcterms:created xsi:type="dcterms:W3CDTF">2022-04-09T16:58:45Z</dcterms:created>
  <dcterms:modified xsi:type="dcterms:W3CDTF">2023-03-05T18:38:18Z</dcterms:modified>
</cp:coreProperties>
</file>