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2-source data/"/>
    </mc:Choice>
  </mc:AlternateContent>
  <xr:revisionPtr revIDLastSave="0" documentId="13_ncr:1_{F5D512A2-0BDF-154E-8B1D-2BBA0F682DB2}" xr6:coauthVersionLast="47" xr6:coauthVersionMax="47" xr10:uidLastSave="{00000000-0000-0000-0000-000000000000}"/>
  <bookViews>
    <workbookView xWindow="420" yWindow="2240" windowWidth="28380" windowHeight="14780" xr2:uid="{00000000-000D-0000-FFFF-FFFF00000000}"/>
  </bookViews>
  <sheets>
    <sheet name="Figure 2G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9" i="4" l="1"/>
  <c r="N149" i="4"/>
  <c r="M149" i="4"/>
  <c r="L149" i="4"/>
  <c r="K149" i="4"/>
  <c r="J149" i="4"/>
  <c r="I149" i="4"/>
  <c r="H149" i="4"/>
  <c r="G149" i="4"/>
  <c r="F149" i="4"/>
  <c r="E149" i="4"/>
  <c r="D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9" i="4"/>
  <c r="C148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D23" i="4"/>
  <c r="D24" i="4"/>
  <c r="O24" i="4"/>
  <c r="N24" i="4"/>
  <c r="M24" i="4"/>
  <c r="L24" i="4"/>
  <c r="K24" i="4"/>
  <c r="J24" i="4"/>
  <c r="I24" i="4"/>
  <c r="H24" i="4"/>
  <c r="G24" i="4"/>
  <c r="F24" i="4"/>
  <c r="E24" i="4"/>
  <c r="C24" i="4"/>
  <c r="O23" i="4"/>
  <c r="N23" i="4"/>
  <c r="M23" i="4"/>
  <c r="L23" i="4"/>
  <c r="K23" i="4"/>
  <c r="J23" i="4"/>
  <c r="I23" i="4"/>
  <c r="H23" i="4"/>
  <c r="G23" i="4"/>
  <c r="F23" i="4"/>
  <c r="E23" i="4"/>
  <c r="C23" i="4"/>
  <c r="O46" i="4" l="1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D45" i="4"/>
  <c r="C46" i="4"/>
  <c r="C45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O220" i="4" l="1"/>
  <c r="N220" i="4"/>
  <c r="M220" i="4"/>
  <c r="L220" i="4"/>
  <c r="K220" i="4"/>
  <c r="J220" i="4"/>
  <c r="I220" i="4"/>
  <c r="H220" i="4"/>
  <c r="G220" i="4"/>
  <c r="F220" i="4"/>
  <c r="E220" i="4"/>
  <c r="D220" i="4"/>
  <c r="C220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O100" i="4" l="1"/>
  <c r="N100" i="4"/>
  <c r="M100" i="4"/>
  <c r="L100" i="4"/>
  <c r="K100" i="4"/>
  <c r="J100" i="4"/>
  <c r="I100" i="4"/>
  <c r="H100" i="4"/>
  <c r="G100" i="4"/>
  <c r="F100" i="4"/>
  <c r="E100" i="4"/>
  <c r="D100" i="4"/>
  <c r="O99" i="4"/>
  <c r="N99" i="4"/>
  <c r="M99" i="4"/>
  <c r="L99" i="4"/>
  <c r="K99" i="4"/>
  <c r="J99" i="4"/>
  <c r="I99" i="4"/>
  <c r="H99" i="4"/>
  <c r="G99" i="4"/>
  <c r="F99" i="4"/>
  <c r="E99" i="4"/>
  <c r="D99" i="4"/>
  <c r="C100" i="4"/>
  <c r="C99" i="4"/>
</calcChain>
</file>

<file path=xl/sharedStrings.xml><?xml version="1.0" encoding="utf-8"?>
<sst xmlns="http://schemas.openxmlformats.org/spreadsheetml/2006/main" count="163" uniqueCount="28">
  <si>
    <t>BW (g)</t>
  </si>
  <si>
    <t>LVIDd (mm)</t>
  </si>
  <si>
    <t>LVIDs (mm)</t>
  </si>
  <si>
    <t>EF (%)</t>
  </si>
  <si>
    <t>FS (%)</t>
  </si>
  <si>
    <t>IVSd (mm)</t>
  </si>
  <si>
    <t>IVSs (mm)</t>
  </si>
  <si>
    <t>LVPWd (mm)</t>
  </si>
  <si>
    <t>LVPWs (mm)</t>
  </si>
  <si>
    <t>SEM</t>
  </si>
  <si>
    <t>HR  (bpm)</t>
  </si>
  <si>
    <t>Total</t>
  </si>
  <si>
    <t>Age (weeks)</t>
  </si>
  <si>
    <t>LVM (mg)</t>
  </si>
  <si>
    <t>LVM/BW (mg/g)</t>
  </si>
  <si>
    <t>G</t>
  </si>
  <si>
    <r>
      <t>WT</t>
    </r>
    <r>
      <rPr>
        <b/>
        <vertAlign val="superscript"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2M</t>
    </r>
  </si>
  <si>
    <r>
      <t>Mypn</t>
    </r>
    <r>
      <rPr>
        <b/>
        <i/>
        <vertAlign val="superscript"/>
        <sz val="12"/>
        <color theme="1"/>
        <rFont val="Calibri"/>
        <family val="2"/>
      </rPr>
      <t>-/-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2M</t>
    </r>
  </si>
  <si>
    <t>WT 4M</t>
  </si>
  <si>
    <r>
      <t>Mypn</t>
    </r>
    <r>
      <rPr>
        <b/>
        <i/>
        <vertAlign val="superscript"/>
        <sz val="12"/>
        <color theme="1"/>
        <rFont val="Calibri"/>
        <family val="2"/>
      </rPr>
      <t>-/-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4M</t>
    </r>
  </si>
  <si>
    <r>
      <t>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>;Myh6</t>
    </r>
    <r>
      <rPr>
        <b/>
        <i/>
        <vertAlign val="superscript"/>
        <sz val="12"/>
        <color theme="1"/>
        <rFont val="Calibri"/>
        <family val="2"/>
      </rPr>
      <t>Cre/+</t>
    </r>
    <r>
      <rPr>
        <b/>
        <sz val="12"/>
        <color theme="1"/>
        <rFont val="Calibri"/>
        <family val="2"/>
      </rPr>
      <t xml:space="preserve"> 2M</t>
    </r>
  </si>
  <si>
    <r>
      <t>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>;Myh6</t>
    </r>
    <r>
      <rPr>
        <b/>
        <i/>
        <vertAlign val="superscript"/>
        <sz val="12"/>
        <color theme="1"/>
        <rFont val="Calibri"/>
        <family val="2"/>
      </rPr>
      <t>Cre/+</t>
    </r>
    <r>
      <rPr>
        <b/>
        <sz val="12"/>
        <color theme="1"/>
        <rFont val="Calibri"/>
        <family val="2"/>
      </rPr>
      <t xml:space="preserve"> 4M</t>
    </r>
  </si>
  <si>
    <t>3.59+F43</t>
  </si>
  <si>
    <r>
      <t>Mypn</t>
    </r>
    <r>
      <rPr>
        <b/>
        <i/>
        <vertAlign val="superscript"/>
        <sz val="12"/>
        <color theme="1"/>
        <rFont val="Calibri"/>
        <family val="2"/>
      </rPr>
      <t>-/-</t>
    </r>
    <r>
      <rPr>
        <b/>
        <i/>
        <sz val="12"/>
        <color theme="1"/>
        <rFont val="Calibri"/>
        <family val="2"/>
      </rPr>
      <t>/Palld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sz val="12"/>
        <color theme="1"/>
        <rFont val="Calibri"/>
        <family val="2"/>
      </rPr>
      <t xml:space="preserve"> 2M</t>
    </r>
  </si>
  <si>
    <r>
      <t>Mypn</t>
    </r>
    <r>
      <rPr>
        <b/>
        <i/>
        <vertAlign val="superscript"/>
        <sz val="12"/>
        <color theme="1"/>
        <rFont val="Calibri"/>
        <family val="2"/>
      </rPr>
      <t>-/-</t>
    </r>
    <r>
      <rPr>
        <b/>
        <i/>
        <sz val="12"/>
        <color theme="1"/>
        <rFont val="Calibri"/>
        <family val="2"/>
      </rPr>
      <t>/Palld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>;Myh6</t>
    </r>
    <r>
      <rPr>
        <b/>
        <i/>
        <vertAlign val="superscript"/>
        <sz val="12"/>
        <color theme="1"/>
        <rFont val="Calibri"/>
        <family val="2"/>
      </rPr>
      <t>Cre/+</t>
    </r>
    <r>
      <rPr>
        <b/>
        <vertAlign val="superscript"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2M</t>
    </r>
  </si>
  <si>
    <r>
      <t>Mypn</t>
    </r>
    <r>
      <rPr>
        <b/>
        <i/>
        <vertAlign val="superscript"/>
        <sz val="12"/>
        <color theme="1"/>
        <rFont val="Calibri"/>
        <family val="2"/>
      </rPr>
      <t>-/-</t>
    </r>
    <r>
      <rPr>
        <b/>
        <i/>
        <sz val="12"/>
        <color theme="1"/>
        <rFont val="Calibri"/>
        <family val="2"/>
      </rPr>
      <t>/Palld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sz val="12"/>
        <color theme="1"/>
        <rFont val="Calibri"/>
        <family val="2"/>
      </rPr>
      <t xml:space="preserve"> 4M</t>
    </r>
  </si>
  <si>
    <r>
      <t>Mypn</t>
    </r>
    <r>
      <rPr>
        <b/>
        <i/>
        <vertAlign val="superscript"/>
        <sz val="12"/>
        <color theme="1"/>
        <rFont val="Calibri"/>
        <family val="2"/>
      </rPr>
      <t>-/-</t>
    </r>
    <r>
      <rPr>
        <b/>
        <i/>
        <sz val="12"/>
        <color theme="1"/>
        <rFont val="Calibri"/>
        <family val="2"/>
      </rPr>
      <t>/Palld</t>
    </r>
    <r>
      <rPr>
        <b/>
        <i/>
        <vertAlign val="superscript"/>
        <sz val="12"/>
        <color theme="1"/>
        <rFont val="Calibri"/>
        <family val="2"/>
      </rPr>
      <t>fl/fl</t>
    </r>
    <r>
      <rPr>
        <b/>
        <i/>
        <sz val="12"/>
        <color theme="1"/>
        <rFont val="Calibri"/>
        <family val="2"/>
      </rPr>
      <t>;Myh6</t>
    </r>
    <r>
      <rPr>
        <b/>
        <i/>
        <vertAlign val="superscript"/>
        <sz val="12"/>
        <color theme="1"/>
        <rFont val="Calibri"/>
        <family val="2"/>
      </rPr>
      <t>Cre/+</t>
    </r>
    <r>
      <rPr>
        <b/>
        <i/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4M</t>
    </r>
  </si>
  <si>
    <t xml:space="preserve">Figure 2–source data 7. Echocardiographic analysis on 2- and 4-month-old cardiomyocyte-specific palladin (cPKO) and myopalladin (MYPN) double knockout and control male mice.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</si>
</sst>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vertAlign val="superscript"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 (Body)_x0000_"/>
    </font>
    <font>
      <sz val="12"/>
      <color rgb="FF000000"/>
      <name val="Calibri"/>
      <family val="2"/>
      <scheme val="minor"/>
    </font>
    <font>
      <b/>
      <i/>
      <vertAlign val="super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2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0" fillId="0" borderId="0" xfId="0" applyNumberFormat="1"/>
    <xf numFmtId="2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220"/>
  <sheetViews>
    <sheetView tabSelected="1" zoomScale="135" workbookViewId="0">
      <selection activeCell="B17" sqref="B17"/>
    </sheetView>
  </sheetViews>
  <sheetFormatPr baseColWidth="10" defaultRowHeight="16"/>
  <cols>
    <col min="1" max="1" width="4.83203125" customWidth="1"/>
    <col min="2" max="2" width="11.83203125" style="14" customWidth="1"/>
    <col min="3" max="5" width="11.83203125" style="1" customWidth="1"/>
    <col min="6" max="6" width="11.83203125" style="14" customWidth="1"/>
    <col min="7" max="13" width="11.83203125" style="1" customWidth="1"/>
    <col min="14" max="14" width="11.83203125" style="14" customWidth="1"/>
    <col min="15" max="15" width="15.33203125" style="1" customWidth="1"/>
  </cols>
  <sheetData>
    <row r="1" spans="1:16">
      <c r="A1" s="6" t="s">
        <v>27</v>
      </c>
    </row>
    <row r="3" spans="1:16" ht="19">
      <c r="A3" s="6" t="s">
        <v>15</v>
      </c>
      <c r="B3" s="45" t="s">
        <v>16</v>
      </c>
    </row>
    <row r="4" spans="1:16" ht="34">
      <c r="C4" s="8" t="s">
        <v>12</v>
      </c>
      <c r="D4" s="9" t="s">
        <v>0</v>
      </c>
      <c r="E4" s="10" t="s">
        <v>10</v>
      </c>
      <c r="F4" s="9" t="s">
        <v>1</v>
      </c>
      <c r="G4" s="9" t="s">
        <v>2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4</v>
      </c>
      <c r="M4" s="9" t="s">
        <v>3</v>
      </c>
      <c r="N4" s="19" t="s">
        <v>13</v>
      </c>
      <c r="O4" s="19" t="s">
        <v>14</v>
      </c>
    </row>
    <row r="5" spans="1:16">
      <c r="C5" s="14">
        <v>10.3</v>
      </c>
      <c r="D5" s="14">
        <v>26</v>
      </c>
      <c r="E5" s="14">
        <v>771</v>
      </c>
      <c r="F5" s="14">
        <v>3.65</v>
      </c>
      <c r="G5" s="14">
        <v>2.2200000000000002</v>
      </c>
      <c r="H5" s="14">
        <v>0.84</v>
      </c>
      <c r="I5" s="14">
        <v>1.22</v>
      </c>
      <c r="J5" s="40">
        <v>0.8</v>
      </c>
      <c r="K5" s="14">
        <v>1.23</v>
      </c>
      <c r="L5" s="14">
        <v>39.1</v>
      </c>
      <c r="M5" s="14">
        <v>70.400000000000006</v>
      </c>
      <c r="N5" s="14">
        <v>106.7</v>
      </c>
      <c r="O5" s="40">
        <v>4.1040000000000001</v>
      </c>
      <c r="P5" s="16"/>
    </row>
    <row r="6" spans="1:16">
      <c r="C6" s="14">
        <v>10.3</v>
      </c>
      <c r="D6" s="14">
        <v>21</v>
      </c>
      <c r="E6" s="14">
        <v>638</v>
      </c>
      <c r="F6" s="14">
        <v>3.56</v>
      </c>
      <c r="G6" s="14">
        <v>2.19</v>
      </c>
      <c r="H6" s="14">
        <v>0.78</v>
      </c>
      <c r="I6" s="14">
        <v>1.21</v>
      </c>
      <c r="J6" s="14">
        <v>0.75</v>
      </c>
      <c r="K6" s="14">
        <v>1.27</v>
      </c>
      <c r="L6" s="14">
        <v>38.4</v>
      </c>
      <c r="M6" s="14">
        <v>69.7</v>
      </c>
      <c r="N6" s="14">
        <v>92.9</v>
      </c>
      <c r="O6" s="40">
        <v>4.4240000000000004</v>
      </c>
      <c r="P6" s="16"/>
    </row>
    <row r="7" spans="1:16">
      <c r="C7" s="14">
        <v>10.3</v>
      </c>
      <c r="D7" s="14">
        <v>24</v>
      </c>
      <c r="E7" s="14">
        <v>556</v>
      </c>
      <c r="F7" s="14">
        <v>3.76</v>
      </c>
      <c r="G7" s="14">
        <v>2.2999999999999998</v>
      </c>
      <c r="H7" s="14">
        <v>0.74</v>
      </c>
      <c r="I7" s="14">
        <v>1.21</v>
      </c>
      <c r="J7" s="14">
        <v>0.78</v>
      </c>
      <c r="K7" s="14">
        <v>1.17</v>
      </c>
      <c r="L7" s="14">
        <v>38.9</v>
      </c>
      <c r="M7" s="14">
        <v>70.099999999999994</v>
      </c>
      <c r="N7" s="14">
        <v>101.1</v>
      </c>
      <c r="O7" s="40">
        <v>4.2130000000000001</v>
      </c>
      <c r="P7" s="16"/>
    </row>
    <row r="8" spans="1:16">
      <c r="C8" s="14">
        <v>10.6</v>
      </c>
      <c r="D8" s="14">
        <v>27</v>
      </c>
      <c r="E8" s="14">
        <v>613</v>
      </c>
      <c r="F8" s="40">
        <v>3.5</v>
      </c>
      <c r="G8" s="14">
        <v>2.21</v>
      </c>
      <c r="H8" s="14">
        <v>0.83</v>
      </c>
      <c r="I8" s="40">
        <v>1.2</v>
      </c>
      <c r="J8" s="14">
        <v>0.79</v>
      </c>
      <c r="K8" s="14">
        <v>1.27</v>
      </c>
      <c r="L8" s="14">
        <v>36.799999999999997</v>
      </c>
      <c r="M8" s="14">
        <v>67.8</v>
      </c>
      <c r="N8" s="14">
        <v>97.8</v>
      </c>
      <c r="O8" s="40">
        <v>3.6219999999999999</v>
      </c>
      <c r="P8" s="16"/>
    </row>
    <row r="9" spans="1:16">
      <c r="C9" s="14">
        <v>10.6</v>
      </c>
      <c r="D9" s="14">
        <v>26</v>
      </c>
      <c r="E9" s="14">
        <v>639</v>
      </c>
      <c r="F9" s="14">
        <v>3.58</v>
      </c>
      <c r="G9" s="14">
        <v>2.21</v>
      </c>
      <c r="H9" s="14">
        <v>0.84</v>
      </c>
      <c r="I9" s="40">
        <v>1.2</v>
      </c>
      <c r="J9" s="14">
        <v>0.83</v>
      </c>
      <c r="K9" s="14">
        <v>1.19</v>
      </c>
      <c r="L9" s="14">
        <v>38.299999999999997</v>
      </c>
      <c r="M9" s="14">
        <v>69.599999999999994</v>
      </c>
      <c r="N9" s="14">
        <v>106.4</v>
      </c>
      <c r="O9" s="40">
        <v>4.0920000000000005</v>
      </c>
      <c r="P9" s="16"/>
    </row>
    <row r="10" spans="1:16">
      <c r="C10" s="14">
        <v>10.6</v>
      </c>
      <c r="D10" s="14">
        <v>27</v>
      </c>
      <c r="E10" s="14">
        <v>557</v>
      </c>
      <c r="F10" s="14">
        <v>3.33</v>
      </c>
      <c r="G10" s="14">
        <v>2.04</v>
      </c>
      <c r="H10" s="14">
        <v>0.83</v>
      </c>
      <c r="I10" s="14">
        <v>1.1299999999999999</v>
      </c>
      <c r="J10" s="14">
        <v>0.76</v>
      </c>
      <c r="K10" s="14">
        <v>1.22</v>
      </c>
      <c r="L10" s="14">
        <v>38.700000000000003</v>
      </c>
      <c r="M10" s="14">
        <v>70.3</v>
      </c>
      <c r="N10" s="14">
        <v>88.1</v>
      </c>
      <c r="O10" s="40">
        <v>3.2630000000000003</v>
      </c>
      <c r="P10" s="16"/>
    </row>
    <row r="11" spans="1:16">
      <c r="C11" s="14">
        <v>10.6</v>
      </c>
      <c r="D11" s="14">
        <v>23</v>
      </c>
      <c r="E11" s="14">
        <v>594</v>
      </c>
      <c r="F11" s="14">
        <v>3.23</v>
      </c>
      <c r="G11" s="14">
        <v>1.98</v>
      </c>
      <c r="H11" s="14">
        <v>0.76</v>
      </c>
      <c r="I11" s="14">
        <v>1.25</v>
      </c>
      <c r="J11" s="14">
        <v>0.83</v>
      </c>
      <c r="K11" s="14">
        <v>1.23</v>
      </c>
      <c r="L11" s="14">
        <v>38.5</v>
      </c>
      <c r="M11" s="14">
        <v>70.099999999999994</v>
      </c>
      <c r="N11" s="14">
        <v>83.9</v>
      </c>
      <c r="O11" s="40">
        <v>3.6479999999999997</v>
      </c>
      <c r="P11" s="16"/>
    </row>
    <row r="12" spans="1:16">
      <c r="C12" s="14">
        <v>10.6</v>
      </c>
      <c r="D12" s="14">
        <v>24</v>
      </c>
      <c r="E12" s="14">
        <v>566</v>
      </c>
      <c r="F12" s="14">
        <v>3.34</v>
      </c>
      <c r="G12" s="40">
        <v>2</v>
      </c>
      <c r="H12" s="14">
        <v>0.82</v>
      </c>
      <c r="I12" s="14">
        <v>1.26</v>
      </c>
      <c r="J12" s="14">
        <v>0.64</v>
      </c>
      <c r="K12" s="14">
        <v>1.26</v>
      </c>
      <c r="L12" s="14">
        <v>40.1</v>
      </c>
      <c r="M12" s="14">
        <v>71.900000000000006</v>
      </c>
      <c r="N12" s="14">
        <v>78.5</v>
      </c>
      <c r="O12" s="40">
        <v>3.2709999999999999</v>
      </c>
      <c r="P12" s="16"/>
    </row>
    <row r="13" spans="1:16">
      <c r="C13" s="14">
        <v>10.3</v>
      </c>
      <c r="D13" s="14">
        <v>21</v>
      </c>
      <c r="E13" s="14">
        <v>627</v>
      </c>
      <c r="F13" s="14">
        <v>3.47</v>
      </c>
      <c r="G13" s="14">
        <v>2.1800000000000002</v>
      </c>
      <c r="H13" s="14">
        <v>0.74</v>
      </c>
      <c r="I13" s="14">
        <v>1.1100000000000001</v>
      </c>
      <c r="J13" s="14">
        <v>0.62</v>
      </c>
      <c r="K13" s="14">
        <v>1.07</v>
      </c>
      <c r="L13" s="44">
        <v>37</v>
      </c>
      <c r="M13" s="14">
        <v>68.099999999999994</v>
      </c>
      <c r="N13" s="14">
        <v>77.099999999999994</v>
      </c>
      <c r="O13" s="40">
        <v>3.6710000000000003</v>
      </c>
      <c r="P13" s="16"/>
    </row>
    <row r="14" spans="1:16">
      <c r="C14" s="14">
        <v>10.3</v>
      </c>
      <c r="D14" s="14">
        <v>24</v>
      </c>
      <c r="E14" s="14">
        <v>507</v>
      </c>
      <c r="F14" s="14">
        <v>3.65</v>
      </c>
      <c r="G14" s="40">
        <v>2.2999999999999998</v>
      </c>
      <c r="H14" s="14">
        <v>0.72</v>
      </c>
      <c r="I14" s="14">
        <v>1.23</v>
      </c>
      <c r="J14" s="14">
        <v>0.76</v>
      </c>
      <c r="K14" s="14">
        <v>1.23</v>
      </c>
      <c r="L14" s="14">
        <v>37.1</v>
      </c>
      <c r="M14" s="14">
        <v>67.900000000000006</v>
      </c>
      <c r="N14" s="14">
        <v>93.1</v>
      </c>
      <c r="O14" s="40">
        <v>3.879</v>
      </c>
      <c r="P14" s="16"/>
    </row>
    <row r="15" spans="1:16">
      <c r="C15" s="41">
        <v>9.9</v>
      </c>
      <c r="D15" s="41">
        <v>25</v>
      </c>
      <c r="E15" s="41">
        <v>620</v>
      </c>
      <c r="F15" s="42">
        <v>3.31</v>
      </c>
      <c r="G15" s="42">
        <v>1.96</v>
      </c>
      <c r="H15" s="42">
        <v>0.79</v>
      </c>
      <c r="I15" s="42">
        <v>1.08</v>
      </c>
      <c r="J15" s="42">
        <v>0.75</v>
      </c>
      <c r="K15" s="42">
        <v>1.19</v>
      </c>
      <c r="L15" s="43">
        <v>40.700000000000003</v>
      </c>
      <c r="M15" s="43">
        <v>72.7</v>
      </c>
      <c r="N15" s="43">
        <v>83.5</v>
      </c>
      <c r="O15" s="42">
        <v>3.34</v>
      </c>
      <c r="P15" s="16"/>
    </row>
    <row r="16" spans="1:16">
      <c r="C16" s="41">
        <v>9.9</v>
      </c>
      <c r="D16" s="41">
        <v>26</v>
      </c>
      <c r="E16" s="41">
        <v>627</v>
      </c>
      <c r="F16" s="42">
        <v>3.26</v>
      </c>
      <c r="G16" s="42">
        <v>1.97</v>
      </c>
      <c r="H16" s="42">
        <v>0.79</v>
      </c>
      <c r="I16" s="42">
        <v>1.1499999999999999</v>
      </c>
      <c r="J16" s="42">
        <v>0.88</v>
      </c>
      <c r="K16" s="42">
        <v>1.19</v>
      </c>
      <c r="L16" s="43">
        <v>39.6</v>
      </c>
      <c r="M16" s="43">
        <v>71.5</v>
      </c>
      <c r="N16" s="43">
        <v>91.6</v>
      </c>
      <c r="O16" s="42">
        <v>3.5200000000000005</v>
      </c>
      <c r="P16" s="16"/>
    </row>
    <row r="17" spans="1:16">
      <c r="C17" s="41">
        <v>9.9</v>
      </c>
      <c r="D17" s="41">
        <v>25</v>
      </c>
      <c r="E17" s="41">
        <v>626</v>
      </c>
      <c r="F17" s="42">
        <v>3.13</v>
      </c>
      <c r="G17" s="42">
        <v>1.73</v>
      </c>
      <c r="H17" s="42">
        <v>0.78</v>
      </c>
      <c r="I17" s="42">
        <v>1.1299999999999999</v>
      </c>
      <c r="J17" s="42">
        <v>0.79</v>
      </c>
      <c r="K17" s="42">
        <v>1.26</v>
      </c>
      <c r="L17" s="43">
        <v>44.8</v>
      </c>
      <c r="M17" s="43">
        <v>77.5</v>
      </c>
      <c r="N17" s="43">
        <v>77.900000000000006</v>
      </c>
      <c r="O17" s="42">
        <v>3.12</v>
      </c>
      <c r="P17" s="16"/>
    </row>
    <row r="18" spans="1:16">
      <c r="C18" s="17">
        <v>8.4</v>
      </c>
      <c r="D18" s="17">
        <v>24</v>
      </c>
      <c r="E18" s="17">
        <v>609</v>
      </c>
      <c r="F18" s="18">
        <v>3.54</v>
      </c>
      <c r="G18" s="17">
        <v>2.21</v>
      </c>
      <c r="H18" s="17">
        <v>0.74</v>
      </c>
      <c r="I18" s="17">
        <v>1.19</v>
      </c>
      <c r="J18" s="17">
        <v>0.68</v>
      </c>
      <c r="K18" s="17">
        <v>1.1399999999999999</v>
      </c>
      <c r="L18" s="17">
        <v>37.6</v>
      </c>
      <c r="M18" s="5">
        <v>68.7</v>
      </c>
      <c r="N18" s="17">
        <v>83.9</v>
      </c>
      <c r="O18" s="18">
        <v>3.496</v>
      </c>
      <c r="P18" s="16"/>
    </row>
    <row r="19" spans="1:16">
      <c r="C19" s="17">
        <v>8.4</v>
      </c>
      <c r="D19" s="17">
        <v>22</v>
      </c>
      <c r="E19" s="17">
        <v>575</v>
      </c>
      <c r="F19" s="18">
        <v>3.1</v>
      </c>
      <c r="G19" s="17">
        <v>1.95</v>
      </c>
      <c r="H19" s="17">
        <v>0.71</v>
      </c>
      <c r="I19" s="17">
        <v>1.1100000000000001</v>
      </c>
      <c r="J19" s="17">
        <v>0.69</v>
      </c>
      <c r="K19" s="17">
        <v>1.23</v>
      </c>
      <c r="L19" s="17">
        <v>37.1</v>
      </c>
      <c r="M19" s="5">
        <v>68.5</v>
      </c>
      <c r="N19" s="17">
        <v>66.099999999999994</v>
      </c>
      <c r="O19" s="18">
        <v>3.0049999999999999</v>
      </c>
      <c r="P19" s="16"/>
    </row>
    <row r="20" spans="1:16">
      <c r="C20" s="5">
        <v>8</v>
      </c>
      <c r="D20" s="17">
        <v>28</v>
      </c>
      <c r="E20" s="17">
        <v>564</v>
      </c>
      <c r="F20" s="17">
        <v>3.21</v>
      </c>
      <c r="G20" s="17">
        <v>1.98</v>
      </c>
      <c r="H20" s="17">
        <v>0.76</v>
      </c>
      <c r="I20" s="17">
        <v>1.07</v>
      </c>
      <c r="J20" s="17">
        <v>0.85</v>
      </c>
      <c r="K20" s="17">
        <v>1.18</v>
      </c>
      <c r="L20" s="17">
        <v>38.4</v>
      </c>
      <c r="M20" s="17">
        <v>70.099999999999994</v>
      </c>
      <c r="N20" s="17">
        <v>84.8</v>
      </c>
      <c r="O20" s="18">
        <v>3.0289999999999999</v>
      </c>
      <c r="P20" s="16"/>
    </row>
    <row r="21" spans="1:16">
      <c r="C21" s="5">
        <v>8</v>
      </c>
      <c r="D21" s="17">
        <v>27</v>
      </c>
      <c r="E21" s="17">
        <v>647</v>
      </c>
      <c r="F21" s="17">
        <v>3.28</v>
      </c>
      <c r="G21" s="17">
        <v>1.94</v>
      </c>
      <c r="H21" s="17">
        <v>0.73</v>
      </c>
      <c r="I21" s="17">
        <v>1.1499999999999999</v>
      </c>
      <c r="J21" s="17">
        <v>0.73</v>
      </c>
      <c r="K21" s="17">
        <v>1.18</v>
      </c>
      <c r="L21" s="5">
        <v>41</v>
      </c>
      <c r="M21" s="17">
        <v>73.099999999999994</v>
      </c>
      <c r="N21" s="17">
        <v>76.7</v>
      </c>
      <c r="O21" s="18">
        <v>2.8410000000000002</v>
      </c>
      <c r="P21" s="16"/>
    </row>
    <row r="22" spans="1:16">
      <c r="C22" s="25">
        <v>8</v>
      </c>
      <c r="D22" s="21">
        <v>29</v>
      </c>
      <c r="E22" s="21">
        <v>510</v>
      </c>
      <c r="F22" s="22">
        <v>3.3</v>
      </c>
      <c r="G22" s="21">
        <v>2.02</v>
      </c>
      <c r="H22" s="21">
        <v>0.76</v>
      </c>
      <c r="I22" s="21">
        <v>1.08</v>
      </c>
      <c r="J22" s="21">
        <v>0.91</v>
      </c>
      <c r="K22" s="21">
        <v>1.22</v>
      </c>
      <c r="L22" s="21">
        <v>38.799999999999997</v>
      </c>
      <c r="M22" s="21">
        <v>70.400000000000006</v>
      </c>
      <c r="N22" s="21">
        <v>93.3</v>
      </c>
      <c r="O22" s="22">
        <v>3.2170000000000001</v>
      </c>
      <c r="P22" s="16"/>
    </row>
    <row r="23" spans="1:16">
      <c r="B23" s="2" t="s">
        <v>11</v>
      </c>
      <c r="C23" s="4">
        <f>AVERAGE(C5:C22)</f>
        <v>9.7222222222222214</v>
      </c>
      <c r="D23" s="4">
        <f t="shared" ref="D23" si="0">AVERAGE(D5:D22)</f>
        <v>24.944444444444443</v>
      </c>
      <c r="E23" s="12">
        <f t="shared" ref="E23" si="1">AVERAGE(E5:E22)</f>
        <v>602.55555555555554</v>
      </c>
      <c r="F23" s="3">
        <f t="shared" ref="F23" si="2">AVERAGE(F5:F22)</f>
        <v>3.4</v>
      </c>
      <c r="G23" s="3">
        <f t="shared" ref="G23" si="3">AVERAGE(G5:G22)</f>
        <v>2.0772222222222223</v>
      </c>
      <c r="H23" s="3">
        <f t="shared" ref="H23" si="4">AVERAGE(H5:H22)</f>
        <v>0.77555555555555555</v>
      </c>
      <c r="I23" s="3">
        <f t="shared" ref="I23" si="5">AVERAGE(I5:I22)</f>
        <v>1.1655555555555555</v>
      </c>
      <c r="J23" s="3">
        <f t="shared" ref="J23" si="6">AVERAGE(J5:J22)</f>
        <v>0.76888888888888884</v>
      </c>
      <c r="K23" s="3">
        <f t="shared" ref="K23" si="7">AVERAGE(K5:K22)</f>
        <v>1.207222222222222</v>
      </c>
      <c r="L23" s="4">
        <f t="shared" ref="L23" si="8">AVERAGE(L5:L22)</f>
        <v>38.93888888888889</v>
      </c>
      <c r="M23" s="4">
        <f t="shared" ref="M23" si="9">AVERAGE(M5:M22)</f>
        <v>70.466666666666669</v>
      </c>
      <c r="N23" s="4">
        <f t="shared" ref="N23" si="10">AVERAGE(N5:N22)</f>
        <v>87.966666666666669</v>
      </c>
      <c r="O23" s="3">
        <f t="shared" ref="O23" si="11">AVERAGE(O5:O22)</f>
        <v>3.5419444444444448</v>
      </c>
      <c r="P23" s="15"/>
    </row>
    <row r="24" spans="1:16">
      <c r="B24" s="2" t="s">
        <v>9</v>
      </c>
      <c r="C24" s="11">
        <f>STDEV(C5:C22)/SQRT(COUNT(C5:C22))</f>
        <v>0.24261047016233395</v>
      </c>
      <c r="D24" s="11">
        <f t="shared" ref="D24:O24" si="12">STDEV(D5:D22)/SQRT(COUNT(D5:D22))</f>
        <v>0.53913645684510314</v>
      </c>
      <c r="E24" s="13">
        <f t="shared" si="12"/>
        <v>14.087546584579384</v>
      </c>
      <c r="F24" s="7">
        <f t="shared" si="12"/>
        <v>4.557547786920655E-2</v>
      </c>
      <c r="G24" s="7">
        <f t="shared" si="12"/>
        <v>3.6432456580911078E-2</v>
      </c>
      <c r="H24" s="7">
        <f t="shared" si="12"/>
        <v>1.0007259529086781E-2</v>
      </c>
      <c r="I24" s="7">
        <f t="shared" si="12"/>
        <v>1.4353661422218184E-2</v>
      </c>
      <c r="J24" s="7">
        <f t="shared" si="12"/>
        <v>1.8398083320335819E-2</v>
      </c>
      <c r="K24" s="7">
        <f t="shared" si="12"/>
        <v>1.1848872855457925E-2</v>
      </c>
      <c r="L24" s="11">
        <f t="shared" si="12"/>
        <v>0.44890126495590577</v>
      </c>
      <c r="M24" s="11">
        <f t="shared" si="12"/>
        <v>0.55004456147465297</v>
      </c>
      <c r="N24" s="11">
        <f t="shared" si="12"/>
        <v>2.5752974318988886</v>
      </c>
      <c r="O24" s="7">
        <f t="shared" si="12"/>
        <v>0.10718759049912342</v>
      </c>
      <c r="P24" s="15"/>
    </row>
    <row r="27" spans="1:16" ht="19">
      <c r="A27" s="6"/>
      <c r="B27" s="20" t="s">
        <v>20</v>
      </c>
    </row>
    <row r="28" spans="1:16" ht="34">
      <c r="C28" s="8" t="s">
        <v>12</v>
      </c>
      <c r="D28" s="9" t="s">
        <v>0</v>
      </c>
      <c r="E28" s="10" t="s">
        <v>10</v>
      </c>
      <c r="F28" s="9" t="s">
        <v>1</v>
      </c>
      <c r="G28" s="9" t="s">
        <v>2</v>
      </c>
      <c r="H28" s="9" t="s">
        <v>5</v>
      </c>
      <c r="I28" s="9" t="s">
        <v>6</v>
      </c>
      <c r="J28" s="9" t="s">
        <v>7</v>
      </c>
      <c r="K28" s="9" t="s">
        <v>8</v>
      </c>
      <c r="L28" s="9" t="s">
        <v>4</v>
      </c>
      <c r="M28" s="9" t="s">
        <v>3</v>
      </c>
      <c r="N28" s="19" t="s">
        <v>13</v>
      </c>
      <c r="O28" s="19" t="s">
        <v>14</v>
      </c>
    </row>
    <row r="29" spans="1:16">
      <c r="C29" s="36">
        <v>14.142857142857142</v>
      </c>
      <c r="D29" s="37">
        <v>22</v>
      </c>
      <c r="E29" s="37">
        <v>447</v>
      </c>
      <c r="F29" s="38" t="s">
        <v>22</v>
      </c>
      <c r="G29" s="38">
        <v>2.33</v>
      </c>
      <c r="H29" s="38">
        <v>0.68</v>
      </c>
      <c r="I29" s="38">
        <v>1.05</v>
      </c>
      <c r="J29" s="38">
        <v>0.83</v>
      </c>
      <c r="K29" s="38">
        <v>1.1299999999999999</v>
      </c>
      <c r="L29" s="36">
        <v>35.299999999999997</v>
      </c>
      <c r="M29" s="36">
        <v>65.599999999999994</v>
      </c>
      <c r="N29" s="36">
        <v>93.5</v>
      </c>
      <c r="O29" s="38">
        <v>4.25</v>
      </c>
      <c r="P29" s="39"/>
    </row>
    <row r="30" spans="1:16">
      <c r="C30" s="36">
        <v>14.142857142857142</v>
      </c>
      <c r="D30" s="37">
        <v>24</v>
      </c>
      <c r="E30" s="37">
        <v>585</v>
      </c>
      <c r="F30" s="38">
        <v>3.87</v>
      </c>
      <c r="G30" s="38">
        <v>2.57</v>
      </c>
      <c r="H30" s="38">
        <v>0.79</v>
      </c>
      <c r="I30" s="38">
        <v>1.3</v>
      </c>
      <c r="J30" s="38">
        <v>0.7</v>
      </c>
      <c r="K30" s="38">
        <v>1.1299999999999999</v>
      </c>
      <c r="L30" s="36">
        <v>33.6</v>
      </c>
      <c r="M30" s="36">
        <v>63.1</v>
      </c>
      <c r="N30" s="36">
        <v>103.9</v>
      </c>
      <c r="O30" s="38">
        <v>4.3289999999999997</v>
      </c>
      <c r="P30" s="15"/>
    </row>
    <row r="31" spans="1:16">
      <c r="C31" s="36">
        <v>13.857142857142858</v>
      </c>
      <c r="D31" s="37">
        <v>25</v>
      </c>
      <c r="E31" s="37">
        <v>610</v>
      </c>
      <c r="F31" s="38">
        <v>3.31</v>
      </c>
      <c r="G31" s="38">
        <v>2.14</v>
      </c>
      <c r="H31" s="38">
        <v>0.73</v>
      </c>
      <c r="I31" s="38">
        <v>1.1499999999999999</v>
      </c>
      <c r="J31" s="38">
        <v>0.76</v>
      </c>
      <c r="K31" s="38">
        <v>1.19</v>
      </c>
      <c r="L31" s="36">
        <v>35.299999999999997</v>
      </c>
      <c r="M31" s="36">
        <v>66</v>
      </c>
      <c r="N31" s="36">
        <v>80</v>
      </c>
      <c r="O31" s="38">
        <v>3.2</v>
      </c>
      <c r="P31" s="15"/>
    </row>
    <row r="32" spans="1:16">
      <c r="C32" s="36">
        <v>13.571428571428571</v>
      </c>
      <c r="D32" s="37">
        <v>30</v>
      </c>
      <c r="E32" s="37">
        <v>540</v>
      </c>
      <c r="F32" s="38">
        <v>3.61</v>
      </c>
      <c r="G32" s="38">
        <v>2.3199999999999998</v>
      </c>
      <c r="H32" s="38">
        <v>0.83</v>
      </c>
      <c r="I32" s="38">
        <v>1.08</v>
      </c>
      <c r="J32" s="38">
        <v>0.79</v>
      </c>
      <c r="K32" s="38">
        <v>1.27</v>
      </c>
      <c r="L32" s="36">
        <v>35.799999999999997</v>
      </c>
      <c r="M32" s="36">
        <v>66.400000000000006</v>
      </c>
      <c r="N32" s="36">
        <v>103.1</v>
      </c>
      <c r="O32" s="38">
        <v>3.4369999999999998</v>
      </c>
      <c r="P32" s="15"/>
    </row>
    <row r="33" spans="2:16">
      <c r="C33" s="36">
        <v>14.142857142857142</v>
      </c>
      <c r="D33" s="37">
        <v>27</v>
      </c>
      <c r="E33" s="37">
        <v>592</v>
      </c>
      <c r="F33" s="38">
        <v>3.8</v>
      </c>
      <c r="G33" s="38">
        <v>2.4700000000000002</v>
      </c>
      <c r="H33" s="38">
        <v>0.79</v>
      </c>
      <c r="I33" s="38">
        <v>1.08</v>
      </c>
      <c r="J33" s="38">
        <v>0.82</v>
      </c>
      <c r="K33" s="38">
        <v>1.1399999999999999</v>
      </c>
      <c r="L33" s="36">
        <v>35</v>
      </c>
      <c r="M33" s="36">
        <v>65</v>
      </c>
      <c r="N33" s="36">
        <v>111.4</v>
      </c>
      <c r="O33" s="38">
        <v>4.1259999999999994</v>
      </c>
      <c r="P33" s="15"/>
    </row>
    <row r="34" spans="2:16">
      <c r="C34" s="36">
        <v>13.142857142857142</v>
      </c>
      <c r="D34" s="37">
        <v>35</v>
      </c>
      <c r="E34" s="37">
        <v>619</v>
      </c>
      <c r="F34" s="38">
        <v>3.84</v>
      </c>
      <c r="G34" s="38">
        <v>2.48</v>
      </c>
      <c r="H34" s="38">
        <v>0.86</v>
      </c>
      <c r="I34" s="38">
        <v>1.27</v>
      </c>
      <c r="J34" s="38">
        <v>0.88</v>
      </c>
      <c r="K34" s="38">
        <v>1.25</v>
      </c>
      <c r="L34" s="36">
        <v>35.5</v>
      </c>
      <c r="M34" s="36">
        <v>65.599999999999994</v>
      </c>
      <c r="N34" s="36">
        <v>126.1</v>
      </c>
      <c r="O34" s="38">
        <v>3.6030000000000002</v>
      </c>
      <c r="P34" s="15"/>
    </row>
    <row r="35" spans="2:16">
      <c r="C35" s="36">
        <v>14</v>
      </c>
      <c r="D35" s="37">
        <v>31</v>
      </c>
      <c r="E35" s="37">
        <v>591</v>
      </c>
      <c r="F35" s="38">
        <v>3.47</v>
      </c>
      <c r="G35" s="38">
        <v>2.15</v>
      </c>
      <c r="H35" s="38">
        <v>0.98</v>
      </c>
      <c r="I35" s="38">
        <v>1.4</v>
      </c>
      <c r="J35" s="38">
        <v>0.97</v>
      </c>
      <c r="K35" s="38">
        <v>1.28</v>
      </c>
      <c r="L35" s="36">
        <v>38.200000000000003</v>
      </c>
      <c r="M35" s="36">
        <v>69.5</v>
      </c>
      <c r="N35" s="36">
        <v>126</v>
      </c>
      <c r="O35" s="38">
        <v>4.0649999999999995</v>
      </c>
      <c r="P35" s="15"/>
    </row>
    <row r="36" spans="2:16">
      <c r="C36" s="30">
        <v>11.3</v>
      </c>
      <c r="D36" s="31">
        <v>27</v>
      </c>
      <c r="E36" s="31">
        <v>594</v>
      </c>
      <c r="F36" s="32">
        <v>3.39</v>
      </c>
      <c r="G36" s="31">
        <v>2.04</v>
      </c>
      <c r="H36" s="31">
        <v>0.79</v>
      </c>
      <c r="I36" s="31">
        <v>1.22</v>
      </c>
      <c r="J36" s="32">
        <v>0.82</v>
      </c>
      <c r="K36" s="31">
        <v>1.19</v>
      </c>
      <c r="L36" s="31">
        <v>39.700000000000003</v>
      </c>
      <c r="M36" s="31">
        <v>71.5</v>
      </c>
      <c r="N36" s="30">
        <v>92</v>
      </c>
      <c r="O36" s="32">
        <v>3.407</v>
      </c>
      <c r="P36" s="15"/>
    </row>
    <row r="37" spans="2:16">
      <c r="C37" s="31">
        <v>11.3</v>
      </c>
      <c r="D37" s="31">
        <v>28</v>
      </c>
      <c r="E37" s="31">
        <v>557</v>
      </c>
      <c r="F37" s="32">
        <v>3.49</v>
      </c>
      <c r="G37" s="31">
        <v>2.23</v>
      </c>
      <c r="H37" s="31">
        <v>0.84</v>
      </c>
      <c r="I37" s="32">
        <v>1.2</v>
      </c>
      <c r="J37" s="32">
        <v>0.74</v>
      </c>
      <c r="K37" s="31">
        <v>1.23</v>
      </c>
      <c r="L37" s="31">
        <v>35.9</v>
      </c>
      <c r="M37" s="31">
        <v>66.599999999999994</v>
      </c>
      <c r="N37" s="30">
        <v>94.5</v>
      </c>
      <c r="O37" s="32">
        <v>3.375</v>
      </c>
      <c r="P37" s="15"/>
    </row>
    <row r="38" spans="2:16">
      <c r="C38" s="30">
        <v>12</v>
      </c>
      <c r="D38" s="31">
        <v>28</v>
      </c>
      <c r="E38" s="31">
        <v>539</v>
      </c>
      <c r="F38" s="32">
        <v>3.15</v>
      </c>
      <c r="G38" s="31">
        <v>1.91</v>
      </c>
      <c r="H38" s="31">
        <v>0.77</v>
      </c>
      <c r="I38" s="31">
        <v>1.23</v>
      </c>
      <c r="J38" s="32">
        <v>0.83</v>
      </c>
      <c r="K38" s="31">
        <v>1.25</v>
      </c>
      <c r="L38" s="31">
        <v>39.4</v>
      </c>
      <c r="M38" s="31">
        <v>71.3</v>
      </c>
      <c r="N38" s="30">
        <v>81.3</v>
      </c>
      <c r="O38" s="32">
        <v>2.9039999999999999</v>
      </c>
      <c r="P38" s="15"/>
    </row>
    <row r="39" spans="2:16">
      <c r="C39" s="30">
        <v>12</v>
      </c>
      <c r="D39" s="31">
        <v>25</v>
      </c>
      <c r="E39" s="31">
        <v>789</v>
      </c>
      <c r="F39" s="32">
        <v>3.59</v>
      </c>
      <c r="G39" s="31">
        <v>2.11</v>
      </c>
      <c r="H39" s="31">
        <v>0.74</v>
      </c>
      <c r="I39" s="31">
        <v>1.24</v>
      </c>
      <c r="J39" s="32">
        <v>0.79</v>
      </c>
      <c r="K39" s="31">
        <v>1.1299999999999999</v>
      </c>
      <c r="L39" s="31">
        <v>41.3</v>
      </c>
      <c r="M39" s="31">
        <v>73.099999999999994</v>
      </c>
      <c r="N39" s="30">
        <v>95</v>
      </c>
      <c r="O39" s="32">
        <v>3.8</v>
      </c>
      <c r="P39" s="15"/>
    </row>
    <row r="40" spans="2:16">
      <c r="C40" s="30">
        <v>12</v>
      </c>
      <c r="D40" s="31">
        <v>24</v>
      </c>
      <c r="E40" s="31">
        <v>545</v>
      </c>
      <c r="F40" s="32">
        <v>3.22</v>
      </c>
      <c r="G40" s="31">
        <v>2.02</v>
      </c>
      <c r="H40" s="32">
        <v>0.8</v>
      </c>
      <c r="I40" s="31">
        <v>1.1499999999999999</v>
      </c>
      <c r="J40" s="32">
        <v>0.78</v>
      </c>
      <c r="K40" s="31">
        <v>1.25</v>
      </c>
      <c r="L40" s="31">
        <v>37.1</v>
      </c>
      <c r="M40" s="31">
        <v>68.400000000000006</v>
      </c>
      <c r="N40" s="30">
        <v>82.1</v>
      </c>
      <c r="O40" s="32">
        <v>3.4210000000000003</v>
      </c>
      <c r="P40" s="15"/>
    </row>
    <row r="41" spans="2:16">
      <c r="C41" s="31">
        <v>11.3</v>
      </c>
      <c r="D41" s="31">
        <v>27</v>
      </c>
      <c r="E41" s="31">
        <v>623</v>
      </c>
      <c r="F41" s="32">
        <v>3.19</v>
      </c>
      <c r="G41" s="31">
        <v>1.92</v>
      </c>
      <c r="H41" s="31">
        <v>0.86</v>
      </c>
      <c r="I41" s="31">
        <v>1.1200000000000001</v>
      </c>
      <c r="J41" s="32">
        <v>0.8</v>
      </c>
      <c r="K41" s="31">
        <v>1.33</v>
      </c>
      <c r="L41" s="31">
        <v>39.9</v>
      </c>
      <c r="M41" s="31">
        <v>71.900000000000006</v>
      </c>
      <c r="N41" s="30">
        <v>87.3</v>
      </c>
      <c r="O41" s="32">
        <v>3.2329999999999997</v>
      </c>
      <c r="P41" s="15"/>
    </row>
    <row r="42" spans="2:16">
      <c r="C42" s="31">
        <v>11.3</v>
      </c>
      <c r="D42" s="31">
        <v>28</v>
      </c>
      <c r="E42" s="31">
        <v>465</v>
      </c>
      <c r="F42" s="32">
        <v>3.48</v>
      </c>
      <c r="G42" s="31">
        <v>2.1800000000000002</v>
      </c>
      <c r="H42" s="31">
        <v>0.66</v>
      </c>
      <c r="I42" s="31">
        <v>1.06</v>
      </c>
      <c r="J42" s="32">
        <v>0.68</v>
      </c>
      <c r="K42" s="31">
        <v>1.21</v>
      </c>
      <c r="L42" s="31">
        <v>37.299999999999997</v>
      </c>
      <c r="M42" s="31">
        <v>68.400000000000006</v>
      </c>
      <c r="N42" s="30">
        <v>75.099999999999994</v>
      </c>
      <c r="O42" s="32">
        <v>2.6819999999999999</v>
      </c>
      <c r="P42" s="15"/>
    </row>
    <row r="43" spans="2:16">
      <c r="C43" s="31">
        <v>11.3</v>
      </c>
      <c r="D43" s="31">
        <v>27</v>
      </c>
      <c r="E43" s="31">
        <v>681</v>
      </c>
      <c r="F43" s="32">
        <v>3.2</v>
      </c>
      <c r="G43" s="31">
        <v>1.96</v>
      </c>
      <c r="H43" s="31">
        <v>0.81</v>
      </c>
      <c r="I43" s="31">
        <v>1.19</v>
      </c>
      <c r="J43" s="32">
        <v>0.9</v>
      </c>
      <c r="K43" s="31">
        <v>1.17</v>
      </c>
      <c r="L43" s="31">
        <v>38.700000000000003</v>
      </c>
      <c r="M43" s="31">
        <v>70.5</v>
      </c>
      <c r="N43" s="30">
        <v>91.1</v>
      </c>
      <c r="O43" s="32">
        <v>3.3740000000000001</v>
      </c>
      <c r="P43" s="15"/>
    </row>
    <row r="44" spans="2:16">
      <c r="C44" s="34">
        <v>11.3</v>
      </c>
      <c r="D44" s="34">
        <v>25</v>
      </c>
      <c r="E44" s="34">
        <v>674</v>
      </c>
      <c r="F44" s="35">
        <v>3.16</v>
      </c>
      <c r="G44" s="34">
        <v>1.94</v>
      </c>
      <c r="H44" s="34">
        <v>0.69</v>
      </c>
      <c r="I44" s="34">
        <v>1.0900000000000001</v>
      </c>
      <c r="J44" s="35">
        <v>0.79</v>
      </c>
      <c r="K44" s="34">
        <v>1.19</v>
      </c>
      <c r="L44" s="34">
        <v>38.700000000000003</v>
      </c>
      <c r="M44" s="34">
        <v>70.400000000000006</v>
      </c>
      <c r="N44" s="33">
        <v>73.3</v>
      </c>
      <c r="O44" s="35">
        <v>2.9319999999999999</v>
      </c>
      <c r="P44" s="15"/>
    </row>
    <row r="45" spans="2:16">
      <c r="B45" s="2" t="s">
        <v>11</v>
      </c>
      <c r="C45" s="4">
        <f>AVERAGE(C29:C44)</f>
        <v>12.55</v>
      </c>
      <c r="D45" s="4">
        <f t="shared" ref="D45:O45" si="13">AVERAGE(D29:D44)</f>
        <v>27.0625</v>
      </c>
      <c r="E45" s="12">
        <f t="shared" si="13"/>
        <v>590.6875</v>
      </c>
      <c r="F45" s="3">
        <f t="shared" si="13"/>
        <v>3.4513333333333329</v>
      </c>
      <c r="G45" s="3">
        <f t="shared" si="13"/>
        <v>2.1731249999999998</v>
      </c>
      <c r="H45" s="3">
        <f t="shared" si="13"/>
        <v>0.78875000000000006</v>
      </c>
      <c r="I45" s="3">
        <f t="shared" si="13"/>
        <v>1.1768750000000001</v>
      </c>
      <c r="J45" s="3">
        <f t="shared" si="13"/>
        <v>0.80499999999999994</v>
      </c>
      <c r="K45" s="3">
        <f t="shared" si="13"/>
        <v>1.20875</v>
      </c>
      <c r="L45" s="4">
        <f t="shared" si="13"/>
        <v>37.293750000000003</v>
      </c>
      <c r="M45" s="4">
        <f t="shared" si="13"/>
        <v>68.331249999999997</v>
      </c>
      <c r="N45" s="4">
        <f t="shared" si="13"/>
        <v>94.731249999999974</v>
      </c>
      <c r="O45" s="3">
        <f t="shared" si="13"/>
        <v>3.5086249999999999</v>
      </c>
      <c r="P45" s="15"/>
    </row>
    <row r="46" spans="2:16">
      <c r="B46" s="2" t="s">
        <v>9</v>
      </c>
      <c r="C46" s="11">
        <f>STDEV(C29:C44)/SQRT(COUNT(C29:C44))</f>
        <v>0.31024184114977132</v>
      </c>
      <c r="D46" s="11">
        <f t="shared" ref="D46:O46" si="14">STDEV(D29:D44)/SQRT(COUNT(D29:D44))</f>
        <v>0.78245740033137479</v>
      </c>
      <c r="E46" s="13">
        <f t="shared" si="14"/>
        <v>20.574603833772027</v>
      </c>
      <c r="F46" s="7">
        <f t="shared" si="14"/>
        <v>6.471083420488459E-2</v>
      </c>
      <c r="G46" s="7">
        <f t="shared" si="14"/>
        <v>5.2802452200000467E-2</v>
      </c>
      <c r="H46" s="7">
        <f t="shared" si="14"/>
        <v>1.9997395663769152E-2</v>
      </c>
      <c r="I46" s="7">
        <f t="shared" si="14"/>
        <v>2.4473093218199168E-2</v>
      </c>
      <c r="J46" s="7">
        <f t="shared" si="14"/>
        <v>1.8004629034408529E-2</v>
      </c>
      <c r="K46" s="7">
        <f t="shared" si="14"/>
        <v>1.5134810867665325E-2</v>
      </c>
      <c r="L46" s="11">
        <f t="shared" si="14"/>
        <v>0.54821443113073931</v>
      </c>
      <c r="M46" s="11">
        <f t="shared" si="14"/>
        <v>0.73664321700988111</v>
      </c>
      <c r="N46" s="11">
        <f t="shared" si="14"/>
        <v>4.0170648359011585</v>
      </c>
      <c r="O46" s="7">
        <f t="shared" si="14"/>
        <v>0.1227951164541979</v>
      </c>
      <c r="P46" s="15"/>
    </row>
    <row r="47" spans="2:16">
      <c r="B47" s="2"/>
      <c r="C47" s="4"/>
      <c r="D47" s="4"/>
      <c r="E47" s="12"/>
      <c r="F47" s="3"/>
      <c r="G47" s="3"/>
      <c r="H47" s="3"/>
      <c r="I47" s="3"/>
      <c r="J47" s="3"/>
      <c r="K47" s="3"/>
      <c r="L47" s="4"/>
      <c r="M47" s="4"/>
      <c r="N47" s="4"/>
      <c r="O47" s="3"/>
      <c r="P47" s="15"/>
    </row>
    <row r="48" spans="2:16">
      <c r="B48" s="2"/>
      <c r="C48" s="4"/>
      <c r="D48" s="4"/>
      <c r="E48" s="12"/>
      <c r="F48" s="3"/>
      <c r="G48" s="3"/>
      <c r="H48" s="3"/>
      <c r="I48" s="3"/>
      <c r="J48" s="3"/>
      <c r="K48" s="3"/>
      <c r="L48" s="4"/>
      <c r="M48" s="4"/>
      <c r="N48" s="4"/>
      <c r="O48" s="3"/>
      <c r="P48" s="15"/>
    </row>
    <row r="49" spans="1:16" ht="19">
      <c r="A49" s="6"/>
      <c r="B49" s="20" t="s">
        <v>17</v>
      </c>
    </row>
    <row r="50" spans="1:16" ht="34">
      <c r="C50" s="8" t="s">
        <v>12</v>
      </c>
      <c r="D50" s="9" t="s">
        <v>0</v>
      </c>
      <c r="E50" s="10" t="s">
        <v>10</v>
      </c>
      <c r="F50" s="9" t="s">
        <v>1</v>
      </c>
      <c r="G50" s="9" t="s">
        <v>2</v>
      </c>
      <c r="H50" s="9" t="s">
        <v>5</v>
      </c>
      <c r="I50" s="9" t="s">
        <v>6</v>
      </c>
      <c r="J50" s="9" t="s">
        <v>7</v>
      </c>
      <c r="K50" s="9" t="s">
        <v>8</v>
      </c>
      <c r="L50" s="9" t="s">
        <v>4</v>
      </c>
      <c r="M50" s="9" t="s">
        <v>3</v>
      </c>
      <c r="N50" s="19" t="s">
        <v>13</v>
      </c>
      <c r="O50" s="19" t="s">
        <v>14</v>
      </c>
    </row>
    <row r="51" spans="1:16">
      <c r="C51" s="41">
        <v>8.9</v>
      </c>
      <c r="D51" s="41">
        <v>22</v>
      </c>
      <c r="E51" s="41">
        <v>424</v>
      </c>
      <c r="F51" s="42">
        <v>3.52</v>
      </c>
      <c r="G51" s="41">
        <v>2.2400000000000002</v>
      </c>
      <c r="H51" s="41">
        <v>0.81</v>
      </c>
      <c r="I51" s="41">
        <v>1.25</v>
      </c>
      <c r="J51" s="41">
        <v>0.72</v>
      </c>
      <c r="K51" s="41">
        <v>1.05</v>
      </c>
      <c r="L51" s="41">
        <v>36.200000000000003</v>
      </c>
      <c r="M51" s="41">
        <v>66.900000000000006</v>
      </c>
      <c r="N51" s="43">
        <v>91.7</v>
      </c>
      <c r="O51" s="42">
        <v>4.1680000000000001</v>
      </c>
      <c r="P51" s="16"/>
    </row>
    <row r="52" spans="1:16">
      <c r="C52" s="41">
        <v>8.9</v>
      </c>
      <c r="D52" s="41">
        <v>24</v>
      </c>
      <c r="E52" s="41">
        <v>610</v>
      </c>
      <c r="F52" s="42">
        <v>3.87</v>
      </c>
      <c r="G52" s="41">
        <v>2.5499999999999998</v>
      </c>
      <c r="H52" s="41">
        <v>0.86</v>
      </c>
      <c r="I52" s="41">
        <v>1.24</v>
      </c>
      <c r="J52" s="41">
        <v>0.73</v>
      </c>
      <c r="K52" s="41">
        <v>1.1200000000000001</v>
      </c>
      <c r="L52" s="43">
        <v>34</v>
      </c>
      <c r="M52" s="41">
        <v>63.7</v>
      </c>
      <c r="N52" s="43">
        <v>112.9</v>
      </c>
      <c r="O52" s="42">
        <v>4.7039999999999997</v>
      </c>
      <c r="P52" s="16"/>
    </row>
    <row r="53" spans="1:16">
      <c r="C53" s="41">
        <v>8.9</v>
      </c>
      <c r="D53" s="41">
        <v>23</v>
      </c>
      <c r="E53" s="41">
        <v>541</v>
      </c>
      <c r="F53" s="42">
        <v>3.6</v>
      </c>
      <c r="G53" s="41">
        <v>2.31</v>
      </c>
      <c r="H53" s="41">
        <v>0.78</v>
      </c>
      <c r="I53" s="41">
        <v>1.22</v>
      </c>
      <c r="J53" s="42">
        <v>0.8</v>
      </c>
      <c r="K53" s="41">
        <v>1.1200000000000001</v>
      </c>
      <c r="L53" s="41">
        <v>35.9</v>
      </c>
      <c r="M53" s="41">
        <v>66.400000000000006</v>
      </c>
      <c r="N53" s="43">
        <v>99.4</v>
      </c>
      <c r="O53" s="42">
        <v>4.3220000000000001</v>
      </c>
      <c r="P53" s="16"/>
    </row>
    <row r="54" spans="1:16">
      <c r="C54" s="41">
        <v>9.1</v>
      </c>
      <c r="D54" s="41">
        <v>23</v>
      </c>
      <c r="E54" s="41">
        <v>529</v>
      </c>
      <c r="F54" s="42">
        <v>3.64</v>
      </c>
      <c r="G54" s="42">
        <v>2.4</v>
      </c>
      <c r="H54" s="41">
        <v>0.85</v>
      </c>
      <c r="I54" s="41">
        <v>1.1499999999999999</v>
      </c>
      <c r="J54" s="41">
        <v>0.67</v>
      </c>
      <c r="K54" s="41">
        <v>1.08</v>
      </c>
      <c r="L54" s="41">
        <v>34.1</v>
      </c>
      <c r="M54" s="43">
        <v>64</v>
      </c>
      <c r="N54" s="43">
        <v>95.8</v>
      </c>
      <c r="O54" s="42">
        <v>4.165</v>
      </c>
      <c r="P54" s="16"/>
    </row>
    <row r="55" spans="1:16">
      <c r="C55" s="41">
        <v>9.1</v>
      </c>
      <c r="D55" s="41">
        <v>23</v>
      </c>
      <c r="E55" s="41">
        <v>496</v>
      </c>
      <c r="F55" s="42">
        <v>3.66</v>
      </c>
      <c r="G55" s="41">
        <v>2.44</v>
      </c>
      <c r="H55" s="41">
        <v>0.76</v>
      </c>
      <c r="I55" s="41">
        <v>1.28</v>
      </c>
      <c r="J55" s="41">
        <v>0.93</v>
      </c>
      <c r="K55" s="41">
        <v>1.1499999999999999</v>
      </c>
      <c r="L55" s="41">
        <v>33.200000000000003</v>
      </c>
      <c r="M55" s="41">
        <v>62.7</v>
      </c>
      <c r="N55" s="43">
        <v>111.6</v>
      </c>
      <c r="O55" s="42">
        <v>4.8520000000000003</v>
      </c>
      <c r="P55" s="16"/>
    </row>
    <row r="56" spans="1:16">
      <c r="C56" s="41">
        <v>10.1</v>
      </c>
      <c r="D56" s="41">
        <v>25</v>
      </c>
      <c r="E56" s="41">
        <v>444</v>
      </c>
      <c r="F56" s="41">
        <v>3.84</v>
      </c>
      <c r="G56" s="41">
        <v>2.56</v>
      </c>
      <c r="H56" s="41">
        <v>0.74</v>
      </c>
      <c r="I56" s="41">
        <v>1.21</v>
      </c>
      <c r="J56" s="42">
        <v>0.78</v>
      </c>
      <c r="K56" s="41">
        <v>1.28</v>
      </c>
      <c r="L56" s="41">
        <v>33.299999999999997</v>
      </c>
      <c r="M56" s="41">
        <v>62.7</v>
      </c>
      <c r="N56" s="43">
        <v>105.1</v>
      </c>
      <c r="O56" s="42">
        <v>4.2039999999999997</v>
      </c>
      <c r="P56" s="16"/>
    </row>
    <row r="57" spans="1:16">
      <c r="C57" s="14">
        <v>9.6999999999999993</v>
      </c>
      <c r="D57" s="14">
        <v>23</v>
      </c>
      <c r="E57" s="14">
        <v>597</v>
      </c>
      <c r="F57" s="14">
        <v>3.46</v>
      </c>
      <c r="G57" s="14">
        <v>2.13</v>
      </c>
      <c r="H57" s="14">
        <v>0.76</v>
      </c>
      <c r="I57" s="14">
        <v>1.18</v>
      </c>
      <c r="J57" s="14">
        <v>0.65</v>
      </c>
      <c r="K57" s="14">
        <v>1.23</v>
      </c>
      <c r="L57" s="14">
        <v>38.6</v>
      </c>
      <c r="M57" s="44">
        <v>70</v>
      </c>
      <c r="N57" s="44">
        <v>79.7</v>
      </c>
      <c r="O57" s="40">
        <v>3.4649999999999999</v>
      </c>
      <c r="P57" s="16"/>
    </row>
    <row r="58" spans="1:16">
      <c r="C58" s="14">
        <v>10.1</v>
      </c>
      <c r="D58" s="14">
        <v>23</v>
      </c>
      <c r="E58" s="14">
        <v>543</v>
      </c>
      <c r="F58" s="14">
        <v>3.43</v>
      </c>
      <c r="G58" s="14">
        <v>2.1800000000000002</v>
      </c>
      <c r="H58" s="40">
        <v>0.8</v>
      </c>
      <c r="I58" s="14">
        <v>1.19</v>
      </c>
      <c r="J58" s="40">
        <v>0.8</v>
      </c>
      <c r="K58" s="14">
        <v>1.1399999999999999</v>
      </c>
      <c r="L58" s="14">
        <v>36.6</v>
      </c>
      <c r="M58" s="14">
        <v>67.5</v>
      </c>
      <c r="N58" s="44">
        <v>93.2</v>
      </c>
      <c r="O58" s="40">
        <v>4.0520000000000005</v>
      </c>
      <c r="P58" s="16"/>
    </row>
    <row r="59" spans="1:16">
      <c r="C59" s="14">
        <v>9.6999999999999993</v>
      </c>
      <c r="D59" s="14">
        <v>23</v>
      </c>
      <c r="E59" s="14">
        <v>533</v>
      </c>
      <c r="F59" s="40">
        <v>3.5</v>
      </c>
      <c r="G59" s="14">
        <v>2.1800000000000002</v>
      </c>
      <c r="H59" s="14">
        <v>0.82</v>
      </c>
      <c r="I59" s="14">
        <v>1.21</v>
      </c>
      <c r="J59" s="40">
        <v>0.7</v>
      </c>
      <c r="K59" s="14">
        <v>1.21</v>
      </c>
      <c r="L59" s="14">
        <v>37.799999999999997</v>
      </c>
      <c r="M59" s="14">
        <v>68.900000000000006</v>
      </c>
      <c r="N59" s="44">
        <v>89.8</v>
      </c>
      <c r="O59" s="40">
        <v>3.9039999999999999</v>
      </c>
      <c r="P59" s="16"/>
    </row>
    <row r="60" spans="1:16">
      <c r="C60" s="41">
        <v>10.1</v>
      </c>
      <c r="D60" s="41">
        <v>25</v>
      </c>
      <c r="E60" s="41">
        <v>444</v>
      </c>
      <c r="F60" s="41">
        <v>3.84</v>
      </c>
      <c r="G60" s="41">
        <v>2.56</v>
      </c>
      <c r="H60" s="41">
        <v>0.74</v>
      </c>
      <c r="I60" s="41">
        <v>1.21</v>
      </c>
      <c r="J60" s="42">
        <v>0.78</v>
      </c>
      <c r="K60" s="41">
        <v>1.28</v>
      </c>
      <c r="L60" s="41">
        <v>33.299999999999997</v>
      </c>
      <c r="M60" s="41">
        <v>62.7</v>
      </c>
      <c r="N60" s="43">
        <v>105.1</v>
      </c>
      <c r="O60" s="42">
        <v>4.2039999999999997</v>
      </c>
      <c r="P60" s="16"/>
    </row>
    <row r="61" spans="1:16">
      <c r="C61" s="14">
        <v>10.1</v>
      </c>
      <c r="D61" s="14">
        <v>28</v>
      </c>
      <c r="E61" s="14">
        <v>827</v>
      </c>
      <c r="F61" s="14">
        <v>3.68</v>
      </c>
      <c r="G61" s="14">
        <v>2.3199999999999998</v>
      </c>
      <c r="H61" s="14">
        <v>0.81</v>
      </c>
      <c r="I61" s="14">
        <v>1.29</v>
      </c>
      <c r="J61" s="40">
        <v>0.72</v>
      </c>
      <c r="K61" s="14">
        <v>1.05</v>
      </c>
      <c r="L61" s="14">
        <v>37.1</v>
      </c>
      <c r="M61" s="14">
        <v>67.900000000000006</v>
      </c>
      <c r="N61" s="44">
        <v>99</v>
      </c>
      <c r="O61" s="40">
        <v>3.536</v>
      </c>
      <c r="P61" s="16"/>
    </row>
    <row r="62" spans="1:16">
      <c r="C62" s="14">
        <v>9.6</v>
      </c>
      <c r="D62" s="14">
        <v>24</v>
      </c>
      <c r="E62" s="14">
        <v>585</v>
      </c>
      <c r="F62" s="14">
        <v>3.63</v>
      </c>
      <c r="G62" s="14">
        <v>2.2599999999999998</v>
      </c>
      <c r="H62" s="14">
        <v>0.84</v>
      </c>
      <c r="I62" s="14">
        <v>1.41</v>
      </c>
      <c r="J62" s="40">
        <v>0.81</v>
      </c>
      <c r="K62" s="14">
        <v>1.24</v>
      </c>
      <c r="L62" s="14">
        <v>37.799999999999997</v>
      </c>
      <c r="M62" s="14">
        <v>68.8</v>
      </c>
      <c r="N62" s="44">
        <v>106.9</v>
      </c>
      <c r="O62" s="40">
        <v>4.4539999999999997</v>
      </c>
      <c r="P62" s="16"/>
    </row>
    <row r="63" spans="1:16">
      <c r="C63" s="14">
        <v>9.6</v>
      </c>
      <c r="D63" s="14">
        <v>23</v>
      </c>
      <c r="E63" s="14">
        <v>579</v>
      </c>
      <c r="F63" s="14">
        <v>3.48</v>
      </c>
      <c r="G63" s="14">
        <v>2.14</v>
      </c>
      <c r="H63" s="14">
        <v>0.82</v>
      </c>
      <c r="I63" s="14">
        <v>1.27</v>
      </c>
      <c r="J63" s="40">
        <v>0.8</v>
      </c>
      <c r="K63" s="14">
        <v>1.19</v>
      </c>
      <c r="L63" s="14">
        <v>38.5</v>
      </c>
      <c r="M63" s="14">
        <v>69.900000000000006</v>
      </c>
      <c r="N63" s="44">
        <v>96.4</v>
      </c>
      <c r="O63" s="40">
        <v>4.1909999999999998</v>
      </c>
      <c r="P63" s="16"/>
    </row>
    <row r="64" spans="1:16">
      <c r="C64" s="14">
        <v>8.3000000000000007</v>
      </c>
      <c r="D64" s="14">
        <v>23</v>
      </c>
      <c r="E64" s="14">
        <v>580</v>
      </c>
      <c r="F64" s="14">
        <v>3.28</v>
      </c>
      <c r="G64" s="14">
        <v>2.08</v>
      </c>
      <c r="H64" s="14">
        <v>0.78</v>
      </c>
      <c r="I64" s="14">
        <v>1.1599999999999999</v>
      </c>
      <c r="J64" s="14">
        <v>0.78</v>
      </c>
      <c r="K64" s="14">
        <v>1.22</v>
      </c>
      <c r="L64" s="14">
        <v>36.799999999999997</v>
      </c>
      <c r="M64" s="14">
        <v>67.900000000000006</v>
      </c>
      <c r="N64" s="44">
        <v>84.4</v>
      </c>
      <c r="O64" s="40">
        <v>3.6700000000000004</v>
      </c>
      <c r="P64" s="16"/>
    </row>
    <row r="65" spans="1:16">
      <c r="C65" s="41">
        <v>9.4</v>
      </c>
      <c r="D65" s="41">
        <v>25</v>
      </c>
      <c r="E65" s="41">
        <v>676</v>
      </c>
      <c r="F65" s="42">
        <v>3.3</v>
      </c>
      <c r="G65" s="42">
        <v>2</v>
      </c>
      <c r="H65" s="42">
        <v>0.77</v>
      </c>
      <c r="I65" s="42">
        <v>1.1499999999999999</v>
      </c>
      <c r="J65" s="42">
        <v>0.77</v>
      </c>
      <c r="K65" s="42">
        <v>1.19</v>
      </c>
      <c r="L65" s="43">
        <v>39.4</v>
      </c>
      <c r="M65" s="43">
        <v>71.099999999999994</v>
      </c>
      <c r="N65" s="43">
        <v>83.3</v>
      </c>
      <c r="O65" s="42">
        <v>3.3299999999999996</v>
      </c>
      <c r="P65" s="16"/>
    </row>
    <row r="66" spans="1:16">
      <c r="C66" s="41">
        <v>9.4</v>
      </c>
      <c r="D66" s="41">
        <v>24</v>
      </c>
      <c r="E66" s="41">
        <v>578</v>
      </c>
      <c r="F66" s="42">
        <v>3.56</v>
      </c>
      <c r="G66" s="42">
        <v>2.2400000000000002</v>
      </c>
      <c r="H66" s="42">
        <v>0.7</v>
      </c>
      <c r="I66" s="42">
        <v>1.0900000000000001</v>
      </c>
      <c r="J66" s="42">
        <v>0.8</v>
      </c>
      <c r="K66" s="42">
        <v>1.1599999999999999</v>
      </c>
      <c r="L66" s="43">
        <v>37.1</v>
      </c>
      <c r="M66" s="43">
        <v>68</v>
      </c>
      <c r="N66" s="43">
        <v>91</v>
      </c>
      <c r="O66" s="42">
        <v>3.79</v>
      </c>
      <c r="P66" s="16"/>
    </row>
    <row r="67" spans="1:16">
      <c r="C67" s="41">
        <v>9.4</v>
      </c>
      <c r="D67" s="41">
        <v>24</v>
      </c>
      <c r="E67" s="41">
        <v>660</v>
      </c>
      <c r="F67" s="42">
        <v>3.48</v>
      </c>
      <c r="G67" s="42">
        <v>2.1800000000000002</v>
      </c>
      <c r="H67" s="42">
        <v>0.84</v>
      </c>
      <c r="I67" s="42">
        <v>1.07</v>
      </c>
      <c r="J67" s="42">
        <v>0.88</v>
      </c>
      <c r="K67" s="42">
        <v>1.2</v>
      </c>
      <c r="L67" s="43">
        <v>37.4</v>
      </c>
      <c r="M67" s="43">
        <v>68.5</v>
      </c>
      <c r="N67" s="43">
        <v>105.2</v>
      </c>
      <c r="O67" s="42">
        <v>4.38</v>
      </c>
      <c r="P67" s="16"/>
    </row>
    <row r="68" spans="1:16">
      <c r="C68" s="41">
        <v>9.4</v>
      </c>
      <c r="D68" s="41">
        <v>25</v>
      </c>
      <c r="E68" s="41">
        <v>635</v>
      </c>
      <c r="F68" s="42">
        <v>3.53</v>
      </c>
      <c r="G68" s="42">
        <v>2.12</v>
      </c>
      <c r="H68" s="42">
        <v>0.76</v>
      </c>
      <c r="I68" s="42">
        <v>1.21</v>
      </c>
      <c r="J68" s="42">
        <v>0.92</v>
      </c>
      <c r="K68" s="42">
        <v>1.22</v>
      </c>
      <c r="L68" s="43">
        <v>40</v>
      </c>
      <c r="M68" s="43">
        <v>71.7</v>
      </c>
      <c r="N68" s="43">
        <v>105.1</v>
      </c>
      <c r="O68" s="42">
        <v>4.2</v>
      </c>
      <c r="P68" s="16"/>
    </row>
    <row r="69" spans="1:16">
      <c r="C69" s="41">
        <v>9.4</v>
      </c>
      <c r="D69" s="41">
        <v>26</v>
      </c>
      <c r="E69" s="41">
        <v>643</v>
      </c>
      <c r="F69" s="42">
        <v>3.54</v>
      </c>
      <c r="G69" s="42">
        <v>2.2000000000000002</v>
      </c>
      <c r="H69" s="42">
        <v>0.68</v>
      </c>
      <c r="I69" s="42">
        <v>1.17</v>
      </c>
      <c r="J69" s="42">
        <v>0.72</v>
      </c>
      <c r="K69" s="42">
        <v>1.21</v>
      </c>
      <c r="L69" s="43">
        <v>38</v>
      </c>
      <c r="M69" s="43">
        <v>69.2</v>
      </c>
      <c r="N69" s="43">
        <v>82.4</v>
      </c>
      <c r="O69" s="42">
        <v>3.17</v>
      </c>
      <c r="P69" s="16"/>
    </row>
    <row r="70" spans="1:16">
      <c r="C70" s="31">
        <v>8.6999999999999993</v>
      </c>
      <c r="D70" s="31">
        <v>23</v>
      </c>
      <c r="E70" s="31">
        <v>603</v>
      </c>
      <c r="F70" s="31">
        <v>3.58</v>
      </c>
      <c r="G70" s="31">
        <v>2.2400000000000002</v>
      </c>
      <c r="H70" s="31">
        <v>0.86</v>
      </c>
      <c r="I70" s="31">
        <v>1.19</v>
      </c>
      <c r="J70" s="31">
        <v>0.86</v>
      </c>
      <c r="K70" s="32">
        <v>1.2</v>
      </c>
      <c r="L70" s="31">
        <v>37.4</v>
      </c>
      <c r="M70" s="31">
        <v>68.400000000000006</v>
      </c>
      <c r="N70" s="30">
        <v>110.2</v>
      </c>
      <c r="O70" s="32">
        <v>4.7909999999999995</v>
      </c>
      <c r="P70" s="16"/>
    </row>
    <row r="71" spans="1:16">
      <c r="C71" s="31">
        <v>8.6999999999999993</v>
      </c>
      <c r="D71" s="31">
        <v>24</v>
      </c>
      <c r="E71" s="31">
        <v>485</v>
      </c>
      <c r="F71" s="31">
        <v>3.62</v>
      </c>
      <c r="G71" s="32">
        <v>2.2999999999999998</v>
      </c>
      <c r="H71" s="32">
        <v>0.7</v>
      </c>
      <c r="I71" s="31">
        <v>1.1499999999999999</v>
      </c>
      <c r="J71" s="31">
        <v>0.76</v>
      </c>
      <c r="K71" s="31">
        <v>1.21</v>
      </c>
      <c r="L71" s="31">
        <v>36.4</v>
      </c>
      <c r="M71" s="31">
        <v>67.099999999999994</v>
      </c>
      <c r="N71" s="30">
        <v>90.3</v>
      </c>
      <c r="O71" s="32">
        <v>3.7630000000000003</v>
      </c>
      <c r="P71" s="16"/>
    </row>
    <row r="72" spans="1:16">
      <c r="C72" s="31">
        <v>8.6999999999999993</v>
      </c>
      <c r="D72" s="31">
        <v>22</v>
      </c>
      <c r="E72" s="31">
        <v>584</v>
      </c>
      <c r="F72" s="31">
        <v>3.56</v>
      </c>
      <c r="G72" s="32">
        <v>2.2000000000000002</v>
      </c>
      <c r="H72" s="31">
        <v>0.76</v>
      </c>
      <c r="I72" s="31">
        <v>1.07</v>
      </c>
      <c r="J72" s="31">
        <v>0.72</v>
      </c>
      <c r="K72" s="31">
        <v>1.1399999999999999</v>
      </c>
      <c r="L72" s="31">
        <v>38.1</v>
      </c>
      <c r="M72" s="31">
        <v>69.2</v>
      </c>
      <c r="N72" s="30">
        <v>89.2</v>
      </c>
      <c r="O72" s="32">
        <v>4.0549999999999997</v>
      </c>
      <c r="P72" s="16"/>
    </row>
    <row r="73" spans="1:16">
      <c r="C73" s="34">
        <v>9.6</v>
      </c>
      <c r="D73" s="34">
        <v>24</v>
      </c>
      <c r="E73" s="34">
        <v>607</v>
      </c>
      <c r="F73" s="34">
        <v>3.34</v>
      </c>
      <c r="G73" s="34">
        <v>2.0699999999999998</v>
      </c>
      <c r="H73" s="34">
        <v>0.88</v>
      </c>
      <c r="I73" s="34">
        <v>1.23</v>
      </c>
      <c r="J73" s="34">
        <v>0.92</v>
      </c>
      <c r="K73" s="34">
        <v>1.1599999999999999</v>
      </c>
      <c r="L73" s="33">
        <v>38</v>
      </c>
      <c r="M73" s="34">
        <v>69.400000000000006</v>
      </c>
      <c r="N73" s="33">
        <v>105.6</v>
      </c>
      <c r="O73" s="35">
        <v>4.4000000000000004</v>
      </c>
      <c r="P73" s="16"/>
    </row>
    <row r="74" spans="1:16">
      <c r="B74" s="2" t="s">
        <v>11</v>
      </c>
      <c r="C74" s="4">
        <f t="shared" ref="C74:O74" si="15">AVERAGE(C51:C73)</f>
        <v>9.3434782608695635</v>
      </c>
      <c r="D74" s="4">
        <f t="shared" si="15"/>
        <v>23.869565217391305</v>
      </c>
      <c r="E74" s="12">
        <f t="shared" si="15"/>
        <v>574.04347826086962</v>
      </c>
      <c r="F74" s="3">
        <f t="shared" si="15"/>
        <v>3.5626086956521745</v>
      </c>
      <c r="G74" s="3">
        <f t="shared" si="15"/>
        <v>2.2565217391304349</v>
      </c>
      <c r="H74" s="3">
        <f t="shared" si="15"/>
        <v>0.78782608695652168</v>
      </c>
      <c r="I74" s="3">
        <f t="shared" si="15"/>
        <v>1.2</v>
      </c>
      <c r="J74" s="3">
        <f t="shared" si="15"/>
        <v>0.7834782608695654</v>
      </c>
      <c r="K74" s="3">
        <f t="shared" si="15"/>
        <v>1.1760869565217391</v>
      </c>
      <c r="L74" s="4">
        <f t="shared" si="15"/>
        <v>36.739130434782609</v>
      </c>
      <c r="M74" s="4">
        <f t="shared" si="15"/>
        <v>67.504347826086956</v>
      </c>
      <c r="N74" s="4">
        <f t="shared" si="15"/>
        <v>97.100000000000009</v>
      </c>
      <c r="O74" s="3">
        <f t="shared" si="15"/>
        <v>4.076956521739131</v>
      </c>
      <c r="P74" s="15"/>
    </row>
    <row r="75" spans="1:16">
      <c r="B75" s="2" t="s">
        <v>9</v>
      </c>
      <c r="C75" s="11">
        <f t="shared" ref="C75:O75" si="16">STDEV(C51:C73)/SQRT(COUNT(C51:C73))</f>
        <v>0.10703072717470581</v>
      </c>
      <c r="D75" s="11">
        <f t="shared" si="16"/>
        <v>0.28329196817690638</v>
      </c>
      <c r="E75" s="13">
        <f t="shared" si="16"/>
        <v>18.351258506656727</v>
      </c>
      <c r="F75" s="7">
        <f t="shared" si="16"/>
        <v>3.2505502065760708E-2</v>
      </c>
      <c r="G75" s="7">
        <f t="shared" si="16"/>
        <v>3.2611067107444283E-2</v>
      </c>
      <c r="H75" s="7">
        <f t="shared" si="16"/>
        <v>1.147185112683808E-2</v>
      </c>
      <c r="I75" s="7">
        <f t="shared" si="16"/>
        <v>1.576758068920257E-2</v>
      </c>
      <c r="J75" s="7">
        <f t="shared" si="16"/>
        <v>1.6219939610529963E-2</v>
      </c>
      <c r="K75" s="7">
        <f t="shared" si="16"/>
        <v>1.3228594170552025E-2</v>
      </c>
      <c r="L75" s="11">
        <f t="shared" si="16"/>
        <v>0.40859051713068656</v>
      </c>
      <c r="M75" s="11">
        <f t="shared" si="16"/>
        <v>0.5544814998096943</v>
      </c>
      <c r="N75" s="11">
        <f t="shared" si="16"/>
        <v>2.0768724586469354</v>
      </c>
      <c r="O75" s="7">
        <f t="shared" si="16"/>
        <v>9.3290580045048338E-2</v>
      </c>
      <c r="P75" s="15"/>
    </row>
    <row r="76" spans="1:16">
      <c r="B76" s="2"/>
      <c r="C76" s="4"/>
      <c r="D76" s="4"/>
      <c r="E76" s="12"/>
      <c r="F76" s="3"/>
      <c r="G76" s="3"/>
      <c r="H76" s="3"/>
      <c r="I76" s="3"/>
      <c r="J76" s="3"/>
      <c r="K76" s="3"/>
      <c r="L76" s="4"/>
      <c r="M76" s="4"/>
      <c r="N76" s="4"/>
      <c r="O76" s="3"/>
      <c r="P76" s="15"/>
    </row>
    <row r="77" spans="1:16">
      <c r="B77" s="2"/>
      <c r="C77" s="4"/>
      <c r="D77" s="4"/>
      <c r="E77" s="12"/>
      <c r="F77" s="3"/>
      <c r="G77" s="3"/>
      <c r="H77" s="3"/>
      <c r="I77" s="3"/>
      <c r="J77" s="3"/>
      <c r="K77" s="3"/>
      <c r="L77" s="4"/>
      <c r="M77" s="4"/>
      <c r="N77" s="4"/>
      <c r="O77" s="3"/>
      <c r="P77" s="15"/>
    </row>
    <row r="78" spans="1:16" ht="19">
      <c r="A78" s="6"/>
      <c r="B78" s="20" t="s">
        <v>23</v>
      </c>
    </row>
    <row r="79" spans="1:16" ht="34">
      <c r="C79" s="8" t="s">
        <v>12</v>
      </c>
      <c r="D79" s="9" t="s">
        <v>0</v>
      </c>
      <c r="E79" s="10" t="s">
        <v>10</v>
      </c>
      <c r="F79" s="9" t="s">
        <v>1</v>
      </c>
      <c r="G79" s="9" t="s">
        <v>2</v>
      </c>
      <c r="H79" s="9" t="s">
        <v>5</v>
      </c>
      <c r="I79" s="9" t="s">
        <v>6</v>
      </c>
      <c r="J79" s="9" t="s">
        <v>7</v>
      </c>
      <c r="K79" s="9" t="s">
        <v>8</v>
      </c>
      <c r="L79" s="9" t="s">
        <v>4</v>
      </c>
      <c r="M79" s="9" t="s">
        <v>3</v>
      </c>
      <c r="N79" s="19" t="s">
        <v>13</v>
      </c>
      <c r="O79" s="19" t="s">
        <v>14</v>
      </c>
    </row>
    <row r="80" spans="1:16">
      <c r="C80" s="17">
        <v>6.4</v>
      </c>
      <c r="D80" s="17">
        <v>22</v>
      </c>
      <c r="E80" s="23">
        <v>593</v>
      </c>
      <c r="F80" s="17">
        <v>3.45</v>
      </c>
      <c r="G80" s="17">
        <v>2.14</v>
      </c>
      <c r="H80" s="17">
        <v>0.83</v>
      </c>
      <c r="I80" s="17">
        <v>1.23</v>
      </c>
      <c r="J80" s="17">
        <v>0.79</v>
      </c>
      <c r="K80" s="17">
        <v>1.06</v>
      </c>
      <c r="L80" s="17">
        <v>38.1</v>
      </c>
      <c r="M80" s="17">
        <v>69.400000000000006</v>
      </c>
      <c r="N80" s="17">
        <v>95.7</v>
      </c>
      <c r="O80" s="18">
        <v>4.3499999999999996</v>
      </c>
      <c r="P80" s="16"/>
    </row>
    <row r="81" spans="1:16">
      <c r="C81" s="17">
        <v>6.4</v>
      </c>
      <c r="D81" s="17">
        <v>21</v>
      </c>
      <c r="E81" s="23">
        <v>590</v>
      </c>
      <c r="F81" s="17">
        <v>3.29</v>
      </c>
      <c r="G81" s="17">
        <v>1.96</v>
      </c>
      <c r="H81" s="17">
        <v>0.91</v>
      </c>
      <c r="I81" s="17">
        <v>1.18</v>
      </c>
      <c r="J81" s="17">
        <v>0.69</v>
      </c>
      <c r="K81" s="17">
        <v>1.1399999999999999</v>
      </c>
      <c r="L81" s="17">
        <v>40.5</v>
      </c>
      <c r="M81" s="17">
        <v>72.5</v>
      </c>
      <c r="N81" s="17">
        <v>87.3</v>
      </c>
      <c r="O81" s="18">
        <v>4.157</v>
      </c>
      <c r="P81" s="16"/>
    </row>
    <row r="82" spans="1:16">
      <c r="C82" s="17">
        <v>6.4</v>
      </c>
      <c r="D82" s="17">
        <v>23</v>
      </c>
      <c r="E82" s="23">
        <v>609</v>
      </c>
      <c r="F82" s="17">
        <v>3.48</v>
      </c>
      <c r="G82" s="17">
        <v>2.14</v>
      </c>
      <c r="H82" s="17">
        <v>0.88</v>
      </c>
      <c r="I82" s="17">
        <v>1.23</v>
      </c>
      <c r="J82" s="17">
        <v>0.83</v>
      </c>
      <c r="K82" s="17">
        <v>1.21</v>
      </c>
      <c r="L82" s="17">
        <v>38.700000000000003</v>
      </c>
      <c r="M82" s="17">
        <v>70.099999999999994</v>
      </c>
      <c r="N82" s="17">
        <v>104.4</v>
      </c>
      <c r="O82" s="18">
        <v>4.5389999999999997</v>
      </c>
      <c r="P82" s="16"/>
    </row>
    <row r="83" spans="1:16">
      <c r="C83" s="17">
        <v>8.1</v>
      </c>
      <c r="D83" s="17">
        <v>22</v>
      </c>
      <c r="E83" s="23">
        <v>550</v>
      </c>
      <c r="F83" s="17">
        <v>3.61</v>
      </c>
      <c r="G83" s="17">
        <v>2.4900000000000002</v>
      </c>
      <c r="H83" s="18">
        <v>0.85</v>
      </c>
      <c r="I83" s="18">
        <v>1.2</v>
      </c>
      <c r="J83" s="18">
        <v>0.71</v>
      </c>
      <c r="K83" s="18">
        <v>1.1499999999999999</v>
      </c>
      <c r="L83" s="17">
        <v>31.1</v>
      </c>
      <c r="M83" s="17">
        <v>59.7</v>
      </c>
      <c r="N83" s="5">
        <v>98</v>
      </c>
      <c r="O83" s="18">
        <v>4.4550000000000001</v>
      </c>
      <c r="P83" s="16"/>
    </row>
    <row r="84" spans="1:16">
      <c r="C84" s="17">
        <v>9.1</v>
      </c>
      <c r="D84" s="17">
        <v>22</v>
      </c>
      <c r="E84" s="23">
        <v>621</v>
      </c>
      <c r="F84" s="17">
        <v>2.91</v>
      </c>
      <c r="G84" s="17">
        <v>1.75</v>
      </c>
      <c r="H84" s="18">
        <v>0.84</v>
      </c>
      <c r="I84" s="18">
        <v>1.21</v>
      </c>
      <c r="J84" s="18">
        <v>0.72</v>
      </c>
      <c r="K84" s="18">
        <v>1.21</v>
      </c>
      <c r="L84" s="17">
        <v>40.1</v>
      </c>
      <c r="M84" s="17">
        <v>72.400000000000006</v>
      </c>
      <c r="N84" s="17">
        <v>68.8</v>
      </c>
      <c r="O84" s="18">
        <v>3.1269999999999998</v>
      </c>
      <c r="P84" s="16"/>
    </row>
    <row r="85" spans="1:16">
      <c r="C85" s="21">
        <v>9.1</v>
      </c>
      <c r="D85" s="21">
        <v>26</v>
      </c>
      <c r="E85" s="24">
        <v>558</v>
      </c>
      <c r="F85" s="22">
        <v>3.41</v>
      </c>
      <c r="G85" s="22">
        <v>2.17</v>
      </c>
      <c r="H85" s="22">
        <v>0.87</v>
      </c>
      <c r="I85" s="22">
        <v>1.27</v>
      </c>
      <c r="J85" s="22">
        <v>0.8</v>
      </c>
      <c r="K85" s="22">
        <v>1.06</v>
      </c>
      <c r="L85" s="21">
        <v>36.4</v>
      </c>
      <c r="M85" s="21">
        <v>67.3</v>
      </c>
      <c r="N85" s="21">
        <v>98.2</v>
      </c>
      <c r="O85" s="22">
        <v>3.7770000000000001</v>
      </c>
      <c r="P85" s="16"/>
    </row>
    <row r="86" spans="1:16">
      <c r="B86" s="2" t="s">
        <v>11</v>
      </c>
      <c r="C86" s="4">
        <f t="shared" ref="C86:O86" si="17">AVERAGE(C80:C85)</f>
        <v>7.5833333333333348</v>
      </c>
      <c r="D86" s="4">
        <f t="shared" si="17"/>
        <v>22.666666666666668</v>
      </c>
      <c r="E86" s="12">
        <f t="shared" si="17"/>
        <v>586.83333333333337</v>
      </c>
      <c r="F86" s="3">
        <f t="shared" si="17"/>
        <v>3.3583333333333338</v>
      </c>
      <c r="G86" s="3">
        <f t="shared" si="17"/>
        <v>2.1083333333333334</v>
      </c>
      <c r="H86" s="3">
        <f t="shared" si="17"/>
        <v>0.8633333333333334</v>
      </c>
      <c r="I86" s="3">
        <f t="shared" si="17"/>
        <v>1.22</v>
      </c>
      <c r="J86" s="3">
        <f t="shared" si="17"/>
        <v>0.75666666666666671</v>
      </c>
      <c r="K86" s="3">
        <f t="shared" si="17"/>
        <v>1.1383333333333334</v>
      </c>
      <c r="L86" s="4">
        <f t="shared" si="17"/>
        <v>37.483333333333334</v>
      </c>
      <c r="M86" s="4">
        <f t="shared" si="17"/>
        <v>68.566666666666677</v>
      </c>
      <c r="N86" s="4">
        <f t="shared" si="17"/>
        <v>92.066666666666663</v>
      </c>
      <c r="O86" s="3">
        <f t="shared" si="17"/>
        <v>4.0674999999999999</v>
      </c>
      <c r="P86" s="16"/>
    </row>
    <row r="87" spans="1:16">
      <c r="B87" s="2" t="s">
        <v>9</v>
      </c>
      <c r="C87" s="11">
        <f t="shared" ref="C87:O87" si="18">STDEV(C80:C85)/SQRT(COUNT(C80:C85))</f>
        <v>0.54979794268237836</v>
      </c>
      <c r="D87" s="11">
        <f t="shared" si="18"/>
        <v>0.71492035298424061</v>
      </c>
      <c r="E87" s="13">
        <f t="shared" si="18"/>
        <v>11.394199303934339</v>
      </c>
      <c r="F87" s="7">
        <f t="shared" si="18"/>
        <v>9.9143554729717254E-2</v>
      </c>
      <c r="G87" s="7">
        <f t="shared" si="18"/>
        <v>0.10031339779798927</v>
      </c>
      <c r="H87" s="7">
        <f t="shared" si="18"/>
        <v>1.2018504251546642E-2</v>
      </c>
      <c r="I87" s="7">
        <f t="shared" si="18"/>
        <v>1.2649110640673531E-2</v>
      </c>
      <c r="J87" s="7">
        <f t="shared" si="18"/>
        <v>2.3333333333333345E-2</v>
      </c>
      <c r="K87" s="7">
        <f t="shared" si="18"/>
        <v>2.7497474631520444E-2</v>
      </c>
      <c r="L87" s="11">
        <f t="shared" si="18"/>
        <v>1.4110083077163098</v>
      </c>
      <c r="M87" s="11">
        <f t="shared" si="18"/>
        <v>1.9445079354713655</v>
      </c>
      <c r="N87" s="11">
        <f t="shared" si="18"/>
        <v>5.1710519024448134</v>
      </c>
      <c r="O87" s="7">
        <f t="shared" si="18"/>
        <v>0.21826707646062216</v>
      </c>
      <c r="P87" s="16"/>
    </row>
    <row r="88" spans="1:16">
      <c r="P88" s="16"/>
    </row>
    <row r="89" spans="1:16">
      <c r="P89" s="16"/>
    </row>
    <row r="90" spans="1:16" ht="19">
      <c r="A90" s="6"/>
      <c r="B90" s="20" t="s">
        <v>24</v>
      </c>
    </row>
    <row r="91" spans="1:16" ht="34">
      <c r="C91" s="8" t="s">
        <v>12</v>
      </c>
      <c r="D91" s="9" t="s">
        <v>0</v>
      </c>
      <c r="E91" s="10" t="s">
        <v>10</v>
      </c>
      <c r="F91" s="9" t="s">
        <v>1</v>
      </c>
      <c r="G91" s="9" t="s">
        <v>2</v>
      </c>
      <c r="H91" s="9" t="s">
        <v>5</v>
      </c>
      <c r="I91" s="9" t="s">
        <v>6</v>
      </c>
      <c r="J91" s="9" t="s">
        <v>7</v>
      </c>
      <c r="K91" s="9" t="s">
        <v>8</v>
      </c>
      <c r="L91" s="9" t="s">
        <v>4</v>
      </c>
      <c r="M91" s="9" t="s">
        <v>3</v>
      </c>
      <c r="N91" s="19" t="s">
        <v>13</v>
      </c>
      <c r="O91" s="19" t="s">
        <v>14</v>
      </c>
    </row>
    <row r="92" spans="1:16">
      <c r="C92" s="17">
        <v>9.1</v>
      </c>
      <c r="D92" s="17">
        <v>24</v>
      </c>
      <c r="E92" s="17">
        <v>626</v>
      </c>
      <c r="F92" s="18">
        <v>3.24</v>
      </c>
      <c r="G92" s="17">
        <v>2.2599999999999998</v>
      </c>
      <c r="H92" s="18">
        <v>0.8</v>
      </c>
      <c r="I92" s="18">
        <v>1.2</v>
      </c>
      <c r="J92" s="17">
        <v>0.74</v>
      </c>
      <c r="K92" s="18">
        <v>1.19</v>
      </c>
      <c r="L92" s="17">
        <v>30.3</v>
      </c>
      <c r="M92" s="17">
        <v>58.9</v>
      </c>
      <c r="N92" s="17">
        <v>80.8</v>
      </c>
      <c r="O92" s="18">
        <v>3.367</v>
      </c>
    </row>
    <row r="93" spans="1:16">
      <c r="C93" s="17">
        <v>6.4</v>
      </c>
      <c r="D93" s="17">
        <v>21</v>
      </c>
      <c r="E93" s="17">
        <v>628</v>
      </c>
      <c r="F93" s="18">
        <v>3.46</v>
      </c>
      <c r="G93" s="17">
        <v>2.2799999999999998</v>
      </c>
      <c r="H93" s="17">
        <v>0.84</v>
      </c>
      <c r="I93" s="17">
        <v>1.08</v>
      </c>
      <c r="J93" s="17">
        <v>0.74</v>
      </c>
      <c r="K93" s="18">
        <v>1.1000000000000001</v>
      </c>
      <c r="L93" s="17">
        <v>34.299999999999997</v>
      </c>
      <c r="M93" s="17">
        <v>64.400000000000006</v>
      </c>
      <c r="N93" s="17">
        <v>93.1</v>
      </c>
      <c r="O93" s="18">
        <v>4.4329999999999998</v>
      </c>
    </row>
    <row r="94" spans="1:16">
      <c r="C94" s="17">
        <v>6.4</v>
      </c>
      <c r="D94" s="17">
        <v>22</v>
      </c>
      <c r="E94" s="17">
        <v>534</v>
      </c>
      <c r="F94" s="18">
        <v>3.61</v>
      </c>
      <c r="G94" s="17">
        <v>2.34</v>
      </c>
      <c r="H94" s="17">
        <v>0.91</v>
      </c>
      <c r="I94" s="17">
        <v>1.23</v>
      </c>
      <c r="J94" s="18">
        <v>0.7</v>
      </c>
      <c r="K94" s="18">
        <v>1.1299999999999999</v>
      </c>
      <c r="L94" s="17">
        <v>35.1</v>
      </c>
      <c r="M94" s="17">
        <v>65.400000000000006</v>
      </c>
      <c r="N94" s="17">
        <v>102.5</v>
      </c>
      <c r="O94" s="18">
        <v>4.6590000000000007</v>
      </c>
    </row>
    <row r="95" spans="1:16">
      <c r="C95" s="17">
        <v>8.1</v>
      </c>
      <c r="D95" s="17">
        <v>24</v>
      </c>
      <c r="E95" s="17">
        <v>500</v>
      </c>
      <c r="F95" s="18">
        <v>3.81</v>
      </c>
      <c r="G95" s="17">
        <v>2.69</v>
      </c>
      <c r="H95" s="17">
        <v>0.84</v>
      </c>
      <c r="I95" s="17">
        <v>1.19</v>
      </c>
      <c r="J95" s="17">
        <v>0.81</v>
      </c>
      <c r="K95" s="18">
        <v>1.03</v>
      </c>
      <c r="L95" s="17">
        <v>29.4</v>
      </c>
      <c r="M95" s="17">
        <v>57.1</v>
      </c>
      <c r="N95" s="17">
        <v>115.8</v>
      </c>
      <c r="O95" s="18">
        <v>4.8250000000000002</v>
      </c>
    </row>
    <row r="96" spans="1:16">
      <c r="C96" s="17">
        <v>8.1</v>
      </c>
      <c r="D96" s="17">
        <v>24</v>
      </c>
      <c r="E96" s="17">
        <v>574</v>
      </c>
      <c r="F96" s="18">
        <v>3.8</v>
      </c>
      <c r="G96" s="17">
        <v>2.46</v>
      </c>
      <c r="H96" s="17">
        <v>0.83</v>
      </c>
      <c r="I96" s="17">
        <v>1.1399999999999999</v>
      </c>
      <c r="J96" s="17">
        <v>0.74</v>
      </c>
      <c r="K96" s="18">
        <v>1.03</v>
      </c>
      <c r="L96" s="17">
        <v>35.1</v>
      </c>
      <c r="M96" s="17">
        <v>65.2</v>
      </c>
      <c r="N96" s="17">
        <v>107.2</v>
      </c>
      <c r="O96" s="18">
        <v>4.4670000000000005</v>
      </c>
    </row>
    <row r="97" spans="1:16">
      <c r="C97" s="17">
        <v>8.1</v>
      </c>
      <c r="D97" s="17">
        <v>24</v>
      </c>
      <c r="E97" s="17">
        <v>644</v>
      </c>
      <c r="F97" s="18">
        <v>3.43</v>
      </c>
      <c r="G97" s="17">
        <v>2.17</v>
      </c>
      <c r="H97" s="17">
        <v>0.83</v>
      </c>
      <c r="I97" s="17">
        <v>1.21</v>
      </c>
      <c r="J97" s="17">
        <v>0.82</v>
      </c>
      <c r="K97" s="18">
        <v>1.1499999999999999</v>
      </c>
      <c r="L97" s="17">
        <v>36.799999999999997</v>
      </c>
      <c r="M97" s="17">
        <v>67.8</v>
      </c>
      <c r="N97" s="17">
        <v>96.9</v>
      </c>
      <c r="O97" s="18">
        <v>4.0380000000000003</v>
      </c>
    </row>
    <row r="98" spans="1:16">
      <c r="C98" s="21">
        <v>8.1</v>
      </c>
      <c r="D98" s="21">
        <v>23</v>
      </c>
      <c r="E98" s="21">
        <v>458</v>
      </c>
      <c r="F98" s="22">
        <v>3.46</v>
      </c>
      <c r="G98" s="22">
        <v>2.1</v>
      </c>
      <c r="H98" s="21">
        <v>0.82</v>
      </c>
      <c r="I98" s="21">
        <v>1.21</v>
      </c>
      <c r="J98" s="21">
        <v>0.86</v>
      </c>
      <c r="K98" s="22">
        <v>1.19</v>
      </c>
      <c r="L98" s="21">
        <v>39.299999999999997</v>
      </c>
      <c r="M98" s="21">
        <v>70.900000000000006</v>
      </c>
      <c r="N98" s="21">
        <v>101.5</v>
      </c>
      <c r="O98" s="22">
        <v>4.4130000000000003</v>
      </c>
    </row>
    <row r="99" spans="1:16">
      <c r="B99" s="2" t="s">
        <v>11</v>
      </c>
      <c r="C99" s="4">
        <f t="shared" ref="C99:O99" si="19">AVERAGE(C92:C98)</f>
        <v>7.757142857142858</v>
      </c>
      <c r="D99" s="4">
        <f t="shared" si="19"/>
        <v>23.142857142857142</v>
      </c>
      <c r="E99" s="12">
        <f t="shared" si="19"/>
        <v>566.28571428571433</v>
      </c>
      <c r="F99" s="3">
        <f t="shared" si="19"/>
        <v>3.5442857142857145</v>
      </c>
      <c r="G99" s="3">
        <f t="shared" si="19"/>
        <v>2.3285714285714283</v>
      </c>
      <c r="H99" s="3">
        <f t="shared" si="19"/>
        <v>0.83857142857142863</v>
      </c>
      <c r="I99" s="3">
        <f t="shared" si="19"/>
        <v>1.18</v>
      </c>
      <c r="J99" s="3">
        <f t="shared" si="19"/>
        <v>0.77285714285714291</v>
      </c>
      <c r="K99" s="3">
        <f t="shared" si="19"/>
        <v>1.1171428571428572</v>
      </c>
      <c r="L99" s="4">
        <f t="shared" si="19"/>
        <v>34.328571428571429</v>
      </c>
      <c r="M99" s="4">
        <f t="shared" si="19"/>
        <v>64.242857142857147</v>
      </c>
      <c r="N99" s="4">
        <f t="shared" si="19"/>
        <v>99.685714285714283</v>
      </c>
      <c r="O99" s="3">
        <f t="shared" si="19"/>
        <v>4.3145714285714281</v>
      </c>
      <c r="P99" s="15"/>
    </row>
    <row r="100" spans="1:16">
      <c r="B100" s="2" t="s">
        <v>9</v>
      </c>
      <c r="C100" s="11">
        <f t="shared" ref="C100:O100" si="20">STDEV(C92:C98)/SQRT(COUNT(C92:C98))</f>
        <v>0.37661218075611796</v>
      </c>
      <c r="D100" s="11">
        <f t="shared" si="20"/>
        <v>0.4592214648091883</v>
      </c>
      <c r="E100" s="13">
        <f t="shared" si="20"/>
        <v>27.007683462051983</v>
      </c>
      <c r="F100" s="7">
        <f t="shared" si="20"/>
        <v>7.8705513295634147E-2</v>
      </c>
      <c r="G100" s="7">
        <f t="shared" si="20"/>
        <v>7.4400095091739379E-2</v>
      </c>
      <c r="H100" s="7">
        <f t="shared" si="20"/>
        <v>1.2988744473319864E-2</v>
      </c>
      <c r="I100" s="7">
        <f t="shared" si="20"/>
        <v>1.9760470401187065E-2</v>
      </c>
      <c r="J100" s="7">
        <f t="shared" si="20"/>
        <v>2.168105226253755E-2</v>
      </c>
      <c r="K100" s="7">
        <f t="shared" si="20"/>
        <v>2.5515101570702484E-2</v>
      </c>
      <c r="L100" s="11">
        <f t="shared" si="20"/>
        <v>1.3141563083290693</v>
      </c>
      <c r="M100" s="11">
        <f t="shared" si="20"/>
        <v>1.8180126699303314</v>
      </c>
      <c r="N100" s="11">
        <f t="shared" si="20"/>
        <v>4.1837229132635212</v>
      </c>
      <c r="O100" s="7">
        <f t="shared" si="20"/>
        <v>0.18260676683112823</v>
      </c>
    </row>
    <row r="101" spans="1:16">
      <c r="B101" s="2"/>
      <c r="C101" s="4"/>
      <c r="D101" s="4"/>
      <c r="E101" s="12"/>
      <c r="F101" s="3"/>
      <c r="G101" s="3"/>
      <c r="H101" s="3"/>
      <c r="I101" s="3"/>
      <c r="J101" s="3"/>
      <c r="K101" s="3"/>
      <c r="L101" s="4"/>
      <c r="M101" s="4"/>
      <c r="N101" s="4"/>
      <c r="O101" s="3"/>
    </row>
    <row r="103" spans="1:16">
      <c r="A103" s="6"/>
      <c r="B103" s="45" t="s">
        <v>18</v>
      </c>
    </row>
    <row r="104" spans="1:16" ht="34">
      <c r="C104" s="8" t="s">
        <v>12</v>
      </c>
      <c r="D104" s="9" t="s">
        <v>0</v>
      </c>
      <c r="E104" s="10" t="s">
        <v>10</v>
      </c>
      <c r="F104" s="9" t="s">
        <v>1</v>
      </c>
      <c r="G104" s="9" t="s">
        <v>2</v>
      </c>
      <c r="H104" s="9" t="s">
        <v>5</v>
      </c>
      <c r="I104" s="9" t="s">
        <v>6</v>
      </c>
      <c r="J104" s="9" t="s">
        <v>7</v>
      </c>
      <c r="K104" s="9" t="s">
        <v>8</v>
      </c>
      <c r="L104" s="9" t="s">
        <v>4</v>
      </c>
      <c r="M104" s="9" t="s">
        <v>3</v>
      </c>
      <c r="N104" s="19" t="s">
        <v>13</v>
      </c>
      <c r="O104" s="19" t="s">
        <v>14</v>
      </c>
    </row>
    <row r="105" spans="1:16">
      <c r="C105" s="14">
        <v>17.3</v>
      </c>
      <c r="D105" s="14">
        <v>30</v>
      </c>
      <c r="E105" s="14">
        <v>607</v>
      </c>
      <c r="F105" s="14">
        <v>3.56</v>
      </c>
      <c r="G105" s="14">
        <v>2.15</v>
      </c>
      <c r="H105" s="14">
        <v>0.86</v>
      </c>
      <c r="I105" s="14">
        <v>1.28</v>
      </c>
      <c r="J105" s="14">
        <v>0.85</v>
      </c>
      <c r="K105" s="14">
        <v>1.26</v>
      </c>
      <c r="L105" s="14">
        <v>39.5</v>
      </c>
      <c r="M105" s="44">
        <v>71</v>
      </c>
      <c r="N105" s="44">
        <v>108.9</v>
      </c>
      <c r="O105" s="40">
        <v>3.63</v>
      </c>
      <c r="P105" s="16"/>
    </row>
    <row r="106" spans="1:16">
      <c r="C106" s="14">
        <v>17.3</v>
      </c>
      <c r="D106" s="14">
        <v>28</v>
      </c>
      <c r="E106" s="14">
        <v>656</v>
      </c>
      <c r="F106" s="14">
        <v>3.51</v>
      </c>
      <c r="G106" s="14">
        <v>2.12</v>
      </c>
      <c r="H106" s="14">
        <v>0.71</v>
      </c>
      <c r="I106" s="14">
        <v>1.23</v>
      </c>
      <c r="J106" s="14">
        <v>0.74</v>
      </c>
      <c r="K106" s="14">
        <v>1.25</v>
      </c>
      <c r="L106" s="14">
        <v>39.700000000000003</v>
      </c>
      <c r="M106" s="14">
        <v>71.3</v>
      </c>
      <c r="N106" s="44">
        <v>85.1</v>
      </c>
      <c r="O106" s="40">
        <v>3.0390000000000001</v>
      </c>
      <c r="P106" s="16"/>
    </row>
    <row r="107" spans="1:16">
      <c r="C107" s="14">
        <v>17.3</v>
      </c>
      <c r="D107" s="14">
        <v>28</v>
      </c>
      <c r="E107" s="14">
        <v>458</v>
      </c>
      <c r="F107" s="40">
        <v>3.6</v>
      </c>
      <c r="G107" s="14">
        <v>2.13</v>
      </c>
      <c r="H107" s="14">
        <v>0.72</v>
      </c>
      <c r="I107" s="14">
        <v>1.19</v>
      </c>
      <c r="J107" s="40">
        <v>0.8</v>
      </c>
      <c r="K107" s="14">
        <v>1.19</v>
      </c>
      <c r="L107" s="14">
        <v>40.799999999999997</v>
      </c>
      <c r="M107" s="14">
        <v>72.5</v>
      </c>
      <c r="N107" s="44">
        <v>94.1</v>
      </c>
      <c r="O107" s="40">
        <v>3.3609999999999998</v>
      </c>
      <c r="P107" s="16"/>
    </row>
    <row r="108" spans="1:16">
      <c r="C108" s="14">
        <v>17.3</v>
      </c>
      <c r="D108" s="14">
        <v>28</v>
      </c>
      <c r="E108" s="14">
        <v>590</v>
      </c>
      <c r="F108" s="14">
        <v>3.11</v>
      </c>
      <c r="G108" s="14">
        <v>1.82</v>
      </c>
      <c r="H108" s="14">
        <v>0.82</v>
      </c>
      <c r="I108" s="14">
        <v>1.31</v>
      </c>
      <c r="J108" s="40">
        <v>0.83</v>
      </c>
      <c r="K108" s="14">
        <v>1.23</v>
      </c>
      <c r="L108" s="14">
        <v>41.4</v>
      </c>
      <c r="M108" s="14">
        <v>73.7</v>
      </c>
      <c r="N108" s="44">
        <v>82.9</v>
      </c>
      <c r="O108" s="40">
        <v>2.9609999999999999</v>
      </c>
      <c r="P108" s="16"/>
    </row>
    <row r="109" spans="1:16">
      <c r="C109" s="14">
        <v>17.600000000000001</v>
      </c>
      <c r="D109" s="14">
        <v>29</v>
      </c>
      <c r="E109" s="14">
        <v>519</v>
      </c>
      <c r="F109" s="40">
        <v>3.3</v>
      </c>
      <c r="G109" s="14">
        <v>1.98</v>
      </c>
      <c r="H109" s="14">
        <v>0.85</v>
      </c>
      <c r="I109" s="14">
        <v>1.33</v>
      </c>
      <c r="J109" s="40">
        <v>0.9</v>
      </c>
      <c r="K109" s="14">
        <v>1.1499999999999999</v>
      </c>
      <c r="L109" s="14">
        <v>40.200000000000003</v>
      </c>
      <c r="M109" s="14">
        <v>72.099999999999994</v>
      </c>
      <c r="N109" s="44">
        <v>99.1</v>
      </c>
      <c r="O109" s="40">
        <v>3.4170000000000003</v>
      </c>
      <c r="P109" s="16"/>
    </row>
    <row r="110" spans="1:16">
      <c r="C110" s="14">
        <v>17.600000000000001</v>
      </c>
      <c r="D110" s="14">
        <v>31</v>
      </c>
      <c r="E110" s="14">
        <v>725</v>
      </c>
      <c r="F110" s="14">
        <v>3.32</v>
      </c>
      <c r="G110" s="14">
        <v>1.98</v>
      </c>
      <c r="H110" s="14">
        <v>0.86</v>
      </c>
      <c r="I110" s="14">
        <v>1.31</v>
      </c>
      <c r="J110" s="40">
        <v>0.91</v>
      </c>
      <c r="K110" s="14">
        <v>1.26</v>
      </c>
      <c r="L110" s="14">
        <v>40.5</v>
      </c>
      <c r="M110" s="14">
        <v>72.5</v>
      </c>
      <c r="N110" s="44">
        <v>102.2</v>
      </c>
      <c r="O110" s="40">
        <v>3.2969999999999997</v>
      </c>
      <c r="P110" s="16"/>
    </row>
    <row r="111" spans="1:16">
      <c r="C111" s="14">
        <v>17.600000000000001</v>
      </c>
      <c r="D111" s="14">
        <v>28</v>
      </c>
      <c r="E111" s="14">
        <v>619</v>
      </c>
      <c r="F111" s="14">
        <v>3.23</v>
      </c>
      <c r="G111" s="14">
        <v>1.92</v>
      </c>
      <c r="H111" s="14">
        <v>0.86</v>
      </c>
      <c r="I111" s="14">
        <v>1.27</v>
      </c>
      <c r="J111" s="14">
        <v>0.77</v>
      </c>
      <c r="K111" s="14">
        <v>1.1499999999999999</v>
      </c>
      <c r="L111" s="14">
        <v>40.5</v>
      </c>
      <c r="M111" s="14">
        <v>72.5</v>
      </c>
      <c r="N111" s="44">
        <v>86.6</v>
      </c>
      <c r="O111" s="40">
        <v>3.093</v>
      </c>
      <c r="P111" s="16"/>
    </row>
    <row r="112" spans="1:16">
      <c r="C112" s="14">
        <v>17.600000000000001</v>
      </c>
      <c r="D112" s="14">
        <v>27</v>
      </c>
      <c r="E112" s="14">
        <v>581</v>
      </c>
      <c r="F112" s="40">
        <v>3.4</v>
      </c>
      <c r="G112" s="14">
        <v>1.93</v>
      </c>
      <c r="H112" s="14">
        <v>0.8</v>
      </c>
      <c r="I112" s="14">
        <v>1.18</v>
      </c>
      <c r="J112" s="14">
        <v>0.82</v>
      </c>
      <c r="K112" s="14">
        <v>1.1599999999999999</v>
      </c>
      <c r="L112" s="14">
        <v>43.2</v>
      </c>
      <c r="M112" s="14">
        <v>75.400000000000006</v>
      </c>
      <c r="N112" s="44">
        <v>93.3</v>
      </c>
      <c r="O112" s="40">
        <v>3.4560000000000004</v>
      </c>
      <c r="P112" s="16"/>
    </row>
    <row r="113" spans="3:16">
      <c r="C113" s="14">
        <v>17.3</v>
      </c>
      <c r="D113" s="14">
        <v>26</v>
      </c>
      <c r="E113" s="14">
        <v>588</v>
      </c>
      <c r="F113" s="14">
        <v>3.42</v>
      </c>
      <c r="G113" s="40">
        <v>2.2000000000000002</v>
      </c>
      <c r="H113" s="14">
        <v>0.82</v>
      </c>
      <c r="I113" s="14">
        <v>1.21</v>
      </c>
      <c r="J113" s="40">
        <v>0.73</v>
      </c>
      <c r="K113" s="14">
        <v>1.1299999999999999</v>
      </c>
      <c r="L113" s="14">
        <v>35.700000000000003</v>
      </c>
      <c r="M113" s="14">
        <v>66.400000000000006</v>
      </c>
      <c r="N113" s="44">
        <v>89</v>
      </c>
      <c r="O113" s="40">
        <v>3.4229999999999996</v>
      </c>
      <c r="P113" s="16"/>
    </row>
    <row r="114" spans="3:16">
      <c r="C114" s="14">
        <v>17.3</v>
      </c>
      <c r="D114" s="14">
        <v>28</v>
      </c>
      <c r="E114" s="14">
        <v>646</v>
      </c>
      <c r="F114" s="14">
        <v>3.33</v>
      </c>
      <c r="G114" s="14">
        <v>1.89</v>
      </c>
      <c r="H114" s="14">
        <v>0.76</v>
      </c>
      <c r="I114" s="14">
        <v>1.31</v>
      </c>
      <c r="J114" s="40">
        <v>0.75</v>
      </c>
      <c r="K114" s="14">
        <v>1.19</v>
      </c>
      <c r="L114" s="14">
        <v>43.2</v>
      </c>
      <c r="M114" s="14">
        <v>75.599999999999994</v>
      </c>
      <c r="N114" s="44">
        <v>81.900000000000006</v>
      </c>
      <c r="O114" s="40">
        <v>2.9249999999999998</v>
      </c>
      <c r="P114" s="16"/>
    </row>
    <row r="115" spans="3:16">
      <c r="C115" s="5">
        <v>17</v>
      </c>
      <c r="D115" s="17">
        <v>29</v>
      </c>
      <c r="E115" s="17">
        <v>481</v>
      </c>
      <c r="F115" s="17">
        <v>3.53</v>
      </c>
      <c r="G115" s="17">
        <v>2.27</v>
      </c>
      <c r="H115" s="17">
        <v>0.82</v>
      </c>
      <c r="I115" s="18">
        <v>1.24</v>
      </c>
      <c r="J115" s="18">
        <v>0.76</v>
      </c>
      <c r="K115" s="17">
        <v>1.1499999999999999</v>
      </c>
      <c r="L115" s="17">
        <v>35.700000000000003</v>
      </c>
      <c r="M115" s="17">
        <v>66.3</v>
      </c>
      <c r="N115" s="5">
        <v>96.1</v>
      </c>
      <c r="O115" s="18">
        <v>3.3140000000000001</v>
      </c>
      <c r="P115" s="16"/>
    </row>
    <row r="116" spans="3:16">
      <c r="C116" s="5">
        <v>17</v>
      </c>
      <c r="D116" s="17">
        <v>34</v>
      </c>
      <c r="E116" s="17">
        <v>547</v>
      </c>
      <c r="F116" s="17">
        <v>3.74</v>
      </c>
      <c r="G116" s="17">
        <v>2.41</v>
      </c>
      <c r="H116" s="17">
        <v>0.74</v>
      </c>
      <c r="I116" s="18">
        <v>1.25</v>
      </c>
      <c r="J116" s="18">
        <v>0.9</v>
      </c>
      <c r="K116" s="17">
        <v>1.17</v>
      </c>
      <c r="L116" s="17">
        <v>35.6</v>
      </c>
      <c r="M116" s="17">
        <v>65.900000000000006</v>
      </c>
      <c r="N116" s="5">
        <v>111.2</v>
      </c>
      <c r="O116" s="18">
        <v>3.2709999999999999</v>
      </c>
      <c r="P116" s="16"/>
    </row>
    <row r="117" spans="3:16">
      <c r="C117" s="5">
        <v>16.600000000000001</v>
      </c>
      <c r="D117" s="17">
        <v>28</v>
      </c>
      <c r="E117" s="17">
        <v>552</v>
      </c>
      <c r="F117" s="17">
        <v>3.67</v>
      </c>
      <c r="G117" s="17">
        <v>2.35</v>
      </c>
      <c r="H117" s="17">
        <v>0.86</v>
      </c>
      <c r="I117" s="18">
        <v>1.21</v>
      </c>
      <c r="J117" s="18">
        <v>0.78</v>
      </c>
      <c r="K117" s="17">
        <v>1.24</v>
      </c>
      <c r="L117" s="5">
        <v>36</v>
      </c>
      <c r="M117" s="17">
        <v>66.5</v>
      </c>
      <c r="N117" s="5">
        <v>107.7</v>
      </c>
      <c r="O117" s="18">
        <v>3.8460000000000001</v>
      </c>
      <c r="P117" s="16"/>
    </row>
    <row r="118" spans="3:16">
      <c r="C118" s="5">
        <v>16.600000000000001</v>
      </c>
      <c r="D118" s="17">
        <v>28</v>
      </c>
      <c r="E118" s="17">
        <v>574</v>
      </c>
      <c r="F118" s="17">
        <v>3.54</v>
      </c>
      <c r="G118" s="17">
        <v>2.2799999999999998</v>
      </c>
      <c r="H118" s="18">
        <v>0.8</v>
      </c>
      <c r="I118" s="18">
        <v>1.24</v>
      </c>
      <c r="J118" s="18">
        <v>0.74</v>
      </c>
      <c r="K118" s="17">
        <v>1.17</v>
      </c>
      <c r="L118" s="17">
        <v>35.6</v>
      </c>
      <c r="M118" s="17">
        <v>66.2</v>
      </c>
      <c r="N118" s="5">
        <v>93.1</v>
      </c>
      <c r="O118" s="18">
        <v>3.3250000000000002</v>
      </c>
      <c r="P118" s="16"/>
    </row>
    <row r="119" spans="3:16">
      <c r="C119" s="17">
        <v>17.7</v>
      </c>
      <c r="D119" s="17">
        <v>28</v>
      </c>
      <c r="E119" s="17">
        <v>594</v>
      </c>
      <c r="F119" s="17">
        <v>3.42</v>
      </c>
      <c r="G119" s="17">
        <v>1.92</v>
      </c>
      <c r="H119" s="17">
        <v>0.82</v>
      </c>
      <c r="I119" s="18">
        <v>1.27</v>
      </c>
      <c r="J119" s="18">
        <v>0.9</v>
      </c>
      <c r="K119" s="17">
        <v>1.24</v>
      </c>
      <c r="L119" s="17">
        <v>43.7</v>
      </c>
      <c r="M119" s="5">
        <v>76</v>
      </c>
      <c r="N119" s="5">
        <v>101.8</v>
      </c>
      <c r="O119" s="18">
        <v>3.6360000000000001</v>
      </c>
      <c r="P119" s="16"/>
    </row>
    <row r="120" spans="3:16">
      <c r="C120" s="17">
        <v>17.7</v>
      </c>
      <c r="D120" s="17">
        <v>28</v>
      </c>
      <c r="E120" s="17">
        <v>568</v>
      </c>
      <c r="F120" s="17">
        <v>3.34</v>
      </c>
      <c r="G120" s="17">
        <v>1.89</v>
      </c>
      <c r="H120" s="17">
        <v>0.76</v>
      </c>
      <c r="I120" s="18">
        <v>1.22</v>
      </c>
      <c r="J120" s="18">
        <v>0.71</v>
      </c>
      <c r="K120" s="17">
        <v>1.1599999999999999</v>
      </c>
      <c r="L120" s="17">
        <v>43.5</v>
      </c>
      <c r="M120" s="17">
        <v>75.8</v>
      </c>
      <c r="N120" s="5">
        <v>80</v>
      </c>
      <c r="O120" s="18">
        <v>2.8570000000000002</v>
      </c>
      <c r="P120" s="16"/>
    </row>
    <row r="121" spans="3:16">
      <c r="C121" s="17">
        <v>17.7</v>
      </c>
      <c r="D121" s="17">
        <v>27</v>
      </c>
      <c r="E121" s="17">
        <v>542</v>
      </c>
      <c r="F121" s="17">
        <v>3.72</v>
      </c>
      <c r="G121" s="17">
        <v>2.37</v>
      </c>
      <c r="H121" s="17">
        <v>0.87</v>
      </c>
      <c r="I121" s="18">
        <v>1.35</v>
      </c>
      <c r="J121" s="18">
        <v>0.85</v>
      </c>
      <c r="K121" s="17">
        <v>1.27</v>
      </c>
      <c r="L121" s="17">
        <v>36.4</v>
      </c>
      <c r="M121" s="17">
        <v>66.900000000000006</v>
      </c>
      <c r="N121" s="5">
        <v>117.6</v>
      </c>
      <c r="O121" s="18">
        <v>4.3559999999999999</v>
      </c>
      <c r="P121" s="16"/>
    </row>
    <row r="122" spans="3:16">
      <c r="C122" s="17">
        <v>17.600000000000001</v>
      </c>
      <c r="D122" s="17">
        <v>31</v>
      </c>
      <c r="E122" s="17">
        <v>561</v>
      </c>
      <c r="F122" s="17">
        <v>3.86</v>
      </c>
      <c r="G122" s="17">
        <v>2.37</v>
      </c>
      <c r="H122" s="17">
        <v>0.86</v>
      </c>
      <c r="I122" s="18">
        <v>1.4</v>
      </c>
      <c r="J122" s="18">
        <v>0.8</v>
      </c>
      <c r="K122" s="17">
        <v>1.17</v>
      </c>
      <c r="L122" s="17">
        <v>38.6</v>
      </c>
      <c r="M122" s="17">
        <v>69.599999999999994</v>
      </c>
      <c r="N122" s="5">
        <v>119.4</v>
      </c>
      <c r="O122" s="18">
        <v>3.8520000000000003</v>
      </c>
      <c r="P122" s="16"/>
    </row>
    <row r="123" spans="3:16">
      <c r="C123" s="17">
        <v>16.600000000000001</v>
      </c>
      <c r="D123" s="17">
        <v>28</v>
      </c>
      <c r="E123" s="17">
        <v>648</v>
      </c>
      <c r="F123" s="17">
        <v>3.43</v>
      </c>
      <c r="G123" s="17">
        <v>2.06</v>
      </c>
      <c r="H123" s="17">
        <v>0.73</v>
      </c>
      <c r="I123" s="18">
        <v>1.1200000000000001</v>
      </c>
      <c r="J123" s="18">
        <v>0.78</v>
      </c>
      <c r="K123" s="17">
        <v>1.22</v>
      </c>
      <c r="L123" s="17">
        <v>39.9</v>
      </c>
      <c r="M123" s="17">
        <v>71.7</v>
      </c>
      <c r="N123" s="5">
        <v>85.8</v>
      </c>
      <c r="O123" s="18">
        <v>3.0640000000000001</v>
      </c>
      <c r="P123" s="16"/>
    </row>
    <row r="124" spans="3:16">
      <c r="C124" s="17">
        <v>16.600000000000001</v>
      </c>
      <c r="D124" s="17">
        <v>27</v>
      </c>
      <c r="E124" s="17">
        <v>574</v>
      </c>
      <c r="F124" s="17">
        <v>3.44</v>
      </c>
      <c r="G124" s="18">
        <v>2.2000000000000002</v>
      </c>
      <c r="H124" s="18">
        <v>0.7</v>
      </c>
      <c r="I124" s="18">
        <v>1.1499999999999999</v>
      </c>
      <c r="J124" s="18">
        <v>0.78</v>
      </c>
      <c r="K124" s="17">
        <v>1.1499999999999999</v>
      </c>
      <c r="L124" s="17">
        <v>36.1</v>
      </c>
      <c r="M124" s="17">
        <v>66.900000000000006</v>
      </c>
      <c r="N124" s="5">
        <v>84</v>
      </c>
      <c r="O124" s="18">
        <v>3.1109999999999998</v>
      </c>
      <c r="P124" s="16"/>
    </row>
    <row r="125" spans="3:16">
      <c r="C125" s="31">
        <v>17.7</v>
      </c>
      <c r="D125" s="31">
        <v>30</v>
      </c>
      <c r="E125" s="31">
        <v>556</v>
      </c>
      <c r="F125" s="31">
        <v>3.57</v>
      </c>
      <c r="G125" s="32">
        <v>2</v>
      </c>
      <c r="H125" s="31">
        <v>0.75</v>
      </c>
      <c r="I125" s="32">
        <v>1.21</v>
      </c>
      <c r="J125" s="32">
        <v>0.76</v>
      </c>
      <c r="K125" s="31">
        <v>1.23</v>
      </c>
      <c r="L125" s="31">
        <v>44.1</v>
      </c>
      <c r="M125" s="31">
        <v>76.2</v>
      </c>
      <c r="N125" s="30">
        <v>91.9</v>
      </c>
      <c r="O125" s="32">
        <v>3.0629999999999997</v>
      </c>
      <c r="P125" s="16"/>
    </row>
    <row r="126" spans="3:16">
      <c r="C126" s="31">
        <v>17.7</v>
      </c>
      <c r="D126" s="31">
        <v>31</v>
      </c>
      <c r="E126" s="31">
        <v>581</v>
      </c>
      <c r="F126" s="31">
        <v>3.28</v>
      </c>
      <c r="G126" s="32">
        <v>2.1</v>
      </c>
      <c r="H126" s="31">
        <v>0.82</v>
      </c>
      <c r="I126" s="32">
        <v>1.08</v>
      </c>
      <c r="J126" s="32">
        <v>0.89</v>
      </c>
      <c r="K126" s="31">
        <v>1.17</v>
      </c>
      <c r="L126" s="30">
        <v>36</v>
      </c>
      <c r="M126" s="31">
        <v>66.900000000000006</v>
      </c>
      <c r="N126" s="30">
        <v>95.1</v>
      </c>
      <c r="O126" s="32">
        <v>3.0680000000000001</v>
      </c>
      <c r="P126" s="16"/>
    </row>
    <row r="127" spans="3:16">
      <c r="C127" s="31">
        <v>17.7</v>
      </c>
      <c r="D127" s="31">
        <v>31</v>
      </c>
      <c r="E127" s="31">
        <v>608</v>
      </c>
      <c r="F127" s="31">
        <v>3.26</v>
      </c>
      <c r="G127" s="31">
        <v>1.92</v>
      </c>
      <c r="H127" s="31">
        <v>0.88</v>
      </c>
      <c r="I127" s="32">
        <v>1.1599999999999999</v>
      </c>
      <c r="J127" s="32">
        <v>0.82</v>
      </c>
      <c r="K127" s="31">
        <v>1.22</v>
      </c>
      <c r="L127" s="31">
        <v>41.1</v>
      </c>
      <c r="M127" s="31">
        <v>73.2</v>
      </c>
      <c r="N127" s="30">
        <v>93.6</v>
      </c>
      <c r="O127" s="32">
        <v>3.0190000000000001</v>
      </c>
      <c r="P127" s="16"/>
    </row>
    <row r="128" spans="3:16">
      <c r="C128" s="30">
        <v>17</v>
      </c>
      <c r="D128" s="31">
        <v>29</v>
      </c>
      <c r="E128" s="31">
        <v>686</v>
      </c>
      <c r="F128" s="31">
        <v>3.25</v>
      </c>
      <c r="G128" s="31">
        <v>1.97</v>
      </c>
      <c r="H128" s="32">
        <v>0.8</v>
      </c>
      <c r="I128" s="32">
        <v>1.08</v>
      </c>
      <c r="J128" s="32">
        <v>0.98</v>
      </c>
      <c r="K128" s="31">
        <v>1.25</v>
      </c>
      <c r="L128" s="31">
        <v>39.4</v>
      </c>
      <c r="M128" s="31">
        <v>71.2</v>
      </c>
      <c r="N128" s="30">
        <v>98.7</v>
      </c>
      <c r="O128" s="32">
        <v>3.403</v>
      </c>
      <c r="P128" s="16"/>
    </row>
    <row r="129" spans="3:16">
      <c r="C129" s="30">
        <v>17</v>
      </c>
      <c r="D129" s="31">
        <v>30</v>
      </c>
      <c r="E129" s="31">
        <v>650</v>
      </c>
      <c r="F129" s="31">
        <v>3.44</v>
      </c>
      <c r="G129" s="31">
        <v>2.06</v>
      </c>
      <c r="H129" s="31">
        <v>0.82</v>
      </c>
      <c r="I129" s="32">
        <v>1.1299999999999999</v>
      </c>
      <c r="J129" s="32">
        <v>0.8</v>
      </c>
      <c r="K129" s="31">
        <v>1.24</v>
      </c>
      <c r="L129" s="30">
        <v>40</v>
      </c>
      <c r="M129" s="31">
        <v>71.7</v>
      </c>
      <c r="N129" s="30">
        <v>94.6</v>
      </c>
      <c r="O129" s="32">
        <v>3.153</v>
      </c>
      <c r="P129" s="16"/>
    </row>
    <row r="130" spans="3:16">
      <c r="C130" s="30">
        <v>17</v>
      </c>
      <c r="D130" s="31">
        <v>29</v>
      </c>
      <c r="E130" s="31">
        <v>582</v>
      </c>
      <c r="F130" s="31">
        <v>3.48</v>
      </c>
      <c r="G130" s="31">
        <v>2.02</v>
      </c>
      <c r="H130" s="31">
        <v>0.77</v>
      </c>
      <c r="I130" s="32">
        <v>1.17</v>
      </c>
      <c r="J130" s="32">
        <v>0.88</v>
      </c>
      <c r="K130" s="31">
        <v>1.29</v>
      </c>
      <c r="L130" s="31">
        <v>42.1</v>
      </c>
      <c r="M130" s="31">
        <v>74.099999999999994</v>
      </c>
      <c r="N130" s="30">
        <v>99.4</v>
      </c>
      <c r="O130" s="32">
        <v>3.4279999999999999</v>
      </c>
      <c r="P130" s="16"/>
    </row>
    <row r="131" spans="3:16">
      <c r="C131" s="41">
        <v>17.3</v>
      </c>
      <c r="D131" s="41">
        <v>30</v>
      </c>
      <c r="E131" s="41">
        <v>650</v>
      </c>
      <c r="F131" s="42">
        <v>3.48</v>
      </c>
      <c r="G131" s="41">
        <v>2.1800000000000002</v>
      </c>
      <c r="H131" s="41">
        <v>0.79</v>
      </c>
      <c r="I131" s="42">
        <v>1.07</v>
      </c>
      <c r="J131" s="42">
        <v>0.82</v>
      </c>
      <c r="K131" s="41">
        <v>1.18</v>
      </c>
      <c r="L131" s="41">
        <v>37.5</v>
      </c>
      <c r="M131" s="41">
        <v>68.599999999999994</v>
      </c>
      <c r="N131" s="43">
        <v>96.2</v>
      </c>
      <c r="O131" s="42">
        <v>3.21</v>
      </c>
      <c r="P131" s="16"/>
    </row>
    <row r="132" spans="3:16">
      <c r="C132" s="41">
        <v>17.3</v>
      </c>
      <c r="D132" s="41">
        <v>34</v>
      </c>
      <c r="E132" s="41">
        <v>580</v>
      </c>
      <c r="F132" s="42">
        <v>3.16</v>
      </c>
      <c r="G132" s="41">
        <v>1.92</v>
      </c>
      <c r="H132" s="41">
        <v>0.76</v>
      </c>
      <c r="I132" s="42">
        <v>1.0900000000000001</v>
      </c>
      <c r="J132" s="42">
        <v>0.87</v>
      </c>
      <c r="K132" s="41">
        <v>1.22</v>
      </c>
      <c r="L132" s="41">
        <v>39.299999999999997</v>
      </c>
      <c r="M132" s="41">
        <v>71.2</v>
      </c>
      <c r="N132" s="43">
        <v>83.5</v>
      </c>
      <c r="O132" s="42">
        <v>2.46</v>
      </c>
      <c r="P132" s="16"/>
    </row>
    <row r="133" spans="3:16">
      <c r="C133" s="41">
        <v>17.3</v>
      </c>
      <c r="D133" s="41">
        <v>27</v>
      </c>
      <c r="E133" s="41">
        <v>489</v>
      </c>
      <c r="F133" s="42">
        <v>3.36</v>
      </c>
      <c r="G133" s="41">
        <v>2.0299999999999998</v>
      </c>
      <c r="H133" s="41">
        <v>0.76</v>
      </c>
      <c r="I133" s="42">
        <v>1.1399999999999999</v>
      </c>
      <c r="J133" s="42">
        <v>0.72</v>
      </c>
      <c r="K133" s="41">
        <v>1.17</v>
      </c>
      <c r="L133" s="41">
        <v>39.6</v>
      </c>
      <c r="M133" s="41">
        <v>71.400000000000006</v>
      </c>
      <c r="N133" s="43">
        <v>81.8</v>
      </c>
      <c r="O133" s="42">
        <v>3.0300000000000002</v>
      </c>
      <c r="P133" s="16"/>
    </row>
    <row r="134" spans="3:16">
      <c r="C134" s="41">
        <v>17.3</v>
      </c>
      <c r="D134" s="41">
        <v>31</v>
      </c>
      <c r="E134" s="41">
        <v>596</v>
      </c>
      <c r="F134" s="42">
        <v>3.41</v>
      </c>
      <c r="G134" s="41">
        <v>2.0099999999999998</v>
      </c>
      <c r="H134" s="41">
        <v>0.74</v>
      </c>
      <c r="I134" s="41">
        <v>1.1599999999999999</v>
      </c>
      <c r="J134" s="41">
        <v>0.77</v>
      </c>
      <c r="K134" s="41">
        <v>1.19</v>
      </c>
      <c r="L134" s="41">
        <v>41.1</v>
      </c>
      <c r="M134" s="43">
        <v>73</v>
      </c>
      <c r="N134" s="41">
        <v>85.7</v>
      </c>
      <c r="O134" s="42">
        <v>2.77</v>
      </c>
      <c r="P134" s="16"/>
    </row>
    <row r="135" spans="3:16">
      <c r="C135" s="30">
        <v>18</v>
      </c>
      <c r="D135" s="31">
        <v>30</v>
      </c>
      <c r="E135" s="31">
        <v>990</v>
      </c>
      <c r="F135" s="31">
        <v>3.49</v>
      </c>
      <c r="G135" s="31">
        <v>2.08</v>
      </c>
      <c r="H135" s="31">
        <v>0.79</v>
      </c>
      <c r="I135" s="32">
        <v>1.3</v>
      </c>
      <c r="J135" s="32">
        <v>0.76</v>
      </c>
      <c r="K135" s="31">
        <v>1.19</v>
      </c>
      <c r="L135" s="31">
        <v>40.5</v>
      </c>
      <c r="M135" s="31">
        <v>72.3</v>
      </c>
      <c r="N135" s="30">
        <v>91.6</v>
      </c>
      <c r="O135" s="32">
        <v>3.0529999999999999</v>
      </c>
      <c r="P135" s="16"/>
    </row>
    <row r="136" spans="3:16">
      <c r="C136" s="41">
        <v>16.600000000000001</v>
      </c>
      <c r="D136" s="41">
        <v>32</v>
      </c>
      <c r="E136" s="41">
        <v>630</v>
      </c>
      <c r="F136" s="42">
        <v>3.44</v>
      </c>
      <c r="G136" s="42">
        <v>2.0699999999999998</v>
      </c>
      <c r="H136" s="41">
        <v>0.88</v>
      </c>
      <c r="I136" s="42">
        <v>1.29</v>
      </c>
      <c r="J136" s="42">
        <v>0.76</v>
      </c>
      <c r="K136" s="41">
        <v>1.21</v>
      </c>
      <c r="L136" s="43">
        <v>39.9</v>
      </c>
      <c r="M136" s="43">
        <v>71.599999999999994</v>
      </c>
      <c r="N136" s="43">
        <v>97</v>
      </c>
      <c r="O136" s="42">
        <v>3.0309999999999997</v>
      </c>
      <c r="P136" s="16"/>
    </row>
    <row r="137" spans="3:16">
      <c r="C137" s="31">
        <v>17.7</v>
      </c>
      <c r="D137" s="31">
        <v>27</v>
      </c>
      <c r="E137" s="31">
        <v>563</v>
      </c>
      <c r="F137" s="32">
        <v>3.48</v>
      </c>
      <c r="G137" s="32">
        <v>2.02</v>
      </c>
      <c r="H137" s="31">
        <v>0.86</v>
      </c>
      <c r="I137" s="31">
        <v>1.28</v>
      </c>
      <c r="J137" s="31">
        <v>0.71</v>
      </c>
      <c r="K137" s="31">
        <v>1.22</v>
      </c>
      <c r="L137" s="31">
        <v>41.8</v>
      </c>
      <c r="M137" s="31">
        <v>73.8</v>
      </c>
      <c r="N137" s="31">
        <v>92.6</v>
      </c>
      <c r="O137" s="32">
        <v>3.4299999999999997</v>
      </c>
      <c r="P137" s="16"/>
    </row>
    <row r="138" spans="3:16">
      <c r="C138" s="31">
        <v>17.7</v>
      </c>
      <c r="D138" s="31">
        <v>31</v>
      </c>
      <c r="E138" s="31">
        <v>640</v>
      </c>
      <c r="F138" s="32">
        <v>3.27</v>
      </c>
      <c r="G138" s="32">
        <v>1.8</v>
      </c>
      <c r="H138" s="31">
        <v>0.92</v>
      </c>
      <c r="I138" s="31">
        <v>1.33</v>
      </c>
      <c r="J138" s="31">
        <v>0.82</v>
      </c>
      <c r="K138" s="31">
        <v>1.17</v>
      </c>
      <c r="L138" s="31">
        <v>44.8</v>
      </c>
      <c r="M138" s="31">
        <v>77.3</v>
      </c>
      <c r="N138" s="30">
        <v>97</v>
      </c>
      <c r="O138" s="32">
        <v>3.129</v>
      </c>
      <c r="P138" s="16"/>
    </row>
    <row r="139" spans="3:16">
      <c r="C139" s="31">
        <v>17.7</v>
      </c>
      <c r="D139" s="31">
        <v>32</v>
      </c>
      <c r="E139" s="31">
        <v>639</v>
      </c>
      <c r="F139" s="32">
        <v>3.49</v>
      </c>
      <c r="G139" s="32">
        <v>2.0699999999999998</v>
      </c>
      <c r="H139" s="31">
        <v>0.89</v>
      </c>
      <c r="I139" s="31">
        <v>1.3</v>
      </c>
      <c r="J139" s="31">
        <v>0.81</v>
      </c>
      <c r="K139" s="31">
        <v>1.27</v>
      </c>
      <c r="L139" s="31">
        <v>40.700000000000003</v>
      </c>
      <c r="M139" s="31">
        <v>72.5</v>
      </c>
      <c r="N139" s="31">
        <v>104.2</v>
      </c>
      <c r="O139" s="32">
        <v>3.2560000000000002</v>
      </c>
      <c r="P139" s="16"/>
    </row>
    <row r="140" spans="3:16">
      <c r="C140" s="31">
        <v>17.7</v>
      </c>
      <c r="D140" s="31">
        <v>31</v>
      </c>
      <c r="E140" s="31">
        <v>636</v>
      </c>
      <c r="F140" s="32">
        <v>3.4</v>
      </c>
      <c r="G140" s="32">
        <v>2.1</v>
      </c>
      <c r="H140" s="31">
        <v>0.93</v>
      </c>
      <c r="I140" s="31">
        <v>1.29</v>
      </c>
      <c r="J140" s="31">
        <v>0.86</v>
      </c>
      <c r="K140" s="31">
        <v>1.24</v>
      </c>
      <c r="L140" s="31">
        <v>38.200000000000003</v>
      </c>
      <c r="M140" s="31">
        <v>69.599999999999994</v>
      </c>
      <c r="N140" s="31">
        <v>107.8</v>
      </c>
      <c r="O140" s="32">
        <v>3.4770000000000003</v>
      </c>
      <c r="P140" s="16"/>
    </row>
    <row r="141" spans="3:16">
      <c r="C141" s="31">
        <v>17.7</v>
      </c>
      <c r="D141" s="31">
        <v>29</v>
      </c>
      <c r="E141" s="31">
        <v>656</v>
      </c>
      <c r="F141" s="32">
        <v>3.72</v>
      </c>
      <c r="G141" s="32">
        <v>2.2400000000000002</v>
      </c>
      <c r="H141" s="31">
        <v>0.92</v>
      </c>
      <c r="I141" s="31">
        <v>1.37</v>
      </c>
      <c r="J141" s="31">
        <v>0.87</v>
      </c>
      <c r="K141" s="31">
        <v>1.27</v>
      </c>
      <c r="L141" s="31">
        <v>39.9</v>
      </c>
      <c r="M141" s="31">
        <v>71.400000000000006</v>
      </c>
      <c r="N141" s="31">
        <v>124.5</v>
      </c>
      <c r="O141" s="32">
        <v>4.2930000000000001</v>
      </c>
      <c r="P141" s="16"/>
    </row>
    <row r="142" spans="3:16">
      <c r="C142" s="31">
        <v>17.7</v>
      </c>
      <c r="D142" s="31">
        <v>33</v>
      </c>
      <c r="E142" s="31">
        <v>623</v>
      </c>
      <c r="F142" s="32">
        <v>3.6</v>
      </c>
      <c r="G142" s="32">
        <v>2.15</v>
      </c>
      <c r="H142" s="31">
        <v>0.92</v>
      </c>
      <c r="I142" s="31">
        <v>1.38</v>
      </c>
      <c r="J142" s="31">
        <v>0.95</v>
      </c>
      <c r="K142" s="31">
        <v>1.29</v>
      </c>
      <c r="L142" s="31">
        <v>40.299999999999997</v>
      </c>
      <c r="M142" s="30">
        <v>72</v>
      </c>
      <c r="N142" s="31">
        <v>125.5</v>
      </c>
      <c r="O142" s="32">
        <v>3.8029999999999999</v>
      </c>
      <c r="P142" s="16"/>
    </row>
    <row r="143" spans="3:16">
      <c r="C143" s="31">
        <v>17.399999999999999</v>
      </c>
      <c r="D143" s="31">
        <v>28</v>
      </c>
      <c r="E143" s="31">
        <v>646</v>
      </c>
      <c r="F143" s="32">
        <v>3.3</v>
      </c>
      <c r="G143" s="32">
        <v>1.9</v>
      </c>
      <c r="H143" s="31">
        <v>0.91</v>
      </c>
      <c r="I143" s="31">
        <v>1.38</v>
      </c>
      <c r="J143" s="31">
        <v>0.84</v>
      </c>
      <c r="K143" s="31">
        <v>1.29</v>
      </c>
      <c r="L143" s="31">
        <v>42.4</v>
      </c>
      <c r="M143" s="31">
        <v>74.599999999999994</v>
      </c>
      <c r="N143" s="31">
        <v>99.1</v>
      </c>
      <c r="O143" s="32">
        <v>3.5390000000000001</v>
      </c>
      <c r="P143" s="16"/>
    </row>
    <row r="144" spans="3:16">
      <c r="C144" s="31">
        <v>17.399999999999999</v>
      </c>
      <c r="D144" s="31">
        <v>27</v>
      </c>
      <c r="E144" s="31">
        <v>638</v>
      </c>
      <c r="F144" s="31">
        <v>2.95</v>
      </c>
      <c r="G144" s="31">
        <v>1.67</v>
      </c>
      <c r="H144" s="31">
        <v>0.86</v>
      </c>
      <c r="I144" s="31">
        <v>1.38</v>
      </c>
      <c r="J144" s="32">
        <v>0.8</v>
      </c>
      <c r="K144" s="31">
        <v>1.21</v>
      </c>
      <c r="L144" s="31">
        <v>43.4</v>
      </c>
      <c r="M144" s="31">
        <v>76.099999999999994</v>
      </c>
      <c r="N144" s="31">
        <v>77.2</v>
      </c>
      <c r="O144" s="32">
        <v>2.859</v>
      </c>
      <c r="P144" s="16"/>
    </row>
    <row r="145" spans="1:16">
      <c r="C145" s="31">
        <v>17.399999999999999</v>
      </c>
      <c r="D145" s="31">
        <v>30</v>
      </c>
      <c r="E145" s="31">
        <v>571</v>
      </c>
      <c r="F145" s="31">
        <v>3.28</v>
      </c>
      <c r="G145" s="31">
        <v>2.0699999999999998</v>
      </c>
      <c r="H145" s="31">
        <v>0.84</v>
      </c>
      <c r="I145" s="31">
        <v>1.41</v>
      </c>
      <c r="J145" s="31">
        <v>0.76</v>
      </c>
      <c r="K145" s="31">
        <v>1.31</v>
      </c>
      <c r="L145" s="30">
        <v>37</v>
      </c>
      <c r="M145" s="31">
        <v>68.2</v>
      </c>
      <c r="N145" s="31">
        <v>86.9</v>
      </c>
      <c r="O145" s="32">
        <v>2.8969999999999998</v>
      </c>
      <c r="P145" s="16"/>
    </row>
    <row r="146" spans="1:16">
      <c r="C146" s="31">
        <v>17.399999999999999</v>
      </c>
      <c r="D146" s="31">
        <v>28</v>
      </c>
      <c r="E146" s="31">
        <v>643</v>
      </c>
      <c r="F146" s="31">
        <v>2.99</v>
      </c>
      <c r="G146" s="31">
        <v>1.67</v>
      </c>
      <c r="H146" s="31">
        <v>0.86</v>
      </c>
      <c r="I146" s="31">
        <v>1.43</v>
      </c>
      <c r="J146" s="32">
        <v>0.9</v>
      </c>
      <c r="K146" s="31">
        <v>1.28</v>
      </c>
      <c r="L146" s="30">
        <v>44</v>
      </c>
      <c r="M146" s="31">
        <v>76.8</v>
      </c>
      <c r="N146" s="30">
        <v>86</v>
      </c>
      <c r="O146" s="32">
        <v>3.0710000000000002</v>
      </c>
      <c r="P146" s="16"/>
    </row>
    <row r="147" spans="1:16">
      <c r="C147" s="34">
        <v>17.399999999999999</v>
      </c>
      <c r="D147" s="34">
        <v>28</v>
      </c>
      <c r="E147" s="34">
        <v>570</v>
      </c>
      <c r="F147" s="34">
        <v>3.23</v>
      </c>
      <c r="G147" s="34">
        <v>1.92</v>
      </c>
      <c r="H147" s="34">
        <v>0.81</v>
      </c>
      <c r="I147" s="34">
        <v>1.31</v>
      </c>
      <c r="J147" s="34">
        <v>0.78</v>
      </c>
      <c r="K147" s="34">
        <v>1.26</v>
      </c>
      <c r="L147" s="34">
        <v>40.700000000000003</v>
      </c>
      <c r="M147" s="34">
        <v>72.7</v>
      </c>
      <c r="N147" s="34">
        <v>83.7</v>
      </c>
      <c r="O147" s="35">
        <v>2.9889999999999999</v>
      </c>
      <c r="P147" s="16"/>
    </row>
    <row r="148" spans="1:16">
      <c r="B148" s="2" t="s">
        <v>11</v>
      </c>
      <c r="C148" s="4">
        <f>AVERAGE(C105:C147)</f>
        <v>17.358139534883726</v>
      </c>
      <c r="D148" s="4">
        <f t="shared" ref="D148:O148" si="21">AVERAGE(D105:D147)</f>
        <v>29.279069767441861</v>
      </c>
      <c r="E148" s="12">
        <f t="shared" si="21"/>
        <v>605.88372093023258</v>
      </c>
      <c r="F148" s="3">
        <f t="shared" si="21"/>
        <v>3.4139534883720928</v>
      </c>
      <c r="G148" s="3">
        <f t="shared" si="21"/>
        <v>2.0513953488372092</v>
      </c>
      <c r="H148" s="3">
        <f t="shared" si="21"/>
        <v>0.82093023255813979</v>
      </c>
      <c r="I148" s="3">
        <f t="shared" si="21"/>
        <v>1.2513953488372092</v>
      </c>
      <c r="J148" s="3">
        <f t="shared" si="21"/>
        <v>0.81465116279069771</v>
      </c>
      <c r="K148" s="3">
        <f t="shared" si="21"/>
        <v>1.2158139534883721</v>
      </c>
      <c r="L148" s="4">
        <f t="shared" si="21"/>
        <v>39.990697674418605</v>
      </c>
      <c r="M148" s="4">
        <f t="shared" si="21"/>
        <v>71.655813953488376</v>
      </c>
      <c r="N148" s="4">
        <f t="shared" si="21"/>
        <v>95.660465116279056</v>
      </c>
      <c r="O148" s="3">
        <f t="shared" si="21"/>
        <v>3.2712790697674432</v>
      </c>
      <c r="P148" s="15"/>
    </row>
    <row r="149" spans="1:16">
      <c r="B149" s="2" t="s">
        <v>9</v>
      </c>
      <c r="C149" s="11">
        <f>STDEV(C105:C147)/SQRT(COUNT(C105:C147))</f>
        <v>5.600511744331764E-2</v>
      </c>
      <c r="D149" s="11">
        <f t="shared" ref="D149:O149" si="22">STDEV(D105:D147)/SQRT(COUNT(D105:D147))</f>
        <v>0.29825179332363261</v>
      </c>
      <c r="E149" s="13">
        <f t="shared" si="22"/>
        <v>12.304336147978187</v>
      </c>
      <c r="F149" s="7">
        <f t="shared" si="22"/>
        <v>2.8973083959388905E-2</v>
      </c>
      <c r="G149" s="7">
        <f t="shared" si="22"/>
        <v>2.6429415378893317E-2</v>
      </c>
      <c r="H149" s="7">
        <f t="shared" si="22"/>
        <v>9.4465562844604205E-3</v>
      </c>
      <c r="I149" s="7">
        <f t="shared" si="22"/>
        <v>1.4884499564350688E-2</v>
      </c>
      <c r="J149" s="7">
        <f t="shared" si="22"/>
        <v>1.0079137786392632E-2</v>
      </c>
      <c r="K149" s="7">
        <f t="shared" si="22"/>
        <v>7.3229002458740896E-3</v>
      </c>
      <c r="L149" s="11">
        <f t="shared" si="22"/>
        <v>0.40197207598602908</v>
      </c>
      <c r="M149" s="11">
        <f t="shared" si="22"/>
        <v>0.49421125595266868</v>
      </c>
      <c r="N149" s="11">
        <f t="shared" si="22"/>
        <v>1.8078215065377499</v>
      </c>
      <c r="O149" s="7">
        <f t="shared" si="22"/>
        <v>5.7335989072720514E-2</v>
      </c>
      <c r="P149" s="15"/>
    </row>
    <row r="150" spans="1:16">
      <c r="B150" s="2"/>
      <c r="C150" s="4"/>
      <c r="D150" s="4"/>
      <c r="E150" s="12"/>
      <c r="F150" s="3"/>
      <c r="G150" s="3"/>
      <c r="H150" s="3"/>
      <c r="I150" s="3"/>
      <c r="J150" s="3"/>
      <c r="K150" s="3"/>
      <c r="L150" s="4"/>
      <c r="M150" s="4"/>
      <c r="N150" s="4"/>
      <c r="O150" s="3"/>
      <c r="P150" s="15"/>
    </row>
    <row r="151" spans="1:16">
      <c r="B151" s="2"/>
      <c r="C151" s="4"/>
      <c r="D151" s="4"/>
      <c r="E151" s="12"/>
      <c r="F151" s="3"/>
      <c r="G151" s="3"/>
      <c r="H151" s="3"/>
      <c r="I151" s="3"/>
      <c r="J151" s="3"/>
      <c r="K151" s="3"/>
      <c r="L151" s="4"/>
      <c r="M151" s="4"/>
      <c r="N151" s="4"/>
      <c r="O151" s="3"/>
      <c r="P151" s="15"/>
    </row>
    <row r="152" spans="1:16" ht="19">
      <c r="A152" s="6"/>
      <c r="B152" s="20" t="s">
        <v>21</v>
      </c>
      <c r="P152" s="15"/>
    </row>
    <row r="153" spans="1:16" ht="34">
      <c r="C153" s="8" t="s">
        <v>12</v>
      </c>
      <c r="D153" s="9" t="s">
        <v>0</v>
      </c>
      <c r="E153" s="10" t="s">
        <v>10</v>
      </c>
      <c r="F153" s="9" t="s">
        <v>1</v>
      </c>
      <c r="G153" s="9" t="s">
        <v>2</v>
      </c>
      <c r="H153" s="9" t="s">
        <v>5</v>
      </c>
      <c r="I153" s="9" t="s">
        <v>6</v>
      </c>
      <c r="J153" s="9" t="s">
        <v>7</v>
      </c>
      <c r="K153" s="9" t="s">
        <v>8</v>
      </c>
      <c r="L153" s="9" t="s">
        <v>4</v>
      </c>
      <c r="M153" s="9" t="s">
        <v>3</v>
      </c>
      <c r="N153" s="19" t="s">
        <v>13</v>
      </c>
      <c r="O153" s="19" t="s">
        <v>14</v>
      </c>
      <c r="P153" s="15"/>
    </row>
    <row r="154" spans="1:16">
      <c r="C154" s="17">
        <v>19.899999999999999</v>
      </c>
      <c r="D154" s="17">
        <v>22</v>
      </c>
      <c r="E154" s="17">
        <v>676</v>
      </c>
      <c r="F154" s="17">
        <v>3.26</v>
      </c>
      <c r="G154" s="18">
        <v>2.0099999999999998</v>
      </c>
      <c r="H154" s="17">
        <v>0.86</v>
      </c>
      <c r="I154" s="17">
        <v>1.29</v>
      </c>
      <c r="J154" s="17">
        <v>0.83</v>
      </c>
      <c r="K154" s="17">
        <v>1.21</v>
      </c>
      <c r="L154" s="5">
        <v>38.299999999999997</v>
      </c>
      <c r="M154" s="17">
        <v>69.900000000000006</v>
      </c>
      <c r="N154" s="17">
        <v>92.8</v>
      </c>
      <c r="O154" s="18">
        <v>4.218</v>
      </c>
      <c r="P154" s="15"/>
    </row>
    <row r="155" spans="1:16">
      <c r="C155" s="17">
        <v>19.899999999999999</v>
      </c>
      <c r="D155" s="17">
        <v>21</v>
      </c>
      <c r="E155" s="17">
        <v>741</v>
      </c>
      <c r="F155" s="17">
        <v>3.24</v>
      </c>
      <c r="G155" s="18">
        <v>1.94</v>
      </c>
      <c r="H155" s="17">
        <v>0.79</v>
      </c>
      <c r="I155" s="17">
        <v>1.27</v>
      </c>
      <c r="J155" s="17">
        <v>0.72</v>
      </c>
      <c r="K155" s="17">
        <v>1.1499999999999999</v>
      </c>
      <c r="L155" s="5">
        <v>40.200000000000003</v>
      </c>
      <c r="M155" s="17">
        <v>72.2</v>
      </c>
      <c r="N155" s="5">
        <v>78.3</v>
      </c>
      <c r="O155" s="18">
        <v>3.7290000000000001</v>
      </c>
      <c r="P155" s="15"/>
    </row>
    <row r="156" spans="1:16">
      <c r="C156" s="17">
        <v>19.899999999999999</v>
      </c>
      <c r="D156" s="17">
        <v>24</v>
      </c>
      <c r="E156" s="17">
        <v>676</v>
      </c>
      <c r="F156" s="17">
        <v>3.32</v>
      </c>
      <c r="G156" s="18">
        <v>2.08</v>
      </c>
      <c r="H156" s="17">
        <v>0.84</v>
      </c>
      <c r="I156" s="17">
        <v>1.25</v>
      </c>
      <c r="J156" s="17">
        <v>0.82</v>
      </c>
      <c r="K156" s="17">
        <v>1.25</v>
      </c>
      <c r="L156" s="5">
        <v>37.200000000000003</v>
      </c>
      <c r="M156" s="17">
        <v>68.400000000000006</v>
      </c>
      <c r="N156" s="5">
        <v>92.9</v>
      </c>
      <c r="O156" s="18">
        <v>3.871</v>
      </c>
      <c r="P156" s="15"/>
    </row>
    <row r="157" spans="1:16">
      <c r="C157" s="17">
        <v>19.899999999999999</v>
      </c>
      <c r="D157" s="17">
        <v>22</v>
      </c>
      <c r="E157" s="17">
        <v>670</v>
      </c>
      <c r="F157" s="17">
        <v>3.39</v>
      </c>
      <c r="G157" s="18">
        <v>2.1</v>
      </c>
      <c r="H157" s="17">
        <v>0.74</v>
      </c>
      <c r="I157" s="17">
        <v>1.21</v>
      </c>
      <c r="J157" s="17">
        <v>0.67</v>
      </c>
      <c r="K157" s="17">
        <v>1.22</v>
      </c>
      <c r="L157" s="5">
        <v>38</v>
      </c>
      <c r="M157" s="17">
        <v>69.3</v>
      </c>
      <c r="N157" s="5">
        <v>77</v>
      </c>
      <c r="O157" s="18">
        <v>3.5</v>
      </c>
      <c r="P157" s="15"/>
    </row>
    <row r="158" spans="1:16">
      <c r="C158" s="30">
        <v>18</v>
      </c>
      <c r="D158" s="31">
        <v>26</v>
      </c>
      <c r="E158" s="31">
        <v>503</v>
      </c>
      <c r="F158" s="31">
        <v>3.59</v>
      </c>
      <c r="G158" s="32">
        <v>2.2400000000000002</v>
      </c>
      <c r="H158" s="31">
        <v>0.84</v>
      </c>
      <c r="I158" s="31">
        <v>1.22</v>
      </c>
      <c r="J158" s="31">
        <v>0.82</v>
      </c>
      <c r="K158" s="31">
        <v>1.07</v>
      </c>
      <c r="L158" s="30">
        <v>37.5</v>
      </c>
      <c r="M158" s="31">
        <v>68.5</v>
      </c>
      <c r="N158" s="30">
        <v>105.6</v>
      </c>
      <c r="O158" s="32">
        <v>4.0619999999999994</v>
      </c>
      <c r="P158" s="15"/>
    </row>
    <row r="159" spans="1:16">
      <c r="C159" s="30">
        <v>18</v>
      </c>
      <c r="D159" s="31">
        <v>27</v>
      </c>
      <c r="E159" s="31">
        <v>701</v>
      </c>
      <c r="F159" s="31">
        <v>3.33</v>
      </c>
      <c r="G159" s="32">
        <v>2.06</v>
      </c>
      <c r="H159" s="31">
        <v>0.82</v>
      </c>
      <c r="I159" s="31">
        <v>1.18</v>
      </c>
      <c r="J159" s="31">
        <v>0.79</v>
      </c>
      <c r="K159" s="31">
        <v>1.19</v>
      </c>
      <c r="L159" s="30">
        <v>38</v>
      </c>
      <c r="M159" s="31">
        <v>69.5</v>
      </c>
      <c r="N159" s="30">
        <v>89.9</v>
      </c>
      <c r="O159" s="32">
        <v>3.3299999999999996</v>
      </c>
      <c r="P159" s="15"/>
    </row>
    <row r="160" spans="1:16">
      <c r="C160" s="33">
        <v>18</v>
      </c>
      <c r="D160" s="34">
        <v>27</v>
      </c>
      <c r="E160" s="34">
        <v>887</v>
      </c>
      <c r="F160" s="34">
        <v>3.44</v>
      </c>
      <c r="G160" s="35">
        <v>2.17</v>
      </c>
      <c r="H160" s="34">
        <v>0.75</v>
      </c>
      <c r="I160" s="34">
        <v>1.1499999999999999</v>
      </c>
      <c r="J160" s="34">
        <v>0.73</v>
      </c>
      <c r="K160" s="34">
        <v>1.06</v>
      </c>
      <c r="L160" s="33">
        <v>37</v>
      </c>
      <c r="M160" s="34">
        <v>68.099999999999994</v>
      </c>
      <c r="N160" s="33">
        <v>84.2</v>
      </c>
      <c r="O160" s="35">
        <v>3.1190000000000002</v>
      </c>
      <c r="P160" s="15"/>
    </row>
    <row r="161" spans="1:16">
      <c r="B161" s="2" t="s">
        <v>11</v>
      </c>
      <c r="C161" s="4">
        <f t="shared" ref="C161" si="23">AVERAGE(C154:C160)</f>
        <v>19.085714285714285</v>
      </c>
      <c r="D161" s="4">
        <f t="shared" ref="D161" si="24">AVERAGE(D154:D160)</f>
        <v>24.142857142857142</v>
      </c>
      <c r="E161" s="12">
        <f t="shared" ref="E161" si="25">AVERAGE(E154:E160)</f>
        <v>693.42857142857144</v>
      </c>
      <c r="F161" s="3">
        <f t="shared" ref="F161" si="26">AVERAGE(F154:F160)</f>
        <v>3.3671428571428579</v>
      </c>
      <c r="G161" s="3">
        <f t="shared" ref="G161" si="27">AVERAGE(G154:G160)</f>
        <v>2.0857142857142859</v>
      </c>
      <c r="H161" s="3">
        <f t="shared" ref="H161" si="28">AVERAGE(H154:H160)</f>
        <v>0.80571428571428572</v>
      </c>
      <c r="I161" s="3">
        <f t="shared" ref="I161" si="29">AVERAGE(I154:I160)</f>
        <v>1.224285714285714</v>
      </c>
      <c r="J161" s="3">
        <f t="shared" ref="J161" si="30">AVERAGE(J154:J160)</f>
        <v>0.76857142857142846</v>
      </c>
      <c r="K161" s="3">
        <f t="shared" ref="K161" si="31">AVERAGE(K154:K160)</f>
        <v>1.1642857142857144</v>
      </c>
      <c r="L161" s="4">
        <f t="shared" ref="L161" si="32">AVERAGE(L154:L160)</f>
        <v>38.028571428571425</v>
      </c>
      <c r="M161" s="4">
        <f t="shared" ref="M161" si="33">AVERAGE(M154:M160)</f>
        <v>69.414285714285711</v>
      </c>
      <c r="N161" s="4">
        <f t="shared" ref="N161" si="34">AVERAGE(N154:N160)</f>
        <v>88.671428571428578</v>
      </c>
      <c r="O161" s="3">
        <f t="shared" ref="O161" si="35">AVERAGE(O154:O160)</f>
        <v>3.6898571428571425</v>
      </c>
      <c r="P161" s="16"/>
    </row>
    <row r="162" spans="1:16">
      <c r="B162" s="2" t="s">
        <v>9</v>
      </c>
      <c r="C162" s="11">
        <f t="shared" ref="C162:O162" si="36">STDEV(C154:C160)/SQRT(COUNT(C154:C160))</f>
        <v>0.38385796692983976</v>
      </c>
      <c r="D162" s="11">
        <f t="shared" si="36"/>
        <v>0.96185761317734075</v>
      </c>
      <c r="E162" s="13">
        <f t="shared" si="36"/>
        <v>42.875710263647413</v>
      </c>
      <c r="F162" s="7">
        <f t="shared" si="36"/>
        <v>4.5445639201676741E-2</v>
      </c>
      <c r="G162" s="7">
        <f t="shared" si="36"/>
        <v>3.740748224474829E-2</v>
      </c>
      <c r="H162" s="7">
        <f t="shared" si="36"/>
        <v>1.7708908554082903E-2</v>
      </c>
      <c r="I162" s="7">
        <f t="shared" si="36"/>
        <v>1.8753684445252602E-2</v>
      </c>
      <c r="J162" s="7">
        <f t="shared" si="36"/>
        <v>2.3444825952554604E-2</v>
      </c>
      <c r="K162" s="7">
        <f t="shared" si="36"/>
        <v>2.8103307961294274E-2</v>
      </c>
      <c r="L162" s="11">
        <f t="shared" si="36"/>
        <v>0.40279634799633401</v>
      </c>
      <c r="M162" s="11">
        <f t="shared" si="36"/>
        <v>0.5257324013441913</v>
      </c>
      <c r="N162" s="11">
        <f t="shared" si="36"/>
        <v>3.7378192194121151</v>
      </c>
      <c r="O162" s="7">
        <f t="shared" si="36"/>
        <v>0.1498563484476651</v>
      </c>
      <c r="P162" s="16"/>
    </row>
    <row r="163" spans="1:16">
      <c r="B163" s="2"/>
      <c r="C163" s="4"/>
      <c r="D163" s="4"/>
      <c r="E163" s="12"/>
      <c r="F163" s="3"/>
      <c r="G163" s="3"/>
      <c r="H163" s="3"/>
      <c r="I163" s="3"/>
      <c r="J163" s="3"/>
      <c r="K163" s="3"/>
      <c r="L163" s="4"/>
      <c r="M163" s="4"/>
      <c r="N163" s="4"/>
      <c r="O163" s="3"/>
      <c r="P163" s="16"/>
    </row>
    <row r="164" spans="1:16">
      <c r="B164" s="2"/>
      <c r="C164" s="4"/>
      <c r="D164" s="4"/>
      <c r="E164" s="12"/>
      <c r="F164" s="3"/>
      <c r="G164" s="3"/>
      <c r="H164" s="3"/>
      <c r="I164" s="3"/>
      <c r="J164" s="3"/>
      <c r="K164" s="3"/>
      <c r="L164" s="4"/>
      <c r="M164" s="4"/>
      <c r="N164" s="4"/>
      <c r="O164" s="3"/>
      <c r="P164" s="16"/>
    </row>
    <row r="165" spans="1:16" ht="19">
      <c r="A165" s="6"/>
      <c r="B165" s="20" t="s">
        <v>19</v>
      </c>
    </row>
    <row r="166" spans="1:16" ht="34">
      <c r="C166" s="26" t="s">
        <v>12</v>
      </c>
      <c r="D166" s="27" t="s">
        <v>0</v>
      </c>
      <c r="E166" s="28" t="s">
        <v>10</v>
      </c>
      <c r="F166" s="27" t="s">
        <v>1</v>
      </c>
      <c r="G166" s="27" t="s">
        <v>2</v>
      </c>
      <c r="H166" s="27" t="s">
        <v>5</v>
      </c>
      <c r="I166" s="27" t="s">
        <v>6</v>
      </c>
      <c r="J166" s="27" t="s">
        <v>7</v>
      </c>
      <c r="K166" s="27" t="s">
        <v>8</v>
      </c>
      <c r="L166" s="27" t="s">
        <v>4</v>
      </c>
      <c r="M166" s="27" t="s">
        <v>3</v>
      </c>
      <c r="N166" s="29" t="s">
        <v>13</v>
      </c>
      <c r="O166" s="29" t="s">
        <v>14</v>
      </c>
    </row>
    <row r="167" spans="1:16">
      <c r="C167" s="14">
        <v>18.100000000000001</v>
      </c>
      <c r="D167" s="14">
        <v>24</v>
      </c>
      <c r="E167" s="14">
        <v>522</v>
      </c>
      <c r="F167" s="14">
        <v>4.0199999999999996</v>
      </c>
      <c r="G167" s="14">
        <v>2.79</v>
      </c>
      <c r="H167" s="14">
        <v>0.78</v>
      </c>
      <c r="I167" s="14">
        <v>1.29</v>
      </c>
      <c r="J167" s="14">
        <v>0.76</v>
      </c>
      <c r="K167" s="14">
        <v>1.1499999999999999</v>
      </c>
      <c r="L167" s="14">
        <v>30.5</v>
      </c>
      <c r="M167" s="14">
        <v>58.5</v>
      </c>
      <c r="N167" s="14">
        <v>115.5</v>
      </c>
      <c r="O167" s="40">
        <v>4.8130000000000006</v>
      </c>
      <c r="P167" s="16"/>
    </row>
    <row r="168" spans="1:16">
      <c r="C168" s="14">
        <v>18.100000000000001</v>
      </c>
      <c r="D168" s="14">
        <v>26</v>
      </c>
      <c r="E168" s="14">
        <v>602</v>
      </c>
      <c r="F168" s="14">
        <v>3.62</v>
      </c>
      <c r="G168" s="14">
        <v>2.54</v>
      </c>
      <c r="H168" s="14">
        <v>0.82</v>
      </c>
      <c r="I168" s="14">
        <v>1.1499999999999999</v>
      </c>
      <c r="J168" s="14">
        <v>0.74</v>
      </c>
      <c r="K168" s="14">
        <v>1.06</v>
      </c>
      <c r="L168" s="14">
        <v>29.7</v>
      </c>
      <c r="M168" s="14">
        <v>57.7</v>
      </c>
      <c r="N168" s="14">
        <v>98.3</v>
      </c>
      <c r="O168" s="40">
        <v>3.7810000000000001</v>
      </c>
      <c r="P168" s="16"/>
    </row>
    <row r="169" spans="1:16">
      <c r="C169" s="14">
        <v>18.100000000000001</v>
      </c>
      <c r="D169" s="14">
        <v>25</v>
      </c>
      <c r="E169" s="14">
        <v>525</v>
      </c>
      <c r="F169" s="14">
        <v>3.88</v>
      </c>
      <c r="G169" s="14">
        <v>2.59</v>
      </c>
      <c r="H169" s="40">
        <v>1</v>
      </c>
      <c r="I169" s="14">
        <v>1.37</v>
      </c>
      <c r="J169" s="14">
        <v>0.84</v>
      </c>
      <c r="K169" s="14">
        <v>1.27</v>
      </c>
      <c r="L169" s="14">
        <v>33.299999999999997</v>
      </c>
      <c r="M169" s="14">
        <v>62.7</v>
      </c>
      <c r="N169" s="14">
        <v>137.30000000000001</v>
      </c>
      <c r="O169" s="40">
        <v>5.492</v>
      </c>
      <c r="P169" s="16"/>
    </row>
    <row r="170" spans="1:16">
      <c r="C170" s="14">
        <v>18.100000000000001</v>
      </c>
      <c r="D170" s="14">
        <v>28</v>
      </c>
      <c r="E170" s="14">
        <v>516</v>
      </c>
      <c r="F170" s="14">
        <v>3.73</v>
      </c>
      <c r="G170" s="14">
        <v>2.58</v>
      </c>
      <c r="H170" s="14">
        <v>0.81</v>
      </c>
      <c r="I170" s="40">
        <v>1.2</v>
      </c>
      <c r="J170" s="40">
        <v>0.8</v>
      </c>
      <c r="K170" s="14">
        <v>1.1100000000000001</v>
      </c>
      <c r="L170" s="14">
        <v>30.8</v>
      </c>
      <c r="M170" s="14">
        <v>59.3</v>
      </c>
      <c r="N170" s="14">
        <v>108.1</v>
      </c>
      <c r="O170" s="40">
        <v>3.8609999999999998</v>
      </c>
      <c r="P170" s="16"/>
    </row>
    <row r="171" spans="1:16">
      <c r="C171" s="14">
        <v>18.100000000000001</v>
      </c>
      <c r="D171" s="14">
        <v>25</v>
      </c>
      <c r="E171" s="14">
        <v>536</v>
      </c>
      <c r="F171" s="14">
        <v>3.87</v>
      </c>
      <c r="G171" s="14">
        <v>2.65</v>
      </c>
      <c r="H171" s="14">
        <v>0.76</v>
      </c>
      <c r="I171" s="14">
        <v>1.18</v>
      </c>
      <c r="J171" s="40">
        <v>0.8</v>
      </c>
      <c r="K171" s="14">
        <v>1.1299999999999999</v>
      </c>
      <c r="L171" s="14">
        <v>31.6</v>
      </c>
      <c r="M171" s="14">
        <v>60.2</v>
      </c>
      <c r="N171" s="14">
        <v>110</v>
      </c>
      <c r="O171" s="40">
        <v>4.4000000000000004</v>
      </c>
      <c r="P171" s="16"/>
    </row>
    <row r="172" spans="1:16">
      <c r="C172" s="14">
        <v>18.100000000000001</v>
      </c>
      <c r="D172" s="14">
        <v>27</v>
      </c>
      <c r="E172" s="14">
        <v>560</v>
      </c>
      <c r="F172" s="14">
        <v>3.75</v>
      </c>
      <c r="G172" s="14">
        <v>2.61</v>
      </c>
      <c r="H172" s="14">
        <v>0.94</v>
      </c>
      <c r="I172" s="14">
        <v>1.0900000000000001</v>
      </c>
      <c r="J172" s="14">
        <v>0.82</v>
      </c>
      <c r="K172" s="14">
        <v>1.19</v>
      </c>
      <c r="L172" s="14">
        <v>30.4</v>
      </c>
      <c r="M172" s="14">
        <v>58.7</v>
      </c>
      <c r="N172" s="14">
        <v>122.1</v>
      </c>
      <c r="O172" s="40">
        <v>4.5220000000000002</v>
      </c>
      <c r="P172" s="16"/>
    </row>
    <row r="173" spans="1:16">
      <c r="C173" s="14">
        <v>17.3</v>
      </c>
      <c r="D173" s="14">
        <v>26</v>
      </c>
      <c r="E173" s="14">
        <v>585</v>
      </c>
      <c r="F173" s="14">
        <v>3.86</v>
      </c>
      <c r="G173" s="14">
        <v>2.65</v>
      </c>
      <c r="H173" s="14">
        <v>0.79</v>
      </c>
      <c r="I173" s="40">
        <v>1.2</v>
      </c>
      <c r="J173" s="14">
        <v>0.79</v>
      </c>
      <c r="K173" s="14">
        <v>1.19</v>
      </c>
      <c r="L173" s="14">
        <v>31.2</v>
      </c>
      <c r="M173" s="14">
        <v>59.7</v>
      </c>
      <c r="N173" s="14">
        <v>111.2</v>
      </c>
      <c r="O173" s="40">
        <v>4.2770000000000001</v>
      </c>
      <c r="P173" s="16"/>
    </row>
    <row r="174" spans="1:16">
      <c r="C174" s="14">
        <v>16.7</v>
      </c>
      <c r="D174" s="14">
        <v>28</v>
      </c>
      <c r="E174" s="14">
        <v>638</v>
      </c>
      <c r="F174" s="14">
        <v>3.59</v>
      </c>
      <c r="G174" s="14">
        <v>2.44</v>
      </c>
      <c r="H174" s="14">
        <v>0.88</v>
      </c>
      <c r="I174" s="14">
        <v>1.19</v>
      </c>
      <c r="J174" s="14">
        <v>0.85</v>
      </c>
      <c r="K174" s="14">
        <v>1.23</v>
      </c>
      <c r="L174" s="14">
        <v>32.1</v>
      </c>
      <c r="M174" s="14">
        <v>61.3</v>
      </c>
      <c r="N174" s="14">
        <v>111.9</v>
      </c>
      <c r="O174" s="40">
        <v>3.996</v>
      </c>
      <c r="P174" s="16"/>
    </row>
    <row r="175" spans="1:16">
      <c r="C175" s="17">
        <v>18.899999999999999</v>
      </c>
      <c r="D175" s="17">
        <v>26</v>
      </c>
      <c r="E175" s="17">
        <v>557</v>
      </c>
      <c r="F175" s="17">
        <v>4.03</v>
      </c>
      <c r="G175" s="17">
        <v>2.88</v>
      </c>
      <c r="H175" s="17">
        <v>0.77</v>
      </c>
      <c r="I175" s="17">
        <v>1.24</v>
      </c>
      <c r="J175" s="17">
        <v>0.86</v>
      </c>
      <c r="K175" s="17">
        <v>1.03</v>
      </c>
      <c r="L175" s="17">
        <v>28.6</v>
      </c>
      <c r="M175" s="17">
        <v>55.6</v>
      </c>
      <c r="N175" s="17">
        <v>124.1</v>
      </c>
      <c r="O175" s="18">
        <v>4.7729999999999997</v>
      </c>
      <c r="P175" s="16"/>
    </row>
    <row r="176" spans="1:16">
      <c r="C176" s="17">
        <v>18.899999999999999</v>
      </c>
      <c r="D176" s="17">
        <v>25</v>
      </c>
      <c r="E176" s="17">
        <v>447</v>
      </c>
      <c r="F176" s="17">
        <v>3.96</v>
      </c>
      <c r="G176" s="18">
        <v>2.7</v>
      </c>
      <c r="H176" s="17">
        <v>0.86</v>
      </c>
      <c r="I176" s="17">
        <v>1.24</v>
      </c>
      <c r="J176" s="17">
        <v>0.74</v>
      </c>
      <c r="K176" s="17">
        <v>1.08</v>
      </c>
      <c r="L176" s="17">
        <v>31.8</v>
      </c>
      <c r="M176" s="17">
        <v>60.5</v>
      </c>
      <c r="N176" s="17">
        <v>117.7</v>
      </c>
      <c r="O176" s="18">
        <v>4.7080000000000002</v>
      </c>
      <c r="P176" s="16"/>
    </row>
    <row r="177" spans="3:16">
      <c r="C177" s="17">
        <v>18.899999999999999</v>
      </c>
      <c r="D177" s="17">
        <v>27</v>
      </c>
      <c r="E177" s="17">
        <v>606</v>
      </c>
      <c r="F177" s="17">
        <v>3.82</v>
      </c>
      <c r="G177" s="17">
        <v>2.77</v>
      </c>
      <c r="H177" s="18">
        <v>0.8</v>
      </c>
      <c r="I177" s="17">
        <v>1.0900000000000001</v>
      </c>
      <c r="J177" s="17">
        <v>0.89</v>
      </c>
      <c r="K177" s="17">
        <v>0.97</v>
      </c>
      <c r="L177" s="17">
        <v>27.4</v>
      </c>
      <c r="M177" s="5">
        <v>54</v>
      </c>
      <c r="N177" s="17">
        <v>119.6</v>
      </c>
      <c r="O177" s="18">
        <v>4.43</v>
      </c>
      <c r="P177" s="16"/>
    </row>
    <row r="178" spans="3:16">
      <c r="C178" s="17">
        <v>17.600000000000001</v>
      </c>
      <c r="D178" s="17">
        <v>29</v>
      </c>
      <c r="E178" s="17">
        <v>594</v>
      </c>
      <c r="F178" s="17">
        <v>3.81</v>
      </c>
      <c r="G178" s="17">
        <v>2.57</v>
      </c>
      <c r="H178" s="17">
        <v>0.79</v>
      </c>
      <c r="I178" s="17">
        <v>1.26</v>
      </c>
      <c r="J178" s="17">
        <v>0.81</v>
      </c>
      <c r="K178" s="17">
        <v>1.1499999999999999</v>
      </c>
      <c r="L178" s="17">
        <v>32.6</v>
      </c>
      <c r="M178" s="17">
        <v>61.7</v>
      </c>
      <c r="N178" s="17">
        <v>110.8</v>
      </c>
      <c r="O178" s="18">
        <v>3.8210000000000002</v>
      </c>
      <c r="P178" s="16"/>
    </row>
    <row r="179" spans="3:16">
      <c r="C179" s="17">
        <v>17.600000000000001</v>
      </c>
      <c r="D179" s="17">
        <v>27</v>
      </c>
      <c r="E179" s="17">
        <v>579</v>
      </c>
      <c r="F179" s="17">
        <v>4.22</v>
      </c>
      <c r="G179" s="17">
        <v>2.97</v>
      </c>
      <c r="H179" s="17">
        <v>0.71</v>
      </c>
      <c r="I179" s="17">
        <v>1.0900000000000001</v>
      </c>
      <c r="J179" s="17">
        <v>0.82</v>
      </c>
      <c r="K179" s="17">
        <v>1.1100000000000001</v>
      </c>
      <c r="L179" s="17">
        <v>29.7</v>
      </c>
      <c r="M179" s="17">
        <v>57.2</v>
      </c>
      <c r="N179" s="17">
        <v>124.1</v>
      </c>
      <c r="O179" s="18">
        <v>4.5960000000000001</v>
      </c>
      <c r="P179" s="16"/>
    </row>
    <row r="180" spans="3:16">
      <c r="C180" s="17">
        <v>17.600000000000001</v>
      </c>
      <c r="D180" s="17">
        <v>29</v>
      </c>
      <c r="E180" s="17">
        <v>541</v>
      </c>
      <c r="F180" s="17">
        <v>4.49</v>
      </c>
      <c r="G180" s="17">
        <v>3.22</v>
      </c>
      <c r="H180" s="17">
        <v>0.74</v>
      </c>
      <c r="I180" s="17">
        <v>1.1599999999999999</v>
      </c>
      <c r="J180" s="17">
        <v>0.94</v>
      </c>
      <c r="K180" s="18">
        <v>1.3</v>
      </c>
      <c r="L180" s="17">
        <v>28.3</v>
      </c>
      <c r="M180" s="17">
        <v>54.7</v>
      </c>
      <c r="N180" s="17">
        <v>156.5</v>
      </c>
      <c r="O180" s="18">
        <v>5.3970000000000002</v>
      </c>
      <c r="P180" s="16"/>
    </row>
    <row r="181" spans="3:16">
      <c r="C181" s="31">
        <v>17.100000000000001</v>
      </c>
      <c r="D181" s="31">
        <v>26</v>
      </c>
      <c r="E181" s="31">
        <v>443</v>
      </c>
      <c r="F181" s="31">
        <v>4.01</v>
      </c>
      <c r="G181" s="31">
        <v>2.95</v>
      </c>
      <c r="H181" s="31">
        <v>0.86</v>
      </c>
      <c r="I181" s="31">
        <v>1.1599999999999999</v>
      </c>
      <c r="J181" s="31">
        <v>0.94</v>
      </c>
      <c r="K181" s="31">
        <v>1.25</v>
      </c>
      <c r="L181" s="31">
        <v>26.6</v>
      </c>
      <c r="M181" s="31">
        <v>52.6</v>
      </c>
      <c r="N181" s="31">
        <v>140.80000000000001</v>
      </c>
      <c r="O181" s="32">
        <v>5.415</v>
      </c>
      <c r="P181" s="16"/>
    </row>
    <row r="182" spans="3:16">
      <c r="C182" s="31">
        <v>17.100000000000001</v>
      </c>
      <c r="D182" s="31">
        <v>26</v>
      </c>
      <c r="E182" s="31">
        <v>505</v>
      </c>
      <c r="F182" s="31">
        <v>4.12</v>
      </c>
      <c r="G182" s="32">
        <v>3</v>
      </c>
      <c r="H182" s="31">
        <v>0.79</v>
      </c>
      <c r="I182" s="31">
        <v>1.04</v>
      </c>
      <c r="J182" s="31">
        <v>0.76</v>
      </c>
      <c r="K182" s="31">
        <v>1.05</v>
      </c>
      <c r="L182" s="31">
        <v>27.2</v>
      </c>
      <c r="M182" s="31">
        <v>53.4</v>
      </c>
      <c r="N182" s="31">
        <v>121.8</v>
      </c>
      <c r="O182" s="32">
        <v>4.6850000000000005</v>
      </c>
      <c r="P182" s="16"/>
    </row>
    <row r="183" spans="3:16">
      <c r="C183" s="31">
        <v>17.100000000000001</v>
      </c>
      <c r="D183" s="31">
        <v>25</v>
      </c>
      <c r="E183" s="31">
        <v>506</v>
      </c>
      <c r="F183" s="31">
        <v>3.64</v>
      </c>
      <c r="G183" s="31">
        <v>2.4700000000000002</v>
      </c>
      <c r="H183" s="31">
        <v>0.69</v>
      </c>
      <c r="I183" s="31">
        <v>1.08</v>
      </c>
      <c r="J183" s="31">
        <v>0.88</v>
      </c>
      <c r="K183" s="31">
        <v>1.1499999999999999</v>
      </c>
      <c r="L183" s="31">
        <v>32.200000000000003</v>
      </c>
      <c r="M183" s="31">
        <v>61.4</v>
      </c>
      <c r="N183" s="31">
        <v>100.1</v>
      </c>
      <c r="O183" s="32">
        <v>4.0039999999999996</v>
      </c>
      <c r="P183" s="16"/>
    </row>
    <row r="184" spans="3:16">
      <c r="C184" s="31">
        <v>17.100000000000001</v>
      </c>
      <c r="D184" s="31">
        <v>29</v>
      </c>
      <c r="E184" s="31">
        <v>613</v>
      </c>
      <c r="F184" s="32">
        <v>3.8</v>
      </c>
      <c r="G184" s="31">
        <v>2.67</v>
      </c>
      <c r="H184" s="31">
        <v>0.77</v>
      </c>
      <c r="I184" s="31">
        <v>1.1100000000000001</v>
      </c>
      <c r="J184" s="31">
        <v>0.88</v>
      </c>
      <c r="K184" s="31">
        <v>1.24</v>
      </c>
      <c r="L184" s="31">
        <v>29.8</v>
      </c>
      <c r="M184" s="31">
        <v>57.7</v>
      </c>
      <c r="N184" s="31">
        <v>115.4</v>
      </c>
      <c r="O184" s="32">
        <v>3.9790000000000001</v>
      </c>
      <c r="P184" s="16"/>
    </row>
    <row r="185" spans="3:16">
      <c r="C185" s="31">
        <v>17.399999999999999</v>
      </c>
      <c r="D185" s="31">
        <v>27</v>
      </c>
      <c r="E185" s="31">
        <v>624</v>
      </c>
      <c r="F185" s="32">
        <v>3.7</v>
      </c>
      <c r="G185" s="31">
        <v>2.61</v>
      </c>
      <c r="H185" s="31">
        <v>0.84</v>
      </c>
      <c r="I185" s="31">
        <v>1.18</v>
      </c>
      <c r="J185" s="31">
        <v>0.79</v>
      </c>
      <c r="K185" s="31">
        <v>1.0900000000000001</v>
      </c>
      <c r="L185" s="31">
        <v>29.3</v>
      </c>
      <c r="M185" s="30">
        <v>57</v>
      </c>
      <c r="N185" s="31">
        <v>107.8</v>
      </c>
      <c r="O185" s="32">
        <v>3.9929999999999999</v>
      </c>
      <c r="P185" s="16"/>
    </row>
    <row r="186" spans="3:16">
      <c r="C186" s="31">
        <v>17.399999999999999</v>
      </c>
      <c r="D186" s="31">
        <v>27</v>
      </c>
      <c r="E186" s="31">
        <v>565</v>
      </c>
      <c r="F186" s="31">
        <v>3.88</v>
      </c>
      <c r="G186" s="31">
        <v>2.71</v>
      </c>
      <c r="H186" s="31">
        <v>0.84</v>
      </c>
      <c r="I186" s="31">
        <v>1.22</v>
      </c>
      <c r="J186" s="32">
        <v>0.8</v>
      </c>
      <c r="K186" s="31">
        <v>1.1599999999999999</v>
      </c>
      <c r="L186" s="31">
        <v>30.3</v>
      </c>
      <c r="M186" s="31">
        <v>58.3</v>
      </c>
      <c r="N186" s="31">
        <v>117.6</v>
      </c>
      <c r="O186" s="32">
        <v>4.3559999999999999</v>
      </c>
      <c r="P186" s="16"/>
    </row>
    <row r="187" spans="3:16">
      <c r="C187" s="17">
        <v>18.100000000000001</v>
      </c>
      <c r="D187" s="17">
        <v>28</v>
      </c>
      <c r="E187" s="17">
        <v>623</v>
      </c>
      <c r="F187" s="18">
        <v>3.88</v>
      </c>
      <c r="G187" s="18">
        <v>2.7</v>
      </c>
      <c r="H187" s="17">
        <v>0.89</v>
      </c>
      <c r="I187" s="18">
        <v>1.19</v>
      </c>
      <c r="J187" s="18">
        <v>0.8</v>
      </c>
      <c r="K187" s="17">
        <v>1.1100000000000001</v>
      </c>
      <c r="L187" s="5">
        <v>30.4</v>
      </c>
      <c r="M187" s="5">
        <v>58.5</v>
      </c>
      <c r="N187" s="17">
        <v>122.7</v>
      </c>
      <c r="O187" s="18">
        <v>4.3819999999999997</v>
      </c>
      <c r="P187" s="16"/>
    </row>
    <row r="188" spans="3:16">
      <c r="C188" s="17">
        <v>16.100000000000001</v>
      </c>
      <c r="D188" s="17">
        <v>25</v>
      </c>
      <c r="E188" s="17">
        <v>510</v>
      </c>
      <c r="F188" s="18">
        <v>3.74</v>
      </c>
      <c r="G188" s="17">
        <v>2.58</v>
      </c>
      <c r="H188" s="17">
        <v>0.86</v>
      </c>
      <c r="I188" s="17">
        <v>1.17</v>
      </c>
      <c r="J188" s="17">
        <v>0.82</v>
      </c>
      <c r="K188" s="17">
        <v>1.1399999999999999</v>
      </c>
      <c r="L188" s="5">
        <v>30.9</v>
      </c>
      <c r="M188" s="5">
        <v>59.4</v>
      </c>
      <c r="N188" s="5">
        <v>114.6</v>
      </c>
      <c r="O188" s="18">
        <v>4.5840000000000005</v>
      </c>
      <c r="P188" s="16"/>
    </row>
    <row r="189" spans="3:16">
      <c r="C189" s="17">
        <v>16.100000000000001</v>
      </c>
      <c r="D189" s="17">
        <v>25</v>
      </c>
      <c r="E189" s="17">
        <v>613</v>
      </c>
      <c r="F189" s="18">
        <v>3.88</v>
      </c>
      <c r="G189" s="17">
        <v>2.75</v>
      </c>
      <c r="H189" s="17">
        <v>0.86</v>
      </c>
      <c r="I189" s="17">
        <v>1.1399999999999999</v>
      </c>
      <c r="J189" s="17">
        <v>0.81</v>
      </c>
      <c r="K189" s="17">
        <v>1.19</v>
      </c>
      <c r="L189" s="5">
        <v>29.1</v>
      </c>
      <c r="M189" s="5">
        <v>56.6</v>
      </c>
      <c r="N189" s="5">
        <v>121.1</v>
      </c>
      <c r="O189" s="18">
        <v>4.8439999999999994</v>
      </c>
      <c r="P189" s="16"/>
    </row>
    <row r="190" spans="3:16">
      <c r="C190" s="17">
        <v>17.399999999999999</v>
      </c>
      <c r="D190" s="17">
        <v>29</v>
      </c>
      <c r="E190" s="17">
        <v>546</v>
      </c>
      <c r="F190" s="17">
        <v>4.29</v>
      </c>
      <c r="G190" s="17">
        <v>2.99</v>
      </c>
      <c r="H190" s="17">
        <v>0.95</v>
      </c>
      <c r="I190" s="17">
        <v>1.25</v>
      </c>
      <c r="J190" s="17">
        <v>0.89</v>
      </c>
      <c r="K190" s="17">
        <v>1.19</v>
      </c>
      <c r="L190" s="17">
        <v>30.2</v>
      </c>
      <c r="M190" s="17">
        <v>57.8</v>
      </c>
      <c r="N190" s="17">
        <v>162.5</v>
      </c>
      <c r="O190" s="18">
        <v>5.6029999999999998</v>
      </c>
      <c r="P190" s="16"/>
    </row>
    <row r="191" spans="3:16">
      <c r="C191" s="17">
        <v>17.399999999999999</v>
      </c>
      <c r="D191" s="17">
        <v>26</v>
      </c>
      <c r="E191" s="17">
        <v>628</v>
      </c>
      <c r="F191" s="17">
        <v>3.76</v>
      </c>
      <c r="G191" s="17">
        <v>2.8</v>
      </c>
      <c r="H191" s="17">
        <v>0.83</v>
      </c>
      <c r="I191" s="17">
        <v>1.1499999999999999</v>
      </c>
      <c r="J191" s="17">
        <v>0.85</v>
      </c>
      <c r="K191" s="17">
        <v>1.1100000000000001</v>
      </c>
      <c r="L191" s="17">
        <v>25.6</v>
      </c>
      <c r="M191" s="17">
        <v>51.1</v>
      </c>
      <c r="N191" s="17">
        <v>115.9</v>
      </c>
      <c r="O191" s="18">
        <v>4.4580000000000002</v>
      </c>
      <c r="P191" s="16"/>
    </row>
    <row r="192" spans="3:16">
      <c r="C192" s="17">
        <v>17.399999999999999</v>
      </c>
      <c r="D192" s="17">
        <v>26</v>
      </c>
      <c r="E192" s="17">
        <v>579</v>
      </c>
      <c r="F192" s="17">
        <v>3.58</v>
      </c>
      <c r="G192" s="17">
        <v>2.46</v>
      </c>
      <c r="H192" s="18">
        <v>0.9</v>
      </c>
      <c r="I192" s="17">
        <v>1.23</v>
      </c>
      <c r="J192" s="17">
        <v>0.86</v>
      </c>
      <c r="K192" s="17">
        <v>1.24</v>
      </c>
      <c r="L192" s="17">
        <v>31.4</v>
      </c>
      <c r="M192" s="17">
        <v>60.2</v>
      </c>
      <c r="N192" s="17">
        <v>114.3</v>
      </c>
      <c r="O192" s="18">
        <v>4.3959999999999999</v>
      </c>
      <c r="P192" s="16"/>
    </row>
    <row r="193" spans="1:16">
      <c r="C193" s="21">
        <v>17.399999999999999</v>
      </c>
      <c r="D193" s="21">
        <v>22</v>
      </c>
      <c r="E193" s="21">
        <v>555</v>
      </c>
      <c r="F193" s="21">
        <v>3.55</v>
      </c>
      <c r="G193" s="21">
        <v>2.29</v>
      </c>
      <c r="H193" s="21">
        <v>0.86</v>
      </c>
      <c r="I193" s="22">
        <v>1.4</v>
      </c>
      <c r="J193" s="21">
        <v>0.82</v>
      </c>
      <c r="K193" s="21">
        <v>1.26</v>
      </c>
      <c r="L193" s="21">
        <v>35.5</v>
      </c>
      <c r="M193" s="25">
        <v>66</v>
      </c>
      <c r="N193" s="21">
        <v>104.8</v>
      </c>
      <c r="O193" s="22">
        <v>4.7640000000000002</v>
      </c>
      <c r="P193" s="16"/>
    </row>
    <row r="194" spans="1:16">
      <c r="B194" s="2" t="s">
        <v>11</v>
      </c>
      <c r="C194" s="4">
        <f t="shared" ref="C194:O194" si="37">AVERAGE(C167:C193)</f>
        <v>17.599999999999998</v>
      </c>
      <c r="D194" s="4">
        <f t="shared" si="37"/>
        <v>26.407407407407408</v>
      </c>
      <c r="E194" s="12">
        <f t="shared" si="37"/>
        <v>559.92592592592598</v>
      </c>
      <c r="F194" s="3">
        <f t="shared" si="37"/>
        <v>3.8696296296296291</v>
      </c>
      <c r="G194" s="3">
        <f t="shared" si="37"/>
        <v>2.7014814814814816</v>
      </c>
      <c r="H194" s="3">
        <f t="shared" si="37"/>
        <v>0.82925925925925914</v>
      </c>
      <c r="I194" s="3">
        <f t="shared" si="37"/>
        <v>1.1877777777777776</v>
      </c>
      <c r="J194" s="3">
        <f t="shared" si="37"/>
        <v>0.8281481481481483</v>
      </c>
      <c r="K194" s="3">
        <f t="shared" si="37"/>
        <v>1.1537037037037037</v>
      </c>
      <c r="L194" s="4">
        <f t="shared" si="37"/>
        <v>30.240740740740737</v>
      </c>
      <c r="M194" s="4">
        <f t="shared" si="37"/>
        <v>58.214814814814815</v>
      </c>
      <c r="N194" s="4">
        <f t="shared" si="37"/>
        <v>119.50370370370371</v>
      </c>
      <c r="O194" s="3">
        <f t="shared" si="37"/>
        <v>4.5307407407407405</v>
      </c>
      <c r="P194" s="15"/>
    </row>
    <row r="195" spans="1:16">
      <c r="B195" s="2" t="s">
        <v>9</v>
      </c>
      <c r="C195" s="11">
        <f t="shared" ref="C195:O195" si="38">STDEV(C167:C193)/SQRT(COUNT(C167:C193))</f>
        <v>0.13846945213219106</v>
      </c>
      <c r="D195" s="11">
        <f t="shared" si="38"/>
        <v>0.32580935496293745</v>
      </c>
      <c r="E195" s="13">
        <f t="shared" si="38"/>
        <v>10.090039929151358</v>
      </c>
      <c r="F195" s="7">
        <f t="shared" si="38"/>
        <v>4.3120719306042513E-2</v>
      </c>
      <c r="G195" s="7">
        <f t="shared" si="38"/>
        <v>3.9396095456752094E-2</v>
      </c>
      <c r="H195" s="7">
        <f t="shared" si="38"/>
        <v>1.3815284548585431E-2</v>
      </c>
      <c r="I195" s="7">
        <f t="shared" si="38"/>
        <v>1.6086777969845052E-2</v>
      </c>
      <c r="J195" s="7">
        <f t="shared" si="38"/>
        <v>1.019799763929212E-2</v>
      </c>
      <c r="K195" s="7">
        <f t="shared" si="38"/>
        <v>1.5471213487178505E-2</v>
      </c>
      <c r="L195" s="11">
        <f t="shared" si="38"/>
        <v>0.41142027850233853</v>
      </c>
      <c r="M195" s="11">
        <f t="shared" si="38"/>
        <v>0.63035068482591827</v>
      </c>
      <c r="N195" s="11">
        <f t="shared" si="38"/>
        <v>2.8646359408390021</v>
      </c>
      <c r="O195" s="7">
        <f t="shared" si="38"/>
        <v>9.8409583541151049E-2</v>
      </c>
      <c r="P195" s="15"/>
    </row>
    <row r="196" spans="1:16">
      <c r="B196" s="2"/>
      <c r="C196" s="4"/>
      <c r="D196" s="4"/>
      <c r="E196" s="12"/>
      <c r="F196" s="3"/>
      <c r="G196" s="3"/>
      <c r="H196" s="3"/>
      <c r="I196" s="3"/>
      <c r="J196" s="3"/>
      <c r="K196" s="3"/>
      <c r="L196" s="4"/>
      <c r="M196" s="4"/>
      <c r="N196" s="4"/>
      <c r="O196" s="3"/>
      <c r="P196" s="15"/>
    </row>
    <row r="197" spans="1:16">
      <c r="B197" s="2"/>
      <c r="C197" s="4"/>
      <c r="D197" s="4"/>
      <c r="E197" s="12"/>
      <c r="F197" s="3"/>
      <c r="G197" s="3"/>
      <c r="H197" s="3"/>
      <c r="I197" s="3"/>
      <c r="J197" s="3"/>
      <c r="K197" s="3"/>
      <c r="L197" s="4"/>
      <c r="M197" s="4"/>
      <c r="N197" s="4"/>
      <c r="O197" s="3"/>
      <c r="P197" s="15"/>
    </row>
    <row r="198" spans="1:16" ht="19">
      <c r="A198" s="6"/>
      <c r="B198" s="20" t="s">
        <v>25</v>
      </c>
      <c r="P198" s="16"/>
    </row>
    <row r="199" spans="1:16" ht="34">
      <c r="C199" s="8" t="s">
        <v>12</v>
      </c>
      <c r="D199" s="9" t="s">
        <v>0</v>
      </c>
      <c r="E199" s="10" t="s">
        <v>10</v>
      </c>
      <c r="F199" s="9" t="s">
        <v>1</v>
      </c>
      <c r="G199" s="9" t="s">
        <v>2</v>
      </c>
      <c r="H199" s="9" t="s">
        <v>5</v>
      </c>
      <c r="I199" s="9" t="s">
        <v>6</v>
      </c>
      <c r="J199" s="9" t="s">
        <v>7</v>
      </c>
      <c r="K199" s="9" t="s">
        <v>8</v>
      </c>
      <c r="L199" s="9" t="s">
        <v>4</v>
      </c>
      <c r="M199" s="9" t="s">
        <v>3</v>
      </c>
      <c r="N199" s="19" t="s">
        <v>13</v>
      </c>
      <c r="O199" s="19" t="s">
        <v>14</v>
      </c>
      <c r="P199" s="16"/>
    </row>
    <row r="200" spans="1:16">
      <c r="C200" s="17">
        <v>16.100000000000001</v>
      </c>
      <c r="D200" s="17">
        <v>29</v>
      </c>
      <c r="E200" s="5">
        <v>449</v>
      </c>
      <c r="F200" s="18">
        <v>3.55</v>
      </c>
      <c r="G200" s="18">
        <v>2.2999999999999998</v>
      </c>
      <c r="H200" s="18">
        <v>0.89</v>
      </c>
      <c r="I200" s="18">
        <v>1.25</v>
      </c>
      <c r="J200" s="18">
        <v>0.75</v>
      </c>
      <c r="K200" s="18">
        <v>1.1299999999999999</v>
      </c>
      <c r="L200" s="5">
        <v>35.299999999999997</v>
      </c>
      <c r="M200" s="5">
        <v>65.7</v>
      </c>
      <c r="N200" s="5">
        <v>102</v>
      </c>
      <c r="O200" s="18">
        <v>3.5170000000000003</v>
      </c>
      <c r="P200" s="16"/>
    </row>
    <row r="201" spans="1:16">
      <c r="C201" s="17">
        <v>16.100000000000001</v>
      </c>
      <c r="D201" s="17">
        <v>25</v>
      </c>
      <c r="E201" s="5">
        <v>599</v>
      </c>
      <c r="F201" s="18">
        <v>3.4</v>
      </c>
      <c r="G201" s="18">
        <v>2.14</v>
      </c>
      <c r="H201" s="18">
        <v>0.82</v>
      </c>
      <c r="I201" s="18">
        <v>1.17</v>
      </c>
      <c r="J201" s="18">
        <v>0.79</v>
      </c>
      <c r="K201" s="18">
        <v>1.18</v>
      </c>
      <c r="L201" s="5">
        <v>37.1</v>
      </c>
      <c r="M201" s="5">
        <v>68.2</v>
      </c>
      <c r="N201" s="5">
        <v>92.3</v>
      </c>
      <c r="O201" s="18">
        <v>3.6920000000000002</v>
      </c>
      <c r="P201" s="16"/>
    </row>
    <row r="202" spans="1:16">
      <c r="C202" s="17">
        <v>17.600000000000001</v>
      </c>
      <c r="D202" s="17">
        <v>31</v>
      </c>
      <c r="E202" s="5">
        <v>624</v>
      </c>
      <c r="F202" s="18">
        <v>3.96</v>
      </c>
      <c r="G202" s="18">
        <v>2.75</v>
      </c>
      <c r="H202" s="18">
        <v>0.8</v>
      </c>
      <c r="I202" s="18">
        <v>1.25</v>
      </c>
      <c r="J202" s="18">
        <v>0.81</v>
      </c>
      <c r="K202" s="18">
        <v>1.19</v>
      </c>
      <c r="L202" s="5">
        <v>30.5</v>
      </c>
      <c r="M202" s="5">
        <v>58.5</v>
      </c>
      <c r="N202" s="5">
        <v>119.7</v>
      </c>
      <c r="O202" s="18">
        <v>3.8609999999999998</v>
      </c>
      <c r="P202" s="16"/>
    </row>
    <row r="203" spans="1:16">
      <c r="C203" s="17">
        <v>17.600000000000001</v>
      </c>
      <c r="D203" s="17">
        <v>33</v>
      </c>
      <c r="E203" s="5">
        <v>593</v>
      </c>
      <c r="F203" s="18">
        <v>3.86</v>
      </c>
      <c r="G203" s="18">
        <v>2.61</v>
      </c>
      <c r="H203" s="18">
        <v>0.86</v>
      </c>
      <c r="I203" s="18">
        <v>1.27</v>
      </c>
      <c r="J203" s="18">
        <v>0.75</v>
      </c>
      <c r="K203" s="18">
        <v>1.2</v>
      </c>
      <c r="L203" s="5">
        <v>32.299999999999997</v>
      </c>
      <c r="M203" s="5">
        <v>61.3</v>
      </c>
      <c r="N203" s="5">
        <v>113.7</v>
      </c>
      <c r="O203" s="18">
        <v>3.4450000000000003</v>
      </c>
      <c r="P203" s="16"/>
    </row>
    <row r="204" spans="1:16">
      <c r="C204" s="17">
        <v>17.600000000000001</v>
      </c>
      <c r="D204" s="17">
        <v>31</v>
      </c>
      <c r="E204" s="5">
        <v>560</v>
      </c>
      <c r="F204" s="18">
        <v>4.05</v>
      </c>
      <c r="G204" s="18">
        <v>2.69</v>
      </c>
      <c r="H204" s="18">
        <v>0.86</v>
      </c>
      <c r="I204" s="18">
        <v>1.23</v>
      </c>
      <c r="J204" s="18">
        <v>0.81</v>
      </c>
      <c r="K204" s="18">
        <v>1.25</v>
      </c>
      <c r="L204" s="5">
        <v>33.6</v>
      </c>
      <c r="M204" s="5">
        <v>62.9</v>
      </c>
      <c r="N204" s="5">
        <v>129.5</v>
      </c>
      <c r="O204" s="18">
        <v>4.1770000000000005</v>
      </c>
      <c r="P204" s="16"/>
    </row>
    <row r="205" spans="1:16">
      <c r="C205" s="21">
        <v>21.1</v>
      </c>
      <c r="D205" s="21">
        <v>35</v>
      </c>
      <c r="E205" s="25">
        <v>496</v>
      </c>
      <c r="F205" s="22">
        <v>3.66</v>
      </c>
      <c r="G205" s="22">
        <v>2.66</v>
      </c>
      <c r="H205" s="22">
        <v>0.86</v>
      </c>
      <c r="I205" s="22">
        <v>1.27</v>
      </c>
      <c r="J205" s="22">
        <v>0.9</v>
      </c>
      <c r="K205" s="22">
        <v>1.31</v>
      </c>
      <c r="L205" s="25">
        <v>27.2</v>
      </c>
      <c r="M205" s="25">
        <v>53.9</v>
      </c>
      <c r="N205" s="25">
        <v>117.2</v>
      </c>
      <c r="O205" s="22">
        <v>3.3490000000000002</v>
      </c>
      <c r="P205" s="16"/>
    </row>
    <row r="206" spans="1:16">
      <c r="B206" s="2" t="s">
        <v>11</v>
      </c>
      <c r="C206" s="4">
        <f t="shared" ref="C206:O206" si="39">AVERAGE(C200:C205)</f>
        <v>17.683333333333334</v>
      </c>
      <c r="D206" s="4">
        <f t="shared" si="39"/>
        <v>30.666666666666668</v>
      </c>
      <c r="E206" s="12">
        <f t="shared" si="39"/>
        <v>553.5</v>
      </c>
      <c r="F206" s="3">
        <f t="shared" si="39"/>
        <v>3.7466666666666666</v>
      </c>
      <c r="G206" s="3">
        <f t="shared" si="39"/>
        <v>2.5249999999999999</v>
      </c>
      <c r="H206" s="3">
        <f t="shared" si="39"/>
        <v>0.84833333333333327</v>
      </c>
      <c r="I206" s="3">
        <f t="shared" si="39"/>
        <v>1.24</v>
      </c>
      <c r="J206" s="3">
        <f t="shared" si="39"/>
        <v>0.80166666666666675</v>
      </c>
      <c r="K206" s="3">
        <f t="shared" si="39"/>
        <v>1.21</v>
      </c>
      <c r="L206" s="4">
        <f t="shared" si="39"/>
        <v>32.666666666666664</v>
      </c>
      <c r="M206" s="4">
        <f t="shared" si="39"/>
        <v>61.749999999999993</v>
      </c>
      <c r="N206" s="4">
        <f t="shared" si="39"/>
        <v>112.40000000000002</v>
      </c>
      <c r="O206" s="3">
        <f t="shared" si="39"/>
        <v>3.6735000000000002</v>
      </c>
      <c r="P206" s="16"/>
    </row>
    <row r="207" spans="1:16">
      <c r="B207" s="2" t="s">
        <v>9</v>
      </c>
      <c r="C207" s="11">
        <f t="shared" ref="C207:O207" si="40">STDEV(C200:C205)/SQRT(COUNT(C200:C205))</f>
        <v>0.74628710590793712</v>
      </c>
      <c r="D207" s="11">
        <f t="shared" si="40"/>
        <v>1.406334873981929</v>
      </c>
      <c r="E207" s="13">
        <f t="shared" si="40"/>
        <v>27.610082699381159</v>
      </c>
      <c r="F207" s="7">
        <f t="shared" si="40"/>
        <v>0.10275104757508693</v>
      </c>
      <c r="G207" s="7">
        <f t="shared" si="40"/>
        <v>0.10035769360974109</v>
      </c>
      <c r="H207" s="7">
        <f t="shared" si="40"/>
        <v>1.3270686158262922E-2</v>
      </c>
      <c r="I207" s="7">
        <f t="shared" si="40"/>
        <v>1.527525231651948E-2</v>
      </c>
      <c r="J207" s="7">
        <f t="shared" si="40"/>
        <v>2.2570876022973602E-2</v>
      </c>
      <c r="K207" s="7">
        <f t="shared" si="40"/>
        <v>2.5429641497014228E-2</v>
      </c>
      <c r="L207" s="11">
        <f t="shared" si="40"/>
        <v>1.4395987095174978</v>
      </c>
      <c r="M207" s="11">
        <f t="shared" si="40"/>
        <v>2.0889790169681781</v>
      </c>
      <c r="N207" s="11">
        <f t="shared" si="40"/>
        <v>5.424020648928221</v>
      </c>
      <c r="O207" s="7">
        <f t="shared" si="40"/>
        <v>0.12530170256890635</v>
      </c>
    </row>
    <row r="208" spans="1:16">
      <c r="B208" s="2"/>
      <c r="C208" s="4"/>
      <c r="D208" s="4"/>
      <c r="E208" s="12"/>
      <c r="F208" s="3"/>
      <c r="G208" s="3"/>
      <c r="H208" s="3"/>
      <c r="I208" s="3"/>
      <c r="J208" s="3"/>
      <c r="K208" s="3"/>
      <c r="L208" s="4"/>
      <c r="M208" s="4"/>
      <c r="N208" s="4"/>
      <c r="O208" s="3"/>
    </row>
    <row r="209" spans="1:16">
      <c r="B209" s="2"/>
      <c r="C209" s="4"/>
      <c r="D209" s="4"/>
      <c r="E209" s="12"/>
      <c r="F209" s="3"/>
      <c r="G209" s="3"/>
      <c r="H209" s="3"/>
      <c r="I209" s="3"/>
      <c r="J209" s="3"/>
      <c r="K209" s="3"/>
      <c r="L209" s="4"/>
      <c r="M209" s="4"/>
      <c r="N209" s="4"/>
      <c r="O209" s="3"/>
    </row>
    <row r="210" spans="1:16" ht="19">
      <c r="A210" s="6"/>
      <c r="B210" s="20" t="s">
        <v>26</v>
      </c>
    </row>
    <row r="211" spans="1:16" ht="34">
      <c r="C211" s="8" t="s">
        <v>12</v>
      </c>
      <c r="D211" s="9" t="s">
        <v>0</v>
      </c>
      <c r="E211" s="10" t="s">
        <v>10</v>
      </c>
      <c r="F211" s="9" t="s">
        <v>1</v>
      </c>
      <c r="G211" s="9" t="s">
        <v>2</v>
      </c>
      <c r="H211" s="9" t="s">
        <v>5</v>
      </c>
      <c r="I211" s="9" t="s">
        <v>6</v>
      </c>
      <c r="J211" s="9" t="s">
        <v>7</v>
      </c>
      <c r="K211" s="9" t="s">
        <v>8</v>
      </c>
      <c r="L211" s="9" t="s">
        <v>4</v>
      </c>
      <c r="M211" s="9" t="s">
        <v>3</v>
      </c>
      <c r="N211" s="19" t="s">
        <v>13</v>
      </c>
      <c r="O211" s="19" t="s">
        <v>14</v>
      </c>
    </row>
    <row r="212" spans="1:16">
      <c r="C212" s="17">
        <v>16.100000000000001</v>
      </c>
      <c r="D212" s="17">
        <v>29</v>
      </c>
      <c r="E212" s="17">
        <v>540</v>
      </c>
      <c r="F212" s="18">
        <v>3.5</v>
      </c>
      <c r="G212" s="18">
        <v>2.5499999999999998</v>
      </c>
      <c r="H212" s="18">
        <v>0.86</v>
      </c>
      <c r="I212" s="18">
        <v>1.08</v>
      </c>
      <c r="J212" s="18">
        <v>0.68</v>
      </c>
      <c r="K212" s="18">
        <v>1.07</v>
      </c>
      <c r="L212" s="5">
        <v>26.9</v>
      </c>
      <c r="M212" s="5">
        <v>53.6</v>
      </c>
      <c r="N212" s="5">
        <v>90.9</v>
      </c>
      <c r="O212" s="18">
        <v>3.1339999999999999</v>
      </c>
      <c r="P212" s="16"/>
    </row>
    <row r="213" spans="1:16">
      <c r="C213" s="17">
        <v>17.600000000000001</v>
      </c>
      <c r="D213" s="17">
        <v>30</v>
      </c>
      <c r="E213" s="17">
        <v>643</v>
      </c>
      <c r="F213" s="18">
        <v>3.77</v>
      </c>
      <c r="G213" s="18">
        <v>2.37</v>
      </c>
      <c r="H213" s="18">
        <v>0.72</v>
      </c>
      <c r="I213" s="18">
        <v>1.17</v>
      </c>
      <c r="J213" s="18">
        <v>0.72</v>
      </c>
      <c r="K213" s="18">
        <v>1.1499999999999999</v>
      </c>
      <c r="L213" s="5">
        <v>37.1</v>
      </c>
      <c r="M213" s="5">
        <v>67.900000000000006</v>
      </c>
      <c r="N213" s="5">
        <v>95.4</v>
      </c>
      <c r="O213" s="18">
        <v>3.18</v>
      </c>
      <c r="P213" s="16"/>
    </row>
    <row r="214" spans="1:16">
      <c r="C214" s="17">
        <v>17.600000000000001</v>
      </c>
      <c r="D214" s="17">
        <v>29</v>
      </c>
      <c r="E214" s="17">
        <v>607</v>
      </c>
      <c r="F214" s="18">
        <v>3.29</v>
      </c>
      <c r="G214" s="18">
        <v>2.02</v>
      </c>
      <c r="H214" s="18">
        <v>0.92</v>
      </c>
      <c r="I214" s="18">
        <v>1.2</v>
      </c>
      <c r="J214" s="18">
        <v>0.8</v>
      </c>
      <c r="K214" s="18">
        <v>1.25</v>
      </c>
      <c r="L214" s="5">
        <v>38.5</v>
      </c>
      <c r="M214" s="5">
        <v>70.099999999999994</v>
      </c>
      <c r="N214" s="5">
        <v>95.9</v>
      </c>
      <c r="O214" s="18">
        <v>3.3069999999999999</v>
      </c>
      <c r="P214" s="16"/>
    </row>
    <row r="215" spans="1:16">
      <c r="C215" s="17">
        <v>21.1</v>
      </c>
      <c r="D215" s="17">
        <v>32</v>
      </c>
      <c r="E215" s="17">
        <v>509</v>
      </c>
      <c r="F215" s="18">
        <v>4</v>
      </c>
      <c r="G215" s="18">
        <v>2.92</v>
      </c>
      <c r="H215" s="18">
        <v>0.83</v>
      </c>
      <c r="I215" s="18">
        <v>1.1499999999999999</v>
      </c>
      <c r="J215" s="18">
        <v>0.93</v>
      </c>
      <c r="K215" s="18">
        <v>1.17</v>
      </c>
      <c r="L215" s="5">
        <v>27</v>
      </c>
      <c r="M215" s="5">
        <v>53.2</v>
      </c>
      <c r="N215" s="5">
        <v>136.6</v>
      </c>
      <c r="O215" s="18">
        <v>4.2690000000000001</v>
      </c>
      <c r="P215" s="16"/>
    </row>
    <row r="216" spans="1:16">
      <c r="C216" s="17">
        <v>21.1</v>
      </c>
      <c r="D216" s="17">
        <v>31</v>
      </c>
      <c r="E216" s="17">
        <v>566</v>
      </c>
      <c r="F216" s="18">
        <v>3.69</v>
      </c>
      <c r="G216" s="18">
        <v>2.63</v>
      </c>
      <c r="H216" s="18">
        <v>0.88</v>
      </c>
      <c r="I216" s="18">
        <v>1.23</v>
      </c>
      <c r="J216" s="18">
        <v>0.89</v>
      </c>
      <c r="K216" s="18">
        <v>1.17</v>
      </c>
      <c r="L216" s="5">
        <v>28.6</v>
      </c>
      <c r="M216" s="5">
        <v>56</v>
      </c>
      <c r="N216" s="5">
        <v>120.8</v>
      </c>
      <c r="O216" s="18">
        <v>3.8969999999999998</v>
      </c>
      <c r="P216" s="16"/>
    </row>
    <row r="217" spans="1:16">
      <c r="C217" s="17">
        <v>21.1</v>
      </c>
      <c r="D217" s="17">
        <v>36</v>
      </c>
      <c r="E217" s="17">
        <v>514</v>
      </c>
      <c r="F217" s="18">
        <v>3.83</v>
      </c>
      <c r="G217" s="18">
        <v>2.7</v>
      </c>
      <c r="H217" s="18">
        <v>0.75</v>
      </c>
      <c r="I217" s="18">
        <v>1.2</v>
      </c>
      <c r="J217" s="18">
        <v>0.91</v>
      </c>
      <c r="K217" s="18">
        <v>1.21</v>
      </c>
      <c r="L217" s="5">
        <v>29.5</v>
      </c>
      <c r="M217" s="5">
        <v>57.1</v>
      </c>
      <c r="N217" s="5">
        <v>117.4</v>
      </c>
      <c r="O217" s="18">
        <v>3.2610000000000001</v>
      </c>
      <c r="P217" s="16"/>
    </row>
    <row r="218" spans="1:16">
      <c r="C218" s="21">
        <v>21.1</v>
      </c>
      <c r="D218" s="21">
        <v>29</v>
      </c>
      <c r="E218" s="21">
        <v>409</v>
      </c>
      <c r="F218" s="22">
        <v>3.86</v>
      </c>
      <c r="G218" s="22">
        <v>2.87</v>
      </c>
      <c r="H218" s="22">
        <v>0.88</v>
      </c>
      <c r="I218" s="22">
        <v>1.21</v>
      </c>
      <c r="J218" s="22">
        <v>0.84</v>
      </c>
      <c r="K218" s="22">
        <v>0.98</v>
      </c>
      <c r="L218" s="25">
        <v>25.8</v>
      </c>
      <c r="M218" s="25">
        <v>51.4</v>
      </c>
      <c r="N218" s="25">
        <v>124.9</v>
      </c>
      <c r="O218" s="22">
        <v>4.3070000000000004</v>
      </c>
      <c r="P218" s="16"/>
    </row>
    <row r="219" spans="1:16">
      <c r="B219" s="2" t="s">
        <v>11</v>
      </c>
      <c r="C219" s="4">
        <f t="shared" ref="C219:O219" si="41">AVERAGE(C212:C218)</f>
        <v>19.385714285714283</v>
      </c>
      <c r="D219" s="4">
        <f t="shared" si="41"/>
        <v>30.857142857142858</v>
      </c>
      <c r="E219" s="12">
        <f t="shared" si="41"/>
        <v>541.14285714285711</v>
      </c>
      <c r="F219" s="3">
        <f t="shared" si="41"/>
        <v>3.7057142857142855</v>
      </c>
      <c r="G219" s="3">
        <f t="shared" si="41"/>
        <v>2.5799999999999996</v>
      </c>
      <c r="H219" s="3">
        <f t="shared" si="41"/>
        <v>0.8342857142857143</v>
      </c>
      <c r="I219" s="3">
        <f t="shared" si="41"/>
        <v>1.1771428571428573</v>
      </c>
      <c r="J219" s="3">
        <f t="shared" si="41"/>
        <v>0.8242857142857144</v>
      </c>
      <c r="K219" s="3">
        <f t="shared" si="41"/>
        <v>1.1428571428571428</v>
      </c>
      <c r="L219" s="4">
        <f t="shared" si="41"/>
        <v>30.485714285714288</v>
      </c>
      <c r="M219" s="4">
        <f t="shared" si="41"/>
        <v>58.471428571428575</v>
      </c>
      <c r="N219" s="4">
        <f t="shared" si="41"/>
        <v>111.7</v>
      </c>
      <c r="O219" s="3">
        <f t="shared" si="41"/>
        <v>3.6221428571428569</v>
      </c>
      <c r="P219" s="15"/>
    </row>
    <row r="220" spans="1:16">
      <c r="B220" s="2" t="s">
        <v>9</v>
      </c>
      <c r="C220" s="11">
        <f t="shared" ref="C220:O220" si="42">STDEV(C212:C218)/SQRT(COUNT(C212:C218))</f>
        <v>0.82992500275874059</v>
      </c>
      <c r="D220" s="11">
        <f t="shared" si="42"/>
        <v>0.96185761317734075</v>
      </c>
      <c r="E220" s="13">
        <f t="shared" si="42"/>
        <v>28.686672342187489</v>
      </c>
      <c r="F220" s="7">
        <f t="shared" si="42"/>
        <v>9.0681471380324868E-2</v>
      </c>
      <c r="G220" s="7">
        <f t="shared" si="42"/>
        <v>0.11702665549026846</v>
      </c>
      <c r="H220" s="7">
        <f t="shared" si="42"/>
        <v>2.7762353994568403E-2</v>
      </c>
      <c r="I220" s="7">
        <f t="shared" si="42"/>
        <v>1.8988001940358927E-2</v>
      </c>
      <c r="J220" s="7">
        <f t="shared" si="42"/>
        <v>3.6309328648967965E-2</v>
      </c>
      <c r="K220" s="7">
        <f t="shared" si="42"/>
        <v>3.4275792215101152E-2</v>
      </c>
      <c r="L220" s="11">
        <f t="shared" si="42"/>
        <v>1.9485560675277787</v>
      </c>
      <c r="M220" s="11">
        <f t="shared" si="42"/>
        <v>2.8184523180972434</v>
      </c>
      <c r="N220" s="11">
        <f t="shared" si="42"/>
        <v>6.6503132758289478</v>
      </c>
      <c r="O220" s="7">
        <f t="shared" si="42"/>
        <v>0.19679048909599292</v>
      </c>
    </row>
  </sheetData>
  <dataValidations count="1">
    <dataValidation type="list" allowBlank="1" showInputMessage="1" sqref="M90 M210 M78 M198 M27 M152 M3 M103 M49 M165" xr:uid="{00000000-0002-0000-0000-000000000000}">
      <formula1>"User: Pierluigi, User: Alessandra"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2020-05-05T14:52:07Z</dcterms:created>
  <dcterms:modified xsi:type="dcterms:W3CDTF">2023-03-05T18:38:56Z</dcterms:modified>
</cp:coreProperties>
</file>