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3-source data/"/>
    </mc:Choice>
  </mc:AlternateContent>
  <xr:revisionPtr revIDLastSave="0" documentId="13_ncr:1_{39F366E1-0923-674F-9C8E-CFBDBDC75A7D}" xr6:coauthVersionLast="47" xr6:coauthVersionMax="47" xr10:uidLastSave="{00000000-0000-0000-0000-000000000000}"/>
  <bookViews>
    <workbookView xWindow="880" yWindow="500" windowWidth="27920" windowHeight="14780" xr2:uid="{00000000-000D-0000-FFFF-FFFF00000000}"/>
  </bookViews>
  <sheets>
    <sheet name="Figure 3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5" i="4" l="1"/>
  <c r="N254" i="4"/>
  <c r="N241" i="4"/>
  <c r="N240" i="4"/>
  <c r="N231" i="4"/>
  <c r="N230" i="4"/>
  <c r="N220" i="4"/>
  <c r="N219" i="4"/>
  <c r="D45" i="4"/>
  <c r="M255" i="4" l="1"/>
  <c r="L255" i="4"/>
  <c r="K255" i="4"/>
  <c r="J255" i="4"/>
  <c r="I255" i="4"/>
  <c r="H255" i="4"/>
  <c r="G255" i="4"/>
  <c r="F255" i="4"/>
  <c r="E255" i="4"/>
  <c r="D255" i="4"/>
  <c r="M254" i="4"/>
  <c r="L254" i="4"/>
  <c r="K254" i="4"/>
  <c r="J254" i="4"/>
  <c r="I254" i="4"/>
  <c r="H254" i="4"/>
  <c r="G254" i="4"/>
  <c r="F254" i="4"/>
  <c r="E254" i="4"/>
  <c r="D254" i="4"/>
  <c r="C255" i="4"/>
  <c r="C254" i="4"/>
  <c r="C240" i="4"/>
  <c r="D240" i="4"/>
  <c r="E240" i="4"/>
  <c r="F240" i="4"/>
  <c r="G240" i="4"/>
  <c r="H240" i="4"/>
  <c r="I240" i="4"/>
  <c r="J240" i="4"/>
  <c r="K240" i="4"/>
  <c r="L240" i="4"/>
  <c r="M240" i="4"/>
  <c r="M241" i="4"/>
  <c r="L241" i="4"/>
  <c r="K241" i="4"/>
  <c r="J241" i="4"/>
  <c r="I241" i="4"/>
  <c r="H241" i="4"/>
  <c r="G241" i="4"/>
  <c r="F241" i="4"/>
  <c r="E241" i="4"/>
  <c r="D241" i="4"/>
  <c r="C241" i="4"/>
  <c r="M231" i="4"/>
  <c r="L231" i="4"/>
  <c r="K231" i="4"/>
  <c r="J231" i="4"/>
  <c r="I231" i="4"/>
  <c r="H231" i="4"/>
  <c r="G231" i="4"/>
  <c r="F231" i="4"/>
  <c r="E231" i="4"/>
  <c r="D231" i="4"/>
  <c r="C231" i="4"/>
  <c r="M230" i="4"/>
  <c r="L230" i="4"/>
  <c r="K230" i="4"/>
  <c r="J230" i="4"/>
  <c r="I230" i="4"/>
  <c r="H230" i="4"/>
  <c r="G230" i="4"/>
  <c r="F230" i="4"/>
  <c r="E230" i="4"/>
  <c r="D230" i="4"/>
  <c r="C230" i="4"/>
  <c r="M220" i="4"/>
  <c r="L220" i="4"/>
  <c r="K220" i="4"/>
  <c r="J220" i="4"/>
  <c r="I220" i="4"/>
  <c r="H220" i="4"/>
  <c r="G220" i="4"/>
  <c r="F220" i="4"/>
  <c r="E220" i="4"/>
  <c r="D220" i="4"/>
  <c r="C220" i="4"/>
  <c r="M219" i="4"/>
  <c r="L219" i="4"/>
  <c r="K219" i="4"/>
  <c r="J219" i="4"/>
  <c r="I219" i="4"/>
  <c r="H219" i="4"/>
  <c r="G219" i="4"/>
  <c r="F219" i="4"/>
  <c r="E219" i="4"/>
  <c r="D219" i="4"/>
  <c r="C219" i="4"/>
  <c r="N111" i="4"/>
  <c r="M111" i="4"/>
  <c r="L111" i="4"/>
  <c r="K111" i="4"/>
  <c r="J111" i="4"/>
  <c r="I111" i="4"/>
  <c r="H111" i="4"/>
  <c r="G111" i="4"/>
  <c r="F111" i="4"/>
  <c r="E111" i="4"/>
  <c r="D111" i="4"/>
  <c r="N110" i="4"/>
  <c r="M110" i="4"/>
  <c r="L110" i="4"/>
  <c r="K110" i="4"/>
  <c r="J110" i="4"/>
  <c r="I110" i="4"/>
  <c r="H110" i="4"/>
  <c r="G110" i="4"/>
  <c r="F110" i="4"/>
  <c r="E110" i="4"/>
  <c r="D110" i="4"/>
  <c r="C111" i="4"/>
  <c r="C110" i="4"/>
  <c r="N142" i="4"/>
  <c r="M142" i="4"/>
  <c r="L142" i="4"/>
  <c r="K142" i="4"/>
  <c r="J142" i="4"/>
  <c r="I142" i="4"/>
  <c r="H142" i="4"/>
  <c r="G142" i="4"/>
  <c r="F142" i="4"/>
  <c r="E142" i="4"/>
  <c r="D142" i="4"/>
  <c r="N141" i="4"/>
  <c r="M141" i="4"/>
  <c r="L141" i="4"/>
  <c r="K141" i="4"/>
  <c r="J141" i="4"/>
  <c r="I141" i="4"/>
  <c r="H141" i="4"/>
  <c r="G141" i="4"/>
  <c r="F141" i="4"/>
  <c r="E141" i="4"/>
  <c r="D141" i="4"/>
  <c r="C142" i="4"/>
  <c r="C141" i="4"/>
  <c r="N155" i="4"/>
  <c r="M155" i="4"/>
  <c r="L155" i="4"/>
  <c r="K155" i="4"/>
  <c r="J155" i="4"/>
  <c r="I155" i="4"/>
  <c r="H155" i="4"/>
  <c r="G155" i="4"/>
  <c r="F155" i="4"/>
  <c r="E155" i="4"/>
  <c r="D155" i="4"/>
  <c r="N154" i="4"/>
  <c r="M154" i="4"/>
  <c r="L154" i="4"/>
  <c r="K154" i="4"/>
  <c r="J154" i="4"/>
  <c r="I154" i="4"/>
  <c r="H154" i="4"/>
  <c r="G154" i="4"/>
  <c r="F154" i="4"/>
  <c r="E154" i="4"/>
  <c r="D154" i="4"/>
  <c r="C155" i="4"/>
  <c r="C154" i="4"/>
  <c r="N205" i="4"/>
  <c r="M205" i="4"/>
  <c r="L205" i="4"/>
  <c r="K205" i="4"/>
  <c r="J205" i="4"/>
  <c r="I205" i="4"/>
  <c r="H205" i="4"/>
  <c r="G205" i="4"/>
  <c r="F205" i="4"/>
  <c r="E205" i="4"/>
  <c r="D205" i="4"/>
  <c r="N204" i="4"/>
  <c r="M204" i="4"/>
  <c r="L204" i="4"/>
  <c r="K204" i="4"/>
  <c r="J204" i="4"/>
  <c r="I204" i="4"/>
  <c r="H204" i="4"/>
  <c r="G204" i="4"/>
  <c r="F204" i="4"/>
  <c r="E204" i="4"/>
  <c r="D204" i="4"/>
  <c r="C203" i="4"/>
  <c r="C202" i="4"/>
  <c r="C201" i="4"/>
  <c r="N46" i="4"/>
  <c r="M46" i="4"/>
  <c r="L46" i="4"/>
  <c r="K46" i="4"/>
  <c r="J46" i="4"/>
  <c r="I46" i="4"/>
  <c r="H46" i="4"/>
  <c r="G46" i="4"/>
  <c r="F46" i="4"/>
  <c r="E46" i="4"/>
  <c r="D46" i="4"/>
  <c r="C46" i="4"/>
  <c r="N45" i="4"/>
  <c r="M45" i="4"/>
  <c r="L45" i="4"/>
  <c r="K45" i="4"/>
  <c r="J45" i="4"/>
  <c r="I45" i="4"/>
  <c r="H45" i="4"/>
  <c r="G45" i="4"/>
  <c r="F45" i="4"/>
  <c r="E45" i="4"/>
  <c r="C45" i="4"/>
  <c r="N75" i="4"/>
  <c r="M75" i="4"/>
  <c r="L75" i="4"/>
  <c r="K75" i="4"/>
  <c r="J75" i="4"/>
  <c r="I75" i="4"/>
  <c r="H75" i="4"/>
  <c r="G75" i="4"/>
  <c r="F75" i="4"/>
  <c r="E75" i="4"/>
  <c r="D75" i="4"/>
  <c r="N74" i="4"/>
  <c r="M74" i="4"/>
  <c r="L74" i="4"/>
  <c r="K74" i="4"/>
  <c r="J74" i="4"/>
  <c r="I74" i="4"/>
  <c r="H74" i="4"/>
  <c r="G74" i="4"/>
  <c r="F74" i="4"/>
  <c r="E74" i="4"/>
  <c r="D74" i="4"/>
  <c r="N22" i="4"/>
  <c r="M22" i="4"/>
  <c r="L22" i="4"/>
  <c r="K22" i="4"/>
  <c r="J22" i="4"/>
  <c r="I22" i="4"/>
  <c r="H22" i="4"/>
  <c r="G22" i="4"/>
  <c r="F22" i="4"/>
  <c r="E22" i="4"/>
  <c r="D22" i="4"/>
  <c r="N21" i="4"/>
  <c r="M21" i="4"/>
  <c r="L21" i="4"/>
  <c r="K21" i="4"/>
  <c r="J21" i="4"/>
  <c r="I21" i="4"/>
  <c r="H21" i="4"/>
  <c r="G21" i="4"/>
  <c r="F21" i="4"/>
  <c r="E21" i="4"/>
  <c r="D21" i="4"/>
  <c r="C22" i="4"/>
  <c r="C21" i="4"/>
  <c r="C205" i="4" l="1"/>
  <c r="C204" i="4"/>
  <c r="C75" i="4"/>
  <c r="C74" i="4"/>
</calcChain>
</file>

<file path=xl/sharedStrings.xml><?xml version="1.0" encoding="utf-8"?>
<sst xmlns="http://schemas.openxmlformats.org/spreadsheetml/2006/main" count="167" uniqueCount="27">
  <si>
    <t>BW (g)</t>
  </si>
  <si>
    <t>LVIDd (mm)</t>
  </si>
  <si>
    <t>LVIDs (mm)</t>
  </si>
  <si>
    <t>EF (%)</t>
  </si>
  <si>
    <t>FS (%)</t>
  </si>
  <si>
    <t>IVSd (mm)</t>
  </si>
  <si>
    <t>IVSs (mm)</t>
  </si>
  <si>
    <t>LVPWd (mm)</t>
  </si>
  <si>
    <t>LVPWs (mm)</t>
  </si>
  <si>
    <t>SEM</t>
  </si>
  <si>
    <t>HR  (bpm)</t>
  </si>
  <si>
    <t>Total</t>
  </si>
  <si>
    <t>Age (weeks)</t>
  </si>
  <si>
    <t>RWT</t>
  </si>
  <si>
    <t>D</t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</si>
  <si>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sz val="12"/>
        <color theme="1"/>
        <rFont val="Calibri"/>
        <family val="2"/>
      </rPr>
      <t xml:space="preserve"> Basal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</si>
  <si>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Basal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</si>
  <si>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Basal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</si>
  <si>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8W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</si>
  <si>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8W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</si>
  <si>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 xml:space="preserve">MCM/+ </t>
    </r>
    <r>
      <rPr>
        <b/>
        <sz val="12"/>
        <color theme="1"/>
        <rFont val="Calibri"/>
        <family val="2"/>
      </rPr>
      <t xml:space="preserve"> 8W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</si>
  <si>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 xml:space="preserve">MCM/+ </t>
    </r>
    <r>
      <rPr>
        <b/>
        <sz val="12"/>
        <color theme="1"/>
        <rFont val="Calibri"/>
        <family val="2"/>
      </rPr>
      <t>TAM 8W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</si>
  <si>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24W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</si>
  <si>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24W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</si>
  <si>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24W</t>
    </r>
  </si>
  <si>
    <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MCM/+</t>
    </r>
    <r>
      <rPr>
        <b/>
        <vertAlign val="superscript"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 24W</t>
    </r>
  </si>
  <si>
    <t>Figure 3–source data 4. Echocardiographic analysis on inducible cardiomyocyte-specific palladin (cPKOi) and control male mice 8 and 24 weeks after tamoxifen (TAM) induction.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</si>
</sst>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vertAlign val="superscript"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theme="1"/>
      <name val="Calibri (Body)"/>
    </font>
    <font>
      <b/>
      <i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/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" fontId="3" fillId="0" borderId="0" xfId="0" applyNumberFormat="1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/>
    <xf numFmtId="0" fontId="15" fillId="0" borderId="0" xfId="0" applyFont="1"/>
    <xf numFmtId="165" fontId="15" fillId="0" borderId="0" xfId="0" applyNumberFormat="1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286"/>
  <sheetViews>
    <sheetView tabSelected="1" zoomScale="186" workbookViewId="0"/>
  </sheetViews>
  <sheetFormatPr baseColWidth="10" defaultRowHeight="16" x14ac:dyDescent="0.2"/>
  <cols>
    <col min="1" max="1" width="4.83203125" customWidth="1"/>
    <col min="2" max="2" width="12.83203125" style="11" customWidth="1"/>
    <col min="3" max="5" width="12.83203125" style="1" customWidth="1"/>
    <col min="6" max="6" width="12.83203125" style="11" customWidth="1"/>
    <col min="7" max="13" width="12.83203125" style="1" customWidth="1"/>
    <col min="14" max="14" width="12.83203125" style="11" customWidth="1"/>
  </cols>
  <sheetData>
    <row r="1" spans="1:15" x14ac:dyDescent="0.2">
      <c r="A1" s="6" t="s">
        <v>26</v>
      </c>
    </row>
    <row r="2" spans="1:15" x14ac:dyDescent="0.2">
      <c r="A2" s="6"/>
    </row>
    <row r="3" spans="1:15" ht="19" x14ac:dyDescent="0.2">
      <c r="A3" s="6" t="s">
        <v>14</v>
      </c>
      <c r="B3" s="16" t="s">
        <v>15</v>
      </c>
    </row>
    <row r="4" spans="1:15" ht="34" x14ac:dyDescent="0.2">
      <c r="A4" s="6"/>
      <c r="C4" s="7" t="s">
        <v>12</v>
      </c>
      <c r="D4" s="8" t="s">
        <v>0</v>
      </c>
      <c r="E4" s="9" t="s">
        <v>10</v>
      </c>
      <c r="F4" s="8" t="s">
        <v>1</v>
      </c>
      <c r="G4" s="8" t="s">
        <v>2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4</v>
      </c>
      <c r="M4" s="8" t="s">
        <v>3</v>
      </c>
      <c r="N4" s="15" t="s">
        <v>13</v>
      </c>
    </row>
    <row r="5" spans="1:15" x14ac:dyDescent="0.2">
      <c r="C5" s="22">
        <v>7</v>
      </c>
      <c r="D5" s="11">
        <v>24</v>
      </c>
      <c r="E5" s="11">
        <v>457</v>
      </c>
      <c r="F5" s="20">
        <v>3.48</v>
      </c>
      <c r="G5" s="20">
        <v>1.98</v>
      </c>
      <c r="H5" s="20">
        <v>0.79</v>
      </c>
      <c r="I5" s="20">
        <v>1.23</v>
      </c>
      <c r="J5" s="20">
        <v>0.77</v>
      </c>
      <c r="K5" s="20">
        <v>1.27</v>
      </c>
      <c r="L5" s="22">
        <v>42.9</v>
      </c>
      <c r="M5" s="11">
        <v>75.099999999999994</v>
      </c>
      <c r="N5" s="54">
        <v>0.44827586206896552</v>
      </c>
    </row>
    <row r="6" spans="1:15" x14ac:dyDescent="0.2">
      <c r="C6" s="22">
        <v>6.9</v>
      </c>
      <c r="D6" s="11">
        <v>19</v>
      </c>
      <c r="E6" s="11">
        <v>576</v>
      </c>
      <c r="F6" s="20">
        <v>3.13</v>
      </c>
      <c r="G6" s="20">
        <v>1.82</v>
      </c>
      <c r="H6" s="20">
        <v>0.74</v>
      </c>
      <c r="I6" s="20">
        <v>1.1599999999999999</v>
      </c>
      <c r="J6" s="20">
        <v>0.82</v>
      </c>
      <c r="K6" s="20">
        <v>1.1499999999999999</v>
      </c>
      <c r="L6" s="22">
        <v>41.7</v>
      </c>
      <c r="M6" s="11">
        <v>74.099999999999994</v>
      </c>
      <c r="N6" s="54">
        <v>0.49840255591054317</v>
      </c>
      <c r="O6" s="12"/>
    </row>
    <row r="7" spans="1:15" x14ac:dyDescent="0.2">
      <c r="C7" s="22">
        <v>6.9</v>
      </c>
      <c r="D7" s="11">
        <v>16</v>
      </c>
      <c r="E7" s="11">
        <v>597</v>
      </c>
      <c r="F7" s="20">
        <v>3.02</v>
      </c>
      <c r="G7" s="20">
        <v>1.71</v>
      </c>
      <c r="H7" s="20">
        <v>0.76</v>
      </c>
      <c r="I7" s="20">
        <v>1.19</v>
      </c>
      <c r="J7" s="20">
        <v>0.76</v>
      </c>
      <c r="K7" s="20">
        <v>1.2</v>
      </c>
      <c r="L7" s="22">
        <v>43.5</v>
      </c>
      <c r="M7" s="11">
        <v>76.2</v>
      </c>
      <c r="N7" s="54">
        <v>0.50331125827814571</v>
      </c>
      <c r="O7" s="12"/>
    </row>
    <row r="8" spans="1:15" x14ac:dyDescent="0.2">
      <c r="C8" s="22">
        <v>6.7</v>
      </c>
      <c r="D8" s="11">
        <v>19</v>
      </c>
      <c r="E8" s="11">
        <v>452</v>
      </c>
      <c r="F8" s="20">
        <v>3.42</v>
      </c>
      <c r="G8" s="20">
        <v>1.97</v>
      </c>
      <c r="H8" s="20">
        <v>0.8</v>
      </c>
      <c r="I8" s="20">
        <v>1.24</v>
      </c>
      <c r="J8" s="20">
        <v>0.64</v>
      </c>
      <c r="K8" s="20">
        <v>1.26</v>
      </c>
      <c r="L8" s="22">
        <v>42.5</v>
      </c>
      <c r="M8" s="11">
        <v>74.7</v>
      </c>
      <c r="N8" s="54">
        <v>0.42105263157894735</v>
      </c>
      <c r="O8" s="12"/>
    </row>
    <row r="9" spans="1:15" x14ac:dyDescent="0.2">
      <c r="C9" s="22">
        <v>6.7</v>
      </c>
      <c r="D9" s="11">
        <v>17</v>
      </c>
      <c r="E9" s="11">
        <v>476</v>
      </c>
      <c r="F9" s="20">
        <v>3.37</v>
      </c>
      <c r="G9" s="20">
        <v>1.84</v>
      </c>
      <c r="H9" s="20">
        <v>0.74</v>
      </c>
      <c r="I9" s="20">
        <v>1.17</v>
      </c>
      <c r="J9" s="20">
        <v>0.64</v>
      </c>
      <c r="K9" s="20">
        <v>1.1599999999999999</v>
      </c>
      <c r="L9" s="22">
        <v>45.5</v>
      </c>
      <c r="M9" s="11">
        <v>77.900000000000006</v>
      </c>
      <c r="N9" s="54">
        <v>0.40949554896142426</v>
      </c>
      <c r="O9" s="12"/>
    </row>
    <row r="10" spans="1:15" x14ac:dyDescent="0.2">
      <c r="C10" s="22">
        <v>6.7</v>
      </c>
      <c r="D10" s="11">
        <v>18</v>
      </c>
      <c r="E10" s="11">
        <v>566</v>
      </c>
      <c r="F10" s="20">
        <v>3.04</v>
      </c>
      <c r="G10" s="20">
        <v>1.8</v>
      </c>
      <c r="H10" s="20">
        <v>0.74</v>
      </c>
      <c r="I10" s="20">
        <v>1.25</v>
      </c>
      <c r="J10" s="20">
        <v>0.82</v>
      </c>
      <c r="K10" s="20">
        <v>1.19</v>
      </c>
      <c r="L10" s="22">
        <v>40.799999999999997</v>
      </c>
      <c r="M10" s="11">
        <v>73.2</v>
      </c>
      <c r="N10" s="54">
        <v>0.51315789473684215</v>
      </c>
      <c r="O10" s="12"/>
    </row>
    <row r="11" spans="1:15" x14ac:dyDescent="0.2">
      <c r="C11" s="22">
        <v>6.1</v>
      </c>
      <c r="D11" s="11">
        <v>22</v>
      </c>
      <c r="E11" s="11">
        <v>613</v>
      </c>
      <c r="F11" s="20">
        <v>3.27</v>
      </c>
      <c r="G11" s="20">
        <v>1.63</v>
      </c>
      <c r="H11" s="20">
        <v>0.8</v>
      </c>
      <c r="I11" s="20">
        <v>1.37</v>
      </c>
      <c r="J11" s="20">
        <v>0.78</v>
      </c>
      <c r="K11" s="20">
        <v>1.27</v>
      </c>
      <c r="L11" s="22">
        <v>50.1</v>
      </c>
      <c r="M11" s="11">
        <v>82.5</v>
      </c>
      <c r="N11" s="54">
        <v>0.48318042813455658</v>
      </c>
      <c r="O11" s="12"/>
    </row>
    <row r="12" spans="1:15" x14ac:dyDescent="0.2">
      <c r="C12" s="22">
        <v>6.7</v>
      </c>
      <c r="D12" s="11">
        <v>22</v>
      </c>
      <c r="E12" s="11">
        <v>559</v>
      </c>
      <c r="F12" s="20">
        <v>3.12</v>
      </c>
      <c r="G12" s="20">
        <v>1.86</v>
      </c>
      <c r="H12" s="20">
        <v>0.8</v>
      </c>
      <c r="I12" s="20">
        <v>1.36</v>
      </c>
      <c r="J12" s="20">
        <v>0.92</v>
      </c>
      <c r="K12" s="20">
        <v>1.27</v>
      </c>
      <c r="L12" s="22">
        <v>40.4</v>
      </c>
      <c r="M12" s="11">
        <v>72.599999999999994</v>
      </c>
      <c r="N12" s="54">
        <v>0.55128205128205132</v>
      </c>
      <c r="O12" s="12"/>
    </row>
    <row r="13" spans="1:15" x14ac:dyDescent="0.2">
      <c r="C13" s="22">
        <v>7</v>
      </c>
      <c r="D13" s="11">
        <v>24</v>
      </c>
      <c r="E13" s="11">
        <v>540</v>
      </c>
      <c r="F13" s="20">
        <v>3.38</v>
      </c>
      <c r="G13" s="20">
        <v>1.96</v>
      </c>
      <c r="H13" s="20">
        <v>0.82</v>
      </c>
      <c r="I13" s="20">
        <v>1.25</v>
      </c>
      <c r="J13" s="20">
        <v>0.87</v>
      </c>
      <c r="K13" s="20">
        <v>1.25</v>
      </c>
      <c r="L13" s="22">
        <v>42.2</v>
      </c>
      <c r="M13" s="11">
        <v>74.3</v>
      </c>
      <c r="N13" s="54">
        <v>0.5</v>
      </c>
      <c r="O13" s="12"/>
    </row>
    <row r="14" spans="1:15" x14ac:dyDescent="0.2">
      <c r="C14" s="22">
        <v>6</v>
      </c>
      <c r="D14" s="11">
        <v>21</v>
      </c>
      <c r="E14" s="11">
        <v>488</v>
      </c>
      <c r="F14" s="20">
        <v>3.41</v>
      </c>
      <c r="G14" s="20">
        <v>2.09</v>
      </c>
      <c r="H14" s="20">
        <v>0.78</v>
      </c>
      <c r="I14" s="20">
        <v>1.19</v>
      </c>
      <c r="J14" s="20">
        <v>0.77</v>
      </c>
      <c r="K14" s="20">
        <v>1.26</v>
      </c>
      <c r="L14" s="22">
        <v>38.700000000000003</v>
      </c>
      <c r="M14" s="11">
        <v>70.2</v>
      </c>
      <c r="N14" s="54">
        <v>0.45454545454545453</v>
      </c>
      <c r="O14" s="12"/>
    </row>
    <row r="15" spans="1:15" x14ac:dyDescent="0.2">
      <c r="C15" s="22">
        <v>5.9</v>
      </c>
      <c r="D15" s="11">
        <v>22</v>
      </c>
      <c r="E15" s="11">
        <v>540</v>
      </c>
      <c r="F15" s="20">
        <v>3.5</v>
      </c>
      <c r="G15" s="20">
        <v>2.21</v>
      </c>
      <c r="H15" s="20">
        <v>0.85</v>
      </c>
      <c r="I15" s="20">
        <v>1.41</v>
      </c>
      <c r="J15" s="20">
        <v>0.81</v>
      </c>
      <c r="K15" s="20">
        <v>1.1399999999999999</v>
      </c>
      <c r="L15" s="22">
        <v>36.799999999999997</v>
      </c>
      <c r="M15" s="11">
        <v>67.7</v>
      </c>
      <c r="N15" s="54">
        <v>0.47428571428571431</v>
      </c>
      <c r="O15" s="12"/>
    </row>
    <row r="16" spans="1:15" x14ac:dyDescent="0.2">
      <c r="C16" s="22">
        <v>6</v>
      </c>
      <c r="D16" s="11">
        <v>24</v>
      </c>
      <c r="E16" s="11">
        <v>622</v>
      </c>
      <c r="F16" s="20">
        <v>3.5</v>
      </c>
      <c r="G16" s="20">
        <v>2.1</v>
      </c>
      <c r="H16" s="20">
        <v>0.81</v>
      </c>
      <c r="I16" s="20">
        <v>1.31</v>
      </c>
      <c r="J16" s="20">
        <v>0.86</v>
      </c>
      <c r="K16" s="20">
        <v>1.28</v>
      </c>
      <c r="L16" s="22">
        <v>40.200000000000003</v>
      </c>
      <c r="M16" s="11">
        <v>71.900000000000006</v>
      </c>
      <c r="N16" s="54">
        <v>0.47714285714285715</v>
      </c>
      <c r="O16" s="12"/>
    </row>
    <row r="17" spans="2:15" x14ac:dyDescent="0.2">
      <c r="C17" s="22">
        <v>5.9</v>
      </c>
      <c r="D17" s="11">
        <v>21</v>
      </c>
      <c r="E17" s="11">
        <v>545</v>
      </c>
      <c r="F17" s="20">
        <v>3.2</v>
      </c>
      <c r="G17" s="20">
        <v>1.88</v>
      </c>
      <c r="H17" s="20">
        <v>0.76</v>
      </c>
      <c r="I17" s="20">
        <v>1.19</v>
      </c>
      <c r="J17" s="20">
        <v>0.86</v>
      </c>
      <c r="K17" s="20">
        <v>1.28</v>
      </c>
      <c r="L17" s="22">
        <v>41.1</v>
      </c>
      <c r="M17" s="11">
        <v>73.3</v>
      </c>
      <c r="N17" s="54">
        <v>0.50624999999999998</v>
      </c>
      <c r="O17" s="12"/>
    </row>
    <row r="18" spans="2:15" x14ac:dyDescent="0.2">
      <c r="C18" s="22">
        <v>6.7</v>
      </c>
      <c r="D18" s="11">
        <v>22</v>
      </c>
      <c r="E18" s="11">
        <v>389</v>
      </c>
      <c r="F18" s="20">
        <v>3.44</v>
      </c>
      <c r="G18" s="20">
        <v>2.06</v>
      </c>
      <c r="H18" s="20">
        <v>0.75</v>
      </c>
      <c r="I18" s="20">
        <v>1.2</v>
      </c>
      <c r="J18" s="20">
        <v>0.79</v>
      </c>
      <c r="K18" s="20">
        <v>1.06</v>
      </c>
      <c r="L18" s="22">
        <v>40.200000000000003</v>
      </c>
      <c r="M18" s="11">
        <v>71.900000000000006</v>
      </c>
      <c r="N18" s="54">
        <v>0.44767441860465118</v>
      </c>
      <c r="O18" s="12"/>
    </row>
    <row r="19" spans="2:15" x14ac:dyDescent="0.2">
      <c r="C19" s="22">
        <v>6.7</v>
      </c>
      <c r="D19" s="11">
        <v>25</v>
      </c>
      <c r="E19" s="11">
        <v>529</v>
      </c>
      <c r="F19" s="20">
        <v>3.41</v>
      </c>
      <c r="G19" s="20">
        <v>1.85</v>
      </c>
      <c r="H19" s="20">
        <v>0.86</v>
      </c>
      <c r="I19" s="20">
        <v>1.28</v>
      </c>
      <c r="J19" s="20">
        <v>0.83</v>
      </c>
      <c r="K19" s="20">
        <v>1.38</v>
      </c>
      <c r="L19" s="22">
        <v>45.8</v>
      </c>
      <c r="M19" s="11">
        <v>78.2</v>
      </c>
      <c r="N19" s="54">
        <v>0.49560117302052781</v>
      </c>
      <c r="O19" s="12"/>
    </row>
    <row r="20" spans="2:15" x14ac:dyDescent="0.2">
      <c r="C20" s="47">
        <v>6</v>
      </c>
      <c r="D20" s="46">
        <v>23</v>
      </c>
      <c r="E20" s="46">
        <v>575</v>
      </c>
      <c r="F20" s="48">
        <v>3.35</v>
      </c>
      <c r="G20" s="48">
        <v>1.87</v>
      </c>
      <c r="H20" s="48">
        <v>0.84</v>
      </c>
      <c r="I20" s="48">
        <v>1.2</v>
      </c>
      <c r="J20" s="48">
        <v>0.85</v>
      </c>
      <c r="K20" s="48">
        <v>1.21</v>
      </c>
      <c r="L20" s="47">
        <v>44.2</v>
      </c>
      <c r="M20" s="46">
        <v>76.599999999999994</v>
      </c>
      <c r="N20" s="59">
        <v>0.5044776119402985</v>
      </c>
      <c r="O20" s="12"/>
    </row>
    <row r="21" spans="2:15" x14ac:dyDescent="0.2">
      <c r="B21" s="2" t="s">
        <v>11</v>
      </c>
      <c r="C21" s="32">
        <f t="shared" ref="C21:N21" si="0">AVERAGE(C5:C20)</f>
        <v>6.4937500000000021</v>
      </c>
      <c r="D21" s="32">
        <f t="shared" si="0"/>
        <v>21.1875</v>
      </c>
      <c r="E21" s="33">
        <f t="shared" si="0"/>
        <v>532.75</v>
      </c>
      <c r="F21" s="34">
        <f t="shared" si="0"/>
        <v>3.3149999999999999</v>
      </c>
      <c r="G21" s="34">
        <f t="shared" si="0"/>
        <v>1.9143750000000002</v>
      </c>
      <c r="H21" s="34">
        <f t="shared" si="0"/>
        <v>0.79</v>
      </c>
      <c r="I21" s="34">
        <f t="shared" si="0"/>
        <v>1.25</v>
      </c>
      <c r="J21" s="34">
        <f t="shared" si="0"/>
        <v>0.79937499999999995</v>
      </c>
      <c r="K21" s="34">
        <f t="shared" si="0"/>
        <v>1.2268749999999999</v>
      </c>
      <c r="L21" s="32">
        <f t="shared" si="0"/>
        <v>42.287500000000001</v>
      </c>
      <c r="M21" s="32">
        <f t="shared" si="0"/>
        <v>74.400000000000006</v>
      </c>
      <c r="N21" s="56">
        <f t="shared" si="0"/>
        <v>0.48050846628068611</v>
      </c>
    </row>
    <row r="22" spans="2:15" x14ac:dyDescent="0.2">
      <c r="B22" s="2" t="s">
        <v>9</v>
      </c>
      <c r="C22" s="35">
        <f t="shared" ref="C22:N22" si="1">STDEV(C5:C20)/SQRT(COUNT(C5:C20))</f>
        <v>0.10585711675020563</v>
      </c>
      <c r="D22" s="35">
        <f t="shared" si="1"/>
        <v>0.67217774187090329</v>
      </c>
      <c r="E22" s="36">
        <f t="shared" si="1"/>
        <v>16.124386293230927</v>
      </c>
      <c r="F22" s="37">
        <f t="shared" si="1"/>
        <v>4.0773766075750228E-2</v>
      </c>
      <c r="G22" s="37">
        <f t="shared" si="1"/>
        <v>3.7848037707830157E-2</v>
      </c>
      <c r="H22" s="37">
        <f t="shared" si="1"/>
        <v>9.9163165204290103E-3</v>
      </c>
      <c r="I22" s="37">
        <f t="shared" si="1"/>
        <v>1.9083151381956466E-2</v>
      </c>
      <c r="J22" s="37">
        <f t="shared" si="1"/>
        <v>1.8917997383444161E-2</v>
      </c>
      <c r="K22" s="37">
        <f t="shared" si="1"/>
        <v>1.887941449480536E-2</v>
      </c>
      <c r="L22" s="35">
        <f t="shared" si="1"/>
        <v>0.78654704245836438</v>
      </c>
      <c r="M22" s="35">
        <f t="shared" si="1"/>
        <v>0.87077551642199935</v>
      </c>
      <c r="N22" s="57">
        <f t="shared" si="1"/>
        <v>9.1710643142500162E-3</v>
      </c>
      <c r="O22" s="12"/>
    </row>
    <row r="23" spans="2:15" x14ac:dyDescent="0.2">
      <c r="B23" s="2"/>
      <c r="C23" s="26"/>
      <c r="D23" s="27"/>
      <c r="E23" s="27"/>
      <c r="F23" s="28"/>
      <c r="G23" s="28"/>
      <c r="H23" s="28"/>
      <c r="I23" s="28"/>
      <c r="J23" s="28"/>
      <c r="K23" s="28"/>
      <c r="L23" s="26"/>
      <c r="M23" s="26"/>
      <c r="N23" s="27"/>
      <c r="O23" s="12"/>
    </row>
    <row r="24" spans="2:15" ht="19" x14ac:dyDescent="0.2">
      <c r="B24" s="25" t="s">
        <v>16</v>
      </c>
      <c r="O24" s="12"/>
    </row>
    <row r="25" spans="2:15" ht="34" x14ac:dyDescent="0.2">
      <c r="C25" s="7" t="s">
        <v>12</v>
      </c>
      <c r="D25" s="8" t="s">
        <v>0</v>
      </c>
      <c r="E25" s="9" t="s">
        <v>10</v>
      </c>
      <c r="F25" s="8" t="s">
        <v>1</v>
      </c>
      <c r="G25" s="8" t="s">
        <v>2</v>
      </c>
      <c r="H25" s="8" t="s">
        <v>5</v>
      </c>
      <c r="I25" s="8" t="s">
        <v>6</v>
      </c>
      <c r="J25" s="8" t="s">
        <v>7</v>
      </c>
      <c r="K25" s="8" t="s">
        <v>8</v>
      </c>
      <c r="L25" s="8" t="s">
        <v>4</v>
      </c>
      <c r="M25" s="8" t="s">
        <v>3</v>
      </c>
      <c r="N25" s="15" t="s">
        <v>13</v>
      </c>
      <c r="O25" s="12"/>
    </row>
    <row r="26" spans="2:15" x14ac:dyDescent="0.2">
      <c r="C26" s="22">
        <v>7.1</v>
      </c>
      <c r="D26" s="11">
        <v>24</v>
      </c>
      <c r="E26" s="11">
        <v>485</v>
      </c>
      <c r="F26" s="20">
        <v>3.38</v>
      </c>
      <c r="G26" s="20">
        <v>2.0499999999999998</v>
      </c>
      <c r="H26" s="20">
        <v>0.72</v>
      </c>
      <c r="I26" s="20">
        <v>1.1200000000000001</v>
      </c>
      <c r="J26" s="20">
        <v>0.81</v>
      </c>
      <c r="K26" s="20">
        <v>1.26</v>
      </c>
      <c r="L26" s="22">
        <v>39.4</v>
      </c>
      <c r="M26" s="22">
        <v>71.099999999999994</v>
      </c>
      <c r="N26" s="54">
        <v>0.45266272189349116</v>
      </c>
      <c r="O26" s="12"/>
    </row>
    <row r="27" spans="2:15" x14ac:dyDescent="0.2">
      <c r="C27" s="22">
        <v>6.7</v>
      </c>
      <c r="D27" s="11">
        <v>18</v>
      </c>
      <c r="E27" s="11">
        <v>543</v>
      </c>
      <c r="F27" s="20">
        <v>3.36</v>
      </c>
      <c r="G27" s="20">
        <v>2.08</v>
      </c>
      <c r="H27" s="20">
        <v>0.74</v>
      </c>
      <c r="I27" s="20">
        <v>1.04</v>
      </c>
      <c r="J27" s="20">
        <v>0.69</v>
      </c>
      <c r="K27" s="20">
        <v>1.22</v>
      </c>
      <c r="L27" s="22">
        <v>38.1</v>
      </c>
      <c r="M27" s="22">
        <v>69.599999999999994</v>
      </c>
      <c r="N27" s="54">
        <v>0.42559523809523808</v>
      </c>
      <c r="O27" s="12"/>
    </row>
    <row r="28" spans="2:15" x14ac:dyDescent="0.2">
      <c r="C28" s="22">
        <v>6.7</v>
      </c>
      <c r="D28" s="11">
        <v>18</v>
      </c>
      <c r="E28" s="11">
        <v>454</v>
      </c>
      <c r="F28" s="20">
        <v>3.3</v>
      </c>
      <c r="G28" s="20">
        <v>1.96</v>
      </c>
      <c r="H28" s="20">
        <v>0.73</v>
      </c>
      <c r="I28" s="20">
        <v>1.22</v>
      </c>
      <c r="J28" s="20">
        <v>0.69</v>
      </c>
      <c r="K28" s="20">
        <v>1.1399999999999999</v>
      </c>
      <c r="L28" s="22">
        <v>40.799999999999997</v>
      </c>
      <c r="M28" s="22">
        <v>72.8</v>
      </c>
      <c r="N28" s="54">
        <v>0.4303030303030303</v>
      </c>
      <c r="O28" s="12"/>
    </row>
    <row r="29" spans="2:15" x14ac:dyDescent="0.2">
      <c r="C29" s="22">
        <v>6.7</v>
      </c>
      <c r="D29" s="11">
        <v>21</v>
      </c>
      <c r="E29" s="11">
        <v>556</v>
      </c>
      <c r="F29" s="20">
        <v>3.38</v>
      </c>
      <c r="G29" s="20">
        <v>1.91</v>
      </c>
      <c r="H29" s="20">
        <v>0.74</v>
      </c>
      <c r="I29" s="20">
        <v>1.27</v>
      </c>
      <c r="J29" s="20">
        <v>0.71</v>
      </c>
      <c r="K29" s="20">
        <v>1.22</v>
      </c>
      <c r="L29" s="22">
        <v>43.4</v>
      </c>
      <c r="M29" s="22">
        <v>75.7</v>
      </c>
      <c r="N29" s="54">
        <v>0.42899408284023671</v>
      </c>
      <c r="O29" s="12"/>
    </row>
    <row r="30" spans="2:15" x14ac:dyDescent="0.2">
      <c r="C30" s="22">
        <v>6.6</v>
      </c>
      <c r="D30" s="11">
        <v>19</v>
      </c>
      <c r="E30" s="11">
        <v>441</v>
      </c>
      <c r="F30" s="20">
        <v>3.28</v>
      </c>
      <c r="G30" s="20">
        <v>2.09</v>
      </c>
      <c r="H30" s="20">
        <v>0.78</v>
      </c>
      <c r="I30" s="20">
        <v>1.1499999999999999</v>
      </c>
      <c r="J30" s="20">
        <v>0.69</v>
      </c>
      <c r="K30" s="20">
        <v>1.2</v>
      </c>
      <c r="L30" s="22">
        <v>36.200000000000003</v>
      </c>
      <c r="M30" s="22">
        <v>67.2</v>
      </c>
      <c r="N30" s="54">
        <v>0.44817073170731708</v>
      </c>
      <c r="O30" s="12"/>
    </row>
    <row r="31" spans="2:15" x14ac:dyDescent="0.2">
      <c r="C31" s="22">
        <v>6.4</v>
      </c>
      <c r="D31" s="11">
        <v>18</v>
      </c>
      <c r="E31" s="11">
        <v>517</v>
      </c>
      <c r="F31" s="20">
        <v>3.13</v>
      </c>
      <c r="G31" s="20">
        <v>1.88</v>
      </c>
      <c r="H31" s="20">
        <v>0.74</v>
      </c>
      <c r="I31" s="20">
        <v>1.19</v>
      </c>
      <c r="J31" s="20">
        <v>0.78</v>
      </c>
      <c r="K31" s="20">
        <v>1.1299999999999999</v>
      </c>
      <c r="L31" s="22">
        <v>39.700000000000003</v>
      </c>
      <c r="M31" s="22">
        <v>71.7</v>
      </c>
      <c r="N31" s="54">
        <v>0.48562300319488821</v>
      </c>
      <c r="O31" s="12"/>
    </row>
    <row r="32" spans="2:15" x14ac:dyDescent="0.2">
      <c r="C32" s="22">
        <v>6.4</v>
      </c>
      <c r="D32" s="11">
        <v>20</v>
      </c>
      <c r="E32" s="11">
        <v>459</v>
      </c>
      <c r="F32" s="20">
        <v>3.34</v>
      </c>
      <c r="G32" s="20">
        <v>2.02</v>
      </c>
      <c r="H32" s="20">
        <v>0.7</v>
      </c>
      <c r="I32" s="20">
        <v>0.99</v>
      </c>
      <c r="J32" s="20">
        <v>0.72</v>
      </c>
      <c r="K32" s="20">
        <v>1.25</v>
      </c>
      <c r="L32" s="22">
        <v>39.6</v>
      </c>
      <c r="M32" s="22">
        <v>71.3</v>
      </c>
      <c r="N32" s="54">
        <v>0.42514970059880242</v>
      </c>
      <c r="O32" s="12"/>
    </row>
    <row r="33" spans="2:15" x14ac:dyDescent="0.2">
      <c r="C33" s="22">
        <v>6.7</v>
      </c>
      <c r="D33" s="11">
        <v>17</v>
      </c>
      <c r="E33" s="11">
        <v>563</v>
      </c>
      <c r="F33" s="20">
        <v>3.49</v>
      </c>
      <c r="G33" s="20">
        <v>2.08</v>
      </c>
      <c r="H33" s="20">
        <v>0.73</v>
      </c>
      <c r="I33" s="20">
        <v>1.08</v>
      </c>
      <c r="J33" s="20">
        <v>0.79</v>
      </c>
      <c r="K33" s="20">
        <v>1.25</v>
      </c>
      <c r="L33" s="22">
        <v>40.5</v>
      </c>
      <c r="M33" s="22">
        <v>72.3</v>
      </c>
      <c r="N33" s="54">
        <v>0.43553008595988535</v>
      </c>
      <c r="O33" s="12"/>
    </row>
    <row r="34" spans="2:15" x14ac:dyDescent="0.2">
      <c r="C34" s="22">
        <v>6</v>
      </c>
      <c r="D34" s="11">
        <v>18</v>
      </c>
      <c r="E34" s="11">
        <v>622</v>
      </c>
      <c r="F34" s="20">
        <v>3.4</v>
      </c>
      <c r="G34" s="20">
        <v>1.83</v>
      </c>
      <c r="H34" s="20">
        <v>0.75</v>
      </c>
      <c r="I34" s="20">
        <v>1.22</v>
      </c>
      <c r="J34" s="20">
        <v>0.76</v>
      </c>
      <c r="K34" s="20">
        <v>1.28</v>
      </c>
      <c r="L34" s="22">
        <v>46.1</v>
      </c>
      <c r="M34" s="22">
        <v>78.5</v>
      </c>
      <c r="N34" s="54">
        <v>0.44411764705882356</v>
      </c>
      <c r="O34" s="12"/>
    </row>
    <row r="35" spans="2:15" x14ac:dyDescent="0.2">
      <c r="C35" s="22">
        <v>6</v>
      </c>
      <c r="D35" s="11">
        <v>17</v>
      </c>
      <c r="E35" s="11">
        <v>644</v>
      </c>
      <c r="F35" s="20">
        <v>3</v>
      </c>
      <c r="G35" s="20">
        <v>1.57</v>
      </c>
      <c r="H35" s="20">
        <v>0.81</v>
      </c>
      <c r="I35" s="20">
        <v>1.22</v>
      </c>
      <c r="J35" s="20">
        <v>0.73</v>
      </c>
      <c r="K35" s="20">
        <v>1.27</v>
      </c>
      <c r="L35" s="22">
        <v>47.7</v>
      </c>
      <c r="M35" s="22">
        <v>80.5</v>
      </c>
      <c r="N35" s="54">
        <v>0.51333333333333331</v>
      </c>
      <c r="O35" s="12"/>
    </row>
    <row r="36" spans="2:15" x14ac:dyDescent="0.2">
      <c r="C36" s="50">
        <v>5.9</v>
      </c>
      <c r="D36" s="51">
        <v>22</v>
      </c>
      <c r="E36" s="51">
        <v>421</v>
      </c>
      <c r="F36" s="52">
        <v>3.63</v>
      </c>
      <c r="G36" s="52">
        <v>2.33</v>
      </c>
      <c r="H36" s="52">
        <v>0.73</v>
      </c>
      <c r="I36" s="52">
        <v>1.0900000000000001</v>
      </c>
      <c r="J36" s="52">
        <v>0.77</v>
      </c>
      <c r="K36" s="52">
        <v>1.22</v>
      </c>
      <c r="L36" s="50">
        <v>35.799999999999997</v>
      </c>
      <c r="M36" s="50">
        <v>66.3</v>
      </c>
      <c r="N36" s="54">
        <v>0.41322314049586778</v>
      </c>
      <c r="O36" s="12"/>
    </row>
    <row r="37" spans="2:15" x14ac:dyDescent="0.2">
      <c r="C37" s="50">
        <v>6</v>
      </c>
      <c r="D37" s="51">
        <v>20</v>
      </c>
      <c r="E37" s="51">
        <v>596</v>
      </c>
      <c r="F37" s="52">
        <v>3.29</v>
      </c>
      <c r="G37" s="52">
        <v>1.89</v>
      </c>
      <c r="H37" s="52">
        <v>0.77</v>
      </c>
      <c r="I37" s="52">
        <v>1.21</v>
      </c>
      <c r="J37" s="52">
        <v>0.74</v>
      </c>
      <c r="K37" s="52">
        <v>1.29</v>
      </c>
      <c r="L37" s="50">
        <v>42.5</v>
      </c>
      <c r="M37" s="50">
        <v>74.8</v>
      </c>
      <c r="N37" s="54">
        <v>0.45896656534954405</v>
      </c>
      <c r="O37" s="12"/>
    </row>
    <row r="38" spans="2:15" x14ac:dyDescent="0.2">
      <c r="C38" s="50">
        <v>6.7</v>
      </c>
      <c r="D38" s="51">
        <v>21</v>
      </c>
      <c r="E38" s="51">
        <v>737</v>
      </c>
      <c r="F38" s="52">
        <v>3.31</v>
      </c>
      <c r="G38" s="52">
        <v>2.04</v>
      </c>
      <c r="H38" s="52">
        <v>0.74</v>
      </c>
      <c r="I38" s="52">
        <v>1.31</v>
      </c>
      <c r="J38" s="52">
        <v>0.81</v>
      </c>
      <c r="K38" s="52">
        <v>1.22</v>
      </c>
      <c r="L38" s="50">
        <v>38.5</v>
      </c>
      <c r="M38" s="50">
        <v>70</v>
      </c>
      <c r="N38" s="54">
        <v>0.46827794561933533</v>
      </c>
      <c r="O38" s="12"/>
    </row>
    <row r="39" spans="2:15" x14ac:dyDescent="0.2">
      <c r="C39" s="50">
        <v>6.9</v>
      </c>
      <c r="D39" s="51">
        <v>22</v>
      </c>
      <c r="E39" s="51">
        <v>659</v>
      </c>
      <c r="F39" s="52">
        <v>3.4</v>
      </c>
      <c r="G39" s="52">
        <v>1.94</v>
      </c>
      <c r="H39" s="52">
        <v>0.75</v>
      </c>
      <c r="I39" s="52">
        <v>1.22</v>
      </c>
      <c r="J39" s="52">
        <v>0.77</v>
      </c>
      <c r="K39" s="52">
        <v>1.23</v>
      </c>
      <c r="L39" s="50">
        <v>43</v>
      </c>
      <c r="M39" s="50">
        <v>75.2</v>
      </c>
      <c r="N39" s="54">
        <v>0.44705882352941179</v>
      </c>
      <c r="O39" s="12"/>
    </row>
    <row r="40" spans="2:15" x14ac:dyDescent="0.2">
      <c r="C40" s="50">
        <v>6.7</v>
      </c>
      <c r="D40" s="51">
        <v>23</v>
      </c>
      <c r="E40" s="51">
        <v>624</v>
      </c>
      <c r="F40" s="52">
        <v>3.68</v>
      </c>
      <c r="G40" s="52">
        <v>2.3199999999999998</v>
      </c>
      <c r="H40" s="52">
        <v>0.78</v>
      </c>
      <c r="I40" s="52">
        <v>1.24</v>
      </c>
      <c r="J40" s="52">
        <v>0.8</v>
      </c>
      <c r="K40" s="52">
        <v>1.18</v>
      </c>
      <c r="L40" s="50">
        <v>37</v>
      </c>
      <c r="M40" s="50">
        <v>67.8</v>
      </c>
      <c r="N40" s="54">
        <v>0.42934782608695654</v>
      </c>
      <c r="O40" s="12"/>
    </row>
    <row r="41" spans="2:15" x14ac:dyDescent="0.2">
      <c r="C41" s="50">
        <v>6.9</v>
      </c>
      <c r="D41" s="51">
        <v>24</v>
      </c>
      <c r="E41" s="51">
        <v>569</v>
      </c>
      <c r="F41" s="52">
        <v>3.84</v>
      </c>
      <c r="G41" s="52">
        <v>2.4500000000000002</v>
      </c>
      <c r="H41" s="52">
        <v>0.76</v>
      </c>
      <c r="I41" s="52">
        <v>1.3</v>
      </c>
      <c r="J41" s="52">
        <v>0.8</v>
      </c>
      <c r="K41" s="52">
        <v>1.1499999999999999</v>
      </c>
      <c r="L41" s="50">
        <v>36.200000000000003</v>
      </c>
      <c r="M41" s="50">
        <v>66.5</v>
      </c>
      <c r="N41" s="54">
        <v>0.40625000000000006</v>
      </c>
      <c r="O41" s="12"/>
    </row>
    <row r="42" spans="2:15" x14ac:dyDescent="0.2">
      <c r="C42" s="50">
        <v>6.7</v>
      </c>
      <c r="D42" s="51">
        <v>20</v>
      </c>
      <c r="E42" s="51">
        <v>525</v>
      </c>
      <c r="F42" s="52">
        <v>3.53</v>
      </c>
      <c r="G42" s="52">
        <v>2.1800000000000002</v>
      </c>
      <c r="H42" s="52">
        <v>0.66</v>
      </c>
      <c r="I42" s="52">
        <v>1.25</v>
      </c>
      <c r="J42" s="52">
        <v>0.72</v>
      </c>
      <c r="K42" s="52">
        <v>1.0900000000000001</v>
      </c>
      <c r="L42" s="50">
        <v>38.200000000000003</v>
      </c>
      <c r="M42" s="50">
        <v>69.400000000000006</v>
      </c>
      <c r="N42" s="54">
        <v>0.39093484419263458</v>
      </c>
      <c r="O42" s="12"/>
    </row>
    <row r="43" spans="2:15" x14ac:dyDescent="0.2">
      <c r="C43" s="50">
        <v>7.4</v>
      </c>
      <c r="D43" s="51">
        <v>21</v>
      </c>
      <c r="E43" s="51">
        <v>458</v>
      </c>
      <c r="F43" s="52">
        <v>3.56</v>
      </c>
      <c r="G43" s="52">
        <v>2.0699999999999998</v>
      </c>
      <c r="H43" s="52">
        <v>0.72</v>
      </c>
      <c r="I43" s="52">
        <v>1.2</v>
      </c>
      <c r="J43" s="52">
        <v>0.67</v>
      </c>
      <c r="K43" s="52">
        <v>1.17</v>
      </c>
      <c r="L43" s="50">
        <v>41.9</v>
      </c>
      <c r="M43" s="50">
        <v>73.8</v>
      </c>
      <c r="N43" s="54">
        <v>0.3904494382022472</v>
      </c>
      <c r="O43" s="12"/>
    </row>
    <row r="44" spans="2:15" x14ac:dyDescent="0.2">
      <c r="C44" s="60">
        <v>7.4</v>
      </c>
      <c r="D44" s="61">
        <v>23</v>
      </c>
      <c r="E44" s="61">
        <v>575</v>
      </c>
      <c r="F44" s="62">
        <v>3.35</v>
      </c>
      <c r="G44" s="62">
        <v>2.1</v>
      </c>
      <c r="H44" s="62">
        <v>0.75</v>
      </c>
      <c r="I44" s="62">
        <v>1.1499999999999999</v>
      </c>
      <c r="J44" s="62">
        <v>0.8</v>
      </c>
      <c r="K44" s="62">
        <v>1.26</v>
      </c>
      <c r="L44" s="60">
        <v>37.200000000000003</v>
      </c>
      <c r="M44" s="60">
        <v>68.400000000000006</v>
      </c>
      <c r="N44" s="59">
        <v>0.46268656716417911</v>
      </c>
      <c r="O44" s="12"/>
    </row>
    <row r="45" spans="2:15" x14ac:dyDescent="0.2">
      <c r="B45" s="2" t="s">
        <v>11</v>
      </c>
      <c r="C45" s="32">
        <f t="shared" ref="C45:N45" si="2">AVERAGE(C26:C44)</f>
        <v>6.6263157894736864</v>
      </c>
      <c r="D45" s="32">
        <f t="shared" si="2"/>
        <v>20.315789473684209</v>
      </c>
      <c r="E45" s="33">
        <f t="shared" si="2"/>
        <v>549.89473684210532</v>
      </c>
      <c r="F45" s="34">
        <f t="shared" si="2"/>
        <v>3.4026315789473678</v>
      </c>
      <c r="G45" s="34">
        <f t="shared" si="2"/>
        <v>2.0415789473684209</v>
      </c>
      <c r="H45" s="34">
        <f t="shared" si="2"/>
        <v>0.74210526315789482</v>
      </c>
      <c r="I45" s="34">
        <f t="shared" si="2"/>
        <v>1.1826315789473683</v>
      </c>
      <c r="J45" s="34">
        <f t="shared" si="2"/>
        <v>0.75000000000000011</v>
      </c>
      <c r="K45" s="34">
        <f t="shared" si="2"/>
        <v>1.2121052631578946</v>
      </c>
      <c r="L45" s="32">
        <f t="shared" si="2"/>
        <v>40.09473684210527</v>
      </c>
      <c r="M45" s="32">
        <f t="shared" si="2"/>
        <v>71.731578947368419</v>
      </c>
      <c r="N45" s="56">
        <f t="shared" si="2"/>
        <v>0.43982498555922223</v>
      </c>
      <c r="O45" s="12"/>
    </row>
    <row r="46" spans="2:15" x14ac:dyDescent="0.2">
      <c r="B46" s="2" t="s">
        <v>9</v>
      </c>
      <c r="C46" s="35">
        <f t="shared" ref="C46:N46" si="3">STDEV(C26:C44)/SQRT(COUNT(C26:C44))</f>
        <v>9.9953821285923602E-2</v>
      </c>
      <c r="D46" s="35">
        <f t="shared" si="3"/>
        <v>0.52455846974477449</v>
      </c>
      <c r="E46" s="36">
        <f t="shared" si="3"/>
        <v>19.505868773005748</v>
      </c>
      <c r="F46" s="37">
        <f t="shared" si="3"/>
        <v>4.3975286156562467E-2</v>
      </c>
      <c r="G46" s="37">
        <f t="shared" si="3"/>
        <v>4.5475159711821082E-2</v>
      </c>
      <c r="H46" s="37">
        <f t="shared" si="3"/>
        <v>7.39760303238878E-3</v>
      </c>
      <c r="I46" s="37">
        <f t="shared" si="3"/>
        <v>1.9850937274602659E-2</v>
      </c>
      <c r="J46" s="37">
        <f t="shared" si="3"/>
        <v>1.0706067580626224E-2</v>
      </c>
      <c r="K46" s="37">
        <f t="shared" si="3"/>
        <v>1.2763685405388669E-2</v>
      </c>
      <c r="L46" s="35">
        <f t="shared" si="3"/>
        <v>0.766074282360518</v>
      </c>
      <c r="M46" s="35">
        <f t="shared" si="3"/>
        <v>0.90992103736773933</v>
      </c>
      <c r="N46" s="57">
        <f t="shared" si="3"/>
        <v>7.0341572814789392E-3</v>
      </c>
      <c r="O46" s="12"/>
    </row>
    <row r="47" spans="2:15" x14ac:dyDescent="0.2">
      <c r="B47" s="2"/>
      <c r="C47" s="26"/>
      <c r="D47" s="27"/>
      <c r="E47" s="27"/>
      <c r="F47" s="28"/>
      <c r="G47" s="28"/>
      <c r="H47" s="28"/>
      <c r="I47" s="28"/>
      <c r="J47" s="28"/>
      <c r="K47" s="28"/>
      <c r="L47" s="26"/>
      <c r="M47" s="26"/>
      <c r="N47" s="27"/>
      <c r="O47" s="12"/>
    </row>
    <row r="48" spans="2:15" x14ac:dyDescent="0.2">
      <c r="O48" s="12"/>
    </row>
    <row r="49" spans="2:15" x14ac:dyDescent="0.2">
      <c r="B49" s="2"/>
      <c r="C49" s="4"/>
      <c r="D49" s="4"/>
      <c r="E49" s="10"/>
      <c r="F49" s="3"/>
      <c r="G49" s="3"/>
      <c r="H49" s="3"/>
      <c r="I49" s="3"/>
      <c r="J49" s="3"/>
      <c r="K49" s="3"/>
      <c r="L49" s="4"/>
      <c r="M49" s="4"/>
      <c r="N49" s="4"/>
      <c r="O49" s="12"/>
    </row>
    <row r="50" spans="2:15" ht="19" x14ac:dyDescent="0.2">
      <c r="B50" s="16" t="s">
        <v>17</v>
      </c>
      <c r="O50" s="12"/>
    </row>
    <row r="51" spans="2:15" ht="17" x14ac:dyDescent="0.2">
      <c r="C51" s="7" t="s">
        <v>12</v>
      </c>
      <c r="D51" s="8" t="s">
        <v>0</v>
      </c>
      <c r="E51" s="9" t="s">
        <v>10</v>
      </c>
      <c r="F51" s="8" t="s">
        <v>1</v>
      </c>
      <c r="G51" s="8" t="s">
        <v>2</v>
      </c>
      <c r="H51" s="8" t="s">
        <v>5</v>
      </c>
      <c r="I51" s="8" t="s">
        <v>6</v>
      </c>
      <c r="J51" s="8" t="s">
        <v>7</v>
      </c>
      <c r="K51" s="8" t="s">
        <v>8</v>
      </c>
      <c r="L51" s="8" t="s">
        <v>4</v>
      </c>
      <c r="M51" s="8" t="s">
        <v>3</v>
      </c>
      <c r="N51" s="15" t="s">
        <v>13</v>
      </c>
      <c r="O51" s="12"/>
    </row>
    <row r="52" spans="2:15" x14ac:dyDescent="0.2">
      <c r="C52" s="22">
        <v>6.9</v>
      </c>
      <c r="D52" s="11">
        <v>17</v>
      </c>
      <c r="E52" s="11">
        <v>452</v>
      </c>
      <c r="F52" s="20">
        <v>3.4</v>
      </c>
      <c r="G52" s="20">
        <v>2.02</v>
      </c>
      <c r="H52" s="20">
        <v>0.79</v>
      </c>
      <c r="I52" s="20">
        <v>1.33</v>
      </c>
      <c r="J52" s="20">
        <v>0.8</v>
      </c>
      <c r="K52" s="20">
        <v>1.19</v>
      </c>
      <c r="L52" s="22">
        <v>40.4</v>
      </c>
      <c r="M52" s="22">
        <v>72.3</v>
      </c>
      <c r="N52" s="54">
        <v>0.46764705882352947</v>
      </c>
      <c r="O52" s="12"/>
    </row>
    <row r="53" spans="2:15" x14ac:dyDescent="0.2">
      <c r="C53" s="22">
        <v>7</v>
      </c>
      <c r="D53" s="11">
        <v>21</v>
      </c>
      <c r="E53" s="11">
        <v>563</v>
      </c>
      <c r="F53" s="20">
        <v>3.36</v>
      </c>
      <c r="G53" s="20">
        <v>1.92</v>
      </c>
      <c r="H53" s="20">
        <v>0.82</v>
      </c>
      <c r="I53" s="20">
        <v>1.27</v>
      </c>
      <c r="J53" s="20">
        <v>0.7</v>
      </c>
      <c r="K53" s="20">
        <v>1.19</v>
      </c>
      <c r="L53" s="22">
        <v>42.7</v>
      </c>
      <c r="M53" s="22">
        <v>74.900000000000006</v>
      </c>
      <c r="N53" s="54">
        <v>0.45238095238095238</v>
      </c>
      <c r="O53" s="12"/>
    </row>
    <row r="54" spans="2:15" x14ac:dyDescent="0.2">
      <c r="C54" s="22">
        <v>6.9</v>
      </c>
      <c r="D54" s="11">
        <v>22</v>
      </c>
      <c r="E54" s="11">
        <v>530</v>
      </c>
      <c r="F54" s="20">
        <v>3.34</v>
      </c>
      <c r="G54" s="20">
        <v>1.98</v>
      </c>
      <c r="H54" s="20">
        <v>0.78</v>
      </c>
      <c r="I54" s="20">
        <v>1.23</v>
      </c>
      <c r="J54" s="20">
        <v>0.78</v>
      </c>
      <c r="K54" s="20">
        <v>1.23</v>
      </c>
      <c r="L54" s="22">
        <v>40.799999999999997</v>
      </c>
      <c r="M54" s="22">
        <v>72.7</v>
      </c>
      <c r="N54" s="54">
        <v>0.46706586826347307</v>
      </c>
      <c r="O54" s="12"/>
    </row>
    <row r="55" spans="2:15" x14ac:dyDescent="0.2">
      <c r="C55" s="22">
        <v>6.7</v>
      </c>
      <c r="D55" s="11">
        <v>18</v>
      </c>
      <c r="E55" s="11">
        <v>519</v>
      </c>
      <c r="F55" s="20">
        <v>3.07</v>
      </c>
      <c r="G55" s="20">
        <v>1.86</v>
      </c>
      <c r="H55" s="20">
        <v>0.78</v>
      </c>
      <c r="I55" s="20">
        <v>1.0900000000000001</v>
      </c>
      <c r="J55" s="20">
        <v>0.74</v>
      </c>
      <c r="K55" s="20">
        <v>1.0900000000000001</v>
      </c>
      <c r="L55" s="22">
        <v>39.200000000000003</v>
      </c>
      <c r="M55" s="22">
        <v>71.2</v>
      </c>
      <c r="N55" s="54">
        <v>0.49511400651465803</v>
      </c>
      <c r="O55" s="12"/>
    </row>
    <row r="56" spans="2:15" x14ac:dyDescent="0.2">
      <c r="C56" s="63">
        <v>6.7</v>
      </c>
      <c r="D56" s="64">
        <v>20</v>
      </c>
      <c r="E56" s="64">
        <v>565</v>
      </c>
      <c r="F56" s="65">
        <v>3.32</v>
      </c>
      <c r="G56" s="65">
        <v>2.04</v>
      </c>
      <c r="H56" s="65">
        <v>0.8</v>
      </c>
      <c r="I56" s="65">
        <v>1.23</v>
      </c>
      <c r="J56" s="65">
        <v>0.66</v>
      </c>
      <c r="K56" s="65">
        <v>1.17</v>
      </c>
      <c r="L56" s="63">
        <v>38.4</v>
      </c>
      <c r="M56" s="63">
        <v>69.900000000000006</v>
      </c>
      <c r="N56" s="68">
        <v>0.43975903614457834</v>
      </c>
      <c r="O56" s="66"/>
    </row>
    <row r="57" spans="2:15" x14ac:dyDescent="0.2">
      <c r="C57" s="63">
        <v>6.9</v>
      </c>
      <c r="D57" s="64">
        <v>22</v>
      </c>
      <c r="E57" s="64">
        <v>539</v>
      </c>
      <c r="F57" s="65">
        <v>3.02</v>
      </c>
      <c r="G57" s="65">
        <v>1.82</v>
      </c>
      <c r="H57" s="65">
        <v>0.86</v>
      </c>
      <c r="I57" s="65">
        <v>1.28</v>
      </c>
      <c r="J57" s="65">
        <v>1.04</v>
      </c>
      <c r="K57" s="65">
        <v>1.33</v>
      </c>
      <c r="L57" s="63">
        <v>39.799999999999997</v>
      </c>
      <c r="M57" s="63">
        <v>71.900000000000006</v>
      </c>
      <c r="N57" s="68">
        <v>0.62913907284768211</v>
      </c>
      <c r="O57" s="66"/>
    </row>
    <row r="58" spans="2:15" x14ac:dyDescent="0.2">
      <c r="C58" s="63">
        <v>6.7</v>
      </c>
      <c r="D58" s="64">
        <v>20</v>
      </c>
      <c r="E58" s="64">
        <v>543</v>
      </c>
      <c r="F58" s="65">
        <v>3.17</v>
      </c>
      <c r="G58" s="65">
        <v>1.73</v>
      </c>
      <c r="H58" s="65">
        <v>0.74</v>
      </c>
      <c r="I58" s="65">
        <v>1.18</v>
      </c>
      <c r="J58" s="65">
        <v>0.8</v>
      </c>
      <c r="K58" s="65">
        <v>1.17</v>
      </c>
      <c r="L58" s="63">
        <v>45.4</v>
      </c>
      <c r="M58" s="63">
        <v>78</v>
      </c>
      <c r="N58" s="68">
        <v>0.48580441640378552</v>
      </c>
      <c r="O58" s="67"/>
    </row>
    <row r="59" spans="2:15" x14ac:dyDescent="0.2">
      <c r="C59" s="63">
        <v>6.3</v>
      </c>
      <c r="D59" s="64">
        <v>21</v>
      </c>
      <c r="E59" s="64">
        <v>367</v>
      </c>
      <c r="F59" s="65">
        <v>3.01</v>
      </c>
      <c r="G59" s="65">
        <v>1.71</v>
      </c>
      <c r="H59" s="65">
        <v>0.77</v>
      </c>
      <c r="I59" s="65">
        <v>1.21</v>
      </c>
      <c r="J59" s="65">
        <v>0.77</v>
      </c>
      <c r="K59" s="65">
        <v>1.23</v>
      </c>
      <c r="L59" s="63">
        <v>43.3</v>
      </c>
      <c r="M59" s="63">
        <v>76</v>
      </c>
      <c r="N59" s="68">
        <v>0.51162790697674421</v>
      </c>
      <c r="O59" s="66"/>
    </row>
    <row r="60" spans="2:15" x14ac:dyDescent="0.2">
      <c r="C60" s="63">
        <v>6</v>
      </c>
      <c r="D60" s="64">
        <v>20</v>
      </c>
      <c r="E60" s="64">
        <v>503</v>
      </c>
      <c r="F60" s="65">
        <v>3.48</v>
      </c>
      <c r="G60" s="65">
        <v>2.1</v>
      </c>
      <c r="H60" s="65">
        <v>0.84</v>
      </c>
      <c r="I60" s="65">
        <v>1.27</v>
      </c>
      <c r="J60" s="65">
        <v>0.7</v>
      </c>
      <c r="K60" s="65">
        <v>1.1599999999999999</v>
      </c>
      <c r="L60" s="63">
        <v>39.6</v>
      </c>
      <c r="M60" s="63">
        <v>71.2</v>
      </c>
      <c r="N60" s="68">
        <v>0.44252873563218392</v>
      </c>
      <c r="O60" s="66"/>
    </row>
    <row r="61" spans="2:15" x14ac:dyDescent="0.2">
      <c r="C61" s="63">
        <v>7</v>
      </c>
      <c r="D61" s="64">
        <v>22</v>
      </c>
      <c r="E61" s="64">
        <v>530</v>
      </c>
      <c r="F61" s="65">
        <v>3.21</v>
      </c>
      <c r="G61" s="65">
        <v>2</v>
      </c>
      <c r="H61" s="65">
        <v>0.82</v>
      </c>
      <c r="I61" s="65">
        <v>1.1599999999999999</v>
      </c>
      <c r="J61" s="65">
        <v>0.8</v>
      </c>
      <c r="K61" s="65">
        <v>1.24</v>
      </c>
      <c r="L61" s="63">
        <v>37.700000000000003</v>
      </c>
      <c r="M61" s="63">
        <v>69.2</v>
      </c>
      <c r="N61" s="68">
        <v>0.50467289719626174</v>
      </c>
      <c r="O61" s="67"/>
    </row>
    <row r="62" spans="2:15" x14ac:dyDescent="0.2">
      <c r="C62" s="63">
        <v>6</v>
      </c>
      <c r="D62" s="64">
        <v>21</v>
      </c>
      <c r="E62" s="64">
        <v>589</v>
      </c>
      <c r="F62" s="65">
        <v>3.41</v>
      </c>
      <c r="G62" s="65">
        <v>1.99</v>
      </c>
      <c r="H62" s="65">
        <v>0.85</v>
      </c>
      <c r="I62" s="65">
        <v>1.24</v>
      </c>
      <c r="J62" s="65">
        <v>0.83</v>
      </c>
      <c r="K62" s="65">
        <v>1.27</v>
      </c>
      <c r="L62" s="63">
        <v>41.7</v>
      </c>
      <c r="M62" s="63">
        <v>73.8</v>
      </c>
      <c r="N62" s="68">
        <v>0.49266862170087972</v>
      </c>
      <c r="O62" s="67"/>
    </row>
    <row r="63" spans="2:15" x14ac:dyDescent="0.2">
      <c r="C63" s="63">
        <v>6</v>
      </c>
      <c r="D63" s="64">
        <v>20</v>
      </c>
      <c r="E63" s="64">
        <v>341</v>
      </c>
      <c r="F63" s="65">
        <v>3.84</v>
      </c>
      <c r="G63" s="65">
        <v>2.2999999999999998</v>
      </c>
      <c r="H63" s="65">
        <v>0.73</v>
      </c>
      <c r="I63" s="65">
        <v>1.28</v>
      </c>
      <c r="J63" s="65">
        <v>0.78</v>
      </c>
      <c r="K63" s="65">
        <v>1.18</v>
      </c>
      <c r="L63" s="63">
        <v>40.200000000000003</v>
      </c>
      <c r="M63" s="63">
        <v>71.5</v>
      </c>
      <c r="N63" s="68">
        <v>0.39322916666666669</v>
      </c>
      <c r="O63" s="67"/>
    </row>
    <row r="64" spans="2:15" x14ac:dyDescent="0.2">
      <c r="C64" s="63">
        <v>5.9</v>
      </c>
      <c r="D64" s="64">
        <v>21</v>
      </c>
      <c r="E64" s="64">
        <v>657</v>
      </c>
      <c r="F64" s="65">
        <v>3.21</v>
      </c>
      <c r="G64" s="65">
        <v>1.84</v>
      </c>
      <c r="H64" s="65">
        <v>0.74</v>
      </c>
      <c r="I64" s="65">
        <v>1.25</v>
      </c>
      <c r="J64" s="65">
        <v>0.81</v>
      </c>
      <c r="K64" s="65">
        <v>1.32</v>
      </c>
      <c r="L64" s="63">
        <v>42.6</v>
      </c>
      <c r="M64" s="63">
        <v>74.900000000000006</v>
      </c>
      <c r="N64" s="68">
        <v>0.48286604361370716</v>
      </c>
      <c r="O64" s="67"/>
    </row>
    <row r="65" spans="2:15" x14ac:dyDescent="0.2">
      <c r="C65" s="63">
        <v>6</v>
      </c>
      <c r="D65" s="64">
        <v>22</v>
      </c>
      <c r="E65" s="64">
        <v>596</v>
      </c>
      <c r="F65" s="65">
        <v>3.35</v>
      </c>
      <c r="G65" s="65">
        <v>2.15</v>
      </c>
      <c r="H65" s="65">
        <v>0.76</v>
      </c>
      <c r="I65" s="65">
        <v>1.1299999999999999</v>
      </c>
      <c r="J65" s="65">
        <v>0.84</v>
      </c>
      <c r="K65" s="65">
        <v>1.35</v>
      </c>
      <c r="L65" s="63">
        <v>35.799999999999997</v>
      </c>
      <c r="M65" s="63">
        <v>66.599999999999994</v>
      </c>
      <c r="N65" s="68">
        <v>0.47761194029850745</v>
      </c>
      <c r="O65" s="67"/>
    </row>
    <row r="66" spans="2:15" x14ac:dyDescent="0.2">
      <c r="C66" s="63">
        <v>6.7</v>
      </c>
      <c r="D66" s="64">
        <v>22</v>
      </c>
      <c r="E66" s="64">
        <v>420</v>
      </c>
      <c r="F66" s="65">
        <v>3.94</v>
      </c>
      <c r="G66" s="65">
        <v>2.5299999999999998</v>
      </c>
      <c r="H66" s="65">
        <v>0.82</v>
      </c>
      <c r="I66" s="65">
        <v>1.37</v>
      </c>
      <c r="J66" s="65">
        <v>0.7</v>
      </c>
      <c r="K66" s="65">
        <v>1.1399999999999999</v>
      </c>
      <c r="L66" s="63">
        <v>35.9</v>
      </c>
      <c r="M66" s="63">
        <v>66</v>
      </c>
      <c r="N66" s="68">
        <v>0.38578680203045684</v>
      </c>
      <c r="O66" s="67"/>
    </row>
    <row r="67" spans="2:15" x14ac:dyDescent="0.2">
      <c r="C67" s="63">
        <v>6.7</v>
      </c>
      <c r="D67" s="64">
        <v>22</v>
      </c>
      <c r="E67" s="64">
        <v>546</v>
      </c>
      <c r="F67" s="65">
        <v>3.59</v>
      </c>
      <c r="G67" s="65">
        <v>2.1800000000000002</v>
      </c>
      <c r="H67" s="65">
        <v>0.8</v>
      </c>
      <c r="I67" s="65">
        <v>1.1100000000000001</v>
      </c>
      <c r="J67" s="65">
        <v>0.76</v>
      </c>
      <c r="K67" s="65">
        <v>1.29</v>
      </c>
      <c r="L67" s="63">
        <v>39.4</v>
      </c>
      <c r="M67" s="63">
        <v>70.8</v>
      </c>
      <c r="N67" s="68">
        <v>0.43454038997214489</v>
      </c>
      <c r="O67" s="67"/>
    </row>
    <row r="68" spans="2:15" x14ac:dyDescent="0.2">
      <c r="C68" s="50">
        <v>6.7</v>
      </c>
      <c r="D68" s="51">
        <v>23</v>
      </c>
      <c r="E68" s="51">
        <v>585</v>
      </c>
      <c r="F68" s="52">
        <v>3.34</v>
      </c>
      <c r="G68" s="52">
        <v>1.96</v>
      </c>
      <c r="H68" s="52">
        <v>0.81</v>
      </c>
      <c r="I68" s="52">
        <v>1.1599999999999999</v>
      </c>
      <c r="J68" s="52">
        <v>0.8</v>
      </c>
      <c r="K68" s="52">
        <v>1.27</v>
      </c>
      <c r="L68" s="50">
        <v>41.5</v>
      </c>
      <c r="M68" s="50">
        <v>73.599999999999994</v>
      </c>
      <c r="N68" s="54">
        <v>0.4820359281437126</v>
      </c>
    </row>
    <row r="69" spans="2:15" x14ac:dyDescent="0.2">
      <c r="C69" s="50">
        <v>7</v>
      </c>
      <c r="D69" s="51">
        <v>24</v>
      </c>
      <c r="E69" s="51">
        <v>636</v>
      </c>
      <c r="F69" s="52">
        <v>3.32</v>
      </c>
      <c r="G69" s="52">
        <v>1.76</v>
      </c>
      <c r="H69" s="52">
        <v>0.77</v>
      </c>
      <c r="I69" s="52">
        <v>1.28</v>
      </c>
      <c r="J69" s="52">
        <v>0.8</v>
      </c>
      <c r="K69" s="52">
        <v>1.27</v>
      </c>
      <c r="L69" s="50">
        <v>47</v>
      </c>
      <c r="M69" s="50">
        <v>79.5</v>
      </c>
      <c r="N69" s="54">
        <v>0.47289156626506029</v>
      </c>
    </row>
    <row r="70" spans="2:15" x14ac:dyDescent="0.2">
      <c r="C70" s="50">
        <v>6.7</v>
      </c>
      <c r="D70" s="51">
        <v>22</v>
      </c>
      <c r="E70" s="51">
        <v>561</v>
      </c>
      <c r="F70" s="52">
        <v>3.5</v>
      </c>
      <c r="G70" s="52">
        <v>1.92</v>
      </c>
      <c r="H70" s="52">
        <v>0.68</v>
      </c>
      <c r="I70" s="52">
        <v>1.22</v>
      </c>
      <c r="J70" s="52">
        <v>0.73</v>
      </c>
      <c r="K70" s="52">
        <v>1.35</v>
      </c>
      <c r="L70" s="50">
        <v>45.3</v>
      </c>
      <c r="M70" s="50">
        <v>77.599999999999994</v>
      </c>
      <c r="N70" s="54">
        <v>0.40285714285714291</v>
      </c>
    </row>
    <row r="71" spans="2:15" x14ac:dyDescent="0.2">
      <c r="C71" s="50">
        <v>7.3</v>
      </c>
      <c r="D71" s="51">
        <v>24</v>
      </c>
      <c r="E71" s="51">
        <v>617</v>
      </c>
      <c r="F71" s="52">
        <v>3.32</v>
      </c>
      <c r="G71" s="52">
        <v>2.0499999999999998</v>
      </c>
      <c r="H71" s="52">
        <v>0.68</v>
      </c>
      <c r="I71" s="52">
        <v>1.18</v>
      </c>
      <c r="J71" s="52">
        <v>0.82</v>
      </c>
      <c r="K71" s="52">
        <v>1.24</v>
      </c>
      <c r="L71" s="50">
        <v>38.299999999999997</v>
      </c>
      <c r="M71" s="50">
        <v>69.8</v>
      </c>
      <c r="N71" s="54">
        <v>0.45180722891566266</v>
      </c>
    </row>
    <row r="72" spans="2:15" x14ac:dyDescent="0.2">
      <c r="C72" s="50">
        <v>7.3</v>
      </c>
      <c r="D72" s="51">
        <v>20</v>
      </c>
      <c r="E72" s="51">
        <v>542</v>
      </c>
      <c r="F72" s="52">
        <v>3.28</v>
      </c>
      <c r="G72" s="52">
        <v>1.87</v>
      </c>
      <c r="H72" s="52">
        <v>0.71</v>
      </c>
      <c r="I72" s="52">
        <v>1.17</v>
      </c>
      <c r="J72" s="52">
        <v>0.56999999999999995</v>
      </c>
      <c r="K72" s="52">
        <v>1.05</v>
      </c>
      <c r="L72" s="50">
        <v>42.9</v>
      </c>
      <c r="M72" s="50">
        <v>75.3</v>
      </c>
      <c r="N72" s="54">
        <v>0.39024390243902435</v>
      </c>
    </row>
    <row r="73" spans="2:15" x14ac:dyDescent="0.2">
      <c r="C73" s="60">
        <v>7.3</v>
      </c>
      <c r="D73" s="61">
        <v>21</v>
      </c>
      <c r="E73" s="61">
        <v>545</v>
      </c>
      <c r="F73" s="62">
        <v>3.38</v>
      </c>
      <c r="G73" s="62">
        <v>2.12</v>
      </c>
      <c r="H73" s="62">
        <v>0.77</v>
      </c>
      <c r="I73" s="62">
        <v>1.19</v>
      </c>
      <c r="J73" s="62">
        <v>0.68</v>
      </c>
      <c r="K73" s="62">
        <v>1.0900000000000001</v>
      </c>
      <c r="L73" s="60">
        <v>37.1</v>
      </c>
      <c r="M73" s="60">
        <v>68.3</v>
      </c>
      <c r="N73" s="59">
        <v>0.42899408284023677</v>
      </c>
    </row>
    <row r="74" spans="2:15" x14ac:dyDescent="0.2">
      <c r="B74" s="2" t="s">
        <v>11</v>
      </c>
      <c r="C74" s="32">
        <f t="shared" ref="C74:N74" si="4">AVERAGE(C52:C73)</f>
        <v>6.6681818181818207</v>
      </c>
      <c r="D74" s="32">
        <f t="shared" si="4"/>
        <v>21.136363636363637</v>
      </c>
      <c r="E74" s="33">
        <f t="shared" si="4"/>
        <v>533.90909090909088</v>
      </c>
      <c r="F74" s="34">
        <f t="shared" si="4"/>
        <v>3.3572727272727274</v>
      </c>
      <c r="G74" s="34">
        <f t="shared" si="4"/>
        <v>1.9931818181818179</v>
      </c>
      <c r="H74" s="34">
        <f t="shared" si="4"/>
        <v>0.7781818181818182</v>
      </c>
      <c r="I74" s="34">
        <f t="shared" si="4"/>
        <v>1.2195454545454547</v>
      </c>
      <c r="J74" s="34">
        <f t="shared" si="4"/>
        <v>0.76863636363636367</v>
      </c>
      <c r="K74" s="34">
        <f t="shared" si="4"/>
        <v>1.219090909090909</v>
      </c>
      <c r="L74" s="32">
        <f t="shared" si="4"/>
        <v>40.681818181818173</v>
      </c>
      <c r="M74" s="32">
        <f t="shared" si="4"/>
        <v>72.499999999999986</v>
      </c>
      <c r="N74" s="56">
        <f t="shared" si="4"/>
        <v>0.46323967122395682</v>
      </c>
    </row>
    <row r="75" spans="2:15" x14ac:dyDescent="0.2">
      <c r="B75" s="2" t="s">
        <v>9</v>
      </c>
      <c r="C75" s="35">
        <f t="shared" ref="C75:N75" si="5">STDEV(C52:C73)/SQRT(COUNT(C52:C73))</f>
        <v>9.5433928921809394E-2</v>
      </c>
      <c r="D75" s="35">
        <f t="shared" si="5"/>
        <v>0.35611816795471452</v>
      </c>
      <c r="E75" s="36">
        <f t="shared" si="5"/>
        <v>16.834682440161401</v>
      </c>
      <c r="F75" s="37">
        <f t="shared" si="5"/>
        <v>4.8202233688349354E-2</v>
      </c>
      <c r="G75" s="37">
        <f t="shared" si="5"/>
        <v>4.1027845911067777E-2</v>
      </c>
      <c r="H75" s="37">
        <f t="shared" si="5"/>
        <v>1.0683084570781872E-2</v>
      </c>
      <c r="I75" s="37">
        <f t="shared" si="5"/>
        <v>1.492372051738676E-2</v>
      </c>
      <c r="J75" s="37">
        <f t="shared" si="5"/>
        <v>1.9049894098687247E-2</v>
      </c>
      <c r="K75" s="37">
        <f t="shared" si="5"/>
        <v>1.8041667632353629E-2</v>
      </c>
      <c r="L75" s="35">
        <f t="shared" si="5"/>
        <v>0.64154967833193388</v>
      </c>
      <c r="M75" s="35">
        <f t="shared" si="5"/>
        <v>0.76038267877550858</v>
      </c>
      <c r="N75" s="57">
        <f t="shared" si="5"/>
        <v>1.1218451028887884E-2</v>
      </c>
    </row>
    <row r="78" spans="2:15" ht="19" x14ac:dyDescent="0.2">
      <c r="B78" s="16" t="s">
        <v>18</v>
      </c>
      <c r="C78" s="40"/>
      <c r="E78" s="40"/>
      <c r="F78" s="21"/>
      <c r="G78" s="40"/>
      <c r="H78" s="40"/>
      <c r="I78" s="40"/>
      <c r="J78" s="40"/>
      <c r="K78" s="40"/>
      <c r="L78" s="40"/>
      <c r="M78" s="40"/>
      <c r="N78" s="21"/>
    </row>
    <row r="79" spans="2:15" ht="17" x14ac:dyDescent="0.2">
      <c r="B79" s="21"/>
      <c r="C79" s="41" t="s">
        <v>12</v>
      </c>
      <c r="D79" s="42" t="s">
        <v>0</v>
      </c>
      <c r="E79" s="43" t="s">
        <v>10</v>
      </c>
      <c r="F79" s="42" t="s">
        <v>1</v>
      </c>
      <c r="G79" s="42" t="s">
        <v>2</v>
      </c>
      <c r="H79" s="42" t="s">
        <v>5</v>
      </c>
      <c r="I79" s="42" t="s">
        <v>6</v>
      </c>
      <c r="J79" s="42" t="s">
        <v>7</v>
      </c>
      <c r="K79" s="42" t="s">
        <v>8</v>
      </c>
      <c r="L79" s="42" t="s">
        <v>4</v>
      </c>
      <c r="M79" s="42" t="s">
        <v>3</v>
      </c>
      <c r="N79" s="15" t="s">
        <v>13</v>
      </c>
    </row>
    <row r="80" spans="2:15" x14ac:dyDescent="0.2">
      <c r="B80" s="21"/>
      <c r="C80" s="26">
        <v>17</v>
      </c>
      <c r="D80" s="27">
        <v>27</v>
      </c>
      <c r="E80" s="27">
        <v>558</v>
      </c>
      <c r="F80" s="28">
        <v>3.7</v>
      </c>
      <c r="G80" s="28">
        <v>2.42</v>
      </c>
      <c r="H80" s="28">
        <v>0.81</v>
      </c>
      <c r="I80" s="28">
        <v>1.23</v>
      </c>
      <c r="J80" s="28">
        <v>0.77</v>
      </c>
      <c r="K80" s="28">
        <v>1.28</v>
      </c>
      <c r="L80" s="27">
        <v>34.799999999999997</v>
      </c>
      <c r="M80" s="27">
        <v>64.8</v>
      </c>
      <c r="N80" s="53">
        <v>0.42702702702702705</v>
      </c>
      <c r="O80" s="12"/>
    </row>
    <row r="81" spans="2:15" x14ac:dyDescent="0.2">
      <c r="B81" s="21"/>
      <c r="C81" s="5">
        <v>17</v>
      </c>
      <c r="D81" s="13">
        <v>26</v>
      </c>
      <c r="E81" s="13">
        <v>367</v>
      </c>
      <c r="F81" s="14">
        <v>3.74</v>
      </c>
      <c r="G81" s="14">
        <v>2.31</v>
      </c>
      <c r="H81" s="14">
        <v>0.83</v>
      </c>
      <c r="I81" s="14">
        <v>1.33</v>
      </c>
      <c r="J81" s="14">
        <v>0.82</v>
      </c>
      <c r="K81" s="14">
        <v>1.1399999999999999</v>
      </c>
      <c r="L81" s="5">
        <v>38.200000000000003</v>
      </c>
      <c r="M81" s="5">
        <v>69.2</v>
      </c>
      <c r="N81" s="54">
        <v>0.44117647058823523</v>
      </c>
      <c r="O81" s="12"/>
    </row>
    <row r="82" spans="2:15" x14ac:dyDescent="0.2">
      <c r="B82" s="21"/>
      <c r="C82" s="5">
        <v>17</v>
      </c>
      <c r="D82" s="13">
        <v>26</v>
      </c>
      <c r="E82" s="13">
        <v>561</v>
      </c>
      <c r="F82" s="14">
        <v>3.42</v>
      </c>
      <c r="G82" s="14">
        <v>1.95</v>
      </c>
      <c r="H82" s="14">
        <v>0.87</v>
      </c>
      <c r="I82" s="14">
        <v>1.27</v>
      </c>
      <c r="J82" s="14">
        <v>0.72</v>
      </c>
      <c r="K82" s="14">
        <v>1.22</v>
      </c>
      <c r="L82" s="5">
        <v>43</v>
      </c>
      <c r="M82" s="5">
        <v>75.2</v>
      </c>
      <c r="N82" s="54">
        <v>0.46491228070175433</v>
      </c>
      <c r="O82" s="12"/>
    </row>
    <row r="83" spans="2:15" x14ac:dyDescent="0.2">
      <c r="B83" s="21"/>
      <c r="C83" s="5">
        <v>17</v>
      </c>
      <c r="D83" s="13">
        <v>30</v>
      </c>
      <c r="E83" s="13">
        <v>518</v>
      </c>
      <c r="F83" s="14">
        <v>3.47</v>
      </c>
      <c r="G83" s="14">
        <v>2.1800000000000002</v>
      </c>
      <c r="H83" s="14">
        <v>0.76</v>
      </c>
      <c r="I83" s="14">
        <v>1.17</v>
      </c>
      <c r="J83" s="14">
        <v>0.85</v>
      </c>
      <c r="K83" s="14">
        <v>1.21</v>
      </c>
      <c r="L83" s="5">
        <v>37.200000000000003</v>
      </c>
      <c r="M83" s="5">
        <v>68.3</v>
      </c>
      <c r="N83" s="54">
        <v>0.4639769452449567</v>
      </c>
      <c r="O83" s="12"/>
    </row>
    <row r="84" spans="2:15" x14ac:dyDescent="0.2">
      <c r="B84" s="21"/>
      <c r="C84" s="5">
        <v>16.899999999999999</v>
      </c>
      <c r="D84" s="13">
        <v>27</v>
      </c>
      <c r="E84" s="13">
        <v>635</v>
      </c>
      <c r="F84" s="14">
        <v>3.54</v>
      </c>
      <c r="G84" s="14">
        <v>2.08</v>
      </c>
      <c r="H84" s="14">
        <v>0.86</v>
      </c>
      <c r="I84" s="14">
        <v>1.29</v>
      </c>
      <c r="J84" s="14">
        <v>0.8</v>
      </c>
      <c r="K84" s="14">
        <v>1.29</v>
      </c>
      <c r="L84" s="5">
        <v>41.1</v>
      </c>
      <c r="M84" s="5">
        <v>72.900000000000006</v>
      </c>
      <c r="N84" s="54">
        <v>0.46892655367231639</v>
      </c>
      <c r="O84" s="12"/>
    </row>
    <row r="85" spans="2:15" x14ac:dyDescent="0.2">
      <c r="B85" s="21"/>
      <c r="C85" s="5">
        <v>15.4</v>
      </c>
      <c r="D85" s="13">
        <v>34</v>
      </c>
      <c r="E85" s="13">
        <v>530</v>
      </c>
      <c r="F85" s="14">
        <v>3.79</v>
      </c>
      <c r="G85" s="14">
        <v>2.2000000000000002</v>
      </c>
      <c r="H85" s="14">
        <v>0.86</v>
      </c>
      <c r="I85" s="14">
        <v>1.36</v>
      </c>
      <c r="J85" s="14">
        <v>0.76</v>
      </c>
      <c r="K85" s="14">
        <v>1.18</v>
      </c>
      <c r="L85" s="5">
        <v>42</v>
      </c>
      <c r="M85" s="5">
        <v>73.8</v>
      </c>
      <c r="N85" s="54">
        <v>0.42744063324538262</v>
      </c>
      <c r="O85" s="12"/>
    </row>
    <row r="86" spans="2:15" x14ac:dyDescent="0.2">
      <c r="B86" s="21"/>
      <c r="C86" s="5">
        <v>16.3</v>
      </c>
      <c r="D86" s="13">
        <v>28</v>
      </c>
      <c r="E86" s="13">
        <v>596</v>
      </c>
      <c r="F86" s="14">
        <v>3.64</v>
      </c>
      <c r="G86" s="14">
        <v>2.31</v>
      </c>
      <c r="H86" s="14">
        <v>0.82</v>
      </c>
      <c r="I86" s="14">
        <v>1.29</v>
      </c>
      <c r="J86" s="14">
        <v>0.84</v>
      </c>
      <c r="K86" s="14">
        <v>1.26</v>
      </c>
      <c r="L86" s="5">
        <v>36.6</v>
      </c>
      <c r="M86" s="5">
        <v>67.3</v>
      </c>
      <c r="N86" s="54">
        <v>0.45604395604395603</v>
      </c>
      <c r="O86" s="12"/>
    </row>
    <row r="87" spans="2:15" x14ac:dyDescent="0.2">
      <c r="B87" s="21"/>
      <c r="C87" s="5">
        <v>16.3</v>
      </c>
      <c r="D87" s="13">
        <v>25</v>
      </c>
      <c r="E87" s="13">
        <v>527</v>
      </c>
      <c r="F87" s="14">
        <v>3.27</v>
      </c>
      <c r="G87" s="14">
        <v>1.88</v>
      </c>
      <c r="H87" s="14">
        <v>0.87</v>
      </c>
      <c r="I87" s="14">
        <v>1.31</v>
      </c>
      <c r="J87" s="14">
        <v>0.87</v>
      </c>
      <c r="K87" s="14">
        <v>1.24</v>
      </c>
      <c r="L87" s="5">
        <v>42.4</v>
      </c>
      <c r="M87" s="5">
        <v>74.7</v>
      </c>
      <c r="N87" s="54">
        <v>0.5321100917431193</v>
      </c>
      <c r="O87" s="12"/>
    </row>
    <row r="88" spans="2:15" x14ac:dyDescent="0.2">
      <c r="B88" s="21"/>
      <c r="C88" s="5">
        <v>15.3</v>
      </c>
      <c r="D88" s="13">
        <v>31</v>
      </c>
      <c r="E88" s="13">
        <v>480</v>
      </c>
      <c r="F88" s="14">
        <v>3.35</v>
      </c>
      <c r="G88" s="14">
        <v>2.06</v>
      </c>
      <c r="H88" s="14">
        <v>0.87</v>
      </c>
      <c r="I88" s="14">
        <v>1.23</v>
      </c>
      <c r="J88" s="14">
        <v>0.82</v>
      </c>
      <c r="K88" s="14">
        <v>1.1599999999999999</v>
      </c>
      <c r="L88" s="5">
        <v>38.6</v>
      </c>
      <c r="M88" s="5">
        <v>70.2</v>
      </c>
      <c r="N88" s="54">
        <v>0.5044776119402985</v>
      </c>
      <c r="O88" s="12"/>
    </row>
    <row r="89" spans="2:15" x14ac:dyDescent="0.2">
      <c r="B89" s="21"/>
      <c r="C89" s="5">
        <v>18.3</v>
      </c>
      <c r="D89" s="13">
        <v>28</v>
      </c>
      <c r="E89" s="13">
        <v>446</v>
      </c>
      <c r="F89" s="14">
        <v>3.58</v>
      </c>
      <c r="G89" s="14">
        <v>2.19</v>
      </c>
      <c r="H89" s="14">
        <v>0.89</v>
      </c>
      <c r="I89" s="14">
        <v>1.24</v>
      </c>
      <c r="J89" s="14">
        <v>0.78</v>
      </c>
      <c r="K89" s="14">
        <v>1.21</v>
      </c>
      <c r="L89" s="5">
        <v>38.799999999999997</v>
      </c>
      <c r="M89" s="5">
        <v>70.099999999999994</v>
      </c>
      <c r="N89" s="54">
        <v>0.46648044692737428</v>
      </c>
      <c r="O89" s="12"/>
    </row>
    <row r="90" spans="2:15" x14ac:dyDescent="0.2">
      <c r="B90" s="21"/>
      <c r="C90" s="5">
        <v>17.3</v>
      </c>
      <c r="D90" s="13">
        <v>28</v>
      </c>
      <c r="E90" s="13">
        <v>493</v>
      </c>
      <c r="F90" s="14">
        <v>3.74</v>
      </c>
      <c r="G90" s="14">
        <v>2.25</v>
      </c>
      <c r="H90" s="14">
        <v>0.79</v>
      </c>
      <c r="I90" s="14">
        <v>1.27</v>
      </c>
      <c r="J90" s="14">
        <v>0.9</v>
      </c>
      <c r="K90" s="14">
        <v>1.22</v>
      </c>
      <c r="L90" s="5">
        <v>39.799999999999997</v>
      </c>
      <c r="M90" s="5">
        <v>71.2</v>
      </c>
      <c r="N90" s="54">
        <v>0.45187165775401067</v>
      </c>
      <c r="O90" s="12"/>
    </row>
    <row r="91" spans="2:15" x14ac:dyDescent="0.2">
      <c r="B91" s="21"/>
      <c r="C91" s="5">
        <v>17.3</v>
      </c>
      <c r="D91" s="13">
        <v>30</v>
      </c>
      <c r="E91" s="13">
        <v>553</v>
      </c>
      <c r="F91" s="14">
        <v>3.3</v>
      </c>
      <c r="G91" s="14">
        <v>2.1</v>
      </c>
      <c r="H91" s="14">
        <v>0.81</v>
      </c>
      <c r="I91" s="14">
        <v>1.1399999999999999</v>
      </c>
      <c r="J91" s="14">
        <v>0.69</v>
      </c>
      <c r="K91" s="14">
        <v>1.27</v>
      </c>
      <c r="L91" s="5">
        <v>36.6</v>
      </c>
      <c r="M91" s="5">
        <v>67.7</v>
      </c>
      <c r="N91" s="54">
        <v>0.45454545454545459</v>
      </c>
      <c r="O91" s="12"/>
    </row>
    <row r="92" spans="2:15" x14ac:dyDescent="0.2">
      <c r="B92" s="21"/>
      <c r="C92" s="22">
        <v>18</v>
      </c>
      <c r="D92" s="11">
        <v>25</v>
      </c>
      <c r="E92" s="11">
        <v>587</v>
      </c>
      <c r="F92" s="20">
        <v>3.35</v>
      </c>
      <c r="G92" s="20">
        <v>1.97</v>
      </c>
      <c r="H92" s="20">
        <v>0.86</v>
      </c>
      <c r="I92" s="20">
        <v>1.17</v>
      </c>
      <c r="J92" s="20">
        <v>0.77</v>
      </c>
      <c r="K92" s="20">
        <v>1.21</v>
      </c>
      <c r="L92" s="22">
        <v>41.2</v>
      </c>
      <c r="M92" s="22">
        <v>73.2</v>
      </c>
      <c r="N92" s="24">
        <v>0.48656716417910445</v>
      </c>
      <c r="O92" s="12"/>
    </row>
    <row r="93" spans="2:15" x14ac:dyDescent="0.2">
      <c r="B93" s="21"/>
      <c r="C93" s="22">
        <v>16.399999999999999</v>
      </c>
      <c r="D93" s="11">
        <v>28</v>
      </c>
      <c r="E93" s="11">
        <v>551</v>
      </c>
      <c r="F93" s="20">
        <v>3.73</v>
      </c>
      <c r="G93" s="20">
        <v>2.4</v>
      </c>
      <c r="H93" s="20">
        <v>0.92</v>
      </c>
      <c r="I93" s="20">
        <v>1.3</v>
      </c>
      <c r="J93" s="20">
        <v>0.87</v>
      </c>
      <c r="K93" s="20">
        <v>1.35</v>
      </c>
      <c r="L93" s="22">
        <v>35.799999999999997</v>
      </c>
      <c r="M93" s="22">
        <v>66.099999999999994</v>
      </c>
      <c r="N93" s="24">
        <v>0.47989276139410186</v>
      </c>
      <c r="O93" s="12"/>
    </row>
    <row r="94" spans="2:15" x14ac:dyDescent="0.2">
      <c r="B94" s="21"/>
      <c r="C94" s="22">
        <v>16.399999999999999</v>
      </c>
      <c r="D94" s="11">
        <v>27</v>
      </c>
      <c r="E94" s="11">
        <v>539</v>
      </c>
      <c r="F94" s="20">
        <v>3.62</v>
      </c>
      <c r="G94" s="20">
        <v>2.34</v>
      </c>
      <c r="H94" s="20">
        <v>0.91</v>
      </c>
      <c r="I94" s="20">
        <v>1.24</v>
      </c>
      <c r="J94" s="20">
        <v>0.81</v>
      </c>
      <c r="K94" s="20">
        <v>1.23</v>
      </c>
      <c r="L94" s="22">
        <v>35.299999999999997</v>
      </c>
      <c r="M94" s="22">
        <v>65.599999999999994</v>
      </c>
      <c r="N94" s="24">
        <v>0.47513812154696139</v>
      </c>
      <c r="O94" s="12"/>
    </row>
    <row r="95" spans="2:15" x14ac:dyDescent="0.2">
      <c r="B95" s="21"/>
      <c r="C95" s="5">
        <v>15.7</v>
      </c>
      <c r="D95" s="13">
        <v>22</v>
      </c>
      <c r="E95" s="13">
        <v>492</v>
      </c>
      <c r="F95" s="14">
        <v>3.7</v>
      </c>
      <c r="G95" s="14">
        <v>2.4300000000000002</v>
      </c>
      <c r="H95" s="14">
        <v>0.81</v>
      </c>
      <c r="I95" s="14">
        <v>1.19</v>
      </c>
      <c r="J95" s="14">
        <v>0.86</v>
      </c>
      <c r="K95" s="14">
        <v>1.28</v>
      </c>
      <c r="L95" s="5">
        <v>34.299999999999997</v>
      </c>
      <c r="M95" s="5">
        <v>64.2</v>
      </c>
      <c r="N95" s="54">
        <v>0.45135135135135129</v>
      </c>
      <c r="O95" s="12"/>
    </row>
    <row r="96" spans="2:15" x14ac:dyDescent="0.2">
      <c r="B96" s="21"/>
      <c r="C96" s="5">
        <v>16.899999999999999</v>
      </c>
      <c r="D96" s="13">
        <v>31</v>
      </c>
      <c r="E96" s="13">
        <v>591</v>
      </c>
      <c r="F96" s="14">
        <v>3.8</v>
      </c>
      <c r="G96" s="14">
        <v>2.34</v>
      </c>
      <c r="H96" s="14">
        <v>0.94</v>
      </c>
      <c r="I96" s="14">
        <v>1.32</v>
      </c>
      <c r="J96" s="14">
        <v>0.88</v>
      </c>
      <c r="K96" s="14">
        <v>1.34</v>
      </c>
      <c r="L96" s="5">
        <v>38.6</v>
      </c>
      <c r="M96" s="5">
        <v>69.599999999999994</v>
      </c>
      <c r="N96" s="54">
        <v>0.47894736842105262</v>
      </c>
      <c r="O96" s="12"/>
    </row>
    <row r="97" spans="2:15" x14ac:dyDescent="0.2">
      <c r="B97" s="21"/>
      <c r="C97" s="5">
        <v>17.600000000000001</v>
      </c>
      <c r="D97" s="13">
        <v>32</v>
      </c>
      <c r="E97" s="13">
        <v>536</v>
      </c>
      <c r="F97" s="14">
        <v>3.46</v>
      </c>
      <c r="G97" s="14">
        <v>2.0699999999999998</v>
      </c>
      <c r="H97" s="14">
        <v>0.82</v>
      </c>
      <c r="I97" s="14">
        <v>1.24</v>
      </c>
      <c r="J97" s="14">
        <v>0.8</v>
      </c>
      <c r="K97" s="14">
        <v>1.23</v>
      </c>
      <c r="L97" s="5">
        <v>40.200000000000003</v>
      </c>
      <c r="M97" s="5">
        <v>72</v>
      </c>
      <c r="N97" s="54">
        <v>0.46820809248554918</v>
      </c>
      <c r="O97" s="12"/>
    </row>
    <row r="98" spans="2:15" x14ac:dyDescent="0.2">
      <c r="B98" s="21"/>
      <c r="C98" s="5">
        <v>17.600000000000001</v>
      </c>
      <c r="D98" s="13">
        <v>36</v>
      </c>
      <c r="E98" s="13">
        <v>549</v>
      </c>
      <c r="F98" s="14">
        <v>3.61</v>
      </c>
      <c r="G98" s="14">
        <v>2.21</v>
      </c>
      <c r="H98" s="14">
        <v>0.85</v>
      </c>
      <c r="I98" s="14">
        <v>1.18</v>
      </c>
      <c r="J98" s="14">
        <v>0.76</v>
      </c>
      <c r="K98" s="14">
        <v>1.1000000000000001</v>
      </c>
      <c r="L98" s="5">
        <v>38.799999999999997</v>
      </c>
      <c r="M98" s="5">
        <v>70.099999999999994</v>
      </c>
      <c r="N98" s="54">
        <v>0.445983379501385</v>
      </c>
      <c r="O98" s="12"/>
    </row>
    <row r="99" spans="2:15" x14ac:dyDescent="0.2">
      <c r="B99" s="21"/>
      <c r="C99" s="5">
        <v>17.3</v>
      </c>
      <c r="D99" s="13">
        <v>30</v>
      </c>
      <c r="E99" s="13">
        <v>517</v>
      </c>
      <c r="F99" s="14">
        <v>3.46</v>
      </c>
      <c r="G99" s="14">
        <v>2.17</v>
      </c>
      <c r="H99" s="14">
        <v>0.79</v>
      </c>
      <c r="I99" s="14">
        <v>1.27</v>
      </c>
      <c r="J99" s="14">
        <v>0.82</v>
      </c>
      <c r="K99" s="14">
        <v>1.25</v>
      </c>
      <c r="L99" s="5">
        <v>37.4</v>
      </c>
      <c r="M99" s="5">
        <v>68.5</v>
      </c>
      <c r="N99" s="54">
        <v>0.46531791907514447</v>
      </c>
      <c r="O99" s="12"/>
    </row>
    <row r="100" spans="2:15" x14ac:dyDescent="0.2">
      <c r="B100" s="21"/>
      <c r="C100" s="5">
        <v>17.3</v>
      </c>
      <c r="D100" s="13">
        <v>35</v>
      </c>
      <c r="E100" s="13">
        <v>591</v>
      </c>
      <c r="F100" s="14">
        <v>3.58</v>
      </c>
      <c r="G100" s="14">
        <v>2.2999999999999998</v>
      </c>
      <c r="H100" s="14">
        <v>1</v>
      </c>
      <c r="I100" s="14">
        <v>1.25</v>
      </c>
      <c r="J100" s="14">
        <v>0.76</v>
      </c>
      <c r="K100" s="14">
        <v>1.1299999999999999</v>
      </c>
      <c r="L100" s="5">
        <v>35.700000000000003</v>
      </c>
      <c r="M100" s="5">
        <v>66.2</v>
      </c>
      <c r="N100" s="54">
        <v>0.49162011173184356</v>
      </c>
      <c r="O100" s="12"/>
    </row>
    <row r="101" spans="2:15" x14ac:dyDescent="0.2">
      <c r="B101" s="21"/>
      <c r="C101" s="5">
        <v>17.3</v>
      </c>
      <c r="D101" s="13">
        <v>30</v>
      </c>
      <c r="E101" s="13">
        <v>614</v>
      </c>
      <c r="F101" s="14">
        <v>3.47</v>
      </c>
      <c r="G101" s="14">
        <v>2.12</v>
      </c>
      <c r="H101" s="14">
        <v>0.88</v>
      </c>
      <c r="I101" s="14">
        <v>1.21</v>
      </c>
      <c r="J101" s="14">
        <v>0.76</v>
      </c>
      <c r="K101" s="14">
        <v>1.23</v>
      </c>
      <c r="L101" s="5">
        <v>39</v>
      </c>
      <c r="M101" s="5">
        <v>70.5</v>
      </c>
      <c r="N101" s="54">
        <v>0.47262247838616717</v>
      </c>
      <c r="O101" s="12"/>
    </row>
    <row r="102" spans="2:15" x14ac:dyDescent="0.2">
      <c r="B102" s="21"/>
      <c r="C102" s="5">
        <v>17</v>
      </c>
      <c r="D102" s="13">
        <v>31</v>
      </c>
      <c r="E102" s="13">
        <v>481</v>
      </c>
      <c r="F102" s="14">
        <v>3.38</v>
      </c>
      <c r="G102" s="14">
        <v>1.88</v>
      </c>
      <c r="H102" s="14">
        <v>0.74</v>
      </c>
      <c r="I102" s="14">
        <v>1.2</v>
      </c>
      <c r="J102" s="14">
        <v>0.7</v>
      </c>
      <c r="K102" s="14">
        <v>1.1299999999999999</v>
      </c>
      <c r="L102" s="5">
        <v>44.4</v>
      </c>
      <c r="M102" s="5">
        <v>76.8</v>
      </c>
      <c r="N102" s="54">
        <v>0.42603550295857989</v>
      </c>
      <c r="O102" s="12"/>
    </row>
    <row r="103" spans="2:15" x14ac:dyDescent="0.2">
      <c r="B103" s="21"/>
      <c r="C103" s="5">
        <v>14.6</v>
      </c>
      <c r="D103" s="13">
        <v>32</v>
      </c>
      <c r="E103" s="13">
        <v>581</v>
      </c>
      <c r="F103" s="14">
        <v>3.16</v>
      </c>
      <c r="G103" s="14">
        <v>1.88</v>
      </c>
      <c r="H103" s="14">
        <v>0.84</v>
      </c>
      <c r="I103" s="14">
        <v>1.19</v>
      </c>
      <c r="J103" s="14">
        <v>0.86</v>
      </c>
      <c r="K103" s="14">
        <v>1.27</v>
      </c>
      <c r="L103" s="5">
        <v>40.299999999999997</v>
      </c>
      <c r="M103" s="5">
        <v>72.400000000000006</v>
      </c>
      <c r="N103" s="54">
        <v>0.53797468354430378</v>
      </c>
      <c r="O103" s="12"/>
    </row>
    <row r="104" spans="2:15" x14ac:dyDescent="0.2">
      <c r="B104" s="21"/>
      <c r="C104" s="5">
        <v>25.4</v>
      </c>
      <c r="D104" s="13">
        <v>34</v>
      </c>
      <c r="E104" s="13">
        <v>657</v>
      </c>
      <c r="F104" s="14">
        <v>3.81</v>
      </c>
      <c r="G104" s="14">
        <v>2.4500000000000002</v>
      </c>
      <c r="H104" s="14">
        <v>0.82</v>
      </c>
      <c r="I104" s="14">
        <v>1.35</v>
      </c>
      <c r="J104" s="14">
        <v>0.76</v>
      </c>
      <c r="K104" s="14">
        <v>1.29</v>
      </c>
      <c r="L104" s="5">
        <v>35.799999999999997</v>
      </c>
      <c r="M104" s="5">
        <v>66</v>
      </c>
      <c r="N104" s="54">
        <v>0.41469816272965881</v>
      </c>
      <c r="O104" s="12"/>
    </row>
    <row r="105" spans="2:15" x14ac:dyDescent="0.2">
      <c r="B105" s="21"/>
      <c r="C105" s="5">
        <v>21.1</v>
      </c>
      <c r="D105" s="13">
        <v>31</v>
      </c>
      <c r="E105" s="13">
        <v>617</v>
      </c>
      <c r="F105" s="14">
        <v>3.5</v>
      </c>
      <c r="G105" s="14">
        <v>2.0299999999999998</v>
      </c>
      <c r="H105" s="14">
        <v>0.88</v>
      </c>
      <c r="I105" s="14">
        <v>1.39</v>
      </c>
      <c r="J105" s="14">
        <v>0.8</v>
      </c>
      <c r="K105" s="14">
        <v>1.31</v>
      </c>
      <c r="L105" s="5">
        <v>41.9</v>
      </c>
      <c r="M105" s="5">
        <v>73.900000000000006</v>
      </c>
      <c r="N105" s="54">
        <v>0.48000000000000004</v>
      </c>
      <c r="O105" s="12"/>
    </row>
    <row r="106" spans="2:15" x14ac:dyDescent="0.2">
      <c r="B106" s="21"/>
      <c r="C106" s="5">
        <v>68.599999999999994</v>
      </c>
      <c r="D106" s="13">
        <v>28</v>
      </c>
      <c r="E106" s="13">
        <v>625</v>
      </c>
      <c r="F106" s="14">
        <v>3.5</v>
      </c>
      <c r="G106" s="14">
        <v>2.2200000000000002</v>
      </c>
      <c r="H106" s="14">
        <v>0.84</v>
      </c>
      <c r="I106" s="14">
        <v>1.21</v>
      </c>
      <c r="J106" s="14">
        <v>0.76</v>
      </c>
      <c r="K106" s="14">
        <v>1.28</v>
      </c>
      <c r="L106" s="5">
        <v>36.4</v>
      </c>
      <c r="M106" s="5">
        <v>67.2</v>
      </c>
      <c r="N106" s="54">
        <v>0.45714285714285718</v>
      </c>
      <c r="O106" s="12"/>
    </row>
    <row r="107" spans="2:15" x14ac:dyDescent="0.2">
      <c r="B107" s="21"/>
      <c r="C107" s="26">
        <v>68.599999999999994</v>
      </c>
      <c r="D107" s="27">
        <v>27</v>
      </c>
      <c r="E107" s="27">
        <v>643</v>
      </c>
      <c r="F107" s="28">
        <v>3.64</v>
      </c>
      <c r="G107" s="28">
        <v>2.42</v>
      </c>
      <c r="H107" s="28">
        <v>0.78</v>
      </c>
      <c r="I107" s="28">
        <v>1.02</v>
      </c>
      <c r="J107" s="28">
        <v>0.91</v>
      </c>
      <c r="K107" s="28">
        <v>1.23</v>
      </c>
      <c r="L107" s="26">
        <v>33.700000000000003</v>
      </c>
      <c r="M107" s="26">
        <v>63.4</v>
      </c>
      <c r="N107" s="53">
        <v>0.46428571428571425</v>
      </c>
      <c r="O107" s="12"/>
    </row>
    <row r="108" spans="2:15" x14ac:dyDescent="0.2">
      <c r="B108" s="21"/>
      <c r="C108" s="26">
        <v>16.7</v>
      </c>
      <c r="D108" s="27">
        <v>31</v>
      </c>
      <c r="E108" s="27">
        <v>560</v>
      </c>
      <c r="F108" s="28">
        <v>3.72</v>
      </c>
      <c r="G108" s="28">
        <v>2.37</v>
      </c>
      <c r="H108" s="28">
        <v>0.72</v>
      </c>
      <c r="I108" s="28">
        <v>1.17</v>
      </c>
      <c r="J108" s="28">
        <v>0.76</v>
      </c>
      <c r="K108" s="28">
        <v>1.19</v>
      </c>
      <c r="L108" s="26">
        <v>36.4</v>
      </c>
      <c r="M108" s="26">
        <v>66.900000000000006</v>
      </c>
      <c r="N108" s="53">
        <v>0.39784946236559138</v>
      </c>
      <c r="O108" s="12"/>
    </row>
    <row r="109" spans="2:15" x14ac:dyDescent="0.2">
      <c r="B109" s="21"/>
      <c r="C109" s="29">
        <v>14.6</v>
      </c>
      <c r="D109" s="30">
        <v>32</v>
      </c>
      <c r="E109" s="30">
        <v>581</v>
      </c>
      <c r="F109" s="31">
        <v>3.16</v>
      </c>
      <c r="G109" s="31">
        <v>1.88</v>
      </c>
      <c r="H109" s="31">
        <v>0.84</v>
      </c>
      <c r="I109" s="31">
        <v>1.19</v>
      </c>
      <c r="J109" s="31">
        <v>0.86</v>
      </c>
      <c r="K109" s="31">
        <v>1.27</v>
      </c>
      <c r="L109" s="29">
        <v>40.299999999999997</v>
      </c>
      <c r="M109" s="29">
        <v>72.400000000000006</v>
      </c>
      <c r="N109" s="55">
        <v>0.53797468354430378</v>
      </c>
      <c r="O109" s="12"/>
    </row>
    <row r="110" spans="2:15" x14ac:dyDescent="0.2">
      <c r="B110" s="44" t="s">
        <v>11</v>
      </c>
      <c r="C110" s="32">
        <f>AVERAGE(C80:C109)</f>
        <v>20.606666666666676</v>
      </c>
      <c r="D110" s="32">
        <f t="shared" ref="D110:N110" si="6">AVERAGE(D80:D109)</f>
        <v>29.4</v>
      </c>
      <c r="E110" s="33">
        <f t="shared" si="6"/>
        <v>552.5333333333333</v>
      </c>
      <c r="F110" s="34">
        <f t="shared" si="6"/>
        <v>3.5396666666666659</v>
      </c>
      <c r="G110" s="34">
        <f t="shared" si="6"/>
        <v>2.180333333333333</v>
      </c>
      <c r="H110" s="34">
        <f t="shared" si="6"/>
        <v>0.84266666666666656</v>
      </c>
      <c r="I110" s="34">
        <f t="shared" si="6"/>
        <v>1.2406666666666668</v>
      </c>
      <c r="J110" s="34">
        <f t="shared" si="6"/>
        <v>0.80400000000000016</v>
      </c>
      <c r="K110" s="34">
        <f t="shared" si="6"/>
        <v>1.2333333333333334</v>
      </c>
      <c r="L110" s="32">
        <f t="shared" si="6"/>
        <v>38.486666666666665</v>
      </c>
      <c r="M110" s="32">
        <f t="shared" si="6"/>
        <v>69.680000000000021</v>
      </c>
      <c r="N110" s="56">
        <f t="shared" si="6"/>
        <v>0.46635329813591858</v>
      </c>
    </row>
    <row r="111" spans="2:15" x14ac:dyDescent="0.2">
      <c r="B111" s="44" t="s">
        <v>9</v>
      </c>
      <c r="C111" s="35">
        <f>STDEV(C80:C109)/SQRT(COUNT(C80:C109))</f>
        <v>2.4084570027508487</v>
      </c>
      <c r="D111" s="35">
        <f t="shared" ref="D111:N111" si="7">STDEV(D80:D109)/SQRT(COUNT(D80:D109))</f>
        <v>0.58839348785631962</v>
      </c>
      <c r="E111" s="36">
        <f t="shared" si="7"/>
        <v>11.464260640383726</v>
      </c>
      <c r="F111" s="37">
        <f t="shared" si="7"/>
        <v>3.3809756237781985E-2</v>
      </c>
      <c r="G111" s="37">
        <f t="shared" si="7"/>
        <v>3.3364870138919672E-2</v>
      </c>
      <c r="H111" s="37">
        <f t="shared" si="7"/>
        <v>1.0709683375696165E-2</v>
      </c>
      <c r="I111" s="37">
        <f t="shared" si="7"/>
        <v>1.3879061657418401E-2</v>
      </c>
      <c r="J111" s="37">
        <f t="shared" si="7"/>
        <v>1.0500136835452117E-2</v>
      </c>
      <c r="K111" s="37">
        <f t="shared" si="7"/>
        <v>1.1186335397119935E-2</v>
      </c>
      <c r="L111" s="35">
        <f t="shared" si="7"/>
        <v>0.50933206956574273</v>
      </c>
      <c r="M111" s="35">
        <f t="shared" si="7"/>
        <v>0.64602053275080396</v>
      </c>
      <c r="N111" s="57">
        <f t="shared" si="7"/>
        <v>6.0279891530927113E-3</v>
      </c>
    </row>
    <row r="114" spans="2:15" ht="19" x14ac:dyDescent="0.2">
      <c r="B114" s="25" t="s">
        <v>19</v>
      </c>
      <c r="C114" s="40"/>
      <c r="D114" s="40"/>
      <c r="E114" s="40"/>
      <c r="F114" s="21"/>
      <c r="G114" s="40"/>
      <c r="H114" s="40"/>
      <c r="I114" s="40"/>
      <c r="J114" s="40"/>
      <c r="K114" s="40"/>
      <c r="L114" s="40"/>
      <c r="M114" s="40"/>
      <c r="N114" s="21"/>
    </row>
    <row r="115" spans="2:15" ht="17" x14ac:dyDescent="0.2">
      <c r="B115" s="21"/>
      <c r="C115" s="41" t="s">
        <v>12</v>
      </c>
      <c r="D115" s="42" t="s">
        <v>0</v>
      </c>
      <c r="E115" s="43" t="s">
        <v>10</v>
      </c>
      <c r="F115" s="42" t="s">
        <v>1</v>
      </c>
      <c r="G115" s="42" t="s">
        <v>2</v>
      </c>
      <c r="H115" s="42" t="s">
        <v>5</v>
      </c>
      <c r="I115" s="42" t="s">
        <v>6</v>
      </c>
      <c r="J115" s="42" t="s">
        <v>7</v>
      </c>
      <c r="K115" s="42" t="s">
        <v>8</v>
      </c>
      <c r="L115" s="42" t="s">
        <v>4</v>
      </c>
      <c r="M115" s="42" t="s">
        <v>3</v>
      </c>
      <c r="N115" s="15" t="s">
        <v>13</v>
      </c>
    </row>
    <row r="116" spans="2:15" x14ac:dyDescent="0.2">
      <c r="B116" s="21"/>
      <c r="C116" s="13">
        <v>17.3</v>
      </c>
      <c r="D116" s="13">
        <v>29</v>
      </c>
      <c r="E116" s="13">
        <v>587</v>
      </c>
      <c r="F116" s="14">
        <v>3.54</v>
      </c>
      <c r="G116" s="14">
        <v>2.14</v>
      </c>
      <c r="H116" s="14">
        <v>0.86</v>
      </c>
      <c r="I116" s="14">
        <v>1.29</v>
      </c>
      <c r="J116" s="14">
        <v>1.03</v>
      </c>
      <c r="K116" s="14">
        <v>1.35</v>
      </c>
      <c r="L116" s="5">
        <v>39.700000000000003</v>
      </c>
      <c r="M116" s="5">
        <v>71.3</v>
      </c>
      <c r="N116" s="54">
        <v>0.53389830508474578</v>
      </c>
      <c r="O116" s="12"/>
    </row>
    <row r="117" spans="2:15" x14ac:dyDescent="0.2">
      <c r="B117" s="21"/>
      <c r="C117" s="13">
        <v>16.899999999999999</v>
      </c>
      <c r="D117" s="13">
        <v>28</v>
      </c>
      <c r="E117" s="13">
        <v>552</v>
      </c>
      <c r="F117" s="14">
        <v>3.55</v>
      </c>
      <c r="G117" s="14">
        <v>2.13</v>
      </c>
      <c r="H117" s="14">
        <v>0.8</v>
      </c>
      <c r="I117" s="14">
        <v>1.27</v>
      </c>
      <c r="J117" s="14">
        <v>0.82</v>
      </c>
      <c r="K117" s="14">
        <v>1.29</v>
      </c>
      <c r="L117" s="5">
        <v>40</v>
      </c>
      <c r="M117" s="5">
        <v>71.599999999999994</v>
      </c>
      <c r="N117" s="54">
        <v>0.45633802816901414</v>
      </c>
      <c r="O117" s="12"/>
    </row>
    <row r="118" spans="2:15" x14ac:dyDescent="0.2">
      <c r="B118" s="21"/>
      <c r="C118" s="13">
        <v>16.7</v>
      </c>
      <c r="D118" s="13">
        <v>27</v>
      </c>
      <c r="E118" s="13">
        <v>565</v>
      </c>
      <c r="F118" s="14">
        <v>3.48</v>
      </c>
      <c r="G118" s="14">
        <v>2.17</v>
      </c>
      <c r="H118" s="14">
        <v>0.86</v>
      </c>
      <c r="I118" s="14">
        <v>1.1599999999999999</v>
      </c>
      <c r="J118" s="14">
        <v>0.78</v>
      </c>
      <c r="K118" s="14">
        <v>1.22</v>
      </c>
      <c r="L118" s="5">
        <v>37.700000000000003</v>
      </c>
      <c r="M118" s="5">
        <v>68.900000000000006</v>
      </c>
      <c r="N118" s="54">
        <v>0.47126436781609199</v>
      </c>
      <c r="O118" s="12"/>
    </row>
    <row r="119" spans="2:15" x14ac:dyDescent="0.2">
      <c r="B119" s="21"/>
      <c r="C119" s="13">
        <v>16.7</v>
      </c>
      <c r="D119" s="13">
        <v>30</v>
      </c>
      <c r="E119" s="13">
        <v>567</v>
      </c>
      <c r="F119" s="14">
        <v>3.73</v>
      </c>
      <c r="G119" s="14">
        <v>2.44</v>
      </c>
      <c r="H119" s="14">
        <v>0.88</v>
      </c>
      <c r="I119" s="14">
        <v>1.22</v>
      </c>
      <c r="J119" s="14">
        <v>0.92</v>
      </c>
      <c r="K119" s="14">
        <v>1.23</v>
      </c>
      <c r="L119" s="5">
        <v>34.5</v>
      </c>
      <c r="M119" s="5">
        <v>64.5</v>
      </c>
      <c r="N119" s="54">
        <v>0.48257372654155495</v>
      </c>
      <c r="O119" s="12"/>
    </row>
    <row r="120" spans="2:15" x14ac:dyDescent="0.2">
      <c r="B120" s="21"/>
      <c r="C120" s="13">
        <v>16.7</v>
      </c>
      <c r="D120" s="13">
        <v>26</v>
      </c>
      <c r="E120" s="13">
        <v>515</v>
      </c>
      <c r="F120" s="14">
        <v>3.59</v>
      </c>
      <c r="G120" s="14">
        <v>2.39</v>
      </c>
      <c r="H120" s="14">
        <v>0.82</v>
      </c>
      <c r="I120" s="14">
        <v>1.17</v>
      </c>
      <c r="J120" s="14">
        <v>0.97</v>
      </c>
      <c r="K120" s="14">
        <v>1.34</v>
      </c>
      <c r="L120" s="5">
        <v>33.5</v>
      </c>
      <c r="M120" s="5">
        <v>63.2</v>
      </c>
      <c r="N120" s="54">
        <v>0.49860724233983289</v>
      </c>
      <c r="O120" s="12"/>
    </row>
    <row r="121" spans="2:15" x14ac:dyDescent="0.2">
      <c r="B121" s="21"/>
      <c r="C121" s="13">
        <v>16.899999999999999</v>
      </c>
      <c r="D121" s="13">
        <v>27</v>
      </c>
      <c r="E121" s="13">
        <v>539</v>
      </c>
      <c r="F121" s="14">
        <v>3.63</v>
      </c>
      <c r="G121" s="14">
        <v>2.2999999999999998</v>
      </c>
      <c r="H121" s="14">
        <v>0.88</v>
      </c>
      <c r="I121" s="14">
        <v>1.19</v>
      </c>
      <c r="J121" s="14">
        <v>0.86</v>
      </c>
      <c r="K121" s="14">
        <v>1.21</v>
      </c>
      <c r="L121" s="5">
        <v>36.6</v>
      </c>
      <c r="M121" s="5">
        <v>67.3</v>
      </c>
      <c r="N121" s="54">
        <v>0.47933884297520662</v>
      </c>
      <c r="O121" s="12"/>
    </row>
    <row r="122" spans="2:15" x14ac:dyDescent="0.2">
      <c r="B122" s="21"/>
      <c r="C122" s="13">
        <v>16.7</v>
      </c>
      <c r="D122" s="13">
        <v>30</v>
      </c>
      <c r="E122" s="13">
        <v>555</v>
      </c>
      <c r="F122" s="14">
        <v>3.76</v>
      </c>
      <c r="G122" s="14">
        <v>2.42</v>
      </c>
      <c r="H122" s="14">
        <v>0.85</v>
      </c>
      <c r="I122" s="14">
        <v>1.17</v>
      </c>
      <c r="J122" s="14">
        <v>0.75</v>
      </c>
      <c r="K122" s="14">
        <v>1.23</v>
      </c>
      <c r="L122" s="5">
        <v>35.700000000000003</v>
      </c>
      <c r="M122" s="5">
        <v>66</v>
      </c>
      <c r="N122" s="54">
        <v>0.42553191489361708</v>
      </c>
      <c r="O122" s="12"/>
    </row>
    <row r="123" spans="2:15" x14ac:dyDescent="0.2">
      <c r="B123" s="21"/>
      <c r="C123" s="13">
        <v>16.7</v>
      </c>
      <c r="D123" s="13">
        <v>37</v>
      </c>
      <c r="E123" s="13">
        <v>674</v>
      </c>
      <c r="F123" s="14">
        <v>3.72</v>
      </c>
      <c r="G123" s="14">
        <v>2.2799999999999998</v>
      </c>
      <c r="H123" s="14">
        <v>0.83</v>
      </c>
      <c r="I123" s="14">
        <v>1.27</v>
      </c>
      <c r="J123" s="14">
        <v>0.82</v>
      </c>
      <c r="K123" s="14">
        <v>1.23</v>
      </c>
      <c r="L123" s="5">
        <v>38.6</v>
      </c>
      <c r="M123" s="5">
        <v>69.8</v>
      </c>
      <c r="N123" s="54">
        <v>0.44354838709677413</v>
      </c>
      <c r="O123" s="12"/>
    </row>
    <row r="124" spans="2:15" x14ac:dyDescent="0.2">
      <c r="B124" s="21"/>
      <c r="C124" s="23">
        <v>17.399999999999999</v>
      </c>
      <c r="D124" s="23">
        <v>28</v>
      </c>
      <c r="E124" s="23">
        <v>647</v>
      </c>
      <c r="F124" s="38">
        <v>3.76</v>
      </c>
      <c r="G124" s="38">
        <v>2.5499999999999998</v>
      </c>
      <c r="H124" s="38">
        <v>0.85</v>
      </c>
      <c r="I124" s="38">
        <v>1.17</v>
      </c>
      <c r="J124" s="38">
        <v>0.82</v>
      </c>
      <c r="K124" s="38">
        <v>1.23</v>
      </c>
      <c r="L124" s="39">
        <v>32.299999999999997</v>
      </c>
      <c r="M124" s="39">
        <v>61.3</v>
      </c>
      <c r="N124" s="58">
        <v>0.44414893617021278</v>
      </c>
      <c r="O124" s="12"/>
    </row>
    <row r="125" spans="2:15" x14ac:dyDescent="0.2">
      <c r="B125" s="21"/>
      <c r="C125" s="39">
        <v>16</v>
      </c>
      <c r="D125" s="23">
        <v>26</v>
      </c>
      <c r="E125" s="23">
        <v>659</v>
      </c>
      <c r="F125" s="38">
        <v>3.52</v>
      </c>
      <c r="G125" s="38">
        <v>2.29</v>
      </c>
      <c r="H125" s="38">
        <v>0.81</v>
      </c>
      <c r="I125" s="38">
        <v>1.19</v>
      </c>
      <c r="J125" s="38">
        <v>0.87</v>
      </c>
      <c r="K125" s="38">
        <v>1.23</v>
      </c>
      <c r="L125" s="39">
        <v>35</v>
      </c>
      <c r="M125" s="39">
        <v>65.400000000000006</v>
      </c>
      <c r="N125" s="58">
        <v>0.47727272727272729</v>
      </c>
      <c r="O125" s="12"/>
    </row>
    <row r="126" spans="2:15" x14ac:dyDescent="0.2">
      <c r="B126" s="21"/>
      <c r="C126" s="13">
        <v>17.600000000000001</v>
      </c>
      <c r="D126" s="13">
        <v>28</v>
      </c>
      <c r="E126" s="13">
        <v>644</v>
      </c>
      <c r="F126" s="14">
        <v>3.47</v>
      </c>
      <c r="G126" s="14">
        <v>2.14</v>
      </c>
      <c r="H126" s="14">
        <v>0.77</v>
      </c>
      <c r="I126" s="14">
        <v>1.06</v>
      </c>
      <c r="J126" s="14">
        <v>0.72</v>
      </c>
      <c r="K126" s="14">
        <v>1.19</v>
      </c>
      <c r="L126" s="5">
        <v>38.200000000000003</v>
      </c>
      <c r="M126" s="5">
        <v>69.599999999999994</v>
      </c>
      <c r="N126" s="54">
        <v>0.42939481268011526</v>
      </c>
      <c r="O126" s="12"/>
    </row>
    <row r="127" spans="2:15" x14ac:dyDescent="0.2">
      <c r="B127" s="21"/>
      <c r="C127" s="13">
        <v>17.399999999999999</v>
      </c>
      <c r="D127" s="13">
        <v>31</v>
      </c>
      <c r="E127" s="13">
        <v>570</v>
      </c>
      <c r="F127" s="14">
        <v>3.5</v>
      </c>
      <c r="G127" s="14">
        <v>2.2400000000000002</v>
      </c>
      <c r="H127" s="14">
        <v>0.81</v>
      </c>
      <c r="I127" s="14">
        <v>1.25</v>
      </c>
      <c r="J127" s="14">
        <v>0.78</v>
      </c>
      <c r="K127" s="14">
        <v>1.21</v>
      </c>
      <c r="L127" s="5">
        <v>36.200000000000003</v>
      </c>
      <c r="M127" s="5">
        <v>66.900000000000006</v>
      </c>
      <c r="N127" s="54">
        <v>0.45428571428571429</v>
      </c>
      <c r="O127" s="12"/>
    </row>
    <row r="128" spans="2:15" x14ac:dyDescent="0.2">
      <c r="B128" s="21"/>
      <c r="C128" s="13">
        <v>17.399999999999999</v>
      </c>
      <c r="D128" s="13">
        <v>27</v>
      </c>
      <c r="E128" s="13">
        <v>676</v>
      </c>
      <c r="F128" s="14">
        <v>3.71</v>
      </c>
      <c r="G128" s="14">
        <v>2.31</v>
      </c>
      <c r="H128" s="14">
        <v>0.75</v>
      </c>
      <c r="I128" s="14">
        <v>1.22</v>
      </c>
      <c r="J128" s="14">
        <v>0.82</v>
      </c>
      <c r="K128" s="14">
        <v>1.24</v>
      </c>
      <c r="L128" s="5">
        <v>37.700000000000003</v>
      </c>
      <c r="M128" s="5">
        <v>68.7</v>
      </c>
      <c r="N128" s="54">
        <v>0.42318059299191368</v>
      </c>
      <c r="O128" s="12"/>
    </row>
    <row r="129" spans="2:15" x14ac:dyDescent="0.2">
      <c r="B129" s="21"/>
      <c r="C129" s="13">
        <v>17.7</v>
      </c>
      <c r="D129" s="13">
        <v>27</v>
      </c>
      <c r="E129" s="13">
        <v>540</v>
      </c>
      <c r="F129" s="14">
        <v>3.42</v>
      </c>
      <c r="G129" s="14">
        <v>2.06</v>
      </c>
      <c r="H129" s="14">
        <v>0.9</v>
      </c>
      <c r="I129" s="14">
        <v>1.18</v>
      </c>
      <c r="J129" s="14">
        <v>0.86</v>
      </c>
      <c r="K129" s="14">
        <v>1.27</v>
      </c>
      <c r="L129" s="5">
        <v>39.6</v>
      </c>
      <c r="M129" s="5">
        <v>71.3</v>
      </c>
      <c r="N129" s="54">
        <v>0.51461988304093564</v>
      </c>
      <c r="O129" s="12"/>
    </row>
    <row r="130" spans="2:15" x14ac:dyDescent="0.2">
      <c r="B130" s="21"/>
      <c r="C130" s="13">
        <v>17.7</v>
      </c>
      <c r="D130" s="13">
        <v>26</v>
      </c>
      <c r="E130" s="13">
        <v>532</v>
      </c>
      <c r="F130" s="14">
        <v>3.57</v>
      </c>
      <c r="G130" s="14">
        <v>2.17</v>
      </c>
      <c r="H130" s="14">
        <v>0.8</v>
      </c>
      <c r="I130" s="14">
        <v>1.17</v>
      </c>
      <c r="J130" s="14">
        <v>0.86</v>
      </c>
      <c r="K130" s="14">
        <v>1.2</v>
      </c>
      <c r="L130" s="5">
        <v>39.200000000000003</v>
      </c>
      <c r="M130" s="5">
        <v>70.7</v>
      </c>
      <c r="N130" s="54">
        <v>0.46498599439775917</v>
      </c>
      <c r="O130" s="12"/>
    </row>
    <row r="131" spans="2:15" x14ac:dyDescent="0.2">
      <c r="B131" s="21"/>
      <c r="C131" s="13">
        <v>17.7</v>
      </c>
      <c r="D131" s="13">
        <v>29</v>
      </c>
      <c r="E131" s="13">
        <v>583</v>
      </c>
      <c r="F131" s="14">
        <v>3.62</v>
      </c>
      <c r="G131" s="14">
        <v>2.25</v>
      </c>
      <c r="H131" s="14">
        <v>0.77</v>
      </c>
      <c r="I131" s="14">
        <v>1.21</v>
      </c>
      <c r="J131" s="14">
        <v>0.8</v>
      </c>
      <c r="K131" s="14">
        <v>1.21</v>
      </c>
      <c r="L131" s="5">
        <v>37.799999999999997</v>
      </c>
      <c r="M131" s="5">
        <v>68.900000000000006</v>
      </c>
      <c r="N131" s="54">
        <v>0.43370165745856354</v>
      </c>
      <c r="O131" s="12"/>
    </row>
    <row r="132" spans="2:15" x14ac:dyDescent="0.2">
      <c r="B132" s="21"/>
      <c r="C132" s="13">
        <v>17.399999999999999</v>
      </c>
      <c r="D132" s="13">
        <v>28</v>
      </c>
      <c r="E132" s="13">
        <v>595</v>
      </c>
      <c r="F132" s="14">
        <v>3.66</v>
      </c>
      <c r="G132" s="14">
        <v>2.27</v>
      </c>
      <c r="H132" s="14">
        <v>0.72</v>
      </c>
      <c r="I132" s="14">
        <v>1.18</v>
      </c>
      <c r="J132" s="14">
        <v>0.78</v>
      </c>
      <c r="K132" s="14">
        <v>1.18</v>
      </c>
      <c r="L132" s="5">
        <v>37.799999999999997</v>
      </c>
      <c r="M132" s="5">
        <v>68.8</v>
      </c>
      <c r="N132" s="54">
        <v>0.4098360655737705</v>
      </c>
      <c r="O132" s="12"/>
    </row>
    <row r="133" spans="2:15" x14ac:dyDescent="0.2">
      <c r="B133" s="21"/>
      <c r="C133" s="13">
        <v>17.399999999999999</v>
      </c>
      <c r="D133" s="13">
        <v>27</v>
      </c>
      <c r="E133" s="13">
        <v>656</v>
      </c>
      <c r="F133" s="14">
        <v>3.56</v>
      </c>
      <c r="G133" s="14">
        <v>2.14</v>
      </c>
      <c r="H133" s="14">
        <v>0.86</v>
      </c>
      <c r="I133" s="14">
        <v>1.1299999999999999</v>
      </c>
      <c r="J133" s="14">
        <v>0.66</v>
      </c>
      <c r="K133" s="14">
        <v>1.19</v>
      </c>
      <c r="L133" s="5">
        <v>39.9</v>
      </c>
      <c r="M133" s="5">
        <v>71.400000000000006</v>
      </c>
      <c r="N133" s="54">
        <v>0.42696629213483145</v>
      </c>
      <c r="O133" s="12"/>
    </row>
    <row r="134" spans="2:15" x14ac:dyDescent="0.2">
      <c r="B134" s="21"/>
      <c r="C134" s="13">
        <v>17.600000000000001</v>
      </c>
      <c r="D134" s="13">
        <v>24</v>
      </c>
      <c r="E134" s="13">
        <v>592</v>
      </c>
      <c r="F134" s="14">
        <v>3.25</v>
      </c>
      <c r="G134" s="14">
        <v>2.0099999999999998</v>
      </c>
      <c r="H134" s="14">
        <v>0.78</v>
      </c>
      <c r="I134" s="14">
        <v>1.18</v>
      </c>
      <c r="J134" s="14">
        <v>0.81</v>
      </c>
      <c r="K134" s="14">
        <v>1.1399999999999999</v>
      </c>
      <c r="L134" s="5">
        <v>38.200000000000003</v>
      </c>
      <c r="M134" s="5">
        <v>69.7</v>
      </c>
      <c r="N134" s="54">
        <v>0.48923076923076925</v>
      </c>
      <c r="O134" s="12"/>
    </row>
    <row r="135" spans="2:15" x14ac:dyDescent="0.2">
      <c r="B135" s="21"/>
      <c r="C135" s="13">
        <v>17.100000000000001</v>
      </c>
      <c r="D135" s="13">
        <v>29</v>
      </c>
      <c r="E135" s="13">
        <v>519</v>
      </c>
      <c r="F135" s="14">
        <v>3.32</v>
      </c>
      <c r="G135" s="14">
        <v>2.0699999999999998</v>
      </c>
      <c r="H135" s="14">
        <v>0.81</v>
      </c>
      <c r="I135" s="14">
        <v>1.19</v>
      </c>
      <c r="J135" s="14">
        <v>0.76</v>
      </c>
      <c r="K135" s="14">
        <v>1.19</v>
      </c>
      <c r="L135" s="5">
        <v>37.700000000000003</v>
      </c>
      <c r="M135" s="5">
        <v>69.099999999999994</v>
      </c>
      <c r="N135" s="54">
        <v>0.47289156626506029</v>
      </c>
      <c r="O135" s="12"/>
    </row>
    <row r="136" spans="2:15" x14ac:dyDescent="0.2">
      <c r="B136" s="21"/>
      <c r="C136" s="13">
        <v>17.600000000000001</v>
      </c>
      <c r="D136" s="13">
        <v>29</v>
      </c>
      <c r="E136" s="13">
        <v>582</v>
      </c>
      <c r="F136" s="14">
        <v>3.58</v>
      </c>
      <c r="G136" s="14">
        <v>2.2200000000000002</v>
      </c>
      <c r="H136" s="14">
        <v>0.82</v>
      </c>
      <c r="I136" s="14">
        <v>1.19</v>
      </c>
      <c r="J136" s="14">
        <v>0.71</v>
      </c>
      <c r="K136" s="14">
        <v>1.19</v>
      </c>
      <c r="L136" s="5">
        <v>37.799999999999997</v>
      </c>
      <c r="M136" s="5">
        <v>69</v>
      </c>
      <c r="N136" s="54">
        <v>0.42737430167597756</v>
      </c>
      <c r="O136" s="12"/>
    </row>
    <row r="137" spans="2:15" x14ac:dyDescent="0.2">
      <c r="B137" s="21"/>
      <c r="C137" s="5">
        <v>17</v>
      </c>
      <c r="D137" s="13">
        <v>30</v>
      </c>
      <c r="E137" s="13">
        <v>620</v>
      </c>
      <c r="F137" s="14">
        <v>3.74</v>
      </c>
      <c r="G137" s="14">
        <v>2.36</v>
      </c>
      <c r="H137" s="14">
        <v>0.9</v>
      </c>
      <c r="I137" s="14">
        <v>1.28</v>
      </c>
      <c r="J137" s="14">
        <v>0.72</v>
      </c>
      <c r="K137" s="14">
        <v>1.23</v>
      </c>
      <c r="L137" s="5">
        <v>37</v>
      </c>
      <c r="M137" s="5">
        <v>67.7</v>
      </c>
      <c r="N137" s="54">
        <v>0.43315508021390375</v>
      </c>
      <c r="O137" s="12"/>
    </row>
    <row r="138" spans="2:15" x14ac:dyDescent="0.2">
      <c r="B138" s="21"/>
      <c r="C138" s="13">
        <v>16.600000000000001</v>
      </c>
      <c r="D138" s="13">
        <v>26</v>
      </c>
      <c r="E138" s="13">
        <v>595</v>
      </c>
      <c r="F138" s="14">
        <v>3.44</v>
      </c>
      <c r="G138" s="14">
        <v>2.16</v>
      </c>
      <c r="H138" s="14">
        <v>0.82</v>
      </c>
      <c r="I138" s="14">
        <v>1.24</v>
      </c>
      <c r="J138" s="14">
        <v>0.76</v>
      </c>
      <c r="K138" s="14">
        <v>1.18</v>
      </c>
      <c r="L138" s="5">
        <v>37.200000000000003</v>
      </c>
      <c r="M138" s="5">
        <v>68.3</v>
      </c>
      <c r="N138" s="54">
        <v>0.45930232558139539</v>
      </c>
      <c r="O138" s="12"/>
    </row>
    <row r="139" spans="2:15" x14ac:dyDescent="0.2">
      <c r="B139" s="21"/>
      <c r="C139" s="13">
        <v>16.600000000000001</v>
      </c>
      <c r="D139" s="13">
        <v>29</v>
      </c>
      <c r="E139" s="13">
        <v>540</v>
      </c>
      <c r="F139" s="14">
        <v>3.3</v>
      </c>
      <c r="G139" s="14">
        <v>1.87</v>
      </c>
      <c r="H139" s="14">
        <v>0.81</v>
      </c>
      <c r="I139" s="14">
        <v>1.27</v>
      </c>
      <c r="J139" s="14">
        <v>0.93</v>
      </c>
      <c r="K139" s="14">
        <v>1.22</v>
      </c>
      <c r="L139" s="5">
        <v>43.4</v>
      </c>
      <c r="M139" s="5">
        <v>75.7</v>
      </c>
      <c r="N139" s="54">
        <v>0.52727272727272734</v>
      </c>
      <c r="O139" s="12"/>
    </row>
    <row r="140" spans="2:15" x14ac:dyDescent="0.2">
      <c r="B140" s="21"/>
      <c r="C140" s="17">
        <v>17.600000000000001</v>
      </c>
      <c r="D140" s="17">
        <v>31</v>
      </c>
      <c r="E140" s="17">
        <v>592</v>
      </c>
      <c r="F140" s="18">
        <v>3.89</v>
      </c>
      <c r="G140" s="18">
        <v>2.5099999999999998</v>
      </c>
      <c r="H140" s="18">
        <v>0.84</v>
      </c>
      <c r="I140" s="18">
        <v>1.1499999999999999</v>
      </c>
      <c r="J140" s="18">
        <v>0.87</v>
      </c>
      <c r="K140" s="18">
        <v>1.1200000000000001</v>
      </c>
      <c r="L140" s="19">
        <v>35.5</v>
      </c>
      <c r="M140" s="19">
        <v>65.599999999999994</v>
      </c>
      <c r="N140" s="59">
        <v>0.43958868894601538</v>
      </c>
      <c r="O140" s="12"/>
    </row>
    <row r="141" spans="2:15" x14ac:dyDescent="0.2">
      <c r="B141" s="44" t="s">
        <v>11</v>
      </c>
      <c r="C141" s="32">
        <f>AVERAGE(C116:C140)</f>
        <v>17.136000000000003</v>
      </c>
      <c r="D141" s="32">
        <f t="shared" ref="D141:N141" si="8">AVERAGE(D116:D140)</f>
        <v>28.36</v>
      </c>
      <c r="E141" s="33">
        <f t="shared" si="8"/>
        <v>587.84</v>
      </c>
      <c r="F141" s="34">
        <f t="shared" si="8"/>
        <v>3.5723999999999996</v>
      </c>
      <c r="G141" s="34">
        <f t="shared" si="8"/>
        <v>2.2355999999999998</v>
      </c>
      <c r="H141" s="34">
        <f t="shared" si="8"/>
        <v>0.82399999999999995</v>
      </c>
      <c r="I141" s="34">
        <f t="shared" si="8"/>
        <v>1.2</v>
      </c>
      <c r="J141" s="34">
        <f t="shared" si="8"/>
        <v>0.81920000000000015</v>
      </c>
      <c r="K141" s="34">
        <f t="shared" si="8"/>
        <v>1.2208000000000001</v>
      </c>
      <c r="L141" s="32">
        <f t="shared" si="8"/>
        <v>37.472000000000001</v>
      </c>
      <c r="M141" s="32">
        <f t="shared" si="8"/>
        <v>68.427999999999997</v>
      </c>
      <c r="N141" s="56">
        <f t="shared" si="8"/>
        <v>0.46073235800436924</v>
      </c>
    </row>
    <row r="142" spans="2:15" x14ac:dyDescent="0.2">
      <c r="B142" s="44" t="s">
        <v>9</v>
      </c>
      <c r="C142" s="35">
        <f>STDEV(C116:C140)/SQRT(COUNT(C116:C140))</f>
        <v>9.2534678184271357E-2</v>
      </c>
      <c r="D142" s="35">
        <f t="shared" ref="D142:N142" si="9">STDEV(D116:D140)/SQRT(COUNT(D116:D140))</f>
        <v>0.49959983987187195</v>
      </c>
      <c r="E142" s="36">
        <f t="shared" si="9"/>
        <v>9.7083606580445228</v>
      </c>
      <c r="F142" s="37">
        <f t="shared" si="9"/>
        <v>3.1354319213360918E-2</v>
      </c>
      <c r="G142" s="37">
        <f t="shared" si="9"/>
        <v>3.1654804795902089E-2</v>
      </c>
      <c r="H142" s="37">
        <f t="shared" si="9"/>
        <v>9.0737717258774653E-3</v>
      </c>
      <c r="I142" s="37">
        <f t="shared" si="9"/>
        <v>1.0645812948447544E-2</v>
      </c>
      <c r="J142" s="37">
        <f t="shared" si="9"/>
        <v>1.7009017216366669E-2</v>
      </c>
      <c r="K142" s="37">
        <f t="shared" si="9"/>
        <v>1.0294335011710733E-2</v>
      </c>
      <c r="L142" s="35">
        <f t="shared" si="9"/>
        <v>0.46527841127651748</v>
      </c>
      <c r="M142" s="35">
        <f t="shared" si="9"/>
        <v>0.6062595703711956</v>
      </c>
      <c r="N142" s="57">
        <f t="shared" si="9"/>
        <v>6.7516815487113245E-3</v>
      </c>
    </row>
    <row r="145" spans="2:15" ht="19" x14ac:dyDescent="0.2">
      <c r="B145" s="16" t="s">
        <v>20</v>
      </c>
      <c r="C145" s="40"/>
      <c r="D145" s="40"/>
      <c r="E145" s="40"/>
      <c r="F145" s="21"/>
      <c r="G145" s="40"/>
      <c r="H145" s="40"/>
      <c r="I145" s="40"/>
      <c r="J145" s="40"/>
      <c r="K145" s="40"/>
      <c r="L145" s="40"/>
      <c r="M145" s="40"/>
      <c r="N145" s="21"/>
    </row>
    <row r="146" spans="2:15" ht="17" x14ac:dyDescent="0.2">
      <c r="B146" s="21"/>
      <c r="C146" s="41" t="s">
        <v>12</v>
      </c>
      <c r="D146" s="42" t="s">
        <v>0</v>
      </c>
      <c r="E146" s="43" t="s">
        <v>10</v>
      </c>
      <c r="F146" s="42" t="s">
        <v>1</v>
      </c>
      <c r="G146" s="42" t="s">
        <v>2</v>
      </c>
      <c r="H146" s="42" t="s">
        <v>5</v>
      </c>
      <c r="I146" s="42" t="s">
        <v>6</v>
      </c>
      <c r="J146" s="42" t="s">
        <v>7</v>
      </c>
      <c r="K146" s="42" t="s">
        <v>8</v>
      </c>
      <c r="L146" s="42" t="s">
        <v>4</v>
      </c>
      <c r="M146" s="42" t="s">
        <v>3</v>
      </c>
      <c r="N146" s="15" t="s">
        <v>13</v>
      </c>
    </row>
    <row r="147" spans="2:15" x14ac:dyDescent="0.2">
      <c r="B147" s="21"/>
      <c r="C147" s="13">
        <v>15.3</v>
      </c>
      <c r="D147" s="13">
        <v>29</v>
      </c>
      <c r="E147" s="13">
        <v>528</v>
      </c>
      <c r="F147" s="14">
        <v>3.8</v>
      </c>
      <c r="G147" s="14">
        <v>2.5499999999999998</v>
      </c>
      <c r="H147" s="14">
        <v>0.72</v>
      </c>
      <c r="I147" s="14">
        <v>1.23</v>
      </c>
      <c r="J147" s="14">
        <v>0.76</v>
      </c>
      <c r="K147" s="14">
        <v>1.19</v>
      </c>
      <c r="L147" s="13">
        <v>32.700000000000003</v>
      </c>
      <c r="M147" s="13">
        <v>61.9</v>
      </c>
      <c r="N147" s="54">
        <v>0.38947368421052631</v>
      </c>
      <c r="O147" s="12"/>
    </row>
    <row r="148" spans="2:15" x14ac:dyDescent="0.2">
      <c r="B148" s="21"/>
      <c r="C148" s="13">
        <v>15.3</v>
      </c>
      <c r="D148" s="13">
        <v>29</v>
      </c>
      <c r="E148" s="13">
        <v>519</v>
      </c>
      <c r="F148" s="14">
        <v>3.37</v>
      </c>
      <c r="G148" s="14">
        <v>2.0499999999999998</v>
      </c>
      <c r="H148" s="14">
        <v>0.88</v>
      </c>
      <c r="I148" s="14">
        <v>1.31</v>
      </c>
      <c r="J148" s="14">
        <v>0.95</v>
      </c>
      <c r="K148" s="14">
        <v>1.17</v>
      </c>
      <c r="L148" s="13">
        <v>39.200000000000003</v>
      </c>
      <c r="M148" s="13">
        <v>70.8</v>
      </c>
      <c r="N148" s="54">
        <v>0.54302670623145399</v>
      </c>
      <c r="O148" s="12"/>
    </row>
    <row r="149" spans="2:15" x14ac:dyDescent="0.2">
      <c r="B149" s="21"/>
      <c r="C149" s="13">
        <v>15.3</v>
      </c>
      <c r="D149" s="13">
        <v>31</v>
      </c>
      <c r="E149" s="13">
        <v>470</v>
      </c>
      <c r="F149" s="14">
        <v>3.55</v>
      </c>
      <c r="G149" s="14">
        <v>2.2599999999999998</v>
      </c>
      <c r="H149" s="14">
        <v>0.91</v>
      </c>
      <c r="I149" s="14">
        <v>1.33</v>
      </c>
      <c r="J149" s="14">
        <v>1.07</v>
      </c>
      <c r="K149" s="14">
        <v>1.33</v>
      </c>
      <c r="L149" s="13">
        <v>36.4</v>
      </c>
      <c r="M149" s="13">
        <v>67.2</v>
      </c>
      <c r="N149" s="54">
        <v>0.55774647887323947</v>
      </c>
      <c r="O149" s="12"/>
    </row>
    <row r="150" spans="2:15" x14ac:dyDescent="0.2">
      <c r="B150" s="21"/>
      <c r="C150" s="13">
        <v>15.3</v>
      </c>
      <c r="D150" s="13">
        <v>29</v>
      </c>
      <c r="E150" s="13">
        <v>520</v>
      </c>
      <c r="F150" s="14">
        <v>3.52</v>
      </c>
      <c r="G150" s="14">
        <v>2.25</v>
      </c>
      <c r="H150" s="14">
        <v>0.87</v>
      </c>
      <c r="I150" s="14">
        <v>1.28</v>
      </c>
      <c r="J150" s="14">
        <v>0.83</v>
      </c>
      <c r="K150" s="14">
        <v>1.21</v>
      </c>
      <c r="L150" s="13">
        <v>35.9</v>
      </c>
      <c r="M150" s="13">
        <v>66.5</v>
      </c>
      <c r="N150" s="54">
        <v>0.48295454545454541</v>
      </c>
      <c r="O150" s="12"/>
    </row>
    <row r="151" spans="2:15" x14ac:dyDescent="0.2">
      <c r="B151" s="21"/>
      <c r="C151" s="13">
        <v>19.3</v>
      </c>
      <c r="D151" s="13">
        <v>28</v>
      </c>
      <c r="E151" s="13">
        <v>610</v>
      </c>
      <c r="F151" s="14">
        <v>3.58</v>
      </c>
      <c r="G151" s="14">
        <v>2.35</v>
      </c>
      <c r="H151" s="14">
        <v>0.86</v>
      </c>
      <c r="I151" s="14">
        <v>1.34</v>
      </c>
      <c r="J151" s="14">
        <v>0.88</v>
      </c>
      <c r="K151" s="14">
        <v>1.1299999999999999</v>
      </c>
      <c r="L151" s="13">
        <v>34.299999999999997</v>
      </c>
      <c r="M151" s="13">
        <v>64.3</v>
      </c>
      <c r="N151" s="54">
        <v>0.48603351955307261</v>
      </c>
      <c r="O151" s="12"/>
    </row>
    <row r="152" spans="2:15" x14ac:dyDescent="0.2">
      <c r="B152" s="21"/>
      <c r="C152" s="13">
        <v>14.9</v>
      </c>
      <c r="D152" s="13">
        <v>26</v>
      </c>
      <c r="E152" s="13">
        <v>532</v>
      </c>
      <c r="F152" s="14">
        <v>3.7</v>
      </c>
      <c r="G152" s="14">
        <v>2.2799999999999998</v>
      </c>
      <c r="H152" s="14">
        <v>0.76</v>
      </c>
      <c r="I152" s="14">
        <v>1.26</v>
      </c>
      <c r="J152" s="14">
        <v>0.72</v>
      </c>
      <c r="K152" s="14">
        <v>1.18</v>
      </c>
      <c r="L152" s="13">
        <v>38.5</v>
      </c>
      <c r="M152" s="13">
        <v>69.7</v>
      </c>
      <c r="N152" s="54">
        <v>0.39999999999999997</v>
      </c>
      <c r="O152" s="12"/>
    </row>
    <row r="153" spans="2:15" x14ac:dyDescent="0.2">
      <c r="B153" s="21"/>
      <c r="C153" s="17">
        <v>14.9</v>
      </c>
      <c r="D153" s="17">
        <v>29</v>
      </c>
      <c r="E153" s="17">
        <v>505</v>
      </c>
      <c r="F153" s="18">
        <v>3.67</v>
      </c>
      <c r="G153" s="18">
        <v>2.2599999999999998</v>
      </c>
      <c r="H153" s="18">
        <v>0.8</v>
      </c>
      <c r="I153" s="18">
        <v>1.25</v>
      </c>
      <c r="J153" s="18">
        <v>0.76</v>
      </c>
      <c r="K153" s="18">
        <v>1.31</v>
      </c>
      <c r="L153" s="17">
        <v>38.5</v>
      </c>
      <c r="M153" s="17">
        <v>69.7</v>
      </c>
      <c r="N153" s="59">
        <v>0.42506811989100818</v>
      </c>
      <c r="O153" s="12"/>
    </row>
    <row r="154" spans="2:15" x14ac:dyDescent="0.2">
      <c r="B154" s="44" t="s">
        <v>11</v>
      </c>
      <c r="C154" s="32">
        <f>AVERAGE(C147:C153)</f>
        <v>15.757142857142858</v>
      </c>
      <c r="D154" s="32">
        <f t="shared" ref="D154:N154" si="10">AVERAGE(D147:D153)</f>
        <v>28.714285714285715</v>
      </c>
      <c r="E154" s="33">
        <f t="shared" si="10"/>
        <v>526.28571428571433</v>
      </c>
      <c r="F154" s="34">
        <f t="shared" si="10"/>
        <v>3.5985714285714283</v>
      </c>
      <c r="G154" s="34">
        <f t="shared" si="10"/>
        <v>2.2857142857142856</v>
      </c>
      <c r="H154" s="34">
        <f t="shared" si="10"/>
        <v>0.82857142857142851</v>
      </c>
      <c r="I154" s="34">
        <f t="shared" si="10"/>
        <v>1.2857142857142858</v>
      </c>
      <c r="J154" s="34">
        <f t="shared" si="10"/>
        <v>0.85285714285714287</v>
      </c>
      <c r="K154" s="34">
        <f t="shared" si="10"/>
        <v>1.2171428571428571</v>
      </c>
      <c r="L154" s="32">
        <f t="shared" si="10"/>
        <v>36.5</v>
      </c>
      <c r="M154" s="32">
        <f t="shared" si="10"/>
        <v>67.157142857142858</v>
      </c>
      <c r="N154" s="56">
        <f t="shared" si="10"/>
        <v>0.46918615060197799</v>
      </c>
    </row>
    <row r="155" spans="2:15" x14ac:dyDescent="0.2">
      <c r="B155" s="44" t="s">
        <v>9</v>
      </c>
      <c r="C155" s="35">
        <f>STDEV(C147:C153)/SQRT(COUNT(C147:C153))</f>
        <v>0.5947617141331808</v>
      </c>
      <c r="D155" s="35">
        <f t="shared" ref="D155:N155" si="11">STDEV(D147:D153)/SQRT(COUNT(D147:D153))</f>
        <v>0.56544486128751981</v>
      </c>
      <c r="E155" s="36">
        <f t="shared" si="11"/>
        <v>16.004038605948196</v>
      </c>
      <c r="F155" s="37">
        <f t="shared" si="11"/>
        <v>5.2799196035932354E-2</v>
      </c>
      <c r="G155" s="37">
        <f t="shared" si="11"/>
        <v>5.6097582617348173E-2</v>
      </c>
      <c r="H155" s="37">
        <f t="shared" si="11"/>
        <v>2.6406039300974803E-2</v>
      </c>
      <c r="I155" s="37">
        <f t="shared" si="11"/>
        <v>1.5865077379959711E-2</v>
      </c>
      <c r="J155" s="37">
        <f t="shared" si="11"/>
        <v>4.6991097723996095E-2</v>
      </c>
      <c r="K155" s="37">
        <f t="shared" si="11"/>
        <v>2.8175832747594335E-2</v>
      </c>
      <c r="L155" s="35">
        <f t="shared" si="11"/>
        <v>0.91208813275075673</v>
      </c>
      <c r="M155" s="35">
        <f t="shared" si="11"/>
        <v>1.219261513973021</v>
      </c>
      <c r="N155" s="57">
        <f t="shared" si="11"/>
        <v>2.5286907634337535E-2</v>
      </c>
    </row>
    <row r="156" spans="2:15" x14ac:dyDescent="0.2">
      <c r="E156" s="45"/>
    </row>
    <row r="158" spans="2:15" ht="19" x14ac:dyDescent="0.2">
      <c r="B158" s="16" t="s">
        <v>21</v>
      </c>
      <c r="C158" s="40"/>
      <c r="D158" s="40"/>
      <c r="E158" s="40"/>
      <c r="F158" s="21"/>
      <c r="G158" s="40"/>
      <c r="H158" s="40"/>
      <c r="I158" s="40"/>
      <c r="J158" s="40"/>
      <c r="K158" s="40"/>
      <c r="L158" s="40"/>
      <c r="M158" s="40"/>
      <c r="N158" s="21"/>
    </row>
    <row r="159" spans="2:15" ht="17" x14ac:dyDescent="0.2">
      <c r="B159" s="21"/>
      <c r="C159" s="41" t="s">
        <v>12</v>
      </c>
      <c r="D159" s="42" t="s">
        <v>0</v>
      </c>
      <c r="E159" s="43" t="s">
        <v>10</v>
      </c>
      <c r="F159" s="42" t="s">
        <v>1</v>
      </c>
      <c r="G159" s="42" t="s">
        <v>2</v>
      </c>
      <c r="H159" s="42" t="s">
        <v>5</v>
      </c>
      <c r="I159" s="42" t="s">
        <v>6</v>
      </c>
      <c r="J159" s="42" t="s">
        <v>7</v>
      </c>
      <c r="K159" s="42" t="s">
        <v>8</v>
      </c>
      <c r="L159" s="42" t="s">
        <v>4</v>
      </c>
      <c r="M159" s="42" t="s">
        <v>3</v>
      </c>
      <c r="N159" s="15" t="s">
        <v>13</v>
      </c>
    </row>
    <row r="160" spans="2:15" x14ac:dyDescent="0.2">
      <c r="B160" s="21"/>
      <c r="C160" s="5">
        <v>16.399999999999999</v>
      </c>
      <c r="D160" s="13">
        <v>30</v>
      </c>
      <c r="E160" s="13">
        <v>491</v>
      </c>
      <c r="F160" s="14">
        <v>4.49</v>
      </c>
      <c r="G160" s="14">
        <v>3.03</v>
      </c>
      <c r="H160" s="14">
        <v>0.88</v>
      </c>
      <c r="I160" s="14">
        <v>1.3</v>
      </c>
      <c r="J160" s="14">
        <v>0.81</v>
      </c>
      <c r="K160" s="14">
        <v>1.22</v>
      </c>
      <c r="L160" s="5">
        <v>32.6</v>
      </c>
      <c r="M160" s="5">
        <v>61.1</v>
      </c>
      <c r="N160" s="54">
        <v>0.37639198218262804</v>
      </c>
      <c r="O160" s="12"/>
    </row>
    <row r="161" spans="2:15" x14ac:dyDescent="0.2">
      <c r="B161" s="21"/>
      <c r="C161" s="5">
        <v>16.899999999999999</v>
      </c>
      <c r="D161" s="13">
        <v>26</v>
      </c>
      <c r="E161" s="13">
        <v>576</v>
      </c>
      <c r="F161" s="14">
        <v>3.71</v>
      </c>
      <c r="G161" s="14">
        <v>2.5</v>
      </c>
      <c r="H161" s="14">
        <v>0.92</v>
      </c>
      <c r="I161" s="14">
        <v>1.24</v>
      </c>
      <c r="J161" s="14">
        <v>0.87</v>
      </c>
      <c r="K161" s="14">
        <v>1.1000000000000001</v>
      </c>
      <c r="L161" s="5">
        <v>32.700000000000003</v>
      </c>
      <c r="M161" s="5">
        <v>62</v>
      </c>
      <c r="N161" s="54">
        <v>0.48247978436657685</v>
      </c>
      <c r="O161" s="12"/>
    </row>
    <row r="162" spans="2:15" x14ac:dyDescent="0.2">
      <c r="B162" s="21"/>
      <c r="C162" s="5">
        <v>17</v>
      </c>
      <c r="D162" s="13">
        <v>32</v>
      </c>
      <c r="E162" s="13">
        <v>615</v>
      </c>
      <c r="F162" s="14">
        <v>3.48</v>
      </c>
      <c r="G162" s="14">
        <v>2.38</v>
      </c>
      <c r="H162" s="14">
        <v>0.84</v>
      </c>
      <c r="I162" s="14">
        <v>1.26</v>
      </c>
      <c r="J162" s="14">
        <v>0.89</v>
      </c>
      <c r="K162" s="14">
        <v>1.25</v>
      </c>
      <c r="L162" s="5">
        <v>31.6</v>
      </c>
      <c r="M162" s="5">
        <v>60.7</v>
      </c>
      <c r="N162" s="54">
        <v>0.49712643678160917</v>
      </c>
      <c r="O162" s="12"/>
    </row>
    <row r="163" spans="2:15" x14ac:dyDescent="0.2">
      <c r="B163" s="21"/>
      <c r="C163" s="5">
        <v>17</v>
      </c>
      <c r="D163" s="13">
        <v>28</v>
      </c>
      <c r="E163" s="13">
        <v>619</v>
      </c>
      <c r="F163" s="14">
        <v>4.03</v>
      </c>
      <c r="G163" s="14">
        <v>2.74</v>
      </c>
      <c r="H163" s="14">
        <v>0.91</v>
      </c>
      <c r="I163" s="14">
        <v>1.31</v>
      </c>
      <c r="J163" s="14">
        <v>0.82</v>
      </c>
      <c r="K163" s="14">
        <v>1.04</v>
      </c>
      <c r="L163" s="5">
        <v>32</v>
      </c>
      <c r="M163" s="5">
        <v>60.6</v>
      </c>
      <c r="N163" s="54">
        <v>0.42928039702233245</v>
      </c>
      <c r="O163" s="12"/>
    </row>
    <row r="164" spans="2:15" x14ac:dyDescent="0.2">
      <c r="B164" s="21"/>
      <c r="C164" s="5">
        <v>17</v>
      </c>
      <c r="D164" s="13">
        <v>25</v>
      </c>
      <c r="E164" s="13">
        <v>466</v>
      </c>
      <c r="F164" s="14">
        <v>3.95</v>
      </c>
      <c r="G164" s="14">
        <v>2.76</v>
      </c>
      <c r="H164" s="14">
        <v>0.92</v>
      </c>
      <c r="I164" s="14">
        <v>1.21</v>
      </c>
      <c r="J164" s="14">
        <v>0.76</v>
      </c>
      <c r="K164" s="14">
        <v>1.19</v>
      </c>
      <c r="L164" s="5">
        <v>30.1</v>
      </c>
      <c r="M164" s="5">
        <v>58</v>
      </c>
      <c r="N164" s="54">
        <v>0.42531645569620258</v>
      </c>
      <c r="O164" s="12"/>
    </row>
    <row r="165" spans="2:15" x14ac:dyDescent="0.2">
      <c r="B165" s="21"/>
      <c r="C165" s="5">
        <v>16.899999999999999</v>
      </c>
      <c r="D165" s="13">
        <v>29</v>
      </c>
      <c r="E165" s="13">
        <v>510</v>
      </c>
      <c r="F165" s="14">
        <v>3.84</v>
      </c>
      <c r="G165" s="14">
        <v>2.59</v>
      </c>
      <c r="H165" s="14">
        <v>0.9</v>
      </c>
      <c r="I165" s="14">
        <v>1.23</v>
      </c>
      <c r="J165" s="14">
        <v>0.94</v>
      </c>
      <c r="K165" s="14">
        <v>1.35</v>
      </c>
      <c r="L165" s="5">
        <v>32.5</v>
      </c>
      <c r="M165" s="5">
        <v>61.5</v>
      </c>
      <c r="N165" s="54">
        <v>0.47916666666666663</v>
      </c>
      <c r="O165" s="12"/>
    </row>
    <row r="166" spans="2:15" x14ac:dyDescent="0.2">
      <c r="B166" s="21"/>
      <c r="C166" s="5">
        <v>15.4</v>
      </c>
      <c r="D166" s="13">
        <v>35</v>
      </c>
      <c r="E166" s="13">
        <v>515</v>
      </c>
      <c r="F166" s="14">
        <v>3.85</v>
      </c>
      <c r="G166" s="14">
        <v>2.75</v>
      </c>
      <c r="H166" s="14">
        <v>0.98</v>
      </c>
      <c r="I166" s="14">
        <v>1.42</v>
      </c>
      <c r="J166" s="14">
        <v>1.0900000000000001</v>
      </c>
      <c r="K166" s="14">
        <v>1.35</v>
      </c>
      <c r="L166" s="5">
        <v>28.6</v>
      </c>
      <c r="M166" s="5">
        <v>55.7</v>
      </c>
      <c r="N166" s="54">
        <v>0.53766233766233773</v>
      </c>
      <c r="O166" s="12"/>
    </row>
    <row r="167" spans="2:15" x14ac:dyDescent="0.2">
      <c r="B167" s="21"/>
      <c r="C167" s="5">
        <v>16.3</v>
      </c>
      <c r="D167" s="13">
        <v>26</v>
      </c>
      <c r="E167" s="13">
        <v>444</v>
      </c>
      <c r="F167" s="14">
        <v>3.86</v>
      </c>
      <c r="G167" s="14">
        <v>2.68</v>
      </c>
      <c r="H167" s="14">
        <v>0.76</v>
      </c>
      <c r="I167" s="14">
        <v>1.19</v>
      </c>
      <c r="J167" s="14">
        <v>0.97</v>
      </c>
      <c r="K167" s="14">
        <v>1.27</v>
      </c>
      <c r="L167" s="5">
        <v>30.5</v>
      </c>
      <c r="M167" s="5">
        <v>58.6</v>
      </c>
      <c r="N167" s="54">
        <v>0.44818652849740931</v>
      </c>
      <c r="O167" s="12"/>
    </row>
    <row r="168" spans="2:15" x14ac:dyDescent="0.2">
      <c r="B168" s="21"/>
      <c r="C168" s="5">
        <v>18.3</v>
      </c>
      <c r="D168" s="13">
        <v>24</v>
      </c>
      <c r="E168" s="13">
        <v>527</v>
      </c>
      <c r="F168" s="14">
        <v>3.81</v>
      </c>
      <c r="G168" s="14">
        <v>2.71</v>
      </c>
      <c r="H168" s="14">
        <v>0.84</v>
      </c>
      <c r="I168" s="14">
        <v>1.1200000000000001</v>
      </c>
      <c r="J168" s="14">
        <v>0.69</v>
      </c>
      <c r="K168" s="14">
        <v>1.05</v>
      </c>
      <c r="L168" s="5">
        <v>28.9</v>
      </c>
      <c r="M168" s="5">
        <v>56.2</v>
      </c>
      <c r="N168" s="54">
        <v>0.40157480314960625</v>
      </c>
      <c r="O168" s="12"/>
    </row>
    <row r="169" spans="2:15" x14ac:dyDescent="0.2">
      <c r="B169" s="21"/>
      <c r="C169" s="5">
        <v>17.3</v>
      </c>
      <c r="D169" s="13">
        <v>38</v>
      </c>
      <c r="E169" s="13">
        <v>541</v>
      </c>
      <c r="F169" s="14">
        <v>4.12</v>
      </c>
      <c r="G169" s="14">
        <v>3</v>
      </c>
      <c r="H169" s="14">
        <v>0.92</v>
      </c>
      <c r="I169" s="14">
        <v>1.2</v>
      </c>
      <c r="J169" s="14">
        <v>0.9</v>
      </c>
      <c r="K169" s="14">
        <v>1.33</v>
      </c>
      <c r="L169" s="5">
        <v>27.2</v>
      </c>
      <c r="M169" s="5">
        <v>53.4</v>
      </c>
      <c r="N169" s="54">
        <v>0.44174757281553401</v>
      </c>
      <c r="O169" s="12"/>
    </row>
    <row r="170" spans="2:15" x14ac:dyDescent="0.2">
      <c r="B170" s="21"/>
      <c r="C170" s="5">
        <v>16.399999999999999</v>
      </c>
      <c r="D170" s="13">
        <v>26</v>
      </c>
      <c r="E170" s="13">
        <v>569</v>
      </c>
      <c r="F170" s="14">
        <v>3.52</v>
      </c>
      <c r="G170" s="14">
        <v>2.57</v>
      </c>
      <c r="H170" s="14">
        <v>0.87</v>
      </c>
      <c r="I170" s="14">
        <v>1.1299999999999999</v>
      </c>
      <c r="J170" s="14">
        <v>0.86</v>
      </c>
      <c r="K170" s="14">
        <v>1.27</v>
      </c>
      <c r="L170" s="5">
        <v>27.1</v>
      </c>
      <c r="M170" s="5">
        <v>53.8</v>
      </c>
      <c r="N170" s="54">
        <v>0.49147727272727271</v>
      </c>
      <c r="O170" s="12"/>
    </row>
    <row r="171" spans="2:15" x14ac:dyDescent="0.2">
      <c r="B171" s="21"/>
      <c r="C171" s="5">
        <v>18</v>
      </c>
      <c r="D171" s="13">
        <v>29</v>
      </c>
      <c r="E171" s="13">
        <v>471</v>
      </c>
      <c r="F171" s="14">
        <v>4.1500000000000004</v>
      </c>
      <c r="G171" s="14">
        <v>2.95</v>
      </c>
      <c r="H171" s="14">
        <v>0.78</v>
      </c>
      <c r="I171" s="14">
        <v>1.1499999999999999</v>
      </c>
      <c r="J171" s="14">
        <v>0.82</v>
      </c>
      <c r="K171" s="14">
        <v>1.1000000000000001</v>
      </c>
      <c r="L171" s="5">
        <v>28.9</v>
      </c>
      <c r="M171" s="5">
        <v>56</v>
      </c>
      <c r="N171" s="54">
        <v>0.38554216867469876</v>
      </c>
      <c r="O171" s="12"/>
    </row>
    <row r="172" spans="2:15" x14ac:dyDescent="0.2">
      <c r="B172" s="21"/>
      <c r="C172" s="5">
        <v>16.399999999999999</v>
      </c>
      <c r="D172" s="13">
        <v>27</v>
      </c>
      <c r="E172" s="13">
        <v>543</v>
      </c>
      <c r="F172" s="14">
        <v>3.82</v>
      </c>
      <c r="G172" s="14">
        <v>2.69</v>
      </c>
      <c r="H172" s="14">
        <v>0.97</v>
      </c>
      <c r="I172" s="14">
        <v>1.21</v>
      </c>
      <c r="J172" s="14">
        <v>0.86</v>
      </c>
      <c r="K172" s="14">
        <v>1.08</v>
      </c>
      <c r="L172" s="5">
        <v>29.4</v>
      </c>
      <c r="M172" s="5">
        <v>57</v>
      </c>
      <c r="N172" s="54">
        <v>0.47905759162303668</v>
      </c>
      <c r="O172" s="12"/>
    </row>
    <row r="173" spans="2:15" x14ac:dyDescent="0.2">
      <c r="B173" s="21"/>
      <c r="C173" s="5">
        <v>16.399999999999999</v>
      </c>
      <c r="D173" s="13">
        <v>31</v>
      </c>
      <c r="E173" s="13">
        <v>542</v>
      </c>
      <c r="F173" s="14">
        <v>4.37</v>
      </c>
      <c r="G173" s="14">
        <v>3.09</v>
      </c>
      <c r="H173" s="14">
        <v>0.94</v>
      </c>
      <c r="I173" s="14">
        <v>1.27</v>
      </c>
      <c r="J173" s="14">
        <v>0.9</v>
      </c>
      <c r="K173" s="14">
        <v>1.18</v>
      </c>
      <c r="L173" s="5">
        <v>29.2</v>
      </c>
      <c r="M173" s="5">
        <v>56.2</v>
      </c>
      <c r="N173" s="54">
        <v>0.42105263157894735</v>
      </c>
      <c r="O173" s="12"/>
    </row>
    <row r="174" spans="2:15" x14ac:dyDescent="0.2">
      <c r="B174" s="21"/>
      <c r="C174" s="5">
        <v>16.899999999999999</v>
      </c>
      <c r="D174" s="13">
        <v>29</v>
      </c>
      <c r="E174" s="13">
        <v>675</v>
      </c>
      <c r="F174" s="14">
        <v>3.92</v>
      </c>
      <c r="G174" s="14">
        <v>2.87</v>
      </c>
      <c r="H174" s="14">
        <v>1</v>
      </c>
      <c r="I174" s="14">
        <v>1.33</v>
      </c>
      <c r="J174" s="14">
        <v>0.9</v>
      </c>
      <c r="K174" s="14">
        <v>1.22</v>
      </c>
      <c r="L174" s="5">
        <v>26.6</v>
      </c>
      <c r="M174" s="5">
        <v>52.7</v>
      </c>
      <c r="N174" s="54">
        <v>0.48469387755102039</v>
      </c>
      <c r="O174" s="12"/>
    </row>
    <row r="175" spans="2:15" x14ac:dyDescent="0.2">
      <c r="B175" s="21"/>
      <c r="C175" s="5">
        <v>16.899999999999999</v>
      </c>
      <c r="D175" s="13">
        <v>28</v>
      </c>
      <c r="E175" s="13">
        <v>608</v>
      </c>
      <c r="F175" s="14">
        <v>4.05</v>
      </c>
      <c r="G175" s="14">
        <v>2.99</v>
      </c>
      <c r="H175" s="14">
        <v>0.93</v>
      </c>
      <c r="I175" s="14">
        <v>1.25</v>
      </c>
      <c r="J175" s="14">
        <v>0.83</v>
      </c>
      <c r="K175" s="14">
        <v>1.1499999999999999</v>
      </c>
      <c r="L175" s="5">
        <v>26.2</v>
      </c>
      <c r="M175" s="5">
        <v>51.9</v>
      </c>
      <c r="N175" s="54">
        <v>0.4345679012345679</v>
      </c>
      <c r="O175" s="12"/>
    </row>
    <row r="176" spans="2:15" x14ac:dyDescent="0.2">
      <c r="B176" s="21"/>
      <c r="C176" s="5">
        <v>15.7</v>
      </c>
      <c r="D176" s="13">
        <v>24</v>
      </c>
      <c r="E176" s="13">
        <v>610</v>
      </c>
      <c r="F176" s="14">
        <v>3.19</v>
      </c>
      <c r="G176" s="14">
        <v>2.08</v>
      </c>
      <c r="H176" s="14">
        <v>0.88</v>
      </c>
      <c r="I176" s="14">
        <v>1.29</v>
      </c>
      <c r="J176" s="14">
        <v>0.92</v>
      </c>
      <c r="K176" s="14">
        <v>1.17</v>
      </c>
      <c r="L176" s="5">
        <v>34.6</v>
      </c>
      <c r="M176" s="5">
        <v>65.099999999999994</v>
      </c>
      <c r="N176" s="54">
        <v>0.5642633228840126</v>
      </c>
      <c r="O176" s="12"/>
    </row>
    <row r="177" spans="2:15" x14ac:dyDescent="0.2">
      <c r="B177" s="21"/>
      <c r="C177" s="5">
        <v>15.7</v>
      </c>
      <c r="D177" s="13">
        <v>22</v>
      </c>
      <c r="E177" s="13">
        <v>532</v>
      </c>
      <c r="F177" s="14">
        <v>3.48</v>
      </c>
      <c r="G177" s="14">
        <v>2.2200000000000002</v>
      </c>
      <c r="H177" s="14">
        <v>0.9</v>
      </c>
      <c r="I177" s="14">
        <v>1.27</v>
      </c>
      <c r="J177" s="14">
        <v>0.86</v>
      </c>
      <c r="K177" s="14">
        <v>1.26</v>
      </c>
      <c r="L177" s="5">
        <v>36.4</v>
      </c>
      <c r="M177" s="5">
        <v>67.2</v>
      </c>
      <c r="N177" s="54">
        <v>0.50574712643678166</v>
      </c>
      <c r="O177" s="12"/>
    </row>
    <row r="178" spans="2:15" x14ac:dyDescent="0.2">
      <c r="B178" s="21"/>
      <c r="C178" s="5">
        <v>16.899999999999999</v>
      </c>
      <c r="D178" s="13">
        <v>28</v>
      </c>
      <c r="E178" s="13">
        <v>606</v>
      </c>
      <c r="F178" s="14">
        <v>3.89</v>
      </c>
      <c r="G178" s="14">
        <v>2.69</v>
      </c>
      <c r="H178" s="14">
        <v>1.01</v>
      </c>
      <c r="I178" s="14">
        <v>1.27</v>
      </c>
      <c r="J178" s="14">
        <v>0.86</v>
      </c>
      <c r="K178" s="14">
        <v>1.36</v>
      </c>
      <c r="L178" s="5">
        <v>30.9</v>
      </c>
      <c r="M178" s="5">
        <v>59.2</v>
      </c>
      <c r="N178" s="54">
        <v>0.48071979434447304</v>
      </c>
      <c r="O178" s="12"/>
    </row>
    <row r="179" spans="2:15" x14ac:dyDescent="0.2">
      <c r="B179" s="21"/>
      <c r="C179" s="5">
        <v>17.899999999999999</v>
      </c>
      <c r="D179" s="13">
        <v>33</v>
      </c>
      <c r="E179" s="13">
        <v>593</v>
      </c>
      <c r="F179" s="14">
        <v>3.92</v>
      </c>
      <c r="G179" s="14">
        <v>2.74</v>
      </c>
      <c r="H179" s="14">
        <v>0.86</v>
      </c>
      <c r="I179" s="14">
        <v>1.22</v>
      </c>
      <c r="J179" s="14">
        <v>0.88</v>
      </c>
      <c r="K179" s="14">
        <v>1.21</v>
      </c>
      <c r="L179" s="5">
        <v>30.1</v>
      </c>
      <c r="M179" s="5">
        <v>58</v>
      </c>
      <c r="N179" s="54">
        <v>0.44387755102040816</v>
      </c>
      <c r="O179" s="12"/>
    </row>
    <row r="180" spans="2:15" x14ac:dyDescent="0.2">
      <c r="B180" s="21"/>
      <c r="C180" s="5">
        <v>17.899999999999999</v>
      </c>
      <c r="D180" s="13">
        <v>30</v>
      </c>
      <c r="E180" s="13">
        <v>517</v>
      </c>
      <c r="F180" s="14">
        <v>4.21</v>
      </c>
      <c r="G180" s="14">
        <v>3.13</v>
      </c>
      <c r="H180" s="14">
        <v>0.78</v>
      </c>
      <c r="I180" s="14">
        <v>1.17</v>
      </c>
      <c r="J180" s="14">
        <v>0.8</v>
      </c>
      <c r="K180" s="14">
        <v>1.1100000000000001</v>
      </c>
      <c r="L180" s="5">
        <v>25.7</v>
      </c>
      <c r="M180" s="5">
        <v>50.9</v>
      </c>
      <c r="N180" s="54">
        <v>0.37529691211401428</v>
      </c>
      <c r="O180" s="12"/>
    </row>
    <row r="181" spans="2:15" x14ac:dyDescent="0.2">
      <c r="B181" s="21"/>
      <c r="C181" s="5">
        <v>17.899999999999999</v>
      </c>
      <c r="D181" s="13">
        <v>30</v>
      </c>
      <c r="E181" s="13">
        <v>536</v>
      </c>
      <c r="F181" s="14">
        <v>4.01</v>
      </c>
      <c r="G181" s="14">
        <v>3.01</v>
      </c>
      <c r="H181" s="14">
        <v>0.77</v>
      </c>
      <c r="I181" s="14">
        <v>1.1200000000000001</v>
      </c>
      <c r="J181" s="14">
        <v>0.72</v>
      </c>
      <c r="K181" s="14">
        <v>1.04</v>
      </c>
      <c r="L181" s="5">
        <v>24.8</v>
      </c>
      <c r="M181" s="5">
        <v>49.7</v>
      </c>
      <c r="N181" s="54">
        <v>0.371571072319202</v>
      </c>
      <c r="O181" s="12"/>
    </row>
    <row r="182" spans="2:15" x14ac:dyDescent="0.2">
      <c r="B182" s="21"/>
      <c r="C182" s="5">
        <v>17.3</v>
      </c>
      <c r="D182" s="13">
        <v>34</v>
      </c>
      <c r="E182" s="13">
        <v>656</v>
      </c>
      <c r="F182" s="14">
        <v>3.99</v>
      </c>
      <c r="G182" s="14">
        <v>2.9</v>
      </c>
      <c r="H182" s="14">
        <v>0.94</v>
      </c>
      <c r="I182" s="14">
        <v>1.31</v>
      </c>
      <c r="J182" s="14">
        <v>0.79</v>
      </c>
      <c r="K182" s="14">
        <v>1.24</v>
      </c>
      <c r="L182" s="5">
        <v>27.4</v>
      </c>
      <c r="M182" s="5">
        <v>53.8</v>
      </c>
      <c r="N182" s="54">
        <v>0.43358395989974935</v>
      </c>
      <c r="O182" s="12"/>
    </row>
    <row r="183" spans="2:15" x14ac:dyDescent="0.2">
      <c r="B183" s="21"/>
      <c r="C183" s="5">
        <v>17.3</v>
      </c>
      <c r="D183" s="13">
        <v>35</v>
      </c>
      <c r="E183" s="13">
        <v>514</v>
      </c>
      <c r="F183" s="14">
        <v>4.24</v>
      </c>
      <c r="G183" s="14">
        <v>3.23</v>
      </c>
      <c r="H183" s="14">
        <v>0.83</v>
      </c>
      <c r="I183" s="14">
        <v>1.19</v>
      </c>
      <c r="J183" s="14">
        <v>0.7</v>
      </c>
      <c r="K183" s="14">
        <v>1.08</v>
      </c>
      <c r="L183" s="5">
        <v>23.8</v>
      </c>
      <c r="M183" s="5">
        <v>47.8</v>
      </c>
      <c r="N183" s="54">
        <v>0.36084905660377353</v>
      </c>
      <c r="O183" s="12"/>
    </row>
    <row r="184" spans="2:15" x14ac:dyDescent="0.2">
      <c r="B184" s="21"/>
      <c r="C184" s="5">
        <v>17</v>
      </c>
      <c r="D184" s="13">
        <v>29</v>
      </c>
      <c r="E184" s="13">
        <v>547</v>
      </c>
      <c r="F184" s="14">
        <v>4.1399999999999997</v>
      </c>
      <c r="G184" s="14">
        <v>3.15</v>
      </c>
      <c r="H184" s="14">
        <v>0.73</v>
      </c>
      <c r="I184" s="14">
        <v>1.08</v>
      </c>
      <c r="J184" s="14">
        <v>0.74</v>
      </c>
      <c r="K184" s="14">
        <v>1.1499999999999999</v>
      </c>
      <c r="L184" s="5">
        <v>24</v>
      </c>
      <c r="M184" s="5">
        <v>48.3</v>
      </c>
      <c r="N184" s="54">
        <v>0.35507246376811596</v>
      </c>
      <c r="O184" s="12"/>
    </row>
    <row r="185" spans="2:15" x14ac:dyDescent="0.2">
      <c r="B185" s="21"/>
      <c r="C185" s="5">
        <v>17</v>
      </c>
      <c r="D185" s="13">
        <v>29</v>
      </c>
      <c r="E185" s="13">
        <v>518</v>
      </c>
      <c r="F185" s="14">
        <v>3.59</v>
      </c>
      <c r="G185" s="14">
        <v>2.54</v>
      </c>
      <c r="H185" s="14">
        <v>0.86</v>
      </c>
      <c r="I185" s="14">
        <v>1.21</v>
      </c>
      <c r="J185" s="14">
        <v>0.73</v>
      </c>
      <c r="K185" s="14">
        <v>1.1599999999999999</v>
      </c>
      <c r="L185" s="5">
        <v>29.2</v>
      </c>
      <c r="M185" s="5">
        <v>57</v>
      </c>
      <c r="N185" s="54">
        <v>0.44289693593314761</v>
      </c>
      <c r="O185" s="12"/>
    </row>
    <row r="186" spans="2:15" x14ac:dyDescent="0.2">
      <c r="B186" s="21"/>
      <c r="C186" s="5">
        <v>17</v>
      </c>
      <c r="D186" s="13">
        <v>31</v>
      </c>
      <c r="E186" s="13">
        <v>522</v>
      </c>
      <c r="F186" s="14">
        <v>3.88</v>
      </c>
      <c r="G186" s="14">
        <v>2.77</v>
      </c>
      <c r="H186" s="14">
        <v>0.88</v>
      </c>
      <c r="I186" s="14">
        <v>1.17</v>
      </c>
      <c r="J186" s="14">
        <v>0.74</v>
      </c>
      <c r="K186" s="14">
        <v>1.17</v>
      </c>
      <c r="L186" s="5">
        <v>28.6</v>
      </c>
      <c r="M186" s="5">
        <v>55.8</v>
      </c>
      <c r="N186" s="54">
        <v>0.4175257731958763</v>
      </c>
      <c r="O186" s="12"/>
    </row>
    <row r="187" spans="2:15" x14ac:dyDescent="0.2">
      <c r="B187" s="21"/>
      <c r="C187" s="5">
        <v>16.3</v>
      </c>
      <c r="D187" s="13">
        <v>35</v>
      </c>
      <c r="E187" s="13">
        <v>547</v>
      </c>
      <c r="F187" s="14">
        <v>3.65</v>
      </c>
      <c r="G187" s="14">
        <v>2.5499999999999998</v>
      </c>
      <c r="H187" s="14">
        <v>0.86</v>
      </c>
      <c r="I187" s="14">
        <v>1.33</v>
      </c>
      <c r="J187" s="14">
        <v>0.9</v>
      </c>
      <c r="K187" s="14">
        <v>1.36</v>
      </c>
      <c r="L187" s="5">
        <v>30</v>
      </c>
      <c r="M187" s="5">
        <v>58.1</v>
      </c>
      <c r="N187" s="54">
        <v>0.48219178082191783</v>
      </c>
      <c r="O187" s="12"/>
    </row>
    <row r="188" spans="2:15" x14ac:dyDescent="0.2">
      <c r="B188" s="21"/>
      <c r="C188" s="5">
        <v>16.3</v>
      </c>
      <c r="D188" s="13">
        <v>34</v>
      </c>
      <c r="E188" s="13">
        <v>534</v>
      </c>
      <c r="F188" s="14">
        <v>4.01</v>
      </c>
      <c r="G188" s="14">
        <v>2.78</v>
      </c>
      <c r="H188" s="14">
        <v>0.78</v>
      </c>
      <c r="I188" s="14">
        <v>1.22</v>
      </c>
      <c r="J188" s="14">
        <v>0.76</v>
      </c>
      <c r="K188" s="14">
        <v>1.18</v>
      </c>
      <c r="L188" s="5">
        <v>30.7</v>
      </c>
      <c r="M188" s="5">
        <v>58.9</v>
      </c>
      <c r="N188" s="54">
        <v>0.38403990024937656</v>
      </c>
      <c r="O188" s="12"/>
    </row>
    <row r="189" spans="2:15" x14ac:dyDescent="0.2">
      <c r="B189" s="21"/>
      <c r="C189" s="5">
        <v>16.3</v>
      </c>
      <c r="D189" s="13">
        <v>35</v>
      </c>
      <c r="E189" s="13">
        <v>535</v>
      </c>
      <c r="F189" s="14">
        <v>4.08</v>
      </c>
      <c r="G189" s="14">
        <v>2.81</v>
      </c>
      <c r="H189" s="14">
        <v>0.81</v>
      </c>
      <c r="I189" s="14">
        <v>1.25</v>
      </c>
      <c r="J189" s="14">
        <v>0.82</v>
      </c>
      <c r="K189" s="14">
        <v>1.1499999999999999</v>
      </c>
      <c r="L189" s="5">
        <v>31.1</v>
      </c>
      <c r="M189" s="5">
        <v>59.3</v>
      </c>
      <c r="N189" s="54">
        <v>0.3995098039215686</v>
      </c>
      <c r="O189" s="12"/>
    </row>
    <row r="190" spans="2:15" x14ac:dyDescent="0.2">
      <c r="B190" s="21"/>
      <c r="C190" s="5">
        <v>14.6</v>
      </c>
      <c r="D190" s="13">
        <v>30</v>
      </c>
      <c r="E190" s="13">
        <v>529</v>
      </c>
      <c r="F190" s="14">
        <v>3.76</v>
      </c>
      <c r="G190" s="14">
        <v>2.77</v>
      </c>
      <c r="H190" s="14">
        <v>0.82</v>
      </c>
      <c r="I190" s="14">
        <v>1.08</v>
      </c>
      <c r="J190" s="14">
        <v>0.8</v>
      </c>
      <c r="K190" s="14">
        <v>1.07</v>
      </c>
      <c r="L190" s="5">
        <v>26.1</v>
      </c>
      <c r="M190" s="5">
        <v>52.1</v>
      </c>
      <c r="N190" s="54">
        <v>0.43085106382978727</v>
      </c>
      <c r="O190" s="12"/>
    </row>
    <row r="191" spans="2:15" x14ac:dyDescent="0.2">
      <c r="B191" s="21"/>
      <c r="C191" s="5">
        <v>17</v>
      </c>
      <c r="D191" s="13">
        <v>29</v>
      </c>
      <c r="E191" s="13">
        <v>653</v>
      </c>
      <c r="F191" s="14">
        <v>3.72</v>
      </c>
      <c r="G191" s="14">
        <v>2.6</v>
      </c>
      <c r="H191" s="14">
        <v>0.79</v>
      </c>
      <c r="I191" s="14">
        <v>1.24</v>
      </c>
      <c r="J191" s="14">
        <v>0.7</v>
      </c>
      <c r="K191" s="14">
        <v>1.19</v>
      </c>
      <c r="L191" s="5">
        <v>30.1</v>
      </c>
      <c r="M191" s="5">
        <v>58.2</v>
      </c>
      <c r="N191" s="54">
        <v>0.40053763440860213</v>
      </c>
      <c r="O191" s="12"/>
    </row>
    <row r="192" spans="2:15" x14ac:dyDescent="0.2">
      <c r="B192" s="21"/>
      <c r="C192" s="5">
        <v>16.7</v>
      </c>
      <c r="D192" s="13">
        <v>32</v>
      </c>
      <c r="E192" s="13">
        <v>486</v>
      </c>
      <c r="F192" s="14">
        <v>4.0999999999999996</v>
      </c>
      <c r="G192" s="14">
        <v>2.81</v>
      </c>
      <c r="H192" s="14">
        <v>0.82</v>
      </c>
      <c r="I192" s="14">
        <v>1.22</v>
      </c>
      <c r="J192" s="14">
        <v>0.83</v>
      </c>
      <c r="K192" s="14">
        <v>1.18</v>
      </c>
      <c r="L192" s="5">
        <v>31.4</v>
      </c>
      <c r="M192" s="5">
        <v>59.7</v>
      </c>
      <c r="N192" s="54">
        <v>0.40243902439024393</v>
      </c>
      <c r="O192" s="12"/>
    </row>
    <row r="193" spans="2:15" x14ac:dyDescent="0.2">
      <c r="B193" s="21"/>
      <c r="C193" s="5">
        <v>16.399999999999999</v>
      </c>
      <c r="D193" s="13">
        <v>27</v>
      </c>
      <c r="E193" s="13">
        <v>447</v>
      </c>
      <c r="F193" s="14">
        <v>3.97</v>
      </c>
      <c r="G193" s="14">
        <v>2.87</v>
      </c>
      <c r="H193" s="14">
        <v>0.74</v>
      </c>
      <c r="I193" s="14">
        <v>1.23</v>
      </c>
      <c r="J193" s="14">
        <v>0.86</v>
      </c>
      <c r="K193" s="14">
        <v>1.06</v>
      </c>
      <c r="L193" s="5">
        <v>27.7</v>
      </c>
      <c r="M193" s="5">
        <v>54.3</v>
      </c>
      <c r="N193" s="54">
        <v>0.40302267002518893</v>
      </c>
      <c r="O193" s="12"/>
    </row>
    <row r="194" spans="2:15" x14ac:dyDescent="0.2">
      <c r="B194" s="21"/>
      <c r="C194" s="5">
        <v>16.399999999999999</v>
      </c>
      <c r="D194" s="13">
        <v>27</v>
      </c>
      <c r="E194" s="13">
        <v>565</v>
      </c>
      <c r="F194" s="14">
        <v>3.68</v>
      </c>
      <c r="G194" s="14">
        <v>2.48</v>
      </c>
      <c r="H194" s="14">
        <v>0.84</v>
      </c>
      <c r="I194" s="14">
        <v>1.26</v>
      </c>
      <c r="J194" s="14">
        <v>0.76</v>
      </c>
      <c r="K194" s="14">
        <v>1.0900000000000001</v>
      </c>
      <c r="L194" s="5">
        <v>32.5</v>
      </c>
      <c r="M194" s="5">
        <v>61.7</v>
      </c>
      <c r="N194" s="54">
        <v>0.43478260869565216</v>
      </c>
      <c r="O194" s="12"/>
    </row>
    <row r="195" spans="2:15" x14ac:dyDescent="0.2">
      <c r="B195" s="21"/>
      <c r="C195" s="5">
        <v>25.4</v>
      </c>
      <c r="D195" s="13">
        <v>33</v>
      </c>
      <c r="E195" s="13">
        <v>501</v>
      </c>
      <c r="F195" s="14">
        <v>4.6100000000000003</v>
      </c>
      <c r="G195" s="14">
        <v>3.47</v>
      </c>
      <c r="H195" s="14">
        <v>0.78</v>
      </c>
      <c r="I195" s="14">
        <v>1.19</v>
      </c>
      <c r="J195" s="14">
        <v>0.7</v>
      </c>
      <c r="K195" s="14">
        <v>0.93</v>
      </c>
      <c r="L195" s="5">
        <v>24.6</v>
      </c>
      <c r="M195" s="5">
        <v>48.9</v>
      </c>
      <c r="N195" s="54">
        <v>0.32104121475054226</v>
      </c>
      <c r="O195" s="12"/>
    </row>
    <row r="196" spans="2:15" x14ac:dyDescent="0.2">
      <c r="B196" s="21"/>
      <c r="C196" s="5">
        <v>21.1</v>
      </c>
      <c r="D196" s="13">
        <v>33</v>
      </c>
      <c r="E196" s="13">
        <v>632</v>
      </c>
      <c r="F196" s="14">
        <v>3.99</v>
      </c>
      <c r="G196" s="14">
        <v>2.67</v>
      </c>
      <c r="H196" s="14">
        <v>0.8</v>
      </c>
      <c r="I196" s="14">
        <v>1.25</v>
      </c>
      <c r="J196" s="14">
        <v>0.79</v>
      </c>
      <c r="K196" s="14">
        <v>1.19</v>
      </c>
      <c r="L196" s="5">
        <v>33.1</v>
      </c>
      <c r="M196" s="5">
        <v>62.2</v>
      </c>
      <c r="N196" s="54">
        <v>0.39849624060150374</v>
      </c>
      <c r="O196" s="12"/>
    </row>
    <row r="197" spans="2:15" x14ac:dyDescent="0.2">
      <c r="B197" s="21"/>
      <c r="C197" s="5">
        <v>16.399999999999999</v>
      </c>
      <c r="D197" s="13">
        <v>29</v>
      </c>
      <c r="E197" s="13">
        <v>495</v>
      </c>
      <c r="F197" s="14">
        <v>3.59</v>
      </c>
      <c r="G197" s="14">
        <v>2.82</v>
      </c>
      <c r="H197" s="14">
        <v>0.92</v>
      </c>
      <c r="I197" s="14">
        <v>1.19</v>
      </c>
      <c r="J197" s="14">
        <v>0.74</v>
      </c>
      <c r="K197" s="14">
        <v>1.02</v>
      </c>
      <c r="L197" s="5">
        <v>21.4</v>
      </c>
      <c r="M197" s="5">
        <v>44.4</v>
      </c>
      <c r="N197" s="54">
        <v>0.46239554317548753</v>
      </c>
      <c r="O197" s="12"/>
    </row>
    <row r="198" spans="2:15" x14ac:dyDescent="0.2">
      <c r="B198" s="21"/>
      <c r="C198" s="5">
        <v>15.1</v>
      </c>
      <c r="D198" s="13">
        <v>30</v>
      </c>
      <c r="E198" s="13">
        <v>451</v>
      </c>
      <c r="F198" s="14">
        <v>4.1500000000000004</v>
      </c>
      <c r="G198" s="14">
        <v>2.98</v>
      </c>
      <c r="H198" s="14">
        <v>0.82</v>
      </c>
      <c r="I198" s="14">
        <v>1.22</v>
      </c>
      <c r="J198" s="14">
        <v>0.7</v>
      </c>
      <c r="K198" s="14">
        <v>1.0900000000000001</v>
      </c>
      <c r="L198" s="5">
        <v>28.3</v>
      </c>
      <c r="M198" s="5">
        <v>55.1</v>
      </c>
      <c r="N198" s="54">
        <v>0.36626506024096384</v>
      </c>
      <c r="O198" s="12"/>
    </row>
    <row r="199" spans="2:15" x14ac:dyDescent="0.2">
      <c r="B199" s="21"/>
      <c r="C199" s="5">
        <v>15.1</v>
      </c>
      <c r="D199" s="13">
        <v>29</v>
      </c>
      <c r="E199" s="13">
        <v>505</v>
      </c>
      <c r="F199" s="14">
        <v>3.97</v>
      </c>
      <c r="G199" s="14">
        <v>2.84</v>
      </c>
      <c r="H199" s="14">
        <v>0.8</v>
      </c>
      <c r="I199" s="14">
        <v>1.25</v>
      </c>
      <c r="J199" s="14">
        <v>0.75</v>
      </c>
      <c r="K199" s="14">
        <v>1.02</v>
      </c>
      <c r="L199" s="5">
        <v>28.5</v>
      </c>
      <c r="M199" s="5">
        <v>55.6</v>
      </c>
      <c r="N199" s="54">
        <v>0.39042821158690177</v>
      </c>
      <c r="O199" s="12"/>
    </row>
    <row r="200" spans="2:15" x14ac:dyDescent="0.2">
      <c r="B200" s="21"/>
      <c r="C200" s="5">
        <v>15.1</v>
      </c>
      <c r="D200" s="13">
        <v>32</v>
      </c>
      <c r="E200" s="13">
        <v>439</v>
      </c>
      <c r="F200" s="14">
        <v>3.98</v>
      </c>
      <c r="G200" s="14">
        <v>2.87</v>
      </c>
      <c r="H200" s="14">
        <v>0.9</v>
      </c>
      <c r="I200" s="14">
        <v>1.21</v>
      </c>
      <c r="J200" s="14">
        <v>0.88</v>
      </c>
      <c r="K200" s="14">
        <v>1.06</v>
      </c>
      <c r="L200" s="5">
        <v>28</v>
      </c>
      <c r="M200" s="5">
        <v>54.8</v>
      </c>
      <c r="N200" s="54">
        <v>0.44723618090452261</v>
      </c>
      <c r="O200" s="12"/>
    </row>
    <row r="201" spans="2:15" x14ac:dyDescent="0.2">
      <c r="B201" s="21"/>
      <c r="C201" s="5">
        <f>(E201-D201)/7</f>
        <v>82.285714285714292</v>
      </c>
      <c r="D201" s="13">
        <v>28</v>
      </c>
      <c r="E201" s="13">
        <v>604</v>
      </c>
      <c r="F201" s="14">
        <v>3.97</v>
      </c>
      <c r="G201" s="14">
        <v>2.94</v>
      </c>
      <c r="H201" s="14">
        <v>0.91</v>
      </c>
      <c r="I201" s="14">
        <v>1.22</v>
      </c>
      <c r="J201" s="14">
        <v>0.88</v>
      </c>
      <c r="K201" s="14">
        <v>1.1499999999999999</v>
      </c>
      <c r="L201" s="5">
        <v>26</v>
      </c>
      <c r="M201" s="5">
        <v>51.7</v>
      </c>
      <c r="N201" s="54">
        <v>0.45088161209068006</v>
      </c>
      <c r="O201" s="12"/>
    </row>
    <row r="202" spans="2:15" x14ac:dyDescent="0.2">
      <c r="B202" s="21"/>
      <c r="C202" s="5">
        <f>(E202-D202)/7</f>
        <v>88</v>
      </c>
      <c r="D202" s="13">
        <v>27</v>
      </c>
      <c r="E202" s="13">
        <v>643</v>
      </c>
      <c r="F202" s="14">
        <v>3.58</v>
      </c>
      <c r="G202" s="14">
        <v>2.59</v>
      </c>
      <c r="H202" s="14">
        <v>0.87</v>
      </c>
      <c r="I202" s="14">
        <v>1.04</v>
      </c>
      <c r="J202" s="14">
        <v>0.77</v>
      </c>
      <c r="K202" s="14">
        <v>1.1399999999999999</v>
      </c>
      <c r="L202" s="5">
        <v>27.8</v>
      </c>
      <c r="M202" s="5">
        <v>54.8</v>
      </c>
      <c r="N202" s="54">
        <v>0.45810055865921789</v>
      </c>
      <c r="O202" s="12"/>
    </row>
    <row r="203" spans="2:15" x14ac:dyDescent="0.2">
      <c r="B203" s="21"/>
      <c r="C203" s="19">
        <f>(E203-D203)/7</f>
        <v>86.428571428571431</v>
      </c>
      <c r="D203" s="17">
        <v>25</v>
      </c>
      <c r="E203" s="17">
        <v>630</v>
      </c>
      <c r="F203" s="18">
        <v>3.48</v>
      </c>
      <c r="G203" s="18">
        <v>2.4700000000000002</v>
      </c>
      <c r="H203" s="18">
        <v>0.87</v>
      </c>
      <c r="I203" s="18">
        <v>1.1000000000000001</v>
      </c>
      <c r="J203" s="18">
        <v>0.86</v>
      </c>
      <c r="K203" s="18">
        <v>1.2</v>
      </c>
      <c r="L203" s="19">
        <v>29.1</v>
      </c>
      <c r="M203" s="19">
        <v>57</v>
      </c>
      <c r="N203" s="59">
        <v>0.49712643678160917</v>
      </c>
      <c r="O203" s="12"/>
    </row>
    <row r="204" spans="2:15" x14ac:dyDescent="0.2">
      <c r="B204" s="44" t="s">
        <v>11</v>
      </c>
      <c r="C204" s="32">
        <f>AVERAGE(C160:C203)</f>
        <v>21.636688311688314</v>
      </c>
      <c r="D204" s="32">
        <f t="shared" ref="D204:N204" si="12">AVERAGE(D160:D203)</f>
        <v>29.613636363636363</v>
      </c>
      <c r="E204" s="33">
        <f t="shared" si="12"/>
        <v>546.7954545454545</v>
      </c>
      <c r="F204" s="34">
        <f t="shared" si="12"/>
        <v>3.9045454545454557</v>
      </c>
      <c r="G204" s="34">
        <f t="shared" si="12"/>
        <v>2.7745454545454549</v>
      </c>
      <c r="H204" s="34">
        <f t="shared" si="12"/>
        <v>0.86204545454545423</v>
      </c>
      <c r="I204" s="34">
        <f t="shared" si="12"/>
        <v>1.2186363636363633</v>
      </c>
      <c r="J204" s="34">
        <f t="shared" si="12"/>
        <v>0.82159090909090904</v>
      </c>
      <c r="K204" s="34">
        <f t="shared" si="12"/>
        <v>1.1631818181818183</v>
      </c>
      <c r="L204" s="32">
        <f t="shared" si="12"/>
        <v>29</v>
      </c>
      <c r="M204" s="32">
        <f t="shared" si="12"/>
        <v>56.25</v>
      </c>
      <c r="N204" s="56">
        <f t="shared" si="12"/>
        <v>0.43400168004281281</v>
      </c>
    </row>
    <row r="205" spans="2:15" x14ac:dyDescent="0.2">
      <c r="B205" s="44" t="s">
        <v>9</v>
      </c>
      <c r="C205" s="35">
        <f>STDEV(C160:C203)/SQRT(COUNT(C160:C203))</f>
        <v>2.6510908009124283</v>
      </c>
      <c r="D205" s="35">
        <f t="shared" ref="D205:N205" si="13">STDEV(D160:D203)/SQRT(COUNT(D160:D203))</f>
        <v>0.52648251276592006</v>
      </c>
      <c r="E205" s="36">
        <f t="shared" si="13"/>
        <v>9.3498244517473559</v>
      </c>
      <c r="F205" s="37">
        <f t="shared" si="13"/>
        <v>4.2300963540241349E-2</v>
      </c>
      <c r="G205" s="37">
        <f t="shared" si="13"/>
        <v>3.925906602107599E-2</v>
      </c>
      <c r="H205" s="37">
        <f t="shared" si="13"/>
        <v>1.0493023683911891E-2</v>
      </c>
      <c r="I205" s="37">
        <f t="shared" si="13"/>
        <v>1.1152370168220649E-2</v>
      </c>
      <c r="J205" s="37">
        <f t="shared" si="13"/>
        <v>1.2717217033285384E-2</v>
      </c>
      <c r="K205" s="37">
        <f t="shared" si="13"/>
        <v>1.5231729176540544E-2</v>
      </c>
      <c r="L205" s="35">
        <f t="shared" si="13"/>
        <v>0.45804991557532032</v>
      </c>
      <c r="M205" s="35">
        <f t="shared" si="13"/>
        <v>0.70642251489885677</v>
      </c>
      <c r="N205" s="57">
        <f t="shared" si="13"/>
        <v>7.7409920105195153E-3</v>
      </c>
    </row>
    <row r="208" spans="2:15" ht="19" x14ac:dyDescent="0.2">
      <c r="B208" s="16" t="s">
        <v>22</v>
      </c>
      <c r="C208" s="40"/>
      <c r="E208" s="40"/>
      <c r="F208" s="21"/>
      <c r="G208" s="40"/>
      <c r="H208" s="40"/>
      <c r="I208" s="40"/>
      <c r="J208" s="40"/>
      <c r="K208" s="40"/>
      <c r="L208" s="40"/>
      <c r="M208" s="40"/>
      <c r="N208" s="21"/>
    </row>
    <row r="209" spans="2:15" ht="17" x14ac:dyDescent="0.2">
      <c r="B209" s="21"/>
      <c r="C209" s="41" t="s">
        <v>12</v>
      </c>
      <c r="D209" s="42" t="s">
        <v>0</v>
      </c>
      <c r="E209" s="43" t="s">
        <v>10</v>
      </c>
      <c r="F209" s="42" t="s">
        <v>1</v>
      </c>
      <c r="G209" s="42" t="s">
        <v>2</v>
      </c>
      <c r="H209" s="42" t="s">
        <v>5</v>
      </c>
      <c r="I209" s="42" t="s">
        <v>6</v>
      </c>
      <c r="J209" s="42" t="s">
        <v>7</v>
      </c>
      <c r="K209" s="42" t="s">
        <v>8</v>
      </c>
      <c r="L209" s="42" t="s">
        <v>4</v>
      </c>
      <c r="M209" s="42" t="s">
        <v>3</v>
      </c>
      <c r="N209" s="15" t="s">
        <v>13</v>
      </c>
    </row>
    <row r="210" spans="2:15" x14ac:dyDescent="0.2">
      <c r="B210" s="21"/>
      <c r="C210" s="11">
        <v>32.1</v>
      </c>
      <c r="D210" s="11">
        <v>27</v>
      </c>
      <c r="E210" s="11">
        <v>657</v>
      </c>
      <c r="F210" s="20">
        <v>3.2</v>
      </c>
      <c r="G210" s="11">
        <v>1.89</v>
      </c>
      <c r="H210" s="11">
        <v>0.79</v>
      </c>
      <c r="I210" s="11">
        <v>1.25</v>
      </c>
      <c r="J210" s="20">
        <v>0.88</v>
      </c>
      <c r="K210" s="20">
        <v>1.1000000000000001</v>
      </c>
      <c r="L210" s="11">
        <v>40.9</v>
      </c>
      <c r="M210" s="22">
        <v>73</v>
      </c>
      <c r="N210" s="24">
        <v>0.52187499999999998</v>
      </c>
      <c r="O210" s="12"/>
    </row>
    <row r="211" spans="2:15" x14ac:dyDescent="0.2">
      <c r="B211" s="21"/>
      <c r="C211" s="22">
        <v>32</v>
      </c>
      <c r="D211" s="11">
        <v>29</v>
      </c>
      <c r="E211" s="11">
        <v>563</v>
      </c>
      <c r="F211" s="11">
        <v>3.56</v>
      </c>
      <c r="G211" s="11">
        <v>2.1800000000000002</v>
      </c>
      <c r="H211" s="11">
        <v>0.81</v>
      </c>
      <c r="I211" s="11">
        <v>1.34</v>
      </c>
      <c r="J211" s="20">
        <v>0.8</v>
      </c>
      <c r="K211" s="20">
        <v>1.1100000000000001</v>
      </c>
      <c r="L211" s="11">
        <v>38.700000000000003</v>
      </c>
      <c r="M211" s="11">
        <v>70.099999999999994</v>
      </c>
      <c r="N211" s="24">
        <v>0.45224719101123595</v>
      </c>
      <c r="O211" s="12"/>
    </row>
    <row r="212" spans="2:15" x14ac:dyDescent="0.2">
      <c r="B212" s="21"/>
      <c r="C212" s="22">
        <v>32</v>
      </c>
      <c r="D212" s="11">
        <v>36</v>
      </c>
      <c r="E212" s="11">
        <v>577</v>
      </c>
      <c r="F212" s="11">
        <v>3.66</v>
      </c>
      <c r="G212" s="11">
        <v>2.33</v>
      </c>
      <c r="H212" s="11">
        <v>0.76</v>
      </c>
      <c r="I212" s="11">
        <v>1.21</v>
      </c>
      <c r="J212" s="20">
        <v>0.78</v>
      </c>
      <c r="K212" s="20">
        <v>1.36</v>
      </c>
      <c r="L212" s="11">
        <v>36.299999999999997</v>
      </c>
      <c r="M212" s="11">
        <v>66.900000000000006</v>
      </c>
      <c r="N212" s="24">
        <v>0.42076502732240434</v>
      </c>
      <c r="O212" s="12"/>
    </row>
    <row r="213" spans="2:15" x14ac:dyDescent="0.2">
      <c r="B213" s="21"/>
      <c r="C213" s="22">
        <v>32</v>
      </c>
      <c r="D213" s="11">
        <v>34</v>
      </c>
      <c r="E213" s="11">
        <v>585</v>
      </c>
      <c r="F213" s="11">
        <v>3.75</v>
      </c>
      <c r="G213" s="11">
        <v>2.34</v>
      </c>
      <c r="H213" s="11">
        <v>0.91</v>
      </c>
      <c r="I213" s="11">
        <v>1.24</v>
      </c>
      <c r="J213" s="20">
        <v>0.88</v>
      </c>
      <c r="K213" s="20">
        <v>1.22</v>
      </c>
      <c r="L213" s="11">
        <v>37.5</v>
      </c>
      <c r="M213" s="11">
        <v>68.400000000000006</v>
      </c>
      <c r="N213" s="24">
        <v>0.47733333333333333</v>
      </c>
      <c r="O213" s="12"/>
    </row>
    <row r="214" spans="2:15" x14ac:dyDescent="0.2">
      <c r="B214" s="21"/>
      <c r="C214" s="22">
        <v>31.3</v>
      </c>
      <c r="D214" s="11">
        <v>37</v>
      </c>
      <c r="E214" s="11">
        <v>681</v>
      </c>
      <c r="F214" s="11">
        <v>3.66</v>
      </c>
      <c r="G214" s="11">
        <v>2.2400000000000002</v>
      </c>
      <c r="H214" s="11">
        <v>0.87</v>
      </c>
      <c r="I214" s="11">
        <v>1.23</v>
      </c>
      <c r="J214" s="20">
        <v>0.74</v>
      </c>
      <c r="K214" s="20">
        <v>1.3</v>
      </c>
      <c r="L214" s="11">
        <v>38.700000000000003</v>
      </c>
      <c r="M214" s="11">
        <v>69.900000000000006</v>
      </c>
      <c r="N214" s="24">
        <v>0.43989071038251359</v>
      </c>
      <c r="O214" s="12"/>
    </row>
    <row r="215" spans="2:15" x14ac:dyDescent="0.2">
      <c r="B215" s="21"/>
      <c r="C215" s="22">
        <v>32</v>
      </c>
      <c r="D215" s="11">
        <v>29</v>
      </c>
      <c r="E215" s="11">
        <v>632</v>
      </c>
      <c r="F215" s="11">
        <v>3.59</v>
      </c>
      <c r="G215" s="11">
        <v>2.2200000000000002</v>
      </c>
      <c r="H215" s="11">
        <v>0.84</v>
      </c>
      <c r="I215" s="11">
        <v>1.21</v>
      </c>
      <c r="J215" s="20">
        <v>0.82</v>
      </c>
      <c r="K215" s="20">
        <v>1.27</v>
      </c>
      <c r="L215" s="11">
        <v>38.299999999999997</v>
      </c>
      <c r="M215" s="11">
        <v>69.5</v>
      </c>
      <c r="N215" s="24">
        <v>0.46239554317548748</v>
      </c>
      <c r="O215" s="12"/>
    </row>
    <row r="216" spans="2:15" x14ac:dyDescent="0.2">
      <c r="B216" s="21"/>
      <c r="C216" s="22">
        <v>31.4</v>
      </c>
      <c r="D216" s="11">
        <v>31</v>
      </c>
      <c r="E216" s="11">
        <v>496</v>
      </c>
      <c r="F216" s="11">
        <v>3.63</v>
      </c>
      <c r="G216" s="11">
        <v>2.3199999999999998</v>
      </c>
      <c r="H216" s="11">
        <v>0.83</v>
      </c>
      <c r="I216" s="11">
        <v>1.1499999999999999</v>
      </c>
      <c r="J216" s="20">
        <v>0.83</v>
      </c>
      <c r="K216" s="20">
        <v>1.23</v>
      </c>
      <c r="L216" s="11">
        <v>36.200000000000003</v>
      </c>
      <c r="M216" s="11">
        <v>66.8</v>
      </c>
      <c r="N216" s="24">
        <v>0.45730027548209368</v>
      </c>
      <c r="O216" s="12"/>
    </row>
    <row r="217" spans="2:15" x14ac:dyDescent="0.2">
      <c r="B217" s="21"/>
      <c r="C217" s="22">
        <v>31.4</v>
      </c>
      <c r="D217" s="11">
        <v>31</v>
      </c>
      <c r="E217" s="11">
        <v>577</v>
      </c>
      <c r="F217" s="11">
        <v>3.58</v>
      </c>
      <c r="G217" s="11">
        <v>2.19</v>
      </c>
      <c r="H217" s="11">
        <v>0.74</v>
      </c>
      <c r="I217" s="11">
        <v>1.23</v>
      </c>
      <c r="J217" s="20">
        <v>0.8</v>
      </c>
      <c r="K217" s="20">
        <v>1.23</v>
      </c>
      <c r="L217" s="11">
        <v>38.9</v>
      </c>
      <c r="M217" s="11">
        <v>70.2</v>
      </c>
      <c r="N217" s="24">
        <v>0.43016759776536312</v>
      </c>
      <c r="O217" s="12"/>
    </row>
    <row r="218" spans="2:15" x14ac:dyDescent="0.2">
      <c r="B218" s="21"/>
      <c r="C218" s="46">
        <v>30.4</v>
      </c>
      <c r="D218" s="46">
        <v>35</v>
      </c>
      <c r="E218" s="46">
        <v>568</v>
      </c>
      <c r="F218" s="46">
        <v>3.46</v>
      </c>
      <c r="G218" s="46">
        <v>2.06</v>
      </c>
      <c r="H218" s="46">
        <v>0.86</v>
      </c>
      <c r="I218" s="46">
        <v>1.42</v>
      </c>
      <c r="J218" s="48">
        <v>0.85</v>
      </c>
      <c r="K218" s="48">
        <v>1.23</v>
      </c>
      <c r="L218" s="46">
        <v>40.4</v>
      </c>
      <c r="M218" s="46">
        <v>72.2</v>
      </c>
      <c r="N218" s="49">
        <v>0.49421965317919075</v>
      </c>
      <c r="O218" s="12"/>
    </row>
    <row r="219" spans="2:15" x14ac:dyDescent="0.2">
      <c r="B219" s="44" t="s">
        <v>11</v>
      </c>
      <c r="C219" s="32">
        <f t="shared" ref="C219:N219" si="14">AVERAGE(C210:C218)</f>
        <v>31.622222222222224</v>
      </c>
      <c r="D219" s="32">
        <f t="shared" si="14"/>
        <v>32.111111111111114</v>
      </c>
      <c r="E219" s="33">
        <f t="shared" si="14"/>
        <v>592.88888888888891</v>
      </c>
      <c r="F219" s="34">
        <f t="shared" si="14"/>
        <v>3.5655555555555551</v>
      </c>
      <c r="G219" s="34">
        <f t="shared" si="14"/>
        <v>2.1966666666666668</v>
      </c>
      <c r="H219" s="34">
        <f t="shared" si="14"/>
        <v>0.82333333333333347</v>
      </c>
      <c r="I219" s="34">
        <f t="shared" si="14"/>
        <v>1.2533333333333332</v>
      </c>
      <c r="J219" s="34">
        <f t="shared" si="14"/>
        <v>0.82</v>
      </c>
      <c r="K219" s="34">
        <f t="shared" si="14"/>
        <v>1.2277777777777779</v>
      </c>
      <c r="L219" s="32">
        <f t="shared" si="14"/>
        <v>38.433333333333323</v>
      </c>
      <c r="M219" s="32">
        <f t="shared" si="14"/>
        <v>69.666666666666671</v>
      </c>
      <c r="N219" s="56">
        <f t="shared" si="14"/>
        <v>0.46179937018351352</v>
      </c>
    </row>
    <row r="220" spans="2:15" x14ac:dyDescent="0.2">
      <c r="B220" s="44" t="s">
        <v>9</v>
      </c>
      <c r="C220" s="35">
        <f t="shared" ref="C220:N220" si="15">STDEV(C210:C218)/SQRT(COUNT(C210:C218))</f>
        <v>0.18617328977906733</v>
      </c>
      <c r="D220" s="35">
        <f t="shared" si="15"/>
        <v>1.1719457283182757</v>
      </c>
      <c r="E220" s="36">
        <f t="shared" si="15"/>
        <v>18.585720657151796</v>
      </c>
      <c r="F220" s="37">
        <f t="shared" si="15"/>
        <v>5.2917942533466912E-2</v>
      </c>
      <c r="G220" s="37">
        <f t="shared" si="15"/>
        <v>4.8448139512495443E-2</v>
      </c>
      <c r="H220" s="37">
        <f t="shared" si="15"/>
        <v>1.8104634152000362E-2</v>
      </c>
      <c r="I220" s="37">
        <f t="shared" si="15"/>
        <v>2.6614532371118858E-2</v>
      </c>
      <c r="J220" s="37">
        <f t="shared" si="15"/>
        <v>1.5365907428821476E-2</v>
      </c>
      <c r="K220" s="37">
        <f t="shared" si="15"/>
        <v>2.7577052546646344E-2</v>
      </c>
      <c r="L220" s="35">
        <f t="shared" si="15"/>
        <v>0.53670807293682044</v>
      </c>
      <c r="M220" s="35">
        <f t="shared" si="15"/>
        <v>0.7027722880769337</v>
      </c>
      <c r="N220" s="57">
        <f t="shared" si="15"/>
        <v>1.0657337818668481E-2</v>
      </c>
    </row>
    <row r="223" spans="2:15" ht="19" x14ac:dyDescent="0.2">
      <c r="B223" s="25" t="s">
        <v>23</v>
      </c>
      <c r="C223" s="40"/>
      <c r="D223" s="40"/>
      <c r="E223" s="40"/>
      <c r="F223" s="21"/>
      <c r="G223" s="40"/>
      <c r="H223" s="40"/>
      <c r="I223" s="40"/>
      <c r="J223" s="40"/>
      <c r="K223" s="40"/>
      <c r="L223" s="40"/>
      <c r="M223" s="40"/>
      <c r="N223" s="21"/>
    </row>
    <row r="224" spans="2:15" ht="17" x14ac:dyDescent="0.2">
      <c r="B224" s="21"/>
      <c r="C224" s="41" t="s">
        <v>12</v>
      </c>
      <c r="D224" s="42" t="s">
        <v>0</v>
      </c>
      <c r="E224" s="43" t="s">
        <v>10</v>
      </c>
      <c r="F224" s="42" t="s">
        <v>1</v>
      </c>
      <c r="G224" s="42" t="s">
        <v>2</v>
      </c>
      <c r="H224" s="42" t="s">
        <v>5</v>
      </c>
      <c r="I224" s="42" t="s">
        <v>6</v>
      </c>
      <c r="J224" s="42" t="s">
        <v>7</v>
      </c>
      <c r="K224" s="42" t="s">
        <v>8</v>
      </c>
      <c r="L224" s="42" t="s">
        <v>4</v>
      </c>
      <c r="M224" s="42" t="s">
        <v>3</v>
      </c>
      <c r="N224" s="15" t="s">
        <v>13</v>
      </c>
    </row>
    <row r="225" spans="2:15" x14ac:dyDescent="0.2">
      <c r="B225" s="21"/>
      <c r="C225" s="11">
        <v>32.4</v>
      </c>
      <c r="D225" s="11">
        <v>34</v>
      </c>
      <c r="E225" s="11">
        <v>635</v>
      </c>
      <c r="F225" s="11">
        <v>3.66</v>
      </c>
      <c r="G225" s="11">
        <v>2.2799999999999998</v>
      </c>
      <c r="H225" s="11">
        <v>0.82</v>
      </c>
      <c r="I225" s="11">
        <v>1.18</v>
      </c>
      <c r="J225" s="11">
        <v>0.88</v>
      </c>
      <c r="K225" s="11">
        <v>1.23</v>
      </c>
      <c r="L225" s="11">
        <v>37.5</v>
      </c>
      <c r="M225" s="11">
        <v>68.5</v>
      </c>
      <c r="N225" s="24">
        <v>0.46448087431693985</v>
      </c>
      <c r="O225" s="12"/>
    </row>
    <row r="226" spans="2:15" x14ac:dyDescent="0.2">
      <c r="B226" s="21"/>
      <c r="C226" s="11">
        <v>31.9</v>
      </c>
      <c r="D226" s="11">
        <v>29</v>
      </c>
      <c r="E226" s="11">
        <v>560</v>
      </c>
      <c r="F226" s="11">
        <v>3.56</v>
      </c>
      <c r="G226" s="11">
        <v>2.21</v>
      </c>
      <c r="H226" s="11">
        <v>0.74</v>
      </c>
      <c r="I226" s="11">
        <v>1.21</v>
      </c>
      <c r="J226" s="11">
        <v>0.71</v>
      </c>
      <c r="K226" s="11">
        <v>1.07</v>
      </c>
      <c r="L226" s="22">
        <v>38</v>
      </c>
      <c r="M226" s="11">
        <v>69.2</v>
      </c>
      <c r="N226" s="24">
        <v>0.40730337078651685</v>
      </c>
      <c r="O226" s="12"/>
    </row>
    <row r="227" spans="2:15" x14ac:dyDescent="0.2">
      <c r="B227" s="21"/>
      <c r="C227" s="11">
        <v>31.9</v>
      </c>
      <c r="D227" s="11">
        <v>30</v>
      </c>
      <c r="E227" s="11">
        <v>580</v>
      </c>
      <c r="F227" s="11">
        <v>3.53</v>
      </c>
      <c r="G227" s="11">
        <v>2.3199999999999998</v>
      </c>
      <c r="H227" s="11">
        <v>0.86</v>
      </c>
      <c r="I227" s="11">
        <v>1.35</v>
      </c>
      <c r="J227" s="11">
        <v>0.83</v>
      </c>
      <c r="K227" s="11">
        <v>1.35</v>
      </c>
      <c r="L227" s="11">
        <v>34.4</v>
      </c>
      <c r="M227" s="11">
        <v>64.5</v>
      </c>
      <c r="N227" s="24">
        <v>0.47875354107648727</v>
      </c>
      <c r="O227" s="12"/>
    </row>
    <row r="228" spans="2:15" x14ac:dyDescent="0.2">
      <c r="B228" s="21"/>
      <c r="C228" s="11">
        <v>31.1</v>
      </c>
      <c r="D228" s="11">
        <v>31</v>
      </c>
      <c r="E228" s="11">
        <v>501</v>
      </c>
      <c r="F228" s="11">
        <v>3.66</v>
      </c>
      <c r="G228" s="11">
        <v>2.2400000000000002</v>
      </c>
      <c r="H228" s="20">
        <v>0.8</v>
      </c>
      <c r="I228" s="11">
        <v>1.26</v>
      </c>
      <c r="J228" s="11">
        <v>0.79</v>
      </c>
      <c r="K228" s="11">
        <v>1.24</v>
      </c>
      <c r="L228" s="11">
        <v>38.9</v>
      </c>
      <c r="M228" s="11">
        <v>70.2</v>
      </c>
      <c r="N228" s="24">
        <v>0.4344262295081967</v>
      </c>
      <c r="O228" s="12"/>
    </row>
    <row r="229" spans="2:15" x14ac:dyDescent="0.2">
      <c r="B229" s="21"/>
      <c r="C229" s="46">
        <v>31.7</v>
      </c>
      <c r="D229" s="46">
        <v>31</v>
      </c>
      <c r="E229" s="46">
        <v>600</v>
      </c>
      <c r="F229" s="46">
        <v>3.67</v>
      </c>
      <c r="G229" s="46">
        <v>2.37</v>
      </c>
      <c r="H229" s="46">
        <v>0.83</v>
      </c>
      <c r="I229" s="46">
        <v>1.27</v>
      </c>
      <c r="J229" s="46">
        <v>0.92</v>
      </c>
      <c r="K229" s="46">
        <v>1.19</v>
      </c>
      <c r="L229" s="46">
        <v>35.4</v>
      </c>
      <c r="M229" s="46">
        <v>65.8</v>
      </c>
      <c r="N229" s="49">
        <v>0.4768392370572207</v>
      </c>
      <c r="O229" s="12"/>
    </row>
    <row r="230" spans="2:15" x14ac:dyDescent="0.2">
      <c r="B230" s="44" t="s">
        <v>11</v>
      </c>
      <c r="C230" s="32">
        <f t="shared" ref="C230:N230" si="16">AVERAGE(C225:C229)</f>
        <v>31.799999999999994</v>
      </c>
      <c r="D230" s="32">
        <f t="shared" si="16"/>
        <v>31</v>
      </c>
      <c r="E230" s="33">
        <f t="shared" si="16"/>
        <v>575.20000000000005</v>
      </c>
      <c r="F230" s="34">
        <f t="shared" si="16"/>
        <v>3.6159999999999997</v>
      </c>
      <c r="G230" s="34">
        <f t="shared" si="16"/>
        <v>2.2840000000000003</v>
      </c>
      <c r="H230" s="34">
        <f t="shared" si="16"/>
        <v>0.80999999999999994</v>
      </c>
      <c r="I230" s="34">
        <f t="shared" si="16"/>
        <v>1.254</v>
      </c>
      <c r="J230" s="34">
        <f t="shared" si="16"/>
        <v>0.82599999999999996</v>
      </c>
      <c r="K230" s="34">
        <f t="shared" si="16"/>
        <v>1.216</v>
      </c>
      <c r="L230" s="32">
        <f t="shared" si="16"/>
        <v>36.840000000000003</v>
      </c>
      <c r="M230" s="32">
        <f t="shared" si="16"/>
        <v>67.64</v>
      </c>
      <c r="N230" s="56">
        <f t="shared" si="16"/>
        <v>0.45236065054907221</v>
      </c>
    </row>
    <row r="231" spans="2:15" x14ac:dyDescent="0.2">
      <c r="B231" s="44" t="s">
        <v>9</v>
      </c>
      <c r="C231" s="35">
        <f t="shared" ref="C231:N231" si="17">STDEV(C225:C229)/SQRT(COUNT(C225:C229))</f>
        <v>0.20976176963402982</v>
      </c>
      <c r="D231" s="35">
        <f t="shared" si="17"/>
        <v>0.83666002653407545</v>
      </c>
      <c r="E231" s="36">
        <f t="shared" si="17"/>
        <v>22.305604676851956</v>
      </c>
      <c r="F231" s="37">
        <f t="shared" si="17"/>
        <v>2.942787793912436E-2</v>
      </c>
      <c r="G231" s="37">
        <f t="shared" si="17"/>
        <v>2.8390139133156772E-2</v>
      </c>
      <c r="H231" s="37">
        <f t="shared" si="17"/>
        <v>1.9999999999999997E-2</v>
      </c>
      <c r="I231" s="37">
        <f t="shared" si="17"/>
        <v>2.9086079144498001E-2</v>
      </c>
      <c r="J231" s="37">
        <f t="shared" si="17"/>
        <v>3.6414282912066255E-2</v>
      </c>
      <c r="K231" s="37">
        <f t="shared" si="17"/>
        <v>4.512205669071391E-2</v>
      </c>
      <c r="L231" s="35">
        <f t="shared" si="17"/>
        <v>0.83821238358783523</v>
      </c>
      <c r="M231" s="35">
        <f t="shared" si="17"/>
        <v>1.0717275773255075</v>
      </c>
      <c r="N231" s="57">
        <f t="shared" si="17"/>
        <v>1.3774047353056377E-2</v>
      </c>
    </row>
    <row r="234" spans="2:15" ht="19" x14ac:dyDescent="0.2">
      <c r="B234" s="16" t="s">
        <v>24</v>
      </c>
      <c r="C234" s="40"/>
      <c r="D234" s="40"/>
      <c r="E234" s="40"/>
      <c r="F234" s="21"/>
      <c r="G234" s="40"/>
      <c r="H234" s="40"/>
      <c r="I234" s="40"/>
      <c r="J234" s="40"/>
      <c r="K234" s="40"/>
      <c r="L234" s="40"/>
      <c r="M234" s="40"/>
      <c r="N234" s="21"/>
    </row>
    <row r="235" spans="2:15" ht="17" x14ac:dyDescent="0.2">
      <c r="B235" s="21"/>
      <c r="C235" s="41" t="s">
        <v>12</v>
      </c>
      <c r="D235" s="42" t="s">
        <v>0</v>
      </c>
      <c r="E235" s="43" t="s">
        <v>10</v>
      </c>
      <c r="F235" s="42" t="s">
        <v>1</v>
      </c>
      <c r="G235" s="42" t="s">
        <v>2</v>
      </c>
      <c r="H235" s="42" t="s">
        <v>5</v>
      </c>
      <c r="I235" s="42" t="s">
        <v>6</v>
      </c>
      <c r="J235" s="42" t="s">
        <v>7</v>
      </c>
      <c r="K235" s="42" t="s">
        <v>8</v>
      </c>
      <c r="L235" s="42" t="s">
        <v>4</v>
      </c>
      <c r="M235" s="42" t="s">
        <v>3</v>
      </c>
      <c r="N235" s="15" t="s">
        <v>13</v>
      </c>
    </row>
    <row r="236" spans="2:15" x14ac:dyDescent="0.2">
      <c r="B236" s="21"/>
      <c r="C236" s="11">
        <v>30.4</v>
      </c>
      <c r="D236" s="11">
        <v>33</v>
      </c>
      <c r="E236" s="11">
        <v>555</v>
      </c>
      <c r="F236" s="11">
        <v>3.53</v>
      </c>
      <c r="G236" s="11">
        <v>2.09</v>
      </c>
      <c r="H236" s="20">
        <v>0.9</v>
      </c>
      <c r="I236" s="20">
        <v>1.29</v>
      </c>
      <c r="J236" s="11">
        <v>0.86</v>
      </c>
      <c r="K236" s="11">
        <v>1.27</v>
      </c>
      <c r="L236" s="11">
        <v>40.799999999999997</v>
      </c>
      <c r="M236" s="11">
        <v>72.599999999999994</v>
      </c>
      <c r="N236" s="24">
        <v>0.49858356940509918</v>
      </c>
      <c r="O236" s="12"/>
    </row>
    <row r="237" spans="2:15" x14ac:dyDescent="0.2">
      <c r="B237" s="21"/>
      <c r="C237" s="11">
        <v>30.4</v>
      </c>
      <c r="D237" s="11">
        <v>35</v>
      </c>
      <c r="E237" s="11">
        <v>549</v>
      </c>
      <c r="F237" s="11">
        <v>3.68</v>
      </c>
      <c r="G237" s="11">
        <v>2.35</v>
      </c>
      <c r="H237" s="20">
        <v>0.9</v>
      </c>
      <c r="I237" s="20">
        <v>1.33</v>
      </c>
      <c r="J237" s="11">
        <v>0.85</v>
      </c>
      <c r="K237" s="11">
        <v>1.24</v>
      </c>
      <c r="L237" s="11">
        <v>36.200000000000003</v>
      </c>
      <c r="M237" s="11">
        <v>66.8</v>
      </c>
      <c r="N237" s="24">
        <v>0.47554347826086957</v>
      </c>
      <c r="O237" s="12"/>
    </row>
    <row r="238" spans="2:15" x14ac:dyDescent="0.2">
      <c r="B238" s="21"/>
      <c r="C238" s="11">
        <v>30.4</v>
      </c>
      <c r="D238" s="11">
        <v>40</v>
      </c>
      <c r="E238" s="11">
        <v>555</v>
      </c>
      <c r="F238" s="11">
        <v>3.55</v>
      </c>
      <c r="G238" s="11">
        <v>2.09</v>
      </c>
      <c r="H238" s="20">
        <v>0.83</v>
      </c>
      <c r="I238" s="20">
        <v>1.3</v>
      </c>
      <c r="J238" s="11">
        <v>0.84</v>
      </c>
      <c r="K238" s="11">
        <v>1.26</v>
      </c>
      <c r="L238" s="11">
        <v>41.1</v>
      </c>
      <c r="M238" s="22">
        <v>73</v>
      </c>
      <c r="N238" s="24">
        <v>0.47042253521126759</v>
      </c>
      <c r="O238" s="12"/>
    </row>
    <row r="239" spans="2:15" x14ac:dyDescent="0.2">
      <c r="B239" s="21"/>
      <c r="C239" s="46">
        <v>30.4</v>
      </c>
      <c r="D239" s="46">
        <v>36</v>
      </c>
      <c r="E239" s="46">
        <v>569</v>
      </c>
      <c r="F239" s="46">
        <v>3.79</v>
      </c>
      <c r="G239" s="46">
        <v>2.4500000000000002</v>
      </c>
      <c r="H239" s="48">
        <v>0.86</v>
      </c>
      <c r="I239" s="48">
        <v>1.26</v>
      </c>
      <c r="J239" s="46">
        <v>0.85</v>
      </c>
      <c r="K239" s="46">
        <v>1.24</v>
      </c>
      <c r="L239" s="46">
        <v>35.299999999999997</v>
      </c>
      <c r="M239" s="46">
        <v>65.5</v>
      </c>
      <c r="N239" s="49">
        <v>0.45118733509234826</v>
      </c>
      <c r="O239" s="12"/>
    </row>
    <row r="240" spans="2:15" x14ac:dyDescent="0.2">
      <c r="B240" s="44" t="s">
        <v>11</v>
      </c>
      <c r="C240" s="32">
        <f t="shared" ref="C240:N240" si="18">AVERAGE(C236:C239)</f>
        <v>30.4</v>
      </c>
      <c r="D240" s="32">
        <f t="shared" si="18"/>
        <v>36</v>
      </c>
      <c r="E240" s="33">
        <f t="shared" si="18"/>
        <v>557</v>
      </c>
      <c r="F240" s="34">
        <f t="shared" si="18"/>
        <v>3.6375000000000002</v>
      </c>
      <c r="G240" s="34">
        <f t="shared" si="18"/>
        <v>2.2450000000000001</v>
      </c>
      <c r="H240" s="34">
        <f t="shared" si="18"/>
        <v>0.87249999999999994</v>
      </c>
      <c r="I240" s="34">
        <f t="shared" si="18"/>
        <v>1.2949999999999999</v>
      </c>
      <c r="J240" s="34">
        <f t="shared" si="18"/>
        <v>0.85</v>
      </c>
      <c r="K240" s="34">
        <f t="shared" si="18"/>
        <v>1.2524999999999999</v>
      </c>
      <c r="L240" s="32">
        <f t="shared" si="18"/>
        <v>38.349999999999994</v>
      </c>
      <c r="M240" s="32">
        <f t="shared" si="18"/>
        <v>69.474999999999994</v>
      </c>
      <c r="N240" s="56">
        <f t="shared" si="18"/>
        <v>0.47393422949239616</v>
      </c>
    </row>
    <row r="241" spans="2:15" x14ac:dyDescent="0.2">
      <c r="B241" s="44" t="s">
        <v>9</v>
      </c>
      <c r="C241" s="35">
        <f t="shared" ref="C241:N241" si="19">STDEV(C236:C239)/SQRT(COUNT(C236:C239))</f>
        <v>0</v>
      </c>
      <c r="D241" s="35">
        <f t="shared" si="19"/>
        <v>1.4719601443879744</v>
      </c>
      <c r="E241" s="36">
        <f t="shared" si="19"/>
        <v>4.2426406871192848</v>
      </c>
      <c r="F241" s="37">
        <f t="shared" si="19"/>
        <v>6.0741940480473142E-2</v>
      </c>
      <c r="G241" s="37">
        <f t="shared" si="19"/>
        <v>9.1787798753429184E-2</v>
      </c>
      <c r="H241" s="37">
        <f t="shared" si="19"/>
        <v>1.7017148213885131E-2</v>
      </c>
      <c r="I241" s="37">
        <f t="shared" si="19"/>
        <v>1.4433756729740658E-2</v>
      </c>
      <c r="J241" s="37">
        <f t="shared" si="19"/>
        <v>4.0824829046386341E-3</v>
      </c>
      <c r="K241" s="37">
        <f t="shared" si="19"/>
        <v>7.5000000000000058E-3</v>
      </c>
      <c r="L241" s="35">
        <f t="shared" si="19"/>
        <v>1.51354991108101</v>
      </c>
      <c r="M241" s="35">
        <f t="shared" si="19"/>
        <v>1.9396627713771961</v>
      </c>
      <c r="N241" s="57">
        <f t="shared" si="19"/>
        <v>9.7465072432036254E-3</v>
      </c>
    </row>
    <row r="242" spans="2:15" x14ac:dyDescent="0.2">
      <c r="E242" s="45"/>
    </row>
    <row r="244" spans="2:15" ht="19" x14ac:dyDescent="0.2">
      <c r="B244" s="16" t="s">
        <v>25</v>
      </c>
      <c r="C244" s="40"/>
      <c r="D244" s="40"/>
      <c r="E244" s="40"/>
      <c r="F244" s="21"/>
      <c r="G244" s="40"/>
      <c r="H244" s="40"/>
      <c r="I244" s="40"/>
      <c r="J244" s="40"/>
      <c r="K244" s="40"/>
      <c r="L244" s="40"/>
      <c r="M244" s="40"/>
      <c r="N244" s="21"/>
    </row>
    <row r="245" spans="2:15" ht="17" x14ac:dyDescent="0.2">
      <c r="B245" s="21"/>
      <c r="C245" s="41" t="s">
        <v>12</v>
      </c>
      <c r="D245" s="42" t="s">
        <v>0</v>
      </c>
      <c r="E245" s="43" t="s">
        <v>10</v>
      </c>
      <c r="F245" s="42" t="s">
        <v>1</v>
      </c>
      <c r="G245" s="42" t="s">
        <v>2</v>
      </c>
      <c r="H245" s="42" t="s">
        <v>5</v>
      </c>
      <c r="I245" s="42" t="s">
        <v>6</v>
      </c>
      <c r="J245" s="42" t="s">
        <v>7</v>
      </c>
      <c r="K245" s="42" t="s">
        <v>8</v>
      </c>
      <c r="L245" s="42" t="s">
        <v>4</v>
      </c>
      <c r="M245" s="42" t="s">
        <v>3</v>
      </c>
      <c r="N245" s="15" t="s">
        <v>13</v>
      </c>
    </row>
    <row r="246" spans="2:15" x14ac:dyDescent="0.2">
      <c r="B246" s="21"/>
      <c r="C246" s="11">
        <v>32.299999999999997</v>
      </c>
      <c r="D246" s="11">
        <v>40</v>
      </c>
      <c r="E246" s="11">
        <v>595</v>
      </c>
      <c r="F246" s="11">
        <v>4.05</v>
      </c>
      <c r="G246" s="20">
        <v>3</v>
      </c>
      <c r="H246" s="11">
        <v>0.96</v>
      </c>
      <c r="I246" s="11">
        <v>1.23</v>
      </c>
      <c r="J246" s="11">
        <v>0.88</v>
      </c>
      <c r="K246" s="11">
        <v>1.29</v>
      </c>
      <c r="L246" s="22">
        <v>26</v>
      </c>
      <c r="M246" s="11">
        <v>51.6</v>
      </c>
      <c r="N246" s="24">
        <v>0.454320987654321</v>
      </c>
      <c r="O246" s="12"/>
    </row>
    <row r="247" spans="2:15" x14ac:dyDescent="0.2">
      <c r="B247" s="21"/>
      <c r="C247" s="11">
        <v>31.9</v>
      </c>
      <c r="D247" s="11">
        <v>29</v>
      </c>
      <c r="E247" s="11">
        <v>397</v>
      </c>
      <c r="F247" s="20">
        <v>4.0999999999999996</v>
      </c>
      <c r="G247" s="11">
        <v>2.91</v>
      </c>
      <c r="H247" s="11">
        <v>0.93</v>
      </c>
      <c r="I247" s="11">
        <v>1.25</v>
      </c>
      <c r="J247" s="11">
        <v>0.79</v>
      </c>
      <c r="K247" s="11">
        <v>0.95</v>
      </c>
      <c r="L247" s="11">
        <v>29.1</v>
      </c>
      <c r="M247" s="11">
        <v>56.4</v>
      </c>
      <c r="N247" s="24">
        <v>0.41951219512195131</v>
      </c>
      <c r="O247" s="12"/>
    </row>
    <row r="248" spans="2:15" x14ac:dyDescent="0.2">
      <c r="B248" s="21"/>
      <c r="C248" s="11">
        <v>32.1</v>
      </c>
      <c r="D248" s="11">
        <v>39</v>
      </c>
      <c r="E248" s="11">
        <v>606</v>
      </c>
      <c r="F248" s="11">
        <v>3.77</v>
      </c>
      <c r="G248" s="11">
        <v>2.75</v>
      </c>
      <c r="H248" s="11">
        <v>0.87</v>
      </c>
      <c r="I248" s="11">
        <v>1.1399999999999999</v>
      </c>
      <c r="J248" s="11">
        <v>0.72</v>
      </c>
      <c r="K248" s="11">
        <v>1.21</v>
      </c>
      <c r="L248" s="11">
        <v>26.9</v>
      </c>
      <c r="M248" s="11">
        <v>53.3</v>
      </c>
      <c r="N248" s="24">
        <v>0.42175066312997345</v>
      </c>
      <c r="O248" s="12"/>
    </row>
    <row r="249" spans="2:15" x14ac:dyDescent="0.2">
      <c r="B249" s="21"/>
      <c r="C249" s="22">
        <v>32</v>
      </c>
      <c r="D249" s="11">
        <v>26</v>
      </c>
      <c r="E249" s="11">
        <v>534</v>
      </c>
      <c r="F249" s="11">
        <v>4.12</v>
      </c>
      <c r="G249" s="11">
        <v>3.07</v>
      </c>
      <c r="H249" s="11">
        <v>0.87</v>
      </c>
      <c r="I249" s="11">
        <v>1.1200000000000001</v>
      </c>
      <c r="J249" s="11">
        <v>0.78</v>
      </c>
      <c r="K249" s="11">
        <v>1.06</v>
      </c>
      <c r="L249" s="11">
        <v>25.4</v>
      </c>
      <c r="M249" s="11">
        <v>50.6</v>
      </c>
      <c r="N249" s="24">
        <v>0.40048543689320387</v>
      </c>
      <c r="O249" s="12"/>
    </row>
    <row r="250" spans="2:15" x14ac:dyDescent="0.2">
      <c r="B250" s="21"/>
      <c r="C250" s="22">
        <v>31.3</v>
      </c>
      <c r="D250" s="11">
        <v>37</v>
      </c>
      <c r="E250" s="11">
        <v>631</v>
      </c>
      <c r="F250" s="11">
        <v>3.96</v>
      </c>
      <c r="G250" s="11">
        <v>3.17</v>
      </c>
      <c r="H250" s="11">
        <v>1.01</v>
      </c>
      <c r="I250" s="11">
        <v>1.24</v>
      </c>
      <c r="J250" s="11">
        <v>0.92</v>
      </c>
      <c r="K250" s="11">
        <v>1.21</v>
      </c>
      <c r="L250" s="11">
        <v>20.100000000000001</v>
      </c>
      <c r="M250" s="11">
        <v>41.7</v>
      </c>
      <c r="N250" s="24">
        <v>0.4873737373737374</v>
      </c>
      <c r="O250" s="12"/>
    </row>
    <row r="251" spans="2:15" x14ac:dyDescent="0.2">
      <c r="B251" s="21"/>
      <c r="C251" s="22">
        <v>32</v>
      </c>
      <c r="D251" s="11">
        <v>32</v>
      </c>
      <c r="E251" s="11">
        <v>558</v>
      </c>
      <c r="F251" s="11">
        <v>4.32</v>
      </c>
      <c r="G251" s="11">
        <v>3.26</v>
      </c>
      <c r="H251" s="11">
        <v>0.86</v>
      </c>
      <c r="I251" s="11">
        <v>1.21</v>
      </c>
      <c r="J251" s="11">
        <v>0.84</v>
      </c>
      <c r="K251" s="11">
        <v>1.17</v>
      </c>
      <c r="L251" s="11">
        <v>24.6</v>
      </c>
      <c r="M251" s="22">
        <v>49</v>
      </c>
      <c r="N251" s="24">
        <v>0.39351851851851849</v>
      </c>
      <c r="O251" s="12"/>
    </row>
    <row r="252" spans="2:15" x14ac:dyDescent="0.2">
      <c r="B252" s="21"/>
      <c r="C252" s="11">
        <v>31.4</v>
      </c>
      <c r="D252" s="11">
        <v>31</v>
      </c>
      <c r="E252" s="11">
        <v>605</v>
      </c>
      <c r="F252" s="11">
        <v>3.82</v>
      </c>
      <c r="G252" s="11">
        <v>2.64</v>
      </c>
      <c r="H252" s="11">
        <v>0.94</v>
      </c>
      <c r="I252" s="11">
        <v>1.19</v>
      </c>
      <c r="J252" s="11">
        <v>0.79</v>
      </c>
      <c r="K252" s="11">
        <v>1.19</v>
      </c>
      <c r="L252" s="11">
        <v>30.9</v>
      </c>
      <c r="M252" s="11">
        <v>59.3</v>
      </c>
      <c r="N252" s="24">
        <v>0.45287958115183247</v>
      </c>
      <c r="O252" s="12"/>
    </row>
    <row r="253" spans="2:15" x14ac:dyDescent="0.2">
      <c r="B253" s="21"/>
      <c r="C253" s="46">
        <v>31.9</v>
      </c>
      <c r="D253" s="46">
        <v>30</v>
      </c>
      <c r="E253" s="46">
        <v>630</v>
      </c>
      <c r="F253" s="46">
        <v>3.88</v>
      </c>
      <c r="G253" s="46">
        <v>2.71</v>
      </c>
      <c r="H253" s="46">
        <v>0.92</v>
      </c>
      <c r="I253" s="46">
        <v>1.25</v>
      </c>
      <c r="J253" s="46">
        <v>0.73</v>
      </c>
      <c r="K253" s="46">
        <v>1.1499999999999999</v>
      </c>
      <c r="L253" s="46">
        <v>30.1</v>
      </c>
      <c r="M253" s="47">
        <v>58</v>
      </c>
      <c r="N253" s="49">
        <v>0.42525773195876287</v>
      </c>
      <c r="O253" s="12"/>
    </row>
    <row r="254" spans="2:15" x14ac:dyDescent="0.2">
      <c r="B254" s="44" t="s">
        <v>11</v>
      </c>
      <c r="C254" s="32">
        <f>AVERAGE(C246:C253)</f>
        <v>31.862500000000001</v>
      </c>
      <c r="D254" s="32">
        <f t="shared" ref="D254:N254" si="20">AVERAGE(D246:D253)</f>
        <v>33</v>
      </c>
      <c r="E254" s="33">
        <f t="shared" si="20"/>
        <v>569.5</v>
      </c>
      <c r="F254" s="34">
        <f t="shared" si="20"/>
        <v>4.0025000000000004</v>
      </c>
      <c r="G254" s="34">
        <f t="shared" si="20"/>
        <v>2.9387500000000002</v>
      </c>
      <c r="H254" s="34">
        <f t="shared" si="20"/>
        <v>0.92000000000000015</v>
      </c>
      <c r="I254" s="34">
        <f t="shared" si="20"/>
        <v>1.2037500000000001</v>
      </c>
      <c r="J254" s="34">
        <f t="shared" si="20"/>
        <v>0.80624999999999991</v>
      </c>
      <c r="K254" s="34">
        <f t="shared" si="20"/>
        <v>1.1537500000000001</v>
      </c>
      <c r="L254" s="32">
        <f t="shared" si="20"/>
        <v>26.637499999999999</v>
      </c>
      <c r="M254" s="32">
        <f t="shared" si="20"/>
        <v>52.487500000000004</v>
      </c>
      <c r="N254" s="56">
        <f t="shared" si="20"/>
        <v>0.43188735647528759</v>
      </c>
    </row>
    <row r="255" spans="2:15" x14ac:dyDescent="0.2">
      <c r="B255" s="44" t="s">
        <v>9</v>
      </c>
      <c r="C255" s="35">
        <f>STDEV(C246:C253)/SQRT(COUNT(C246:C253))</f>
        <v>0.12091540726592986</v>
      </c>
      <c r="D255" s="35">
        <f t="shared" ref="D255:M255" si="21">STDEV(D246:D253)/SQRT(COUNT(D246:D253))</f>
        <v>1.7928429140015905</v>
      </c>
      <c r="E255" s="36">
        <f t="shared" si="21"/>
        <v>27.33195408831418</v>
      </c>
      <c r="F255" s="37">
        <f t="shared" si="21"/>
        <v>6.4163574446209654E-2</v>
      </c>
      <c r="G255" s="37">
        <f t="shared" si="21"/>
        <v>7.969669064647536E-2</v>
      </c>
      <c r="H255" s="37">
        <f t="shared" si="21"/>
        <v>1.8322507626258085E-2</v>
      </c>
      <c r="I255" s="37">
        <f t="shared" si="21"/>
        <v>1.772180859844728E-2</v>
      </c>
      <c r="J255" s="37">
        <f t="shared" si="21"/>
        <v>2.4635739137625706E-2</v>
      </c>
      <c r="K255" s="37">
        <f t="shared" si="21"/>
        <v>3.7029790130958848E-2</v>
      </c>
      <c r="L255" s="35">
        <f t="shared" si="21"/>
        <v>1.2328737480258967</v>
      </c>
      <c r="M255" s="35">
        <f t="shared" si="21"/>
        <v>2.0073469964820867</v>
      </c>
      <c r="N255" s="57">
        <f t="shared" ref="N255" si="22">STDEV(N246:N253)/SQRT(COUNT(N246:N253))</f>
        <v>1.100387686655083E-2</v>
      </c>
    </row>
    <row r="256" spans="2:15" x14ac:dyDescent="0.2">
      <c r="B256" s="21"/>
      <c r="C256" s="5"/>
      <c r="D256" s="13"/>
      <c r="E256" s="13"/>
      <c r="F256" s="14"/>
      <c r="G256" s="14"/>
      <c r="H256" s="14"/>
      <c r="I256" s="14"/>
      <c r="J256" s="14"/>
      <c r="K256" s="14"/>
      <c r="L256" s="5"/>
      <c r="M256" s="5"/>
      <c r="N256" s="5"/>
    </row>
    <row r="257" spans="2:14" x14ac:dyDescent="0.2">
      <c r="B257" s="21"/>
      <c r="C257" s="5"/>
      <c r="D257" s="13"/>
      <c r="E257" s="13"/>
      <c r="F257" s="14"/>
      <c r="G257" s="14"/>
      <c r="H257" s="14"/>
      <c r="I257" s="14"/>
      <c r="J257" s="14"/>
      <c r="K257" s="14"/>
      <c r="L257" s="5"/>
      <c r="M257" s="5"/>
      <c r="N257" s="5"/>
    </row>
    <row r="258" spans="2:14" x14ac:dyDescent="0.2">
      <c r="B258" s="21"/>
      <c r="C258" s="5"/>
      <c r="D258" s="13"/>
      <c r="E258" s="13"/>
      <c r="F258" s="14"/>
      <c r="G258" s="14"/>
      <c r="H258" s="14"/>
      <c r="I258" s="14"/>
      <c r="J258" s="14"/>
      <c r="K258" s="14"/>
      <c r="L258" s="5"/>
      <c r="M258" s="5"/>
      <c r="N258" s="5"/>
    </row>
    <row r="259" spans="2:14" x14ac:dyDescent="0.2">
      <c r="B259" s="21"/>
      <c r="C259" s="5"/>
      <c r="D259" s="13"/>
      <c r="E259" s="13"/>
      <c r="F259" s="14"/>
      <c r="G259" s="14"/>
      <c r="H259" s="14"/>
      <c r="I259" s="14"/>
      <c r="J259" s="14"/>
      <c r="K259" s="14"/>
      <c r="L259" s="5"/>
      <c r="M259" s="5"/>
      <c r="N259" s="5"/>
    </row>
    <row r="260" spans="2:14" x14ac:dyDescent="0.2">
      <c r="B260" s="21"/>
      <c r="C260" s="5"/>
      <c r="D260" s="13"/>
      <c r="E260" s="13"/>
      <c r="F260" s="14"/>
      <c r="G260" s="14"/>
      <c r="H260" s="14"/>
      <c r="I260" s="14"/>
      <c r="J260" s="14"/>
      <c r="K260" s="14"/>
      <c r="L260" s="5"/>
      <c r="M260" s="5"/>
      <c r="N260" s="5"/>
    </row>
    <row r="261" spans="2:14" x14ac:dyDescent="0.2">
      <c r="B261" s="21"/>
      <c r="C261" s="5"/>
      <c r="D261" s="13"/>
      <c r="E261" s="13"/>
      <c r="F261" s="14"/>
      <c r="G261" s="14"/>
      <c r="H261" s="14"/>
      <c r="I261" s="14"/>
      <c r="J261" s="14"/>
      <c r="K261" s="14"/>
      <c r="L261" s="5"/>
      <c r="M261" s="5"/>
      <c r="N261" s="5"/>
    </row>
    <row r="262" spans="2:14" x14ac:dyDescent="0.2">
      <c r="B262" s="21"/>
      <c r="C262" s="5"/>
      <c r="D262" s="13"/>
      <c r="E262" s="13"/>
      <c r="F262" s="14"/>
      <c r="G262" s="14"/>
      <c r="H262" s="14"/>
      <c r="I262" s="14"/>
      <c r="J262" s="14"/>
      <c r="K262" s="14"/>
      <c r="L262" s="5"/>
      <c r="M262" s="5"/>
      <c r="N262" s="5"/>
    </row>
    <row r="263" spans="2:14" x14ac:dyDescent="0.2">
      <c r="B263" s="21"/>
      <c r="C263" s="5"/>
      <c r="D263" s="13"/>
      <c r="E263" s="13"/>
      <c r="F263" s="14"/>
      <c r="G263" s="14"/>
      <c r="H263" s="14"/>
      <c r="I263" s="14"/>
      <c r="J263" s="14"/>
      <c r="K263" s="14"/>
      <c r="L263" s="5"/>
      <c r="M263" s="5"/>
      <c r="N263" s="5"/>
    </row>
    <row r="264" spans="2:14" x14ac:dyDescent="0.2">
      <c r="B264" s="21"/>
      <c r="C264" s="5"/>
      <c r="D264" s="13"/>
      <c r="E264" s="13"/>
      <c r="F264" s="14"/>
      <c r="G264" s="14"/>
      <c r="H264" s="14"/>
      <c r="I264" s="14"/>
      <c r="J264" s="14"/>
      <c r="K264" s="14"/>
      <c r="L264" s="5"/>
      <c r="M264" s="5"/>
      <c r="N264" s="5"/>
    </row>
    <row r="265" spans="2:14" x14ac:dyDescent="0.2">
      <c r="B265" s="21"/>
      <c r="C265" s="5"/>
      <c r="D265" s="13"/>
      <c r="E265" s="13"/>
      <c r="F265" s="14"/>
      <c r="G265" s="14"/>
      <c r="H265" s="14"/>
      <c r="I265" s="14"/>
      <c r="J265" s="14"/>
      <c r="K265" s="14"/>
      <c r="L265" s="5"/>
      <c r="M265" s="5"/>
      <c r="N265" s="5"/>
    </row>
    <row r="266" spans="2:14" x14ac:dyDescent="0.2">
      <c r="B266" s="21"/>
      <c r="C266" s="5"/>
      <c r="D266" s="13"/>
      <c r="E266" s="13"/>
      <c r="F266" s="14"/>
      <c r="G266" s="14"/>
      <c r="H266" s="14"/>
      <c r="I266" s="14"/>
      <c r="J266" s="14"/>
      <c r="K266" s="14"/>
      <c r="L266" s="5"/>
      <c r="M266" s="5"/>
      <c r="N266" s="5"/>
    </row>
    <row r="267" spans="2:14" x14ac:dyDescent="0.2">
      <c r="B267" s="21"/>
      <c r="C267" s="5"/>
      <c r="D267" s="13"/>
      <c r="E267" s="13"/>
      <c r="F267" s="14"/>
      <c r="G267" s="14"/>
      <c r="H267" s="14"/>
      <c r="I267" s="14"/>
      <c r="J267" s="14"/>
      <c r="K267" s="14"/>
      <c r="L267" s="5"/>
      <c r="M267" s="5"/>
      <c r="N267" s="5"/>
    </row>
    <row r="268" spans="2:14" x14ac:dyDescent="0.2">
      <c r="B268" s="21"/>
      <c r="C268" s="5"/>
      <c r="D268" s="13"/>
      <c r="E268" s="13"/>
      <c r="F268" s="14"/>
      <c r="G268" s="14"/>
      <c r="H268" s="14"/>
      <c r="I268" s="14"/>
      <c r="J268" s="14"/>
      <c r="K268" s="14"/>
      <c r="L268" s="5"/>
      <c r="M268" s="5"/>
      <c r="N268" s="5"/>
    </row>
    <row r="269" spans="2:14" x14ac:dyDescent="0.2">
      <c r="B269" s="21"/>
      <c r="C269" s="5"/>
      <c r="D269" s="13"/>
      <c r="E269" s="13"/>
      <c r="F269" s="14"/>
      <c r="G269" s="14"/>
      <c r="H269" s="14"/>
      <c r="I269" s="14"/>
      <c r="J269" s="14"/>
      <c r="K269" s="14"/>
      <c r="L269" s="5"/>
      <c r="M269" s="5"/>
      <c r="N269" s="5"/>
    </row>
    <row r="270" spans="2:14" x14ac:dyDescent="0.2">
      <c r="B270" s="21"/>
      <c r="C270" s="5"/>
      <c r="D270" s="13"/>
      <c r="E270" s="13"/>
      <c r="F270" s="14"/>
      <c r="G270" s="14"/>
      <c r="H270" s="14"/>
      <c r="I270" s="14"/>
      <c r="J270" s="14"/>
      <c r="K270" s="14"/>
      <c r="L270" s="5"/>
      <c r="M270" s="5"/>
      <c r="N270" s="5"/>
    </row>
    <row r="271" spans="2:14" x14ac:dyDescent="0.2">
      <c r="B271" s="21"/>
      <c r="C271" s="5"/>
      <c r="D271" s="13"/>
      <c r="E271" s="13"/>
      <c r="F271" s="14"/>
      <c r="G271" s="14"/>
      <c r="H271" s="14"/>
      <c r="I271" s="14"/>
      <c r="J271" s="14"/>
      <c r="K271" s="14"/>
      <c r="L271" s="5"/>
      <c r="M271" s="5"/>
      <c r="N271" s="5"/>
    </row>
    <row r="272" spans="2:14" x14ac:dyDescent="0.2">
      <c r="B272" s="21"/>
      <c r="C272" s="5"/>
      <c r="D272" s="13"/>
      <c r="E272" s="13"/>
      <c r="F272" s="14"/>
      <c r="G272" s="14"/>
      <c r="H272" s="14"/>
      <c r="I272" s="14"/>
      <c r="J272" s="14"/>
      <c r="K272" s="14"/>
      <c r="L272" s="5"/>
      <c r="M272" s="5"/>
      <c r="N272" s="5"/>
    </row>
    <row r="273" spans="2:14" x14ac:dyDescent="0.2">
      <c r="B273" s="21"/>
      <c r="C273" s="5"/>
      <c r="D273" s="13"/>
      <c r="E273" s="13"/>
      <c r="F273" s="14"/>
      <c r="G273" s="14"/>
      <c r="H273" s="14"/>
      <c r="I273" s="14"/>
      <c r="J273" s="14"/>
      <c r="K273" s="14"/>
      <c r="L273" s="5"/>
      <c r="M273" s="5"/>
      <c r="N273" s="5"/>
    </row>
    <row r="274" spans="2:14" x14ac:dyDescent="0.2">
      <c r="B274" s="21"/>
      <c r="C274" s="5"/>
      <c r="D274" s="13"/>
      <c r="E274" s="13"/>
      <c r="F274" s="14"/>
      <c r="G274" s="14"/>
      <c r="H274" s="14"/>
      <c r="I274" s="14"/>
      <c r="J274" s="14"/>
      <c r="K274" s="14"/>
      <c r="L274" s="5"/>
      <c r="M274" s="5"/>
      <c r="N274" s="5"/>
    </row>
    <row r="275" spans="2:14" x14ac:dyDescent="0.2">
      <c r="B275" s="21"/>
      <c r="C275" s="5"/>
      <c r="D275" s="13"/>
      <c r="E275" s="13"/>
      <c r="F275" s="14"/>
      <c r="G275" s="14"/>
      <c r="H275" s="14"/>
      <c r="I275" s="14"/>
      <c r="J275" s="14"/>
      <c r="K275" s="14"/>
      <c r="L275" s="5"/>
      <c r="M275" s="5"/>
      <c r="N275" s="5"/>
    </row>
    <row r="276" spans="2:14" x14ac:dyDescent="0.2">
      <c r="B276" s="21"/>
      <c r="C276" s="5"/>
      <c r="D276" s="13"/>
      <c r="E276" s="13"/>
      <c r="F276" s="14"/>
      <c r="G276" s="14"/>
      <c r="H276" s="14"/>
      <c r="I276" s="14"/>
      <c r="J276" s="14"/>
      <c r="K276" s="14"/>
      <c r="L276" s="5"/>
      <c r="M276" s="5"/>
      <c r="N276" s="5"/>
    </row>
    <row r="277" spans="2:14" x14ac:dyDescent="0.2">
      <c r="B277" s="21"/>
      <c r="C277" s="5"/>
      <c r="D277" s="13"/>
      <c r="E277" s="13"/>
      <c r="F277" s="14"/>
      <c r="G277" s="14"/>
      <c r="H277" s="14"/>
      <c r="I277" s="14"/>
      <c r="J277" s="14"/>
      <c r="K277" s="14"/>
      <c r="L277" s="5"/>
      <c r="M277" s="5"/>
      <c r="N277" s="5"/>
    </row>
    <row r="278" spans="2:14" x14ac:dyDescent="0.2">
      <c r="B278" s="21"/>
      <c r="C278" s="5"/>
      <c r="D278" s="13"/>
      <c r="E278" s="13"/>
      <c r="F278" s="14"/>
      <c r="G278" s="14"/>
      <c r="H278" s="14"/>
      <c r="I278" s="14"/>
      <c r="J278" s="14"/>
      <c r="K278" s="14"/>
      <c r="L278" s="5"/>
      <c r="M278" s="5"/>
      <c r="N278" s="5"/>
    </row>
    <row r="279" spans="2:14" x14ac:dyDescent="0.2">
      <c r="B279" s="21"/>
      <c r="C279" s="5"/>
      <c r="D279" s="13"/>
      <c r="E279" s="13"/>
      <c r="F279" s="14"/>
      <c r="G279" s="14"/>
      <c r="H279" s="14"/>
      <c r="I279" s="14"/>
      <c r="J279" s="14"/>
      <c r="K279" s="14"/>
      <c r="L279" s="5"/>
      <c r="M279" s="5"/>
      <c r="N279" s="5"/>
    </row>
    <row r="280" spans="2:14" x14ac:dyDescent="0.2">
      <c r="B280" s="21"/>
      <c r="C280" s="5"/>
      <c r="D280" s="13"/>
      <c r="E280" s="13"/>
      <c r="F280" s="14"/>
      <c r="G280" s="14"/>
      <c r="H280" s="14"/>
      <c r="I280" s="14"/>
      <c r="J280" s="14"/>
      <c r="K280" s="14"/>
      <c r="L280" s="5"/>
      <c r="M280" s="5"/>
      <c r="N280" s="5"/>
    </row>
    <row r="281" spans="2:14" x14ac:dyDescent="0.2">
      <c r="B281" s="21"/>
      <c r="C281" s="5"/>
      <c r="D281" s="13"/>
      <c r="E281" s="13"/>
      <c r="F281" s="14"/>
      <c r="G281" s="14"/>
      <c r="H281" s="14"/>
      <c r="I281" s="14"/>
      <c r="J281" s="14"/>
      <c r="K281" s="14"/>
      <c r="L281" s="5"/>
      <c r="M281" s="5"/>
      <c r="N281" s="5"/>
    </row>
    <row r="282" spans="2:14" x14ac:dyDescent="0.2">
      <c r="B282" s="21"/>
      <c r="C282" s="5"/>
      <c r="D282" s="13"/>
      <c r="E282" s="13"/>
      <c r="F282" s="14"/>
      <c r="G282" s="14"/>
      <c r="H282" s="14"/>
      <c r="I282" s="14"/>
      <c r="J282" s="14"/>
      <c r="K282" s="14"/>
      <c r="L282" s="5"/>
      <c r="M282" s="5"/>
      <c r="N282" s="5"/>
    </row>
    <row r="283" spans="2:14" x14ac:dyDescent="0.2">
      <c r="B283" s="21"/>
      <c r="C283" s="5"/>
      <c r="D283" s="13"/>
      <c r="E283" s="13"/>
      <c r="F283" s="14"/>
      <c r="G283" s="14"/>
      <c r="H283" s="14"/>
      <c r="I283" s="14"/>
      <c r="J283" s="14"/>
      <c r="K283" s="14"/>
      <c r="L283" s="5"/>
      <c r="M283" s="5"/>
      <c r="N283" s="5"/>
    </row>
    <row r="284" spans="2:14" x14ac:dyDescent="0.2">
      <c r="B284" s="21"/>
      <c r="C284" s="5"/>
      <c r="D284" s="13"/>
      <c r="E284" s="13"/>
      <c r="F284" s="14"/>
      <c r="G284" s="14"/>
      <c r="H284" s="14"/>
      <c r="I284" s="14"/>
      <c r="J284" s="14"/>
      <c r="K284" s="14"/>
      <c r="L284" s="5"/>
      <c r="M284" s="5"/>
      <c r="N284" s="5"/>
    </row>
    <row r="285" spans="2:14" x14ac:dyDescent="0.2">
      <c r="B285" s="21"/>
      <c r="C285" s="5"/>
      <c r="D285" s="13"/>
      <c r="E285" s="13"/>
      <c r="F285" s="14"/>
      <c r="G285" s="14"/>
      <c r="H285" s="14"/>
      <c r="I285" s="14"/>
      <c r="J285" s="14"/>
      <c r="K285" s="14"/>
      <c r="L285" s="5"/>
      <c r="M285" s="5"/>
      <c r="N285" s="5"/>
    </row>
    <row r="286" spans="2:14" x14ac:dyDescent="0.2">
      <c r="B286" s="21"/>
      <c r="C286" s="5"/>
      <c r="D286" s="13"/>
      <c r="E286" s="13"/>
      <c r="F286" s="14"/>
      <c r="G286" s="14"/>
      <c r="H286" s="14"/>
      <c r="I286" s="14"/>
      <c r="J286" s="14"/>
      <c r="K286" s="14"/>
      <c r="L286" s="5"/>
      <c r="M286" s="5"/>
      <c r="N286" s="5"/>
    </row>
  </sheetData>
  <dataValidations count="1">
    <dataValidation type="list" allowBlank="1" showInputMessage="1" sqref="M50 M3 M24" xr:uid="{00000000-0002-0000-0000-000000000000}">
      <formula1>"User: Pierluigi, User: Alessandra"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2020-05-05T14:52:07Z</dcterms:created>
  <dcterms:modified xsi:type="dcterms:W3CDTF">2023-03-05T18:55:29Z</dcterms:modified>
</cp:coreProperties>
</file>