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loubang/Documents/Palladin/Palladin heart paper/Figures/Figure 3-source data/"/>
    </mc:Choice>
  </mc:AlternateContent>
  <xr:revisionPtr revIDLastSave="0" documentId="13_ncr:1_{8BAF147C-BDE2-5B41-91C1-68903855DE44}" xr6:coauthVersionLast="47" xr6:coauthVersionMax="47" xr10:uidLastSave="{00000000-0000-0000-0000-000000000000}"/>
  <bookViews>
    <workbookView xWindow="4360" yWindow="500" windowWidth="24440" windowHeight="12280" xr2:uid="{B71EC011-F3CC-284E-9662-886AB509E6C5}"/>
  </bookViews>
  <sheets>
    <sheet name="Figure 3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1" i="1" l="1"/>
  <c r="K51" i="1"/>
  <c r="J51" i="1"/>
  <c r="L50" i="1"/>
  <c r="K50" i="1"/>
  <c r="J50" i="1"/>
  <c r="D49" i="1"/>
  <c r="C49" i="1"/>
  <c r="B49" i="1"/>
  <c r="D48" i="1"/>
  <c r="C48" i="1"/>
  <c r="B48" i="1"/>
  <c r="H45" i="1"/>
  <c r="G45" i="1"/>
  <c r="F45" i="1"/>
  <c r="H44" i="1"/>
  <c r="G44" i="1"/>
  <c r="F44" i="1"/>
  <c r="K33" i="1"/>
  <c r="J33" i="1"/>
  <c r="K32" i="1"/>
  <c r="J32" i="1"/>
  <c r="L31" i="1"/>
  <c r="L30" i="1"/>
  <c r="L29" i="1"/>
  <c r="L28" i="1"/>
  <c r="L27" i="1"/>
  <c r="L26" i="1"/>
  <c r="L25" i="1"/>
  <c r="C25" i="1"/>
  <c r="B25" i="1"/>
  <c r="L24" i="1"/>
  <c r="C24" i="1"/>
  <c r="B24" i="1"/>
  <c r="L23" i="1"/>
  <c r="D23" i="1"/>
  <c r="L22" i="1"/>
  <c r="D22" i="1"/>
  <c r="L21" i="1"/>
  <c r="G21" i="1"/>
  <c r="F21" i="1"/>
  <c r="D21" i="1"/>
  <c r="L20" i="1"/>
  <c r="G20" i="1"/>
  <c r="F20" i="1"/>
  <c r="D20" i="1"/>
  <c r="L19" i="1"/>
  <c r="H19" i="1"/>
  <c r="D19" i="1"/>
  <c r="L18" i="1"/>
  <c r="H18" i="1"/>
  <c r="D18" i="1"/>
  <c r="L17" i="1"/>
  <c r="H17" i="1"/>
  <c r="D17" i="1"/>
  <c r="L16" i="1"/>
  <c r="H16" i="1"/>
  <c r="D16" i="1"/>
  <c r="L15" i="1"/>
  <c r="H15" i="1"/>
  <c r="D15" i="1"/>
  <c r="L14" i="1"/>
  <c r="H14" i="1"/>
  <c r="D14" i="1"/>
  <c r="L13" i="1"/>
  <c r="H13" i="1"/>
  <c r="D13" i="1"/>
  <c r="L12" i="1"/>
  <c r="H12" i="1"/>
  <c r="D12" i="1"/>
  <c r="L11" i="1"/>
  <c r="H11" i="1"/>
  <c r="D11" i="1"/>
  <c r="L10" i="1"/>
  <c r="H10" i="1"/>
  <c r="D10" i="1"/>
  <c r="L9" i="1"/>
  <c r="H9" i="1"/>
  <c r="D9" i="1"/>
  <c r="L8" i="1"/>
  <c r="L32" i="1" s="1"/>
  <c r="H8" i="1"/>
  <c r="D8" i="1"/>
  <c r="L7" i="1"/>
  <c r="H7" i="1"/>
  <c r="D7" i="1"/>
  <c r="L6" i="1"/>
  <c r="H6" i="1"/>
  <c r="D6" i="1"/>
  <c r="L5" i="1"/>
  <c r="H5" i="1"/>
  <c r="H20" i="1" s="1"/>
  <c r="D5" i="1"/>
  <c r="D24" i="1" l="1"/>
  <c r="D25" i="1"/>
  <c r="L33" i="1"/>
  <c r="H21" i="1"/>
</calcChain>
</file>

<file path=xl/sharedStrings.xml><?xml version="1.0" encoding="utf-8"?>
<sst xmlns="http://schemas.openxmlformats.org/spreadsheetml/2006/main" count="26" uniqueCount="11">
  <si>
    <t>D</t>
  </si>
  <si>
    <t>BW (g)</t>
  </si>
  <si>
    <t>HW (mg)</t>
  </si>
  <si>
    <t>HW/BW (mg/g)</t>
  </si>
  <si>
    <r>
      <rPr>
        <b/>
        <i/>
        <sz val="12"/>
        <color theme="1"/>
        <rFont val="Calibri"/>
        <family val="2"/>
      </rPr>
      <t>Palld</t>
    </r>
    <r>
      <rPr>
        <b/>
        <i/>
        <vertAlign val="superscript"/>
        <sz val="12"/>
        <color theme="1"/>
        <rFont val="Calibri"/>
        <family val="2"/>
      </rPr>
      <t>fl/fl</t>
    </r>
    <r>
      <rPr>
        <b/>
        <i/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TAM 8W</t>
    </r>
  </si>
  <si>
    <r>
      <rPr>
        <b/>
        <i/>
        <sz val="12"/>
        <color theme="1"/>
        <rFont val="Calibri"/>
        <family val="2"/>
      </rPr>
      <t>Myh6</t>
    </r>
    <r>
      <rPr>
        <b/>
        <i/>
        <vertAlign val="superscript"/>
        <sz val="12"/>
        <color theme="1"/>
        <rFont val="Calibri"/>
        <family val="2"/>
      </rPr>
      <t>MCM/+</t>
    </r>
    <r>
      <rPr>
        <b/>
        <i/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TAM 8W</t>
    </r>
  </si>
  <si>
    <r>
      <rPr>
        <b/>
        <i/>
        <sz val="12"/>
        <color theme="1"/>
        <rFont val="Calibri"/>
        <family val="2"/>
      </rPr>
      <t>Palld</t>
    </r>
    <r>
      <rPr>
        <b/>
        <i/>
        <vertAlign val="superscript"/>
        <sz val="12"/>
        <color theme="1"/>
        <rFont val="Calibri"/>
        <family val="2"/>
      </rPr>
      <t>fl/fl</t>
    </r>
    <r>
      <rPr>
        <b/>
        <i/>
        <sz val="12"/>
        <color theme="1"/>
        <rFont val="Calibri"/>
        <family val="2"/>
      </rPr>
      <t>;Myh6</t>
    </r>
    <r>
      <rPr>
        <b/>
        <i/>
        <vertAlign val="superscript"/>
        <sz val="12"/>
        <color theme="1"/>
        <rFont val="Calibri"/>
        <family val="2"/>
      </rPr>
      <t>MCM/+</t>
    </r>
    <r>
      <rPr>
        <b/>
        <i/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TAM 8W</t>
    </r>
  </si>
  <si>
    <r>
      <rPr>
        <b/>
        <i/>
        <sz val="12"/>
        <color theme="1"/>
        <rFont val="Calibri"/>
        <family val="2"/>
      </rPr>
      <t>Palld</t>
    </r>
    <r>
      <rPr>
        <b/>
        <i/>
        <vertAlign val="superscript"/>
        <sz val="12"/>
        <color theme="1"/>
        <rFont val="Calibri"/>
        <family val="2"/>
      </rPr>
      <t>fl/fl</t>
    </r>
    <r>
      <rPr>
        <b/>
        <i/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TAM 24W</t>
    </r>
  </si>
  <si>
    <r>
      <rPr>
        <b/>
        <i/>
        <sz val="12"/>
        <color theme="1"/>
        <rFont val="Calibri"/>
        <family val="2"/>
      </rPr>
      <t>Myh6</t>
    </r>
    <r>
      <rPr>
        <b/>
        <i/>
        <vertAlign val="superscript"/>
        <sz val="12"/>
        <color theme="1"/>
        <rFont val="Calibri"/>
        <family val="2"/>
      </rPr>
      <t>MCM/+</t>
    </r>
    <r>
      <rPr>
        <b/>
        <sz val="12"/>
        <color theme="1"/>
        <rFont val="Calibri"/>
        <family val="2"/>
      </rPr>
      <t xml:space="preserve"> TAM 24W</t>
    </r>
  </si>
  <si>
    <r>
      <rPr>
        <b/>
        <i/>
        <sz val="12"/>
        <color theme="1"/>
        <rFont val="Calibri"/>
        <family val="2"/>
      </rPr>
      <t>Palld</t>
    </r>
    <r>
      <rPr>
        <b/>
        <i/>
        <vertAlign val="superscript"/>
        <sz val="12"/>
        <color theme="1"/>
        <rFont val="Calibri"/>
        <family val="2"/>
      </rPr>
      <t>fl/fl</t>
    </r>
    <r>
      <rPr>
        <b/>
        <i/>
        <sz val="12"/>
        <color theme="1"/>
        <rFont val="Calibri"/>
        <family val="2"/>
      </rPr>
      <t>;Myh6</t>
    </r>
    <r>
      <rPr>
        <b/>
        <i/>
        <vertAlign val="superscript"/>
        <sz val="12"/>
        <color theme="1"/>
        <rFont val="Calibri"/>
        <family val="2"/>
      </rPr>
      <t>MCM/+</t>
    </r>
    <r>
      <rPr>
        <b/>
        <sz val="12"/>
        <color theme="1"/>
        <rFont val="Calibri"/>
        <family val="2"/>
      </rPr>
      <t xml:space="preserve"> TAM 24W</t>
    </r>
  </si>
  <si>
    <t>Figure 3–Source data 5. Heart weight to body weight ratio (HW/BW) measurements on inducible cardiomyocyte-specific palladin (cPKOi) and control male mice 8 and 24 weeks after tamoxifen (TAM) induction.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</si>
</sst>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i/>
      <sz val="12"/>
      <color theme="1"/>
      <name val="Calibri"/>
      <family val="2"/>
    </font>
    <font>
      <b/>
      <i/>
      <vertAlign val="superscript"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6812E-A684-BD44-A356-C709B15DF71D}">
  <dimension ref="A1:M57"/>
  <sheetViews>
    <sheetView tabSelected="1" workbookViewId="0">
      <selection activeCell="B5" sqref="B5"/>
    </sheetView>
  </sheetViews>
  <sheetFormatPr baseColWidth="10" defaultRowHeight="16" x14ac:dyDescent="0.2"/>
  <cols>
    <col min="1" max="1" width="4.83203125" customWidth="1"/>
    <col min="2" max="12" width="14.33203125" customWidth="1"/>
  </cols>
  <sheetData>
    <row r="1" spans="1:12" x14ac:dyDescent="0.2">
      <c r="A1" s="1" t="s">
        <v>10</v>
      </c>
      <c r="B1" s="2"/>
      <c r="C1" s="3"/>
      <c r="D1" s="3"/>
      <c r="E1" s="3"/>
      <c r="F1" s="3"/>
      <c r="G1" s="3"/>
      <c r="H1" s="3"/>
      <c r="I1" s="3"/>
    </row>
    <row r="2" spans="1:12" x14ac:dyDescent="0.2">
      <c r="A2" s="2"/>
      <c r="B2" s="2"/>
      <c r="C2" s="3"/>
      <c r="D2" s="3"/>
      <c r="E2" s="3"/>
      <c r="F2" s="3"/>
      <c r="G2" s="3"/>
      <c r="H2" s="3"/>
      <c r="I2" s="3"/>
    </row>
    <row r="3" spans="1:12" ht="19" x14ac:dyDescent="0.2">
      <c r="A3" s="4" t="s">
        <v>0</v>
      </c>
      <c r="B3" s="28" t="s">
        <v>4</v>
      </c>
      <c r="C3" s="28"/>
      <c r="D3" s="28"/>
      <c r="E3" s="5"/>
      <c r="F3" s="28" t="s">
        <v>5</v>
      </c>
      <c r="G3" s="28"/>
      <c r="H3" s="28"/>
      <c r="J3" s="28" t="s">
        <v>6</v>
      </c>
      <c r="K3" s="28"/>
      <c r="L3" s="28"/>
    </row>
    <row r="4" spans="1:12" x14ac:dyDescent="0.2">
      <c r="A4" s="2"/>
      <c r="B4" s="6" t="s">
        <v>1</v>
      </c>
      <c r="C4" s="6" t="s">
        <v>2</v>
      </c>
      <c r="D4" s="6" t="s">
        <v>3</v>
      </c>
      <c r="E4" s="5"/>
      <c r="F4" s="6" t="s">
        <v>1</v>
      </c>
      <c r="G4" s="6" t="s">
        <v>2</v>
      </c>
      <c r="H4" s="6" t="s">
        <v>3</v>
      </c>
      <c r="J4" s="6" t="s">
        <v>1</v>
      </c>
      <c r="K4" s="6" t="s">
        <v>2</v>
      </c>
      <c r="L4" s="6" t="s">
        <v>3</v>
      </c>
    </row>
    <row r="5" spans="1:12" x14ac:dyDescent="0.2">
      <c r="A5" s="2"/>
      <c r="B5" s="7">
        <v>34</v>
      </c>
      <c r="C5" s="7">
        <v>151</v>
      </c>
      <c r="D5" s="8">
        <f>C5/B5</f>
        <v>4.4411764705882355</v>
      </c>
      <c r="E5" s="3"/>
      <c r="F5" s="7">
        <v>30</v>
      </c>
      <c r="G5" s="7">
        <v>158</v>
      </c>
      <c r="H5" s="8">
        <f t="shared" ref="H5:H19" si="0">G5/F5</f>
        <v>5.2666666666666666</v>
      </c>
      <c r="J5" s="7">
        <v>33</v>
      </c>
      <c r="K5" s="7">
        <v>150</v>
      </c>
      <c r="L5" s="8">
        <f t="shared" ref="L5:L31" si="1">K5/J5</f>
        <v>4.5454545454545459</v>
      </c>
    </row>
    <row r="6" spans="1:12" x14ac:dyDescent="0.2">
      <c r="A6" s="2"/>
      <c r="B6" s="9">
        <v>27.7</v>
      </c>
      <c r="C6" s="9">
        <v>147.4</v>
      </c>
      <c r="D6" s="8">
        <f t="shared" ref="D6:D23" si="2">C6/B6</f>
        <v>5.3212996389891698</v>
      </c>
      <c r="E6" s="3"/>
      <c r="F6" s="9">
        <v>30.2</v>
      </c>
      <c r="G6" s="9">
        <v>133.6</v>
      </c>
      <c r="H6" s="8">
        <f t="shared" si="0"/>
        <v>4.4238410596026485</v>
      </c>
      <c r="J6" s="9">
        <v>24.2</v>
      </c>
      <c r="K6" s="9">
        <v>125.7</v>
      </c>
      <c r="L6" s="8">
        <f t="shared" si="1"/>
        <v>5.1942148760330582</v>
      </c>
    </row>
    <row r="7" spans="1:12" x14ac:dyDescent="0.2">
      <c r="A7" s="2"/>
      <c r="B7" s="9">
        <v>27.7</v>
      </c>
      <c r="C7" s="9">
        <v>147</v>
      </c>
      <c r="D7" s="8">
        <f t="shared" si="2"/>
        <v>5.3068592057761732</v>
      </c>
      <c r="E7" s="3"/>
      <c r="F7" s="9">
        <v>36.700000000000003</v>
      </c>
      <c r="G7" s="9">
        <v>147.5</v>
      </c>
      <c r="H7" s="8">
        <f t="shared" si="0"/>
        <v>4.0190735694822886</v>
      </c>
      <c r="J7" s="9">
        <v>32.799999999999997</v>
      </c>
      <c r="K7" s="9">
        <v>185.8</v>
      </c>
      <c r="L7" s="8">
        <f t="shared" si="1"/>
        <v>5.6646341463414647</v>
      </c>
    </row>
    <row r="8" spans="1:12" x14ac:dyDescent="0.2">
      <c r="A8" s="2"/>
      <c r="B8" s="9">
        <v>30</v>
      </c>
      <c r="C8" s="9">
        <v>141.69999999999999</v>
      </c>
      <c r="D8" s="8">
        <f t="shared" si="2"/>
        <v>4.7233333333333327</v>
      </c>
      <c r="E8" s="3"/>
      <c r="F8" s="7">
        <v>29</v>
      </c>
      <c r="G8" s="7">
        <v>151</v>
      </c>
      <c r="H8" s="8">
        <f t="shared" si="0"/>
        <v>5.2068965517241379</v>
      </c>
      <c r="J8" s="7">
        <v>32</v>
      </c>
      <c r="K8" s="7">
        <v>150</v>
      </c>
      <c r="L8" s="8">
        <f t="shared" si="1"/>
        <v>4.6875</v>
      </c>
    </row>
    <row r="9" spans="1:12" x14ac:dyDescent="0.2">
      <c r="A9" s="2"/>
      <c r="B9" s="7">
        <v>30</v>
      </c>
      <c r="C9" s="7">
        <v>144</v>
      </c>
      <c r="D9" s="8">
        <f t="shared" si="2"/>
        <v>4.8</v>
      </c>
      <c r="E9" s="3"/>
      <c r="F9" s="7">
        <v>25.6</v>
      </c>
      <c r="G9" s="7">
        <v>131.5</v>
      </c>
      <c r="H9" s="8">
        <f t="shared" si="0"/>
        <v>5.13671875</v>
      </c>
      <c r="J9" s="7">
        <v>29</v>
      </c>
      <c r="K9" s="7">
        <v>153</v>
      </c>
      <c r="L9" s="8">
        <f t="shared" si="1"/>
        <v>5.2758620689655169</v>
      </c>
    </row>
    <row r="10" spans="1:12" x14ac:dyDescent="0.2">
      <c r="A10" s="2"/>
      <c r="B10" s="7">
        <v>32</v>
      </c>
      <c r="C10" s="7">
        <v>151.69999999999999</v>
      </c>
      <c r="D10" s="8">
        <f t="shared" si="2"/>
        <v>4.7406249999999996</v>
      </c>
      <c r="E10" s="3"/>
      <c r="F10" s="7">
        <v>27.9</v>
      </c>
      <c r="G10" s="7">
        <v>149</v>
      </c>
      <c r="H10" s="8">
        <f t="shared" si="0"/>
        <v>5.3405017921146953</v>
      </c>
      <c r="J10" s="7">
        <v>29</v>
      </c>
      <c r="K10" s="7">
        <v>138</v>
      </c>
      <c r="L10" s="8">
        <f t="shared" si="1"/>
        <v>4.7586206896551726</v>
      </c>
    </row>
    <row r="11" spans="1:12" x14ac:dyDescent="0.2">
      <c r="A11" s="2"/>
      <c r="B11" s="7">
        <v>31.8</v>
      </c>
      <c r="C11" s="7">
        <v>186.2</v>
      </c>
      <c r="D11" s="8">
        <f t="shared" si="2"/>
        <v>5.8553459119496853</v>
      </c>
      <c r="E11" s="3"/>
      <c r="F11" s="7">
        <v>27.2</v>
      </c>
      <c r="G11" s="7">
        <v>148.6</v>
      </c>
      <c r="H11" s="8">
        <f t="shared" si="0"/>
        <v>5.4632352941176467</v>
      </c>
      <c r="J11" s="7">
        <v>32</v>
      </c>
      <c r="K11" s="7">
        <v>143</v>
      </c>
      <c r="L11" s="8">
        <f t="shared" si="1"/>
        <v>4.46875</v>
      </c>
    </row>
    <row r="12" spans="1:12" x14ac:dyDescent="0.2">
      <c r="A12" s="2"/>
      <c r="B12" s="7">
        <v>31.5</v>
      </c>
      <c r="C12" s="7">
        <v>149.30000000000001</v>
      </c>
      <c r="D12" s="8">
        <f t="shared" si="2"/>
        <v>4.7396825396825397</v>
      </c>
      <c r="E12" s="3"/>
      <c r="F12" s="7">
        <v>28.8</v>
      </c>
      <c r="G12" s="7">
        <v>155</v>
      </c>
      <c r="H12" s="8">
        <f t="shared" si="0"/>
        <v>5.3819444444444446</v>
      </c>
      <c r="J12" s="7">
        <v>34</v>
      </c>
      <c r="K12" s="7">
        <v>170.4</v>
      </c>
      <c r="L12" s="8">
        <f t="shared" si="1"/>
        <v>5.0117647058823529</v>
      </c>
    </row>
    <row r="13" spans="1:12" x14ac:dyDescent="0.2">
      <c r="A13" s="2"/>
      <c r="B13" s="7">
        <v>24</v>
      </c>
      <c r="C13" s="7">
        <v>123</v>
      </c>
      <c r="D13" s="8">
        <f t="shared" si="2"/>
        <v>5.125</v>
      </c>
      <c r="E13" s="3"/>
      <c r="F13" s="7">
        <v>28.2</v>
      </c>
      <c r="G13" s="7">
        <v>149</v>
      </c>
      <c r="H13" s="8">
        <f t="shared" si="0"/>
        <v>5.2836879432624118</v>
      </c>
      <c r="J13" s="7">
        <v>30.5</v>
      </c>
      <c r="K13" s="7">
        <v>198.9</v>
      </c>
      <c r="L13" s="8">
        <f t="shared" si="1"/>
        <v>6.5213114754098367</v>
      </c>
    </row>
    <row r="14" spans="1:12" x14ac:dyDescent="0.2">
      <c r="A14" s="2"/>
      <c r="B14" s="7">
        <v>26.8</v>
      </c>
      <c r="C14" s="7">
        <v>124</v>
      </c>
      <c r="D14" s="8">
        <f t="shared" si="2"/>
        <v>4.6268656716417906</v>
      </c>
      <c r="E14" s="3"/>
      <c r="F14" s="7">
        <v>28</v>
      </c>
      <c r="G14" s="7">
        <v>133</v>
      </c>
      <c r="H14" s="8">
        <f t="shared" si="0"/>
        <v>4.75</v>
      </c>
      <c r="J14" s="7">
        <v>33.5</v>
      </c>
      <c r="K14" s="7">
        <v>178.4</v>
      </c>
      <c r="L14" s="8">
        <f t="shared" si="1"/>
        <v>5.3253731343283581</v>
      </c>
    </row>
    <row r="15" spans="1:12" x14ac:dyDescent="0.2">
      <c r="A15" s="2"/>
      <c r="B15" s="7">
        <v>23.2</v>
      </c>
      <c r="C15" s="7">
        <v>112</v>
      </c>
      <c r="D15" s="8">
        <f t="shared" si="2"/>
        <v>4.8275862068965516</v>
      </c>
      <c r="E15" s="3"/>
      <c r="F15" s="7">
        <v>28.5</v>
      </c>
      <c r="G15" s="7">
        <v>155</v>
      </c>
      <c r="H15" s="8">
        <f t="shared" si="0"/>
        <v>5.4385964912280702</v>
      </c>
      <c r="J15" s="7">
        <v>32</v>
      </c>
      <c r="K15" s="7">
        <v>205</v>
      </c>
      <c r="L15" s="8">
        <f t="shared" si="1"/>
        <v>6.40625</v>
      </c>
    </row>
    <row r="16" spans="1:12" x14ac:dyDescent="0.2">
      <c r="A16" s="2"/>
      <c r="B16" s="7">
        <v>27.2</v>
      </c>
      <c r="C16" s="7">
        <v>139.19999999999999</v>
      </c>
      <c r="D16" s="8">
        <f t="shared" si="2"/>
        <v>5.117647058823529</v>
      </c>
      <c r="E16" s="3"/>
      <c r="F16" s="7">
        <v>25.9</v>
      </c>
      <c r="G16" s="7">
        <v>149</v>
      </c>
      <c r="H16" s="8">
        <f t="shared" si="0"/>
        <v>5.7528957528957534</v>
      </c>
      <c r="J16" s="7">
        <v>27.3</v>
      </c>
      <c r="K16" s="7">
        <v>129</v>
      </c>
      <c r="L16" s="8">
        <f t="shared" si="1"/>
        <v>4.7252747252747254</v>
      </c>
    </row>
    <row r="17" spans="1:12" x14ac:dyDescent="0.2">
      <c r="A17" s="2"/>
      <c r="B17" s="7">
        <v>29.7</v>
      </c>
      <c r="C17" s="7">
        <v>157</v>
      </c>
      <c r="D17" s="8">
        <f t="shared" si="2"/>
        <v>5.2861952861952863</v>
      </c>
      <c r="E17" s="10"/>
      <c r="F17" s="7">
        <v>24.9</v>
      </c>
      <c r="G17" s="7">
        <v>129</v>
      </c>
      <c r="H17" s="8">
        <f t="shared" si="0"/>
        <v>5.1807228915662655</v>
      </c>
      <c r="J17" s="7">
        <v>26.2</v>
      </c>
      <c r="K17" s="7">
        <v>130</v>
      </c>
      <c r="L17" s="8">
        <f t="shared" si="1"/>
        <v>4.9618320610687023</v>
      </c>
    </row>
    <row r="18" spans="1:12" x14ac:dyDescent="0.2">
      <c r="A18" s="2"/>
      <c r="B18" s="7">
        <v>26.4</v>
      </c>
      <c r="C18" s="7">
        <v>125</v>
      </c>
      <c r="D18" s="8">
        <f t="shared" si="2"/>
        <v>4.7348484848484853</v>
      </c>
      <c r="E18" s="10"/>
      <c r="F18" s="7">
        <v>25.8</v>
      </c>
      <c r="G18" s="7">
        <v>135</v>
      </c>
      <c r="H18" s="8">
        <f t="shared" si="0"/>
        <v>5.2325581395348832</v>
      </c>
      <c r="J18" s="7">
        <v>22.8</v>
      </c>
      <c r="K18" s="7">
        <v>121</v>
      </c>
      <c r="L18" s="8">
        <f t="shared" si="1"/>
        <v>5.307017543859649</v>
      </c>
    </row>
    <row r="19" spans="1:12" x14ac:dyDescent="0.2">
      <c r="A19" s="2"/>
      <c r="B19" s="7">
        <v>28.5</v>
      </c>
      <c r="C19" s="7">
        <v>138</v>
      </c>
      <c r="D19" s="8">
        <f t="shared" si="2"/>
        <v>4.8421052631578947</v>
      </c>
      <c r="E19" s="11"/>
      <c r="F19" s="12">
        <v>28</v>
      </c>
      <c r="G19" s="12">
        <v>151</v>
      </c>
      <c r="H19" s="13">
        <f t="shared" si="0"/>
        <v>5.3928571428571432</v>
      </c>
      <c r="J19" s="7">
        <v>28</v>
      </c>
      <c r="K19" s="7">
        <v>141.1</v>
      </c>
      <c r="L19" s="8">
        <f t="shared" si="1"/>
        <v>5.0392857142857137</v>
      </c>
    </row>
    <row r="20" spans="1:12" x14ac:dyDescent="0.2">
      <c r="A20" s="2"/>
      <c r="B20" s="7">
        <v>21.7</v>
      </c>
      <c r="C20" s="7">
        <v>120</v>
      </c>
      <c r="D20" s="8">
        <f t="shared" si="2"/>
        <v>5.5299539170506913</v>
      </c>
      <c r="E20" s="3"/>
      <c r="F20" s="14">
        <f>AVERAGE(F5:F19)</f>
        <v>28.313333333333333</v>
      </c>
      <c r="G20" s="14">
        <f t="shared" ref="G20:H20" si="3">AVERAGE(G5:G19)</f>
        <v>145.01333333333332</v>
      </c>
      <c r="H20" s="15">
        <f t="shared" si="3"/>
        <v>5.1513464326331366</v>
      </c>
      <c r="J20" s="7">
        <v>29.6</v>
      </c>
      <c r="K20" s="7">
        <v>156</v>
      </c>
      <c r="L20" s="8">
        <f t="shared" si="1"/>
        <v>5.2702702702702702</v>
      </c>
    </row>
    <row r="21" spans="1:12" x14ac:dyDescent="0.2">
      <c r="A21" s="2"/>
      <c r="B21" s="7">
        <v>23.5</v>
      </c>
      <c r="C21" s="7">
        <v>100</v>
      </c>
      <c r="D21" s="8">
        <f t="shared" si="2"/>
        <v>4.2553191489361701</v>
      </c>
      <c r="E21" s="3"/>
      <c r="F21" s="16">
        <f>STDEV(F5:F19)/SQRT(COUNT(F5:F19))</f>
        <v>0.72459293443623973</v>
      </c>
      <c r="G21" s="16">
        <f t="shared" ref="G21:H21" si="4">STDEV(G5:G19)/SQRT(COUNT(G5:G19))</f>
        <v>2.5075289803512915</v>
      </c>
      <c r="H21" s="17">
        <f t="shared" si="4"/>
        <v>0.11344995659379867</v>
      </c>
      <c r="J21" s="7">
        <v>30.4</v>
      </c>
      <c r="K21" s="7">
        <v>117</v>
      </c>
      <c r="L21" s="8">
        <f t="shared" si="1"/>
        <v>3.8486842105263159</v>
      </c>
    </row>
    <row r="22" spans="1:12" x14ac:dyDescent="0.2">
      <c r="A22" s="2"/>
      <c r="B22" s="7">
        <v>25.5</v>
      </c>
      <c r="C22" s="7">
        <v>114</v>
      </c>
      <c r="D22" s="8">
        <f t="shared" si="2"/>
        <v>4.4705882352941178</v>
      </c>
      <c r="E22" s="3"/>
      <c r="F22" s="18"/>
      <c r="G22" s="11"/>
      <c r="H22" s="10"/>
      <c r="J22" s="7">
        <v>24</v>
      </c>
      <c r="K22" s="7">
        <v>139</v>
      </c>
      <c r="L22" s="8">
        <f t="shared" si="1"/>
        <v>5.791666666666667</v>
      </c>
    </row>
    <row r="23" spans="1:12" x14ac:dyDescent="0.2">
      <c r="A23" s="2"/>
      <c r="B23" s="12">
        <v>27</v>
      </c>
      <c r="C23" s="12">
        <v>124</v>
      </c>
      <c r="D23" s="13">
        <f t="shared" si="2"/>
        <v>4.5925925925925926</v>
      </c>
      <c r="E23" s="3"/>
      <c r="F23" s="18"/>
      <c r="G23" s="11"/>
      <c r="H23" s="10"/>
      <c r="J23" s="7">
        <v>26.8</v>
      </c>
      <c r="K23" s="7">
        <v>126</v>
      </c>
      <c r="L23" s="8">
        <f t="shared" si="1"/>
        <v>4.7014925373134329</v>
      </c>
    </row>
    <row r="24" spans="1:12" x14ac:dyDescent="0.2">
      <c r="A24" s="2"/>
      <c r="B24" s="14">
        <f>AVERAGE(B5:B23)</f>
        <v>27.8</v>
      </c>
      <c r="C24" s="14">
        <f t="shared" ref="C24:D24" si="5">AVERAGE(C5:C23)</f>
        <v>136.55263157894737</v>
      </c>
      <c r="D24" s="15">
        <f t="shared" si="5"/>
        <v>4.9124749455661174</v>
      </c>
      <c r="E24" s="3"/>
      <c r="F24" s="18"/>
      <c r="G24" s="11"/>
      <c r="H24" s="10"/>
      <c r="J24" s="7">
        <v>26.7</v>
      </c>
      <c r="K24" s="7">
        <v>147</v>
      </c>
      <c r="L24" s="8">
        <f t="shared" si="1"/>
        <v>5.5056179775280905</v>
      </c>
    </row>
    <row r="25" spans="1:12" x14ac:dyDescent="0.2">
      <c r="A25" s="2"/>
      <c r="B25" s="16">
        <f>STDEV(B5:B23)/SQRT(COUNT(B5:B23))</f>
        <v>0.76494849423369393</v>
      </c>
      <c r="C25" s="16">
        <f t="shared" ref="C25:D25" si="6">STDEV(C5:C23)/SQRT(COUNT(C5:C23))</f>
        <v>4.574051964030601</v>
      </c>
      <c r="D25" s="17">
        <f t="shared" si="6"/>
        <v>9.3729626545753092E-2</v>
      </c>
      <c r="E25" s="3"/>
      <c r="F25" s="18"/>
      <c r="G25" s="11"/>
      <c r="H25" s="10"/>
      <c r="J25" s="7">
        <v>23.1</v>
      </c>
      <c r="K25" s="7">
        <v>123</v>
      </c>
      <c r="L25" s="8">
        <f t="shared" si="1"/>
        <v>5.324675324675324</v>
      </c>
    </row>
    <row r="26" spans="1:12" x14ac:dyDescent="0.2">
      <c r="A26" s="2"/>
      <c r="B26" s="3"/>
      <c r="C26" s="3"/>
      <c r="D26" s="3"/>
      <c r="E26" s="3"/>
      <c r="F26" s="18"/>
      <c r="G26" s="11"/>
      <c r="H26" s="10"/>
      <c r="J26" s="7">
        <v>27.6</v>
      </c>
      <c r="K26" s="7">
        <v>139</v>
      </c>
      <c r="L26" s="8">
        <f t="shared" si="1"/>
        <v>5.0362318840579707</v>
      </c>
    </row>
    <row r="27" spans="1:12" x14ac:dyDescent="0.2">
      <c r="A27" s="2"/>
      <c r="B27" s="3"/>
      <c r="C27" s="3"/>
      <c r="D27" s="3"/>
      <c r="E27" s="3"/>
      <c r="F27" s="18"/>
      <c r="G27" s="11"/>
      <c r="H27" s="10"/>
      <c r="J27" s="7">
        <v>26.4</v>
      </c>
      <c r="K27" s="7">
        <v>142</v>
      </c>
      <c r="L27" s="8">
        <f t="shared" si="1"/>
        <v>5.3787878787878789</v>
      </c>
    </row>
    <row r="28" spans="1:12" x14ac:dyDescent="0.2">
      <c r="A28" s="2"/>
      <c r="B28" s="3"/>
      <c r="C28" s="3"/>
      <c r="D28" s="3"/>
      <c r="E28" s="3"/>
      <c r="F28" s="18"/>
      <c r="G28" s="11"/>
      <c r="H28" s="10"/>
      <c r="J28" s="7">
        <v>28</v>
      </c>
      <c r="K28" s="7">
        <v>118</v>
      </c>
      <c r="L28" s="8">
        <f t="shared" si="1"/>
        <v>4.2142857142857144</v>
      </c>
    </row>
    <row r="29" spans="1:12" x14ac:dyDescent="0.2">
      <c r="A29" s="2"/>
      <c r="B29" s="14"/>
      <c r="C29" s="19"/>
      <c r="D29" s="15"/>
      <c r="E29" s="5"/>
      <c r="F29" s="14"/>
      <c r="G29" s="19"/>
      <c r="H29" s="15"/>
      <c r="J29" s="7">
        <v>28.8</v>
      </c>
      <c r="K29" s="7">
        <v>144</v>
      </c>
      <c r="L29" s="8">
        <f t="shared" si="1"/>
        <v>5</v>
      </c>
    </row>
    <row r="30" spans="1:12" x14ac:dyDescent="0.2">
      <c r="A30" s="2"/>
      <c r="B30" s="14"/>
      <c r="C30" s="19"/>
      <c r="D30" s="15"/>
      <c r="E30" s="5"/>
      <c r="F30" s="14"/>
      <c r="G30" s="19"/>
      <c r="H30" s="15"/>
      <c r="J30" s="7">
        <v>25.7</v>
      </c>
      <c r="K30" s="7">
        <v>115</v>
      </c>
      <c r="L30" s="8">
        <f t="shared" si="1"/>
        <v>4.4747081712062258</v>
      </c>
    </row>
    <row r="31" spans="1:12" x14ac:dyDescent="0.2">
      <c r="A31" s="2"/>
      <c r="B31" s="3"/>
      <c r="C31" s="20"/>
      <c r="D31" s="3"/>
      <c r="E31" s="3"/>
      <c r="F31" s="3"/>
      <c r="G31" s="21"/>
      <c r="H31" s="22"/>
      <c r="J31" s="12">
        <v>24.2</v>
      </c>
      <c r="K31" s="12">
        <v>114</v>
      </c>
      <c r="L31" s="13">
        <f t="shared" si="1"/>
        <v>4.7107438016528924</v>
      </c>
    </row>
    <row r="32" spans="1:12" x14ac:dyDescent="0.2">
      <c r="A32" s="2"/>
      <c r="B32" s="3"/>
      <c r="C32" s="20"/>
      <c r="D32" s="3"/>
      <c r="E32" s="3"/>
      <c r="F32" s="3"/>
      <c r="G32" s="21"/>
      <c r="H32" s="22"/>
      <c r="J32" s="14">
        <f>AVERAGE(J5:J31)</f>
        <v>28.42962962962963</v>
      </c>
      <c r="K32" s="14">
        <f t="shared" ref="K32:L32" si="7">AVERAGE(K5:K31)</f>
        <v>144.41851851851854</v>
      </c>
      <c r="L32" s="15">
        <f t="shared" si="7"/>
        <v>5.0796411156862913</v>
      </c>
    </row>
    <row r="33" spans="1:12" x14ac:dyDescent="0.2">
      <c r="A33" s="2"/>
      <c r="B33" s="23"/>
      <c r="C33" s="23"/>
      <c r="D33" s="23"/>
      <c r="E33" s="5"/>
      <c r="F33" s="23"/>
      <c r="G33" s="23"/>
      <c r="H33" s="23"/>
      <c r="J33" s="16">
        <f>STDEV(J5:J31)/SQRT(COUNT(J5:J31))</f>
        <v>0.6375213490602013</v>
      </c>
      <c r="K33" s="16">
        <f t="shared" ref="K33:L33" si="8">STDEV(K5:K31)/SQRT(COUNT(K5:K31))</f>
        <v>4.7679994462042297</v>
      </c>
      <c r="L33" s="17">
        <f t="shared" si="8"/>
        <v>0.11445991007412372</v>
      </c>
    </row>
    <row r="34" spans="1:12" x14ac:dyDescent="0.2">
      <c r="A34" s="2"/>
      <c r="B34" s="18"/>
      <c r="C34" s="11"/>
      <c r="D34" s="10"/>
      <c r="E34" s="3"/>
      <c r="F34" s="18"/>
      <c r="G34" s="11"/>
      <c r="H34" s="10"/>
    </row>
    <row r="35" spans="1:12" ht="19" x14ac:dyDescent="0.2">
      <c r="A35" s="2"/>
      <c r="B35" s="28" t="s">
        <v>7</v>
      </c>
      <c r="C35" s="28"/>
      <c r="D35" s="28"/>
      <c r="E35" s="5"/>
      <c r="F35" s="28" t="s">
        <v>8</v>
      </c>
      <c r="G35" s="28"/>
      <c r="H35" s="28"/>
      <c r="J35" s="28" t="s">
        <v>9</v>
      </c>
      <c r="K35" s="28"/>
      <c r="L35" s="28"/>
    </row>
    <row r="36" spans="1:12" x14ac:dyDescent="0.2">
      <c r="A36" s="2"/>
      <c r="B36" s="6" t="s">
        <v>1</v>
      </c>
      <c r="C36" s="6" t="s">
        <v>2</v>
      </c>
      <c r="D36" s="6" t="s">
        <v>3</v>
      </c>
      <c r="E36" s="5"/>
      <c r="F36" s="6" t="s">
        <v>1</v>
      </c>
      <c r="G36" s="6" t="s">
        <v>2</v>
      </c>
      <c r="H36" s="6" t="s">
        <v>3</v>
      </c>
      <c r="J36" s="6" t="s">
        <v>1</v>
      </c>
      <c r="K36" s="6" t="s">
        <v>2</v>
      </c>
      <c r="L36" s="6" t="s">
        <v>3</v>
      </c>
    </row>
    <row r="37" spans="1:12" x14ac:dyDescent="0.2">
      <c r="A37" s="2"/>
      <c r="B37" s="7">
        <v>26.2</v>
      </c>
      <c r="C37" s="24">
        <v>123</v>
      </c>
      <c r="D37" s="25">
        <v>4.6946564885496187</v>
      </c>
      <c r="E37" s="3"/>
      <c r="F37" s="7">
        <v>32.58</v>
      </c>
      <c r="G37" s="24">
        <v>158.30000000000001</v>
      </c>
      <c r="H37" s="25">
        <v>4.8588090853284234</v>
      </c>
      <c r="J37" s="7">
        <v>37.6</v>
      </c>
      <c r="K37" s="24">
        <v>188</v>
      </c>
      <c r="L37" s="25">
        <v>5</v>
      </c>
    </row>
    <row r="38" spans="1:12" x14ac:dyDescent="0.2">
      <c r="A38" s="2"/>
      <c r="B38" s="7">
        <v>37.700000000000003</v>
      </c>
      <c r="C38" s="24">
        <v>164.6</v>
      </c>
      <c r="D38" s="25">
        <v>4.3660477453580899</v>
      </c>
      <c r="E38" s="3"/>
      <c r="F38" s="7">
        <v>29.8</v>
      </c>
      <c r="G38" s="24">
        <v>142</v>
      </c>
      <c r="H38" s="25">
        <v>4.7651006711409396</v>
      </c>
      <c r="J38" s="7">
        <v>29.7</v>
      </c>
      <c r="K38" s="24">
        <v>139</v>
      </c>
      <c r="L38" s="25">
        <v>4.6801346801346799</v>
      </c>
    </row>
    <row r="39" spans="1:12" x14ac:dyDescent="0.2">
      <c r="A39" s="2"/>
      <c r="B39" s="7">
        <v>34.9</v>
      </c>
      <c r="C39" s="24">
        <v>144</v>
      </c>
      <c r="D39" s="25">
        <v>4.126074498567335</v>
      </c>
      <c r="E39" s="3"/>
      <c r="F39" s="7">
        <v>29.7</v>
      </c>
      <c r="G39" s="24">
        <v>159</v>
      </c>
      <c r="H39" s="25">
        <v>5.3535353535353538</v>
      </c>
      <c r="J39" s="7">
        <v>38.200000000000003</v>
      </c>
      <c r="K39" s="24">
        <v>158</v>
      </c>
      <c r="L39" s="25">
        <v>4.1361256544502618</v>
      </c>
    </row>
    <row r="40" spans="1:12" x14ac:dyDescent="0.2">
      <c r="A40" s="2"/>
      <c r="B40" s="7">
        <v>34.299999999999997</v>
      </c>
      <c r="C40" s="24">
        <v>188</v>
      </c>
      <c r="D40" s="25">
        <v>5.481049562682216</v>
      </c>
      <c r="E40" s="3"/>
      <c r="F40" s="7">
        <v>29.2</v>
      </c>
      <c r="G40" s="24">
        <v>167</v>
      </c>
      <c r="H40" s="25">
        <v>5.7191780821917808</v>
      </c>
      <c r="J40" s="7">
        <v>31.8</v>
      </c>
      <c r="K40" s="24">
        <v>162</v>
      </c>
      <c r="L40" s="25">
        <v>5.0943396226415096</v>
      </c>
    </row>
    <row r="41" spans="1:12" x14ac:dyDescent="0.2">
      <c r="A41" s="2"/>
      <c r="B41" s="7">
        <v>27.7</v>
      </c>
      <c r="C41" s="24">
        <v>155</v>
      </c>
      <c r="D41" s="25">
        <v>5.5956678700361016</v>
      </c>
      <c r="E41" s="3"/>
      <c r="F41" s="7">
        <v>30.3</v>
      </c>
      <c r="G41" s="24">
        <v>170.4</v>
      </c>
      <c r="H41" s="25">
        <v>5.6237623762376234</v>
      </c>
      <c r="J41" s="7">
        <v>28.1</v>
      </c>
      <c r="K41" s="24">
        <v>148.19999999999999</v>
      </c>
      <c r="L41" s="25">
        <v>5.2740213523131665</v>
      </c>
    </row>
    <row r="42" spans="1:12" x14ac:dyDescent="0.2">
      <c r="A42" s="2"/>
      <c r="B42" s="7">
        <v>35.200000000000003</v>
      </c>
      <c r="C42" s="24">
        <v>175</v>
      </c>
      <c r="D42" s="25">
        <v>4.9715909090909083</v>
      </c>
      <c r="E42" s="3"/>
      <c r="F42" s="7">
        <v>31</v>
      </c>
      <c r="G42" s="24">
        <v>163.5</v>
      </c>
      <c r="H42" s="25">
        <v>5.274193548387097</v>
      </c>
      <c r="J42" s="7">
        <v>35.6</v>
      </c>
      <c r="K42" s="24">
        <v>178</v>
      </c>
      <c r="L42" s="25">
        <v>5</v>
      </c>
    </row>
    <row r="43" spans="1:12" x14ac:dyDescent="0.2">
      <c r="A43" s="2"/>
      <c r="B43" s="7">
        <v>31.3</v>
      </c>
      <c r="C43" s="24">
        <v>151.1</v>
      </c>
      <c r="D43" s="25">
        <v>4.8274760383386575</v>
      </c>
      <c r="E43" s="3"/>
      <c r="F43" s="12">
        <v>30.2</v>
      </c>
      <c r="G43" s="26">
        <v>151.1</v>
      </c>
      <c r="H43" s="27">
        <v>5.0033112582781456</v>
      </c>
      <c r="J43" s="7">
        <v>30.6</v>
      </c>
      <c r="K43" s="24">
        <v>141.30000000000001</v>
      </c>
      <c r="L43" s="25">
        <v>4.6176470588235299</v>
      </c>
    </row>
    <row r="44" spans="1:12" x14ac:dyDescent="0.2">
      <c r="A44" s="2"/>
      <c r="B44" s="7">
        <v>31</v>
      </c>
      <c r="C44" s="24">
        <v>162.80000000000001</v>
      </c>
      <c r="D44" s="25">
        <v>5.2516129032258068</v>
      </c>
      <c r="E44" s="3"/>
      <c r="F44" s="14">
        <f>AVERAGE(F37:F43)</f>
        <v>30.397142857142857</v>
      </c>
      <c r="G44" s="14">
        <f t="shared" ref="G44:H44" si="9">AVERAGE(G37:G43)</f>
        <v>158.75714285714284</v>
      </c>
      <c r="H44" s="15">
        <f t="shared" si="9"/>
        <v>5.2282700535856232</v>
      </c>
      <c r="J44" s="7">
        <v>44.2</v>
      </c>
      <c r="K44" s="24">
        <v>185.5</v>
      </c>
      <c r="L44" s="25">
        <v>4.1968325791855197</v>
      </c>
    </row>
    <row r="45" spans="1:12" x14ac:dyDescent="0.2">
      <c r="A45" s="2"/>
      <c r="B45" s="7">
        <v>35.1</v>
      </c>
      <c r="C45" s="24">
        <v>153</v>
      </c>
      <c r="D45" s="25">
        <v>4.3589743589743586</v>
      </c>
      <c r="E45" s="3"/>
      <c r="F45" s="16">
        <f>STDEV(F37:F43)/SQRT(COUNT(F37:F43))</f>
        <v>0.42123239986244815</v>
      </c>
      <c r="G45" s="16">
        <f t="shared" ref="G45:H45" si="10">STDEV(G37:G43)/SQRT(COUNT(G37:G43))</f>
        <v>3.670010843558468</v>
      </c>
      <c r="H45" s="17">
        <f t="shared" si="10"/>
        <v>0.13945804763089351</v>
      </c>
      <c r="J45" s="7">
        <v>45.4</v>
      </c>
      <c r="K45" s="24">
        <v>178.1</v>
      </c>
      <c r="L45" s="25">
        <v>3.9229074889867843</v>
      </c>
    </row>
    <row r="46" spans="1:12" x14ac:dyDescent="0.2">
      <c r="A46" s="2"/>
      <c r="B46" s="7">
        <v>45.3</v>
      </c>
      <c r="C46" s="24">
        <v>178.7</v>
      </c>
      <c r="D46" s="25">
        <v>3.944812362030905</v>
      </c>
      <c r="E46" s="3"/>
      <c r="F46" s="7"/>
      <c r="G46" s="7"/>
      <c r="H46" s="8"/>
      <c r="J46" s="7">
        <v>36.700000000000003</v>
      </c>
      <c r="K46" s="24">
        <v>181.7</v>
      </c>
      <c r="L46" s="25">
        <v>4.9509536784741135</v>
      </c>
    </row>
    <row r="47" spans="1:12" x14ac:dyDescent="0.2">
      <c r="A47" s="2"/>
      <c r="B47" s="12">
        <v>42.6</v>
      </c>
      <c r="C47" s="26">
        <v>166.3</v>
      </c>
      <c r="D47" s="27">
        <v>3.903755868544601</v>
      </c>
      <c r="E47" s="3"/>
      <c r="F47" s="7"/>
      <c r="G47" s="7"/>
      <c r="H47" s="8"/>
      <c r="J47" s="7">
        <v>33.6</v>
      </c>
      <c r="K47" s="24">
        <v>193.6</v>
      </c>
      <c r="L47" s="25">
        <v>5.7619047619047619</v>
      </c>
    </row>
    <row r="48" spans="1:12" x14ac:dyDescent="0.2">
      <c r="A48" s="2"/>
      <c r="B48" s="14">
        <f>AVERAGE(B37:B47)</f>
        <v>34.663636363636371</v>
      </c>
      <c r="C48" s="14">
        <f t="shared" ref="C48:D48" si="11">AVERAGE(C37:C47)</f>
        <v>160.13636363636363</v>
      </c>
      <c r="D48" s="15">
        <f t="shared" si="11"/>
        <v>4.6837926004907819</v>
      </c>
      <c r="E48" s="3"/>
      <c r="F48" s="7"/>
      <c r="G48" s="7"/>
      <c r="H48" s="8"/>
      <c r="J48" s="7">
        <v>26.5</v>
      </c>
      <c r="K48" s="24">
        <v>154</v>
      </c>
      <c r="L48" s="25">
        <v>5.8113207547169807</v>
      </c>
    </row>
    <row r="49" spans="1:13" x14ac:dyDescent="0.2">
      <c r="A49" s="2"/>
      <c r="B49" s="16">
        <f>STDEV(B37:B47)/SQRT(COUNT(B37:B47))</f>
        <v>1.7343205495510343</v>
      </c>
      <c r="C49" s="16">
        <f t="shared" ref="C49:D49" si="12">STDEV(C37:C47)/SQRT(COUNT(C37:C47))</f>
        <v>5.398135582642853</v>
      </c>
      <c r="D49" s="17">
        <f t="shared" si="12"/>
        <v>0.18003063244892367</v>
      </c>
      <c r="E49" s="10"/>
      <c r="F49" s="7"/>
      <c r="G49" s="7"/>
      <c r="H49" s="8"/>
      <c r="J49" s="12">
        <v>34</v>
      </c>
      <c r="K49" s="26">
        <v>176</v>
      </c>
      <c r="L49" s="27">
        <v>5.1764705882352944</v>
      </c>
    </row>
    <row r="50" spans="1:13" x14ac:dyDescent="0.2">
      <c r="A50" s="2"/>
      <c r="B50" s="7"/>
      <c r="C50" s="7"/>
      <c r="D50" s="8"/>
      <c r="E50" s="10"/>
      <c r="F50" s="7"/>
      <c r="G50" s="7"/>
      <c r="H50" s="8"/>
      <c r="J50" s="14">
        <f>AVERAGE(J37:J49)</f>
        <v>34.769230769230766</v>
      </c>
      <c r="K50" s="14">
        <f t="shared" ref="K50:L50" si="13">AVERAGE(K37:K49)</f>
        <v>167.95384615384611</v>
      </c>
      <c r="L50" s="15">
        <f t="shared" si="13"/>
        <v>4.8940506322974313</v>
      </c>
    </row>
    <row r="51" spans="1:13" x14ac:dyDescent="0.2">
      <c r="A51" s="2"/>
      <c r="B51" s="7"/>
      <c r="C51" s="7"/>
      <c r="D51" s="8"/>
      <c r="E51" s="11"/>
      <c r="F51" s="7"/>
      <c r="G51" s="7"/>
      <c r="H51" s="8"/>
      <c r="J51" s="16">
        <f>STDEV(J37:J49)/SQRT(COUNT(J37:J49))</f>
        <v>1.5869412853026512</v>
      </c>
      <c r="K51" s="16">
        <f t="shared" ref="K51:L51" si="14">STDEV(K37:K49)/SQRT(COUNT(K37:K49))</f>
        <v>5.1223569217622797</v>
      </c>
      <c r="L51" s="17">
        <f t="shared" si="14"/>
        <v>0.16033497549280781</v>
      </c>
    </row>
    <row r="52" spans="1:13" x14ac:dyDescent="0.2">
      <c r="A52" s="2"/>
      <c r="B52" s="7"/>
      <c r="C52" s="7"/>
      <c r="D52" s="8"/>
      <c r="E52" s="3"/>
      <c r="F52" s="18"/>
      <c r="G52" s="11"/>
      <c r="H52" s="10"/>
      <c r="J52" s="7"/>
      <c r="K52" s="7"/>
      <c r="L52" s="8"/>
    </row>
    <row r="53" spans="1:13" x14ac:dyDescent="0.2">
      <c r="A53" s="2"/>
      <c r="B53" s="7"/>
      <c r="C53" s="7"/>
      <c r="D53" s="8"/>
      <c r="E53" s="3"/>
      <c r="F53" s="18"/>
      <c r="G53" s="11"/>
      <c r="H53" s="10"/>
      <c r="J53" s="7"/>
      <c r="K53" s="7"/>
      <c r="L53" s="8"/>
    </row>
    <row r="54" spans="1:13" x14ac:dyDescent="0.2">
      <c r="A54" s="2"/>
      <c r="B54" s="2"/>
      <c r="C54" s="7"/>
      <c r="D54" s="7"/>
      <c r="E54" s="8"/>
      <c r="F54" s="3"/>
      <c r="G54" s="18"/>
      <c r="H54" s="11"/>
      <c r="I54" s="10"/>
      <c r="K54" s="7"/>
      <c r="L54" s="7"/>
      <c r="M54" s="8"/>
    </row>
    <row r="55" spans="1:13" x14ac:dyDescent="0.2">
      <c r="A55" s="2"/>
      <c r="B55" s="2"/>
      <c r="C55" s="7"/>
      <c r="D55" s="7"/>
      <c r="E55" s="8"/>
      <c r="F55" s="3"/>
      <c r="G55" s="18"/>
      <c r="H55" s="11"/>
      <c r="I55" s="10"/>
      <c r="K55" s="7"/>
      <c r="L55" s="7"/>
      <c r="M55" s="8"/>
    </row>
    <row r="56" spans="1:13" x14ac:dyDescent="0.2">
      <c r="A56" s="2"/>
      <c r="B56" s="2"/>
      <c r="C56" s="3"/>
      <c r="D56" s="3"/>
      <c r="E56" s="3"/>
      <c r="F56" s="3"/>
      <c r="G56" s="18"/>
      <c r="H56" s="11"/>
      <c r="I56" s="10"/>
      <c r="K56" s="7"/>
      <c r="L56" s="7"/>
      <c r="M56" s="8"/>
    </row>
    <row r="57" spans="1:13" x14ac:dyDescent="0.2">
      <c r="A57" s="2"/>
      <c r="B57" s="2"/>
      <c r="C57" s="3"/>
      <c r="D57" s="3"/>
      <c r="E57" s="3"/>
      <c r="F57" s="3"/>
      <c r="G57" s="18"/>
      <c r="H57" s="11"/>
      <c r="I57" s="10"/>
      <c r="K57" s="7"/>
      <c r="L57" s="7"/>
      <c r="M57" s="8"/>
    </row>
  </sheetData>
  <mergeCells count="6">
    <mergeCell ref="B3:D3"/>
    <mergeCell ref="F3:H3"/>
    <mergeCell ref="J3:L3"/>
    <mergeCell ref="B35:D35"/>
    <mergeCell ref="F35:H35"/>
    <mergeCell ref="J35:L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Marie-Louise Bang</cp:lastModifiedBy>
  <dcterms:created xsi:type="dcterms:W3CDTF">2022-04-12T13:51:34Z</dcterms:created>
  <dcterms:modified xsi:type="dcterms:W3CDTF">2023-03-05T18:55:12Z</dcterms:modified>
</cp:coreProperties>
</file>