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4-figure supplement 1-source data/"/>
    </mc:Choice>
  </mc:AlternateContent>
  <xr:revisionPtr revIDLastSave="0" documentId="13_ncr:1_{A6C15D29-7E30-214A-8A32-4D2D7AEDCCE2}" xr6:coauthVersionLast="47" xr6:coauthVersionMax="47" xr10:uidLastSave="{00000000-0000-0000-0000-000000000000}"/>
  <bookViews>
    <workbookView xWindow="2360" yWindow="780" windowWidth="26440" windowHeight="14780" xr2:uid="{00000000-000D-0000-FFFF-FFFF00000000}"/>
  </bookViews>
  <sheets>
    <sheet name="Figure 3–figure supplemen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7" i="4" l="1"/>
  <c r="N27" i="4"/>
  <c r="M27" i="4"/>
  <c r="L27" i="4"/>
  <c r="K27" i="4"/>
  <c r="J27" i="4"/>
  <c r="I27" i="4"/>
  <c r="H27" i="4"/>
  <c r="G27" i="4"/>
  <c r="F27" i="4"/>
  <c r="E27" i="4"/>
  <c r="D27" i="4"/>
  <c r="O26" i="4"/>
  <c r="N26" i="4"/>
  <c r="M26" i="4"/>
  <c r="L26" i="4"/>
  <c r="K26" i="4"/>
  <c r="J26" i="4"/>
  <c r="I26" i="4"/>
  <c r="H26" i="4"/>
  <c r="G26" i="4"/>
  <c r="F26" i="4"/>
  <c r="E26" i="4"/>
  <c r="D26" i="4"/>
  <c r="C27" i="4"/>
  <c r="C26" i="4"/>
  <c r="O14" i="4"/>
  <c r="N14" i="4"/>
  <c r="M14" i="4"/>
  <c r="L14" i="4"/>
  <c r="K14" i="4"/>
  <c r="J14" i="4"/>
  <c r="I14" i="4"/>
  <c r="H14" i="4"/>
  <c r="G14" i="4"/>
  <c r="F14" i="4"/>
  <c r="E14" i="4"/>
  <c r="D14" i="4"/>
  <c r="O13" i="4"/>
  <c r="N13" i="4"/>
  <c r="M13" i="4"/>
  <c r="L13" i="4"/>
  <c r="K13" i="4"/>
  <c r="J13" i="4"/>
  <c r="I13" i="4"/>
  <c r="H13" i="4"/>
  <c r="G13" i="4"/>
  <c r="F13" i="4"/>
  <c r="E13" i="4"/>
  <c r="D13" i="4"/>
  <c r="C14" i="4"/>
  <c r="C13" i="4"/>
</calcChain>
</file>

<file path=xl/sharedStrings.xml><?xml version="1.0" encoding="utf-8"?>
<sst xmlns="http://schemas.openxmlformats.org/spreadsheetml/2006/main" count="33" uniqueCount="19">
  <si>
    <t>BW (g)</t>
  </si>
  <si>
    <t>Age (wks)</t>
  </si>
  <si>
    <t>LVIDd (mm)</t>
  </si>
  <si>
    <t>LVIDs (mm)</t>
  </si>
  <si>
    <t>EF (%)</t>
  </si>
  <si>
    <t>FS (%)</t>
  </si>
  <si>
    <t>IVSd (mm)</t>
  </si>
  <si>
    <t>IVSs (mm)</t>
  </si>
  <si>
    <t>LVPWd (mm)</t>
  </si>
  <si>
    <t>LVPWs (mm)</t>
  </si>
  <si>
    <t>SEM</t>
  </si>
  <si>
    <t>HR  (bpm)</t>
  </si>
  <si>
    <t>Total</t>
  </si>
  <si>
    <t>Age (weeks)</t>
  </si>
  <si>
    <t>LVM (mg)</t>
  </si>
  <si>
    <t>LVM/BW  (mg/g)</t>
  </si>
  <si>
    <r>
      <rPr>
        <b/>
        <i/>
        <sz val="12"/>
        <color theme="1"/>
        <rFont val="Calibri"/>
        <family val="2"/>
      </rPr>
      <t>Myh6</t>
    </r>
    <r>
      <rPr>
        <b/>
        <i/>
        <vertAlign val="superscript"/>
        <sz val="12"/>
        <color theme="1"/>
        <rFont val="Calibri"/>
        <family val="2"/>
      </rPr>
      <t>Cre/+</t>
    </r>
    <r>
      <rPr>
        <b/>
        <i/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TAM</t>
    </r>
  </si>
  <si>
    <r>
      <rPr>
        <b/>
        <i/>
        <sz val="12"/>
        <color theme="1"/>
        <rFont val="Calibri"/>
        <family val="2"/>
      </rPr>
      <t>Palld</t>
    </r>
    <r>
      <rPr>
        <b/>
        <i/>
        <vertAlign val="superscript"/>
        <sz val="12"/>
        <color theme="1"/>
        <rFont val="Calibri"/>
        <family val="2"/>
      </rPr>
      <t>fl/fl</t>
    </r>
    <r>
      <rPr>
        <b/>
        <i/>
        <sz val="12"/>
        <color theme="1"/>
        <rFont val="Calibri"/>
        <family val="2"/>
      </rPr>
      <t>;Myh6</t>
    </r>
    <r>
      <rPr>
        <b/>
        <i/>
        <vertAlign val="superscript"/>
        <sz val="12"/>
        <color theme="1"/>
        <rFont val="Calibri"/>
        <family val="2"/>
      </rPr>
      <t>Cre/+</t>
    </r>
    <r>
      <rPr>
        <b/>
        <sz val="12"/>
        <color theme="1"/>
        <rFont val="Calibri"/>
        <family val="2"/>
      </rPr>
      <t xml:space="preserve"> TAM</t>
    </r>
  </si>
  <si>
    <t>Figure 3–figure supplement 1–source data 2. Echocardiographic analysis on cardiomyocyte-specific palladin knockout (cPKO) and control male mice 8 weeks after tamoxifen (TAM) injection.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</si>
</sst>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 (Body)_x0000_"/>
    </font>
    <font>
      <b/>
      <i/>
      <vertAlign val="super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/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center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29"/>
  <sheetViews>
    <sheetView tabSelected="1" zoomScale="158" workbookViewId="0">
      <selection activeCell="C9" sqref="C9"/>
    </sheetView>
  </sheetViews>
  <sheetFormatPr baseColWidth="10" defaultRowHeight="16"/>
  <cols>
    <col min="1" max="1" width="4.83203125" customWidth="1"/>
    <col min="2" max="2" width="11.83203125" style="5" customWidth="1"/>
    <col min="3" max="5" width="11.83203125" style="1" customWidth="1"/>
    <col min="6" max="6" width="11.83203125" style="5" customWidth="1"/>
    <col min="7" max="13" width="11.83203125" style="1" customWidth="1"/>
    <col min="14" max="14" width="11.83203125" style="5" customWidth="1"/>
    <col min="15" max="15" width="15.33203125" style="1" customWidth="1"/>
  </cols>
  <sheetData>
    <row r="1" spans="1:16">
      <c r="A1" s="8" t="s">
        <v>18</v>
      </c>
    </row>
    <row r="3" spans="1:16">
      <c r="C3" s="2"/>
      <c r="D3" s="2"/>
      <c r="E3" s="11"/>
      <c r="F3" s="4"/>
      <c r="G3" s="4"/>
      <c r="H3" s="4"/>
      <c r="I3" s="4"/>
      <c r="J3" s="4"/>
      <c r="K3" s="4"/>
      <c r="L3" s="7"/>
      <c r="M3" s="7"/>
    </row>
    <row r="4" spans="1:16" ht="19">
      <c r="B4" s="15" t="s">
        <v>16</v>
      </c>
      <c r="E4" s="13"/>
      <c r="L4" s="14"/>
      <c r="M4" s="14"/>
    </row>
    <row r="5" spans="1:16" ht="34">
      <c r="C5" s="17" t="s">
        <v>1</v>
      </c>
      <c r="D5" s="18" t="s">
        <v>0</v>
      </c>
      <c r="E5" s="19" t="s">
        <v>11</v>
      </c>
      <c r="F5" s="18" t="s">
        <v>2</v>
      </c>
      <c r="G5" s="18" t="s">
        <v>3</v>
      </c>
      <c r="H5" s="18" t="s">
        <v>6</v>
      </c>
      <c r="I5" s="18" t="s">
        <v>7</v>
      </c>
      <c r="J5" s="18" t="s">
        <v>8</v>
      </c>
      <c r="K5" s="18" t="s">
        <v>9</v>
      </c>
      <c r="L5" s="20" t="s">
        <v>5</v>
      </c>
      <c r="M5" s="20" t="s">
        <v>4</v>
      </c>
      <c r="N5" s="21" t="s">
        <v>14</v>
      </c>
      <c r="O5" s="21" t="s">
        <v>15</v>
      </c>
    </row>
    <row r="6" spans="1:16">
      <c r="C6" s="41">
        <v>20.142857142857142</v>
      </c>
      <c r="D6" s="42">
        <v>25</v>
      </c>
      <c r="E6" s="42">
        <v>619</v>
      </c>
      <c r="F6" s="43">
        <v>3.31</v>
      </c>
      <c r="G6" s="43">
        <v>2.04</v>
      </c>
      <c r="H6" s="42">
        <v>0.68</v>
      </c>
      <c r="I6" s="42">
        <v>1.07</v>
      </c>
      <c r="J6" s="42">
        <v>0.79</v>
      </c>
      <c r="K6" s="42">
        <v>1.1499999999999999</v>
      </c>
      <c r="L6" s="42">
        <v>38.5</v>
      </c>
      <c r="M6" s="41">
        <v>70</v>
      </c>
      <c r="N6" s="42">
        <v>78.7</v>
      </c>
      <c r="O6" s="41">
        <v>31.48</v>
      </c>
      <c r="P6" s="25"/>
    </row>
    <row r="7" spans="1:16">
      <c r="C7" s="22">
        <v>20.142857142857142</v>
      </c>
      <c r="D7" s="23">
        <v>26</v>
      </c>
      <c r="E7" s="23">
        <v>592</v>
      </c>
      <c r="F7" s="24">
        <v>3.54</v>
      </c>
      <c r="G7" s="24">
        <v>1.95</v>
      </c>
      <c r="H7" s="23">
        <v>0.78</v>
      </c>
      <c r="I7" s="23">
        <v>1.23</v>
      </c>
      <c r="J7" s="23">
        <v>0.78</v>
      </c>
      <c r="K7" s="23">
        <v>1.19</v>
      </c>
      <c r="L7" s="23">
        <v>44.8</v>
      </c>
      <c r="M7" s="23">
        <v>77.099999999999994</v>
      </c>
      <c r="N7" s="23">
        <v>94.7</v>
      </c>
      <c r="O7" s="22">
        <v>36.42</v>
      </c>
      <c r="P7" s="25"/>
    </row>
    <row r="8" spans="1:16">
      <c r="C8" s="22">
        <v>20.142857142857142</v>
      </c>
      <c r="D8" s="23">
        <v>33</v>
      </c>
      <c r="E8" s="23">
        <v>554</v>
      </c>
      <c r="F8" s="24">
        <v>3.74</v>
      </c>
      <c r="G8" s="24">
        <v>2.25</v>
      </c>
      <c r="H8" s="23">
        <v>0.82</v>
      </c>
      <c r="I8" s="23">
        <v>1.19</v>
      </c>
      <c r="J8" s="23">
        <v>0.83</v>
      </c>
      <c r="K8" s="23">
        <v>1.1399999999999999</v>
      </c>
      <c r="L8" s="23">
        <v>39.799999999999997</v>
      </c>
      <c r="M8" s="23">
        <v>71.2</v>
      </c>
      <c r="N8" s="23">
        <v>112.4</v>
      </c>
      <c r="O8" s="22">
        <v>34.06</v>
      </c>
      <c r="P8" s="25"/>
    </row>
    <row r="9" spans="1:16">
      <c r="C9" s="22">
        <v>19.899999999999999</v>
      </c>
      <c r="D9" s="23">
        <v>27</v>
      </c>
      <c r="E9" s="23">
        <v>559</v>
      </c>
      <c r="F9" s="24">
        <v>3.5</v>
      </c>
      <c r="G9" s="24">
        <v>2.25</v>
      </c>
      <c r="H9" s="23">
        <v>0.88</v>
      </c>
      <c r="I9" s="23">
        <v>1.25</v>
      </c>
      <c r="J9" s="23">
        <v>0.96</v>
      </c>
      <c r="K9" s="23">
        <v>1.31</v>
      </c>
      <c r="L9" s="23">
        <v>35.700000000000003</v>
      </c>
      <c r="M9" s="23">
        <v>66.2</v>
      </c>
      <c r="N9" s="23">
        <v>117.3</v>
      </c>
      <c r="O9" s="22">
        <v>43.44</v>
      </c>
      <c r="P9" s="25"/>
    </row>
    <row r="10" spans="1:16">
      <c r="C10" s="22">
        <v>19.899999999999999</v>
      </c>
      <c r="D10" s="23">
        <v>27</v>
      </c>
      <c r="E10" s="23">
        <v>616</v>
      </c>
      <c r="F10" s="24">
        <v>3.38</v>
      </c>
      <c r="G10" s="24">
        <v>2.16</v>
      </c>
      <c r="H10" s="23">
        <v>0.87</v>
      </c>
      <c r="I10" s="23">
        <v>1.29</v>
      </c>
      <c r="J10" s="23">
        <v>0.82</v>
      </c>
      <c r="K10" s="23">
        <v>1.1100000000000001</v>
      </c>
      <c r="L10" s="22">
        <v>36</v>
      </c>
      <c r="M10" s="23">
        <v>66.8</v>
      </c>
      <c r="N10" s="23">
        <v>98.4</v>
      </c>
      <c r="O10" s="22">
        <v>36.44</v>
      </c>
      <c r="P10" s="25"/>
    </row>
    <row r="11" spans="1:16">
      <c r="C11" s="26">
        <v>19.899999999999999</v>
      </c>
      <c r="D11" s="26">
        <v>21</v>
      </c>
      <c r="E11" s="26">
        <v>741</v>
      </c>
      <c r="F11" s="26">
        <v>3.24</v>
      </c>
      <c r="G11" s="26">
        <v>1.94</v>
      </c>
      <c r="H11" s="26">
        <v>0.79</v>
      </c>
      <c r="I11" s="26">
        <v>1.27</v>
      </c>
      <c r="J11" s="26">
        <v>0.72</v>
      </c>
      <c r="K11" s="26">
        <v>1.1499999999999999</v>
      </c>
      <c r="L11" s="26">
        <v>40.200000000000003</v>
      </c>
      <c r="M11" s="26">
        <v>72.2</v>
      </c>
      <c r="N11" s="26">
        <v>78.3</v>
      </c>
      <c r="O11" s="30">
        <v>37.29</v>
      </c>
      <c r="P11" s="25"/>
    </row>
    <row r="12" spans="1:16">
      <c r="C12" s="40">
        <v>19.899999999999999</v>
      </c>
      <c r="D12" s="40">
        <v>24</v>
      </c>
      <c r="E12" s="40">
        <v>676</v>
      </c>
      <c r="F12" s="40">
        <v>3.32</v>
      </c>
      <c r="G12" s="40">
        <v>2.08</v>
      </c>
      <c r="H12" s="40">
        <v>0.84</v>
      </c>
      <c r="I12" s="40">
        <v>1.25</v>
      </c>
      <c r="J12" s="40">
        <v>0.82</v>
      </c>
      <c r="K12" s="40">
        <v>1.25</v>
      </c>
      <c r="L12" s="40">
        <v>37.200000000000003</v>
      </c>
      <c r="M12" s="40">
        <v>68.400000000000006</v>
      </c>
      <c r="N12" s="40">
        <v>92.9</v>
      </c>
      <c r="O12" s="44">
        <v>38.71</v>
      </c>
      <c r="P12" s="25"/>
    </row>
    <row r="13" spans="1:16">
      <c r="B13" s="3" t="s">
        <v>12</v>
      </c>
      <c r="C13" s="7">
        <f>AVERAGE(C6:C12)</f>
        <v>20.004081632653062</v>
      </c>
      <c r="D13" s="7">
        <f t="shared" ref="D13:O13" si="0">AVERAGE(D6:D12)</f>
        <v>26.142857142857142</v>
      </c>
      <c r="E13" s="11">
        <f t="shared" si="0"/>
        <v>622.42857142857144</v>
      </c>
      <c r="F13" s="2">
        <f t="shared" si="0"/>
        <v>3.4328571428571428</v>
      </c>
      <c r="G13" s="2">
        <f t="shared" si="0"/>
        <v>2.0957142857142856</v>
      </c>
      <c r="H13" s="2">
        <f t="shared" si="0"/>
        <v>0.8085714285714285</v>
      </c>
      <c r="I13" s="2">
        <f t="shared" si="0"/>
        <v>1.2214285714285715</v>
      </c>
      <c r="J13" s="2">
        <f t="shared" si="0"/>
        <v>0.81714285714285706</v>
      </c>
      <c r="K13" s="2">
        <f t="shared" si="0"/>
        <v>1.1857142857142855</v>
      </c>
      <c r="L13" s="7">
        <f t="shared" si="0"/>
        <v>38.885714285714286</v>
      </c>
      <c r="M13" s="7">
        <f t="shared" si="0"/>
        <v>70.271428571428572</v>
      </c>
      <c r="N13" s="7">
        <f t="shared" si="0"/>
        <v>96.1</v>
      </c>
      <c r="O13" s="7">
        <f t="shared" si="0"/>
        <v>36.834285714285713</v>
      </c>
    </row>
    <row r="14" spans="1:16">
      <c r="B14" s="3" t="s">
        <v>10</v>
      </c>
      <c r="C14" s="10">
        <f>STDEV(C6:C12)/SQRT(COUNT(C6:C12))</f>
        <v>4.90645521639647E-2</v>
      </c>
      <c r="D14" s="10">
        <f t="shared" ref="D14:O14" si="1">STDEV(D6:D12)/SQRT(COUNT(D6:D12))</f>
        <v>1.3875049794603322</v>
      </c>
      <c r="E14" s="12">
        <f t="shared" si="1"/>
        <v>25.172601453675348</v>
      </c>
      <c r="F14" s="9">
        <f t="shared" si="1"/>
        <v>6.5126773285949444E-2</v>
      </c>
      <c r="G14" s="9">
        <f t="shared" si="1"/>
        <v>4.8934219347295735E-2</v>
      </c>
      <c r="H14" s="9">
        <f t="shared" si="1"/>
        <v>2.567457250801632E-2</v>
      </c>
      <c r="I14" s="9">
        <f t="shared" si="1"/>
        <v>2.7896797173098679E-2</v>
      </c>
      <c r="J14" s="9">
        <f t="shared" si="1"/>
        <v>2.76641667586244E-2</v>
      </c>
      <c r="K14" s="9">
        <f t="shared" si="1"/>
        <v>2.6713394433820481E-2</v>
      </c>
      <c r="L14" s="10">
        <f t="shared" si="1"/>
        <v>1.1853126112526418</v>
      </c>
      <c r="M14" s="10">
        <f t="shared" si="1"/>
        <v>1.4092744309639287</v>
      </c>
      <c r="N14" s="10">
        <f t="shared" si="1"/>
        <v>5.6741267421264618</v>
      </c>
      <c r="O14" s="10">
        <f t="shared" si="1"/>
        <v>1.4146644514527396</v>
      </c>
    </row>
    <row r="15" spans="1:16">
      <c r="E15" s="13"/>
      <c r="L15" s="14"/>
      <c r="M15" s="14"/>
    </row>
    <row r="17" spans="2:16" ht="19">
      <c r="B17" s="15" t="s">
        <v>17</v>
      </c>
      <c r="C17" s="16"/>
    </row>
    <row r="18" spans="2:16" ht="34">
      <c r="C18" s="27" t="s">
        <v>13</v>
      </c>
      <c r="D18" s="28" t="s">
        <v>0</v>
      </c>
      <c r="E18" s="18" t="s">
        <v>11</v>
      </c>
      <c r="F18" s="28" t="s">
        <v>2</v>
      </c>
      <c r="G18" s="28" t="s">
        <v>3</v>
      </c>
      <c r="H18" s="28" t="s">
        <v>6</v>
      </c>
      <c r="I18" s="28" t="s">
        <v>7</v>
      </c>
      <c r="J18" s="28" t="s">
        <v>8</v>
      </c>
      <c r="K18" s="28" t="s">
        <v>9</v>
      </c>
      <c r="L18" s="28" t="s">
        <v>5</v>
      </c>
      <c r="M18" s="28" t="s">
        <v>4</v>
      </c>
      <c r="N18" s="21" t="s">
        <v>14</v>
      </c>
      <c r="O18" s="21" t="s">
        <v>15</v>
      </c>
    </row>
    <row r="19" spans="2:16">
      <c r="C19" s="34">
        <v>19.899999999999999</v>
      </c>
      <c r="D19" s="34">
        <v>22</v>
      </c>
      <c r="E19" s="34">
        <v>676</v>
      </c>
      <c r="F19" s="34">
        <v>3.26</v>
      </c>
      <c r="G19" s="35">
        <v>2.0099999999999998</v>
      </c>
      <c r="H19" s="34">
        <v>0.86</v>
      </c>
      <c r="I19" s="34">
        <v>1.29</v>
      </c>
      <c r="J19" s="34">
        <v>0.83</v>
      </c>
      <c r="K19" s="34">
        <v>1.21</v>
      </c>
      <c r="L19" s="36">
        <v>38.299999999999997</v>
      </c>
      <c r="M19" s="34">
        <v>69.900000000000006</v>
      </c>
      <c r="N19" s="34">
        <v>92.8</v>
      </c>
      <c r="O19" s="36">
        <v>42.18</v>
      </c>
      <c r="P19" s="25"/>
    </row>
    <row r="20" spans="2:16">
      <c r="C20" s="26">
        <v>19.899999999999999</v>
      </c>
      <c r="D20" s="26">
        <v>21</v>
      </c>
      <c r="E20" s="26">
        <v>741</v>
      </c>
      <c r="F20" s="26">
        <v>3.24</v>
      </c>
      <c r="G20" s="29">
        <v>1.94</v>
      </c>
      <c r="H20" s="26">
        <v>0.79</v>
      </c>
      <c r="I20" s="26">
        <v>1.27</v>
      </c>
      <c r="J20" s="26">
        <v>0.72</v>
      </c>
      <c r="K20" s="26">
        <v>1.1499999999999999</v>
      </c>
      <c r="L20" s="30">
        <v>40.200000000000003</v>
      </c>
      <c r="M20" s="26">
        <v>72.2</v>
      </c>
      <c r="N20" s="30">
        <v>78.3</v>
      </c>
      <c r="O20" s="30">
        <v>37.29</v>
      </c>
      <c r="P20" s="25"/>
    </row>
    <row r="21" spans="2:16">
      <c r="C21" s="26">
        <v>19.899999999999999</v>
      </c>
      <c r="D21" s="26">
        <v>24</v>
      </c>
      <c r="E21" s="26">
        <v>676</v>
      </c>
      <c r="F21" s="26">
        <v>3.32</v>
      </c>
      <c r="G21" s="29">
        <v>2.08</v>
      </c>
      <c r="H21" s="26">
        <v>0.84</v>
      </c>
      <c r="I21" s="26">
        <v>1.25</v>
      </c>
      <c r="J21" s="26">
        <v>0.82</v>
      </c>
      <c r="K21" s="26">
        <v>1.25</v>
      </c>
      <c r="L21" s="30">
        <v>37.200000000000003</v>
      </c>
      <c r="M21" s="26">
        <v>68.400000000000006</v>
      </c>
      <c r="N21" s="30">
        <v>92.9</v>
      </c>
      <c r="O21" s="30">
        <v>38.71</v>
      </c>
      <c r="P21" s="25"/>
    </row>
    <row r="22" spans="2:16">
      <c r="C22" s="26">
        <v>19.899999999999999</v>
      </c>
      <c r="D22" s="26">
        <v>22</v>
      </c>
      <c r="E22" s="26">
        <v>670</v>
      </c>
      <c r="F22" s="26">
        <v>3.39</v>
      </c>
      <c r="G22" s="29">
        <v>2.1</v>
      </c>
      <c r="H22" s="26">
        <v>0.74</v>
      </c>
      <c r="I22" s="26">
        <v>1.21</v>
      </c>
      <c r="J22" s="26">
        <v>0.67</v>
      </c>
      <c r="K22" s="26">
        <v>1.22</v>
      </c>
      <c r="L22" s="30">
        <v>38</v>
      </c>
      <c r="M22" s="26">
        <v>69.3</v>
      </c>
      <c r="N22" s="30">
        <v>77</v>
      </c>
      <c r="O22" s="30">
        <v>35</v>
      </c>
      <c r="P22" s="25"/>
    </row>
    <row r="23" spans="2:16">
      <c r="C23" s="31">
        <v>18</v>
      </c>
      <c r="D23" s="32">
        <v>26</v>
      </c>
      <c r="E23" s="32">
        <v>503</v>
      </c>
      <c r="F23" s="32">
        <v>3.59</v>
      </c>
      <c r="G23" s="33">
        <v>2.2400000000000002</v>
      </c>
      <c r="H23" s="32">
        <v>0.84</v>
      </c>
      <c r="I23" s="32">
        <v>1.22</v>
      </c>
      <c r="J23" s="32">
        <v>0.82</v>
      </c>
      <c r="K23" s="32">
        <v>1.07</v>
      </c>
      <c r="L23" s="31">
        <v>37.5</v>
      </c>
      <c r="M23" s="32">
        <v>68.5</v>
      </c>
      <c r="N23" s="31">
        <v>105.6</v>
      </c>
      <c r="O23" s="31">
        <v>40.619999999999997</v>
      </c>
      <c r="P23" s="25"/>
    </row>
    <row r="24" spans="2:16">
      <c r="C24" s="31">
        <v>18</v>
      </c>
      <c r="D24" s="32">
        <v>27</v>
      </c>
      <c r="E24" s="32">
        <v>701</v>
      </c>
      <c r="F24" s="32">
        <v>3.33</v>
      </c>
      <c r="G24" s="33">
        <v>2.06</v>
      </c>
      <c r="H24" s="32">
        <v>0.82</v>
      </c>
      <c r="I24" s="32">
        <v>1.18</v>
      </c>
      <c r="J24" s="32">
        <v>0.79</v>
      </c>
      <c r="K24" s="32">
        <v>1.19</v>
      </c>
      <c r="L24" s="31">
        <v>38</v>
      </c>
      <c r="M24" s="32">
        <v>69.5</v>
      </c>
      <c r="N24" s="31">
        <v>89.9</v>
      </c>
      <c r="O24" s="31">
        <v>33.299999999999997</v>
      </c>
      <c r="P24" s="25"/>
    </row>
    <row r="25" spans="2:16">
      <c r="C25" s="37">
        <v>18</v>
      </c>
      <c r="D25" s="38">
        <v>27</v>
      </c>
      <c r="E25" s="38">
        <v>887</v>
      </c>
      <c r="F25" s="38">
        <v>3.44</v>
      </c>
      <c r="G25" s="39">
        <v>2.17</v>
      </c>
      <c r="H25" s="38">
        <v>0.75</v>
      </c>
      <c r="I25" s="38">
        <v>1.1499999999999999</v>
      </c>
      <c r="J25" s="38">
        <v>0.73</v>
      </c>
      <c r="K25" s="38">
        <v>1.06</v>
      </c>
      <c r="L25" s="37">
        <v>37</v>
      </c>
      <c r="M25" s="38">
        <v>68.099999999999994</v>
      </c>
      <c r="N25" s="37">
        <v>84.2</v>
      </c>
      <c r="O25" s="37">
        <v>31.19</v>
      </c>
      <c r="P25" s="25"/>
    </row>
    <row r="26" spans="2:16">
      <c r="B26" s="3" t="s">
        <v>12</v>
      </c>
      <c r="C26" s="7">
        <f t="shared" ref="C26:O26" si="2">AVERAGE(C19:C25)</f>
        <v>19.085714285714285</v>
      </c>
      <c r="D26" s="7">
        <f t="shared" si="2"/>
        <v>24.142857142857142</v>
      </c>
      <c r="E26" s="11">
        <f t="shared" si="2"/>
        <v>693.42857142857144</v>
      </c>
      <c r="F26" s="2">
        <f t="shared" si="2"/>
        <v>3.3671428571428579</v>
      </c>
      <c r="G26" s="2">
        <f t="shared" si="2"/>
        <v>2.0857142857142859</v>
      </c>
      <c r="H26" s="2">
        <f t="shared" si="2"/>
        <v>0.80571428571428572</v>
      </c>
      <c r="I26" s="2">
        <f t="shared" si="2"/>
        <v>1.224285714285714</v>
      </c>
      <c r="J26" s="2">
        <f t="shared" si="2"/>
        <v>0.76857142857142846</v>
      </c>
      <c r="K26" s="2">
        <f t="shared" si="2"/>
        <v>1.1642857142857144</v>
      </c>
      <c r="L26" s="7">
        <f t="shared" si="2"/>
        <v>38.028571428571425</v>
      </c>
      <c r="M26" s="7">
        <f t="shared" si="2"/>
        <v>69.414285714285711</v>
      </c>
      <c r="N26" s="7">
        <f t="shared" si="2"/>
        <v>88.671428571428578</v>
      </c>
      <c r="O26" s="7">
        <f t="shared" si="2"/>
        <v>36.898571428571429</v>
      </c>
    </row>
    <row r="27" spans="2:16">
      <c r="B27" s="3" t="s">
        <v>10</v>
      </c>
      <c r="C27" s="10">
        <f t="shared" ref="C27:O27" si="3">STDEV(C19:C25)/SQRT(COUNT(C19:C25))</f>
        <v>0.38385796692983976</v>
      </c>
      <c r="D27" s="10">
        <f t="shared" si="3"/>
        <v>0.96185761317734075</v>
      </c>
      <c r="E27" s="12">
        <f t="shared" si="3"/>
        <v>42.875710263647413</v>
      </c>
      <c r="F27" s="9">
        <f t="shared" si="3"/>
        <v>4.5445639201676741E-2</v>
      </c>
      <c r="G27" s="9">
        <f t="shared" si="3"/>
        <v>3.740748224474829E-2</v>
      </c>
      <c r="H27" s="9">
        <f t="shared" si="3"/>
        <v>1.7708908554082903E-2</v>
      </c>
      <c r="I27" s="9">
        <f t="shared" si="3"/>
        <v>1.8753684445252602E-2</v>
      </c>
      <c r="J27" s="9">
        <f t="shared" si="3"/>
        <v>2.3444825952554604E-2</v>
      </c>
      <c r="K27" s="9">
        <f t="shared" si="3"/>
        <v>2.8103307961294274E-2</v>
      </c>
      <c r="L27" s="10">
        <f t="shared" si="3"/>
        <v>0.40279634799633401</v>
      </c>
      <c r="M27" s="10">
        <f t="shared" si="3"/>
        <v>0.5257324013441913</v>
      </c>
      <c r="N27" s="10">
        <f t="shared" si="3"/>
        <v>3.7378192194121151</v>
      </c>
      <c r="O27" s="10">
        <f t="shared" si="3"/>
        <v>1.4985634844766511</v>
      </c>
    </row>
    <row r="28" spans="2:16">
      <c r="B28" s="3"/>
      <c r="C28" s="7"/>
      <c r="D28" s="7"/>
      <c r="E28" s="11"/>
      <c r="F28" s="2"/>
      <c r="G28" s="2"/>
      <c r="H28" s="2"/>
      <c r="I28" s="2"/>
      <c r="J28" s="2"/>
      <c r="K28" s="2"/>
      <c r="L28" s="7"/>
      <c r="M28" s="7"/>
      <c r="N28" s="7"/>
      <c r="O28" s="2"/>
    </row>
    <row r="29" spans="2:16">
      <c r="N29" s="6"/>
    </row>
  </sheetData>
  <dataValidations count="1">
    <dataValidation type="list" allowBlank="1" showInputMessage="1" sqref="M4 M17" xr:uid="{00000000-0002-0000-0000-000000000000}">
      <formula1>"User: Pierluigi, User: Alessandra"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3–figure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2020-05-05T14:52:07Z</dcterms:created>
  <dcterms:modified xsi:type="dcterms:W3CDTF">2023-03-05T18:46:40Z</dcterms:modified>
</cp:coreProperties>
</file>