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NCH_FL_Forschungsprojekte\Epilepsy\200217 verbalWMgrid\220617 revision 3\"/>
    </mc:Choice>
  </mc:AlternateContent>
  <bookViews>
    <workbookView xWindow="0" yWindow="0" windowWidth="28800" windowHeight="12495"/>
  </bookViews>
  <sheets>
    <sheet name="Table 1" sheetId="6" r:id="rId1"/>
    <sheet name="Table 1 220624 calculate" sheetId="5" r:id="rId2"/>
    <sheet name="Table_1 obsolete" sheetId="2" r:id="rId3"/>
    <sheet name="Table 1 obsolete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5" l="1"/>
  <c r="H11" i="5"/>
  <c r="G12" i="5"/>
  <c r="H12" i="5"/>
  <c r="G13" i="5"/>
  <c r="H13" i="5"/>
  <c r="G14" i="5"/>
  <c r="H14" i="5"/>
  <c r="G15" i="5"/>
  <c r="H15" i="5"/>
  <c r="G16" i="5"/>
  <c r="H16" i="5"/>
  <c r="G17" i="5"/>
  <c r="H17" i="5"/>
  <c r="G18" i="5"/>
  <c r="H18" i="5"/>
  <c r="G19" i="5"/>
  <c r="H19" i="5"/>
  <c r="G20" i="5"/>
  <c r="H20" i="5"/>
  <c r="G21" i="5"/>
  <c r="H21" i="5"/>
  <c r="G22" i="5"/>
  <c r="H22" i="5"/>
  <c r="G23" i="5"/>
  <c r="H23" i="5"/>
  <c r="G24" i="5"/>
  <c r="H24" i="5"/>
  <c r="H10" i="5"/>
  <c r="G10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10" i="5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14" i="4" l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13" i="4"/>
  <c r="B27" i="2" l="1"/>
  <c r="E27" i="2"/>
  <c r="H27" i="2"/>
  <c r="N27" i="2"/>
  <c r="I27" i="2"/>
  <c r="O27" i="2"/>
  <c r="J27" i="2"/>
  <c r="P27" i="2"/>
  <c r="K27" i="2"/>
  <c r="Q27" i="2"/>
</calcChain>
</file>

<file path=xl/sharedStrings.xml><?xml version="1.0" encoding="utf-8"?>
<sst xmlns="http://schemas.openxmlformats.org/spreadsheetml/2006/main" count="315" uniqueCount="74">
  <si>
    <t>Participant</t>
  </si>
  <si>
    <t>Age</t>
  </si>
  <si>
    <t>Pathology</t>
  </si>
  <si>
    <t>Hippocampal recording site</t>
  </si>
  <si>
    <t>Number of correct trials</t>
  </si>
  <si>
    <t>hippocampal sclerosis</t>
  </si>
  <si>
    <t>SOZ</t>
  </si>
  <si>
    <t>non-lesional</t>
  </si>
  <si>
    <t>non-SOZ</t>
  </si>
  <si>
    <t>FCD Typ III NOS</t>
  </si>
  <si>
    <t>brain contusion</t>
  </si>
  <si>
    <t>xanthoastrozytoma WHO II</t>
  </si>
  <si>
    <t>focal cortical dysplasia</t>
  </si>
  <si>
    <t>gliosis</t>
  </si>
  <si>
    <t>unclear etiology</t>
  </si>
  <si>
    <t>Cingulum Anterior</t>
  </si>
  <si>
    <t xml:space="preserve">Temporal Superior </t>
  </si>
  <si>
    <t xml:space="preserve">Caudate </t>
  </si>
  <si>
    <t xml:space="preserve">Supramarginal </t>
  </si>
  <si>
    <t>Lingual</t>
  </si>
  <si>
    <t>L</t>
  </si>
  <si>
    <t>R</t>
  </si>
  <si>
    <t>Heschl</t>
  </si>
  <si>
    <t>Heschl / Temporal Inferior</t>
  </si>
  <si>
    <t>Temporal Inferior</t>
  </si>
  <si>
    <t>Frontal Inferior</t>
  </si>
  <si>
    <t>Parietal Inferior</t>
  </si>
  <si>
    <t>Temporal Pole Mid</t>
  </si>
  <si>
    <t>Parietal Superior</t>
  </si>
  <si>
    <t>Temporal Pole Superior</t>
  </si>
  <si>
    <t>Cuneus</t>
  </si>
  <si>
    <t>Cingulum Mid</t>
  </si>
  <si>
    <t>Frontal Mid Orb / Heschl</t>
  </si>
  <si>
    <t>Caudate</t>
  </si>
  <si>
    <t xml:space="preserve">Heschl </t>
  </si>
  <si>
    <t>encoding</t>
  </si>
  <si>
    <t>maintenance</t>
  </si>
  <si>
    <t>Highest LCMV source</t>
  </si>
  <si>
    <t>t value</t>
  </si>
  <si>
    <t>Heschl  t-value</t>
  </si>
  <si>
    <t>median</t>
  </si>
  <si>
    <t>correct</t>
  </si>
  <si>
    <t>incorrect</t>
  </si>
  <si>
    <t>ΔGranger</t>
  </si>
  <si>
    <t>hemisphere</t>
  </si>
  <si>
    <t>atlas parcel</t>
  </si>
  <si>
    <t>Table 1</t>
  </si>
  <si>
    <t>Encoding</t>
  </si>
  <si>
    <t>Maintenance</t>
  </si>
  <si>
    <t>xanthoastrozytoma</t>
  </si>
  <si>
    <t>Heschl      t-value</t>
  </si>
  <si>
    <t>Maximal LCMV source</t>
  </si>
  <si>
    <t>max.    t-value</t>
  </si>
  <si>
    <t>Heschl ΔGranger correct trials</t>
  </si>
  <si>
    <t>Heschl ΔGranger incorrect trials</t>
  </si>
  <si>
    <t>Heschl / Temporal Inferior L</t>
  </si>
  <si>
    <t>Heschl L</t>
  </si>
  <si>
    <t>Temporal Superior L</t>
  </si>
  <si>
    <t>Supramarginal L</t>
  </si>
  <si>
    <t>Lingual R</t>
  </si>
  <si>
    <t>Caudate L</t>
  </si>
  <si>
    <t>Cingulum Anterior L</t>
  </si>
  <si>
    <t>Temporal Superior R</t>
  </si>
  <si>
    <t>Frontal Inferior L</t>
  </si>
  <si>
    <t>Frontal Mid Orb / Heschl L</t>
  </si>
  <si>
    <t>Temporal Inferior L</t>
  </si>
  <si>
    <t>Temporal Pole Superior L</t>
  </si>
  <si>
    <t>Parietal Superior L</t>
  </si>
  <si>
    <t>Parietal Inferior L</t>
  </si>
  <si>
    <t>Cingulum Mid L</t>
  </si>
  <si>
    <t>Cuneus L</t>
  </si>
  <si>
    <t>Temporal Pole Mid L</t>
  </si>
  <si>
    <t>Parietal Superior R</t>
  </si>
  <si>
    <t>Significant LCMV sources in the left hemisphere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</si>
</sst>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9" formatCode=".000"/>
  </numFmts>
  <fonts count="1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9"/>
      <color theme="4" tint="-0.499984740745262"/>
      <name val="Arial"/>
      <family val="2"/>
    </font>
    <font>
      <b/>
      <sz val="9"/>
      <color theme="4" tint="-0.499984740745262"/>
      <name val="Arial"/>
      <family val="2"/>
    </font>
    <font>
      <sz val="10"/>
      <color theme="4" tint="-0.499984740745262"/>
      <name val="Arial"/>
      <family val="2"/>
    </font>
    <font>
      <sz val="6"/>
      <color theme="4" tint="-0.499984740745262"/>
      <name val="Arial"/>
      <family val="2"/>
    </font>
    <font>
      <sz val="6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164" fontId="0" fillId="0" borderId="0" xfId="0" applyNumberFormat="1"/>
    <xf numFmtId="164" fontId="0" fillId="0" borderId="0" xfId="0" applyNumberFormat="1" applyFont="1"/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right" vertical="center"/>
    </xf>
    <xf numFmtId="164" fontId="5" fillId="3" borderId="0" xfId="0" applyNumberFormat="1" applyFont="1" applyFill="1" applyBorder="1" applyAlignment="1">
      <alignment horizontal="right" vertical="center"/>
    </xf>
    <xf numFmtId="0" fontId="5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164" fontId="2" fillId="2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right" vertical="center"/>
    </xf>
    <xf numFmtId="164" fontId="5" fillId="3" borderId="0" xfId="0" applyNumberFormat="1" applyFont="1" applyFill="1" applyAlignment="1">
      <alignment horizontal="right" vertical="center"/>
    </xf>
    <xf numFmtId="0" fontId="5" fillId="3" borderId="2" xfId="0" applyFont="1" applyFill="1" applyBorder="1" applyAlignment="1">
      <alignment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164" fontId="7" fillId="3" borderId="0" xfId="0" applyNumberFormat="1" applyFont="1" applyFill="1" applyBorder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right"/>
    </xf>
    <xf numFmtId="164" fontId="9" fillId="2" borderId="0" xfId="0" applyNumberFormat="1" applyFont="1" applyFill="1" applyAlignment="1">
      <alignment horizontal="right"/>
    </xf>
    <xf numFmtId="0" fontId="7" fillId="3" borderId="0" xfId="0" applyFont="1" applyFill="1" applyAlignment="1">
      <alignment horizontal="right" vertical="center"/>
    </xf>
    <xf numFmtId="164" fontId="7" fillId="3" borderId="0" xfId="0" applyNumberFormat="1" applyFont="1" applyFill="1" applyAlignment="1">
      <alignment horizontal="right" vertical="center"/>
    </xf>
    <xf numFmtId="0" fontId="7" fillId="3" borderId="2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" fillId="0" borderId="0" xfId="0" applyFont="1"/>
    <xf numFmtId="0" fontId="0" fillId="2" borderId="0" xfId="0" applyFont="1" applyFill="1" applyAlignment="1">
      <alignment horizontal="right"/>
    </xf>
    <xf numFmtId="164" fontId="0" fillId="2" borderId="0" xfId="0" applyNumberFormat="1" applyFont="1" applyFill="1" applyAlignment="1">
      <alignment horizontal="right"/>
    </xf>
    <xf numFmtId="0" fontId="0" fillId="0" borderId="0" xfId="0" applyFont="1"/>
    <xf numFmtId="0" fontId="12" fillId="3" borderId="0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13" fillId="3" borderId="0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right"/>
    </xf>
    <xf numFmtId="164" fontId="0" fillId="2" borderId="2" xfId="0" applyNumberFormat="1" applyFont="1" applyFill="1" applyBorder="1" applyAlignment="1">
      <alignment horizontal="right"/>
    </xf>
    <xf numFmtId="0" fontId="0" fillId="0" borderId="2" xfId="0" applyFont="1" applyBorder="1"/>
    <xf numFmtId="0" fontId="0" fillId="0" borderId="4" xfId="0" applyFont="1" applyBorder="1"/>
    <xf numFmtId="0" fontId="0" fillId="0" borderId="0" xfId="0" applyFont="1" applyBorder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right" vertical="center"/>
    </xf>
    <xf numFmtId="164" fontId="0" fillId="3" borderId="0" xfId="0" applyNumberFormat="1" applyFont="1" applyFill="1" applyBorder="1" applyAlignment="1">
      <alignment horizontal="right" vertical="center"/>
    </xf>
    <xf numFmtId="0" fontId="0" fillId="3" borderId="0" xfId="0" applyFont="1" applyFill="1" applyAlignment="1">
      <alignment horizontal="right" vertical="center"/>
    </xf>
    <xf numFmtId="0" fontId="0" fillId="3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right" vertical="center"/>
    </xf>
    <xf numFmtId="0" fontId="12" fillId="3" borderId="4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right" vertical="top" wrapText="1"/>
    </xf>
    <xf numFmtId="0" fontId="0" fillId="0" borderId="0" xfId="0" applyFont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Alignment="1">
      <alignment horizontal="center"/>
    </xf>
    <xf numFmtId="0" fontId="0" fillId="0" borderId="0" xfId="0" applyAlignment="1"/>
    <xf numFmtId="0" fontId="0" fillId="0" borderId="0" xfId="0" applyFont="1" applyAlignment="1"/>
    <xf numFmtId="169" fontId="0" fillId="3" borderId="0" xfId="0" applyNumberFormat="1" applyFont="1" applyFill="1" applyBorder="1" applyAlignment="1">
      <alignment horizontal="right" vertical="center"/>
    </xf>
    <xf numFmtId="169" fontId="0" fillId="3" borderId="2" xfId="0" applyNumberFormat="1" applyFont="1" applyFill="1" applyBorder="1" applyAlignment="1">
      <alignment horizontal="right" vertical="center"/>
    </xf>
    <xf numFmtId="0" fontId="0" fillId="0" borderId="0" xfId="0" applyFont="1" applyAlignment="1">
      <alignment horizontal="right"/>
    </xf>
    <xf numFmtId="0" fontId="0" fillId="0" borderId="2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13" fillId="3" borderId="0" xfId="0" applyFont="1" applyFill="1" applyBorder="1" applyAlignment="1">
      <alignment horizontal="right" vertical="center" wrapText="1"/>
    </xf>
    <xf numFmtId="164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selection activeCell="J4" sqref="J4"/>
    </sheetView>
  </sheetViews>
  <sheetFormatPr baseColWidth="10" defaultRowHeight="12.75" x14ac:dyDescent="0.2"/>
  <cols>
    <col min="2" max="3" width="24.85546875" customWidth="1"/>
    <col min="5" max="6" width="8.7109375" customWidth="1"/>
    <col min="9" max="9" width="24" customWidth="1"/>
    <col min="11" max="12" width="8.85546875" style="69" customWidth="1"/>
  </cols>
  <sheetData>
    <row r="1" spans="1:14" x14ac:dyDescent="0.2">
      <c r="A1" s="38"/>
      <c r="B1" s="38"/>
      <c r="C1" s="38"/>
      <c r="D1" s="56"/>
      <c r="E1" s="38"/>
      <c r="F1" s="38"/>
      <c r="G1" s="38"/>
      <c r="H1" s="38"/>
      <c r="I1" s="38"/>
      <c r="J1" s="38"/>
      <c r="K1" s="64"/>
      <c r="L1" s="64"/>
      <c r="M1" s="38"/>
      <c r="N1" s="38"/>
    </row>
    <row r="2" spans="1:14" x14ac:dyDescent="0.2">
      <c r="A2" s="38"/>
      <c r="B2" s="38"/>
      <c r="C2" s="38"/>
      <c r="D2" s="56"/>
      <c r="E2" s="38"/>
      <c r="F2" s="38"/>
      <c r="G2" s="38"/>
      <c r="H2" s="38"/>
      <c r="I2" s="38"/>
      <c r="J2" s="38"/>
      <c r="K2" s="64"/>
      <c r="L2" s="64"/>
      <c r="M2" s="38"/>
      <c r="N2" s="38"/>
    </row>
    <row r="3" spans="1:14" x14ac:dyDescent="0.2">
      <c r="A3" s="35" t="s">
        <v>46</v>
      </c>
      <c r="B3" s="38"/>
      <c r="C3" s="38"/>
      <c r="D3" s="56"/>
      <c r="E3" s="38"/>
      <c r="F3" s="38"/>
      <c r="G3" s="38"/>
      <c r="H3" s="38"/>
      <c r="I3" s="38"/>
      <c r="J3" s="38"/>
      <c r="K3" s="64"/>
      <c r="L3" s="64"/>
      <c r="M3" s="38"/>
      <c r="N3" s="38"/>
    </row>
    <row r="4" spans="1:14" x14ac:dyDescent="0.2">
      <c r="A4" s="38"/>
      <c r="B4" s="38"/>
      <c r="C4" s="38"/>
      <c r="D4" s="56"/>
      <c r="E4" s="38"/>
      <c r="F4" s="38"/>
      <c r="G4" s="38"/>
      <c r="H4" s="38"/>
      <c r="I4" s="38"/>
      <c r="J4" s="38"/>
      <c r="K4" s="64"/>
      <c r="L4" s="64"/>
      <c r="M4" s="38"/>
      <c r="N4" s="38"/>
    </row>
    <row r="5" spans="1:14" ht="13.5" thickBot="1" x14ac:dyDescent="0.25">
      <c r="A5" s="44"/>
      <c r="B5" s="44"/>
      <c r="C5" s="44"/>
      <c r="D5" s="57"/>
      <c r="E5" s="44"/>
      <c r="F5" s="44"/>
      <c r="G5" s="44"/>
      <c r="H5" s="44"/>
      <c r="I5" s="44"/>
      <c r="J5" s="44"/>
      <c r="K5" s="65"/>
      <c r="L5" s="65"/>
      <c r="M5" s="44"/>
      <c r="N5" s="44"/>
    </row>
    <row r="6" spans="1:14" ht="13.5" thickTop="1" x14ac:dyDescent="0.2">
      <c r="A6" s="39" t="s">
        <v>0</v>
      </c>
      <c r="B6" s="39" t="s">
        <v>2</v>
      </c>
      <c r="C6" s="46" t="s">
        <v>47</v>
      </c>
      <c r="D6" s="58"/>
      <c r="E6" s="46"/>
      <c r="F6" s="46"/>
      <c r="G6" s="46"/>
      <c r="H6" s="46"/>
      <c r="I6" s="46" t="s">
        <v>48</v>
      </c>
      <c r="J6" s="40"/>
      <c r="K6" s="66"/>
      <c r="L6" s="66"/>
      <c r="M6" s="40"/>
      <c r="N6" s="40"/>
    </row>
    <row r="7" spans="1:14" ht="72" x14ac:dyDescent="0.2">
      <c r="A7" s="45"/>
      <c r="B7" s="45"/>
      <c r="C7" s="54" t="s">
        <v>51</v>
      </c>
      <c r="D7" s="54" t="s">
        <v>73</v>
      </c>
      <c r="E7" s="55" t="s">
        <v>52</v>
      </c>
      <c r="F7" s="55" t="s">
        <v>50</v>
      </c>
      <c r="G7" s="55" t="s">
        <v>53</v>
      </c>
      <c r="H7" s="55" t="s">
        <v>54</v>
      </c>
      <c r="I7" s="54" t="s">
        <v>51</v>
      </c>
      <c r="J7" s="54" t="s">
        <v>73</v>
      </c>
      <c r="K7" s="55" t="s">
        <v>52</v>
      </c>
      <c r="L7" s="55" t="s">
        <v>50</v>
      </c>
      <c r="M7" s="55" t="s">
        <v>53</v>
      </c>
      <c r="N7" s="55" t="s">
        <v>54</v>
      </c>
    </row>
    <row r="8" spans="1:14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67"/>
      <c r="L8" s="67"/>
      <c r="M8" s="41"/>
      <c r="N8" s="41"/>
    </row>
    <row r="9" spans="1:14" x14ac:dyDescent="0.2">
      <c r="A9" s="47">
        <v>1</v>
      </c>
      <c r="B9" s="47" t="s">
        <v>5</v>
      </c>
      <c r="C9" s="48" t="s">
        <v>55</v>
      </c>
      <c r="D9" s="48">
        <v>100</v>
      </c>
      <c r="E9" s="49">
        <v>17.8</v>
      </c>
      <c r="F9" s="49">
        <v>17.8</v>
      </c>
      <c r="G9" s="62">
        <v>-3.64987286188974E-2</v>
      </c>
      <c r="H9" s="62">
        <v>8.7280741594497599E-2</v>
      </c>
      <c r="I9" s="48" t="s">
        <v>64</v>
      </c>
      <c r="J9" s="48">
        <v>100</v>
      </c>
      <c r="K9" s="49">
        <v>10.1</v>
      </c>
      <c r="L9" s="49">
        <v>10.1</v>
      </c>
      <c r="M9" s="62">
        <v>2.5093235184429998E-2</v>
      </c>
      <c r="N9" s="62">
        <v>-3.6726846976919997E-2</v>
      </c>
    </row>
    <row r="10" spans="1:14" x14ac:dyDescent="0.2">
      <c r="A10" s="47">
        <v>2</v>
      </c>
      <c r="B10" s="47" t="s">
        <v>7</v>
      </c>
      <c r="C10" s="47" t="s">
        <v>56</v>
      </c>
      <c r="D10" s="47">
        <v>100</v>
      </c>
      <c r="E10" s="51">
        <v>19.8</v>
      </c>
      <c r="F10" s="36">
        <v>19.8</v>
      </c>
      <c r="G10" s="62">
        <v>-1.6716090215762501E-2</v>
      </c>
      <c r="H10" s="62">
        <v>1.5824135269902499E-2</v>
      </c>
      <c r="I10" s="47" t="s">
        <v>65</v>
      </c>
      <c r="J10" s="48">
        <v>96</v>
      </c>
      <c r="K10" s="51">
        <v>11.4</v>
      </c>
      <c r="L10" s="36">
        <v>10</v>
      </c>
      <c r="M10" s="62">
        <v>9.2786399042527098E-2</v>
      </c>
      <c r="N10" s="62">
        <v>1.7252105572456999E-3</v>
      </c>
    </row>
    <row r="11" spans="1:14" x14ac:dyDescent="0.2">
      <c r="A11" s="47">
        <v>3</v>
      </c>
      <c r="B11" s="47" t="s">
        <v>12</v>
      </c>
      <c r="C11" s="47" t="s">
        <v>57</v>
      </c>
      <c r="D11" s="47">
        <v>91</v>
      </c>
      <c r="E11" s="51">
        <v>24.2</v>
      </c>
      <c r="F11" s="36">
        <v>16.3</v>
      </c>
      <c r="G11" s="62">
        <v>-6.03739334585668E-2</v>
      </c>
      <c r="H11" s="62">
        <v>-1.34955213846852E-2</v>
      </c>
      <c r="I11" s="47" t="s">
        <v>56</v>
      </c>
      <c r="J11" s="48">
        <v>91</v>
      </c>
      <c r="K11" s="51">
        <v>14.6</v>
      </c>
      <c r="L11" s="36">
        <v>14.6</v>
      </c>
      <c r="M11" s="62">
        <v>6.5493962935613798E-2</v>
      </c>
      <c r="N11" s="62">
        <v>5.4900789650063099E-3</v>
      </c>
    </row>
    <row r="12" spans="1:14" x14ac:dyDescent="0.2">
      <c r="A12" s="47">
        <v>4</v>
      </c>
      <c r="B12" s="47" t="s">
        <v>14</v>
      </c>
      <c r="C12" s="47" t="s">
        <v>63</v>
      </c>
      <c r="D12" s="47">
        <v>100</v>
      </c>
      <c r="E12" s="51">
        <v>18.3</v>
      </c>
      <c r="F12" s="36">
        <v>16.600000000000001</v>
      </c>
      <c r="G12" s="62">
        <v>-5.96104282589796E-3</v>
      </c>
      <c r="H12" s="62">
        <v>2.8820408099958601E-3</v>
      </c>
      <c r="I12" s="47" t="s">
        <v>56</v>
      </c>
      <c r="J12" s="47">
        <v>100</v>
      </c>
      <c r="K12" s="51">
        <v>13.4</v>
      </c>
      <c r="L12" s="36">
        <v>13.4</v>
      </c>
      <c r="M12" s="62">
        <v>3.4616604684518E-2</v>
      </c>
      <c r="N12" s="62">
        <v>-1.72466785087965E-3</v>
      </c>
    </row>
    <row r="13" spans="1:14" x14ac:dyDescent="0.2">
      <c r="A13" s="47">
        <v>5</v>
      </c>
      <c r="B13" s="47" t="s">
        <v>10</v>
      </c>
      <c r="C13" s="47" t="s">
        <v>57</v>
      </c>
      <c r="D13" s="47">
        <v>100</v>
      </c>
      <c r="E13" s="51">
        <v>6.9</v>
      </c>
      <c r="F13" s="36">
        <v>5.4</v>
      </c>
      <c r="G13" s="62">
        <v>-3.3833475371410899E-3</v>
      </c>
      <c r="H13" s="62">
        <v>-2.1498522270338998E-3</v>
      </c>
      <c r="I13" s="47" t="s">
        <v>56</v>
      </c>
      <c r="J13" s="48">
        <v>96</v>
      </c>
      <c r="K13" s="51">
        <v>7.6</v>
      </c>
      <c r="L13" s="36">
        <v>7.6</v>
      </c>
      <c r="M13" s="62">
        <v>2.08543962333286E-2</v>
      </c>
      <c r="N13" s="62">
        <v>4.7713135895274102E-2</v>
      </c>
    </row>
    <row r="14" spans="1:14" x14ac:dyDescent="0.2">
      <c r="A14" s="47">
        <v>6</v>
      </c>
      <c r="B14" s="47" t="s">
        <v>5</v>
      </c>
      <c r="C14" s="47" t="s">
        <v>58</v>
      </c>
      <c r="D14" s="47">
        <v>98</v>
      </c>
      <c r="E14" s="51">
        <v>11.1</v>
      </c>
      <c r="F14" s="36">
        <v>9.6999999999999993</v>
      </c>
      <c r="G14" s="62">
        <v>-4.9430689208376101E-2</v>
      </c>
      <c r="H14" s="62">
        <v>2.52228989723664E-2</v>
      </c>
      <c r="I14" s="47" t="s">
        <v>66</v>
      </c>
      <c r="J14" s="48">
        <v>93</v>
      </c>
      <c r="K14" s="51">
        <v>19.8</v>
      </c>
      <c r="L14" s="36">
        <v>17.899999999999999</v>
      </c>
      <c r="M14" s="62">
        <v>3.8705741112631503E-2</v>
      </c>
      <c r="N14" s="62">
        <v>-2.4205328462567798E-2</v>
      </c>
    </row>
    <row r="15" spans="1:14" x14ac:dyDescent="0.2">
      <c r="A15" s="47">
        <v>7</v>
      </c>
      <c r="B15" s="47" t="s">
        <v>49</v>
      </c>
      <c r="C15" s="47" t="s">
        <v>59</v>
      </c>
      <c r="D15" s="47">
        <v>87</v>
      </c>
      <c r="E15" s="51">
        <v>12.9</v>
      </c>
      <c r="F15" s="36">
        <v>11.5</v>
      </c>
      <c r="G15" s="62">
        <v>-5.8517261698150899E-2</v>
      </c>
      <c r="H15" s="62">
        <v>4.2318860330912596E-2</v>
      </c>
      <c r="I15" s="47" t="s">
        <v>60</v>
      </c>
      <c r="J15" s="48">
        <v>85</v>
      </c>
      <c r="K15" s="51">
        <v>9.3000000000000007</v>
      </c>
      <c r="L15" s="36">
        <v>8.1999999999999993</v>
      </c>
      <c r="M15" s="62">
        <v>4.2082104654304196E-2</v>
      </c>
      <c r="N15" s="62">
        <v>-3.56380895594723E-2</v>
      </c>
    </row>
    <row r="16" spans="1:14" x14ac:dyDescent="0.2">
      <c r="A16" s="47">
        <v>8</v>
      </c>
      <c r="B16" s="47" t="s">
        <v>12</v>
      </c>
      <c r="C16" s="47" t="s">
        <v>60</v>
      </c>
      <c r="D16" s="47">
        <v>100</v>
      </c>
      <c r="E16" s="51">
        <v>18.8</v>
      </c>
      <c r="F16" s="36">
        <v>16.2</v>
      </c>
      <c r="G16" s="62">
        <v>-3.9943276703085798E-2</v>
      </c>
      <c r="H16" s="62">
        <v>1.30494432768872E-2</v>
      </c>
      <c r="I16" s="47" t="s">
        <v>67</v>
      </c>
      <c r="J16" s="48">
        <v>100</v>
      </c>
      <c r="K16" s="51">
        <v>9.9</v>
      </c>
      <c r="L16" s="36">
        <v>8.3000000000000007</v>
      </c>
      <c r="M16" s="62">
        <v>1.73351039870723E-2</v>
      </c>
      <c r="N16" s="62">
        <v>-3.0681504147664799E-2</v>
      </c>
    </row>
    <row r="17" spans="1:14" x14ac:dyDescent="0.2">
      <c r="A17" s="47">
        <v>9</v>
      </c>
      <c r="B17" s="47" t="s">
        <v>13</v>
      </c>
      <c r="C17" s="47" t="s">
        <v>61</v>
      </c>
      <c r="D17" s="47">
        <v>100</v>
      </c>
      <c r="E17" s="51">
        <v>12.3</v>
      </c>
      <c r="F17" s="36">
        <v>11.2</v>
      </c>
      <c r="G17" s="62">
        <v>-5.07545163955299E-2</v>
      </c>
      <c r="H17" s="62">
        <v>1.21792432569203E-2</v>
      </c>
      <c r="I17" s="47" t="s">
        <v>68</v>
      </c>
      <c r="J17" s="48">
        <v>100</v>
      </c>
      <c r="K17" s="51">
        <v>12.6</v>
      </c>
      <c r="L17" s="36">
        <v>11.2</v>
      </c>
      <c r="M17" s="62">
        <v>5.0105646840050103E-2</v>
      </c>
      <c r="N17" s="62">
        <v>-1.4981418882802E-2</v>
      </c>
    </row>
    <row r="18" spans="1:14" x14ac:dyDescent="0.2">
      <c r="A18" s="47">
        <v>10</v>
      </c>
      <c r="B18" s="47" t="s">
        <v>5</v>
      </c>
      <c r="C18" s="47" t="s">
        <v>56</v>
      </c>
      <c r="D18" s="47">
        <v>100</v>
      </c>
      <c r="E18" s="51">
        <v>7.9</v>
      </c>
      <c r="F18" s="36">
        <v>7.9</v>
      </c>
      <c r="G18" s="62">
        <v>-6.9750079623943209E-2</v>
      </c>
      <c r="H18" s="62">
        <v>-1.6291340551934198E-2</v>
      </c>
      <c r="I18" s="47" t="s">
        <v>69</v>
      </c>
      <c r="J18" s="48">
        <v>100</v>
      </c>
      <c r="K18" s="51">
        <v>2.7</v>
      </c>
      <c r="L18" s="36">
        <v>2.2999999999999998</v>
      </c>
      <c r="M18" s="62">
        <v>1.7987824809031799E-2</v>
      </c>
      <c r="N18" s="62">
        <v>-8.1094754658634097E-2</v>
      </c>
    </row>
    <row r="19" spans="1:14" x14ac:dyDescent="0.2">
      <c r="A19" s="47">
        <v>11</v>
      </c>
      <c r="B19" s="47" t="s">
        <v>5</v>
      </c>
      <c r="C19" s="47" t="s">
        <v>61</v>
      </c>
      <c r="D19" s="47">
        <v>100</v>
      </c>
      <c r="E19" s="51">
        <v>10.8</v>
      </c>
      <c r="F19" s="36">
        <v>6.3</v>
      </c>
      <c r="G19" s="62">
        <v>-5.2325805848935897E-2</v>
      </c>
      <c r="H19" s="62">
        <v>-1.1071133353671801E-2</v>
      </c>
      <c r="I19" s="47" t="s">
        <v>70</v>
      </c>
      <c r="J19" s="48">
        <v>86</v>
      </c>
      <c r="K19" s="51">
        <v>4.8</v>
      </c>
      <c r="L19" s="36">
        <v>4.3</v>
      </c>
      <c r="M19" s="62">
        <v>1.96967599887641E-2</v>
      </c>
      <c r="N19" s="62">
        <v>-6.2304659532786105E-2</v>
      </c>
    </row>
    <row r="20" spans="1:14" x14ac:dyDescent="0.2">
      <c r="A20" s="47">
        <v>12</v>
      </c>
      <c r="B20" s="47" t="s">
        <v>5</v>
      </c>
      <c r="C20" s="47" t="s">
        <v>57</v>
      </c>
      <c r="D20" s="47">
        <v>95</v>
      </c>
      <c r="E20" s="51">
        <v>8.1</v>
      </c>
      <c r="F20" s="36">
        <v>6.7</v>
      </c>
      <c r="G20" s="62">
        <v>-2.1564234725536001E-2</v>
      </c>
      <c r="H20" s="62">
        <v>0</v>
      </c>
      <c r="I20" s="47" t="s">
        <v>71</v>
      </c>
      <c r="J20" s="48">
        <v>100</v>
      </c>
      <c r="K20" s="51">
        <v>7.3</v>
      </c>
      <c r="L20" s="36">
        <v>4.9000000000000004</v>
      </c>
      <c r="M20" s="62">
        <v>1.1963515460184799E-2</v>
      </c>
      <c r="N20" s="62">
        <v>3.37449314783344E-3</v>
      </c>
    </row>
    <row r="21" spans="1:14" x14ac:dyDescent="0.2">
      <c r="A21" s="47">
        <v>13</v>
      </c>
      <c r="B21" s="47" t="s">
        <v>5</v>
      </c>
      <c r="C21" s="47" t="s">
        <v>62</v>
      </c>
      <c r="D21" s="47">
        <v>93</v>
      </c>
      <c r="E21" s="51">
        <v>10.8</v>
      </c>
      <c r="F21" s="36">
        <v>6.9</v>
      </c>
      <c r="G21" s="62">
        <v>-1.7780024438034201E-2</v>
      </c>
      <c r="H21" s="62">
        <v>1.8937034349863401E-2</v>
      </c>
      <c r="I21" s="47" t="s">
        <v>72</v>
      </c>
      <c r="J21" s="47">
        <v>81</v>
      </c>
      <c r="K21" s="51">
        <v>5.6</v>
      </c>
      <c r="L21" s="36">
        <v>4.9000000000000004</v>
      </c>
      <c r="M21" s="62">
        <v>1.9638496878231101E-2</v>
      </c>
      <c r="N21" s="62">
        <v>-2.1753840075748099E-2</v>
      </c>
    </row>
    <row r="22" spans="1:14" x14ac:dyDescent="0.2">
      <c r="A22" s="47">
        <v>14</v>
      </c>
      <c r="B22" s="47" t="s">
        <v>5</v>
      </c>
      <c r="C22" s="47" t="s">
        <v>57</v>
      </c>
      <c r="D22" s="47">
        <v>100</v>
      </c>
      <c r="E22" s="51">
        <v>16.8</v>
      </c>
      <c r="F22" s="36">
        <v>13.3</v>
      </c>
      <c r="G22" s="62">
        <v>-5.2657064962074202E-2</v>
      </c>
      <c r="H22" s="62">
        <v>2.1857888560717898E-2</v>
      </c>
      <c r="I22" s="47" t="s">
        <v>56</v>
      </c>
      <c r="J22" s="47">
        <v>100</v>
      </c>
      <c r="K22" s="51">
        <v>11.8</v>
      </c>
      <c r="L22" s="36">
        <v>11.8</v>
      </c>
      <c r="M22" s="62">
        <v>8.5332899946799295E-2</v>
      </c>
      <c r="N22" s="62">
        <v>-8.8810476129328908E-2</v>
      </c>
    </row>
    <row r="23" spans="1:14" ht="13.5" thickBot="1" x14ac:dyDescent="0.25">
      <c r="A23" s="52">
        <v>15</v>
      </c>
      <c r="B23" s="52" t="s">
        <v>5</v>
      </c>
      <c r="C23" s="52" t="s">
        <v>56</v>
      </c>
      <c r="D23" s="52">
        <v>98</v>
      </c>
      <c r="E23" s="53">
        <v>9.1</v>
      </c>
      <c r="F23" s="42">
        <v>9.1</v>
      </c>
      <c r="G23" s="63">
        <v>-6.1221930107899093E-2</v>
      </c>
      <c r="H23" s="63">
        <v>-5.17981607108336E-3</v>
      </c>
      <c r="I23" s="52" t="s">
        <v>56</v>
      </c>
      <c r="J23" s="52">
        <v>100</v>
      </c>
      <c r="K23" s="53">
        <v>10.4</v>
      </c>
      <c r="L23" s="42">
        <v>10.4</v>
      </c>
      <c r="M23" s="63">
        <v>6.8529650638407394E-2</v>
      </c>
      <c r="N23" s="63">
        <v>-3.6854780936764696E-3</v>
      </c>
    </row>
    <row r="24" spans="1:14" ht="13.5" thickTop="1" x14ac:dyDescent="0.2">
      <c r="A24" s="38"/>
      <c r="B24" s="38"/>
      <c r="C24" s="38"/>
      <c r="D24" s="56"/>
      <c r="E24" s="2"/>
      <c r="F24" s="2"/>
      <c r="G24" s="2"/>
      <c r="H24" s="2"/>
      <c r="I24" s="2"/>
      <c r="J24" s="2"/>
      <c r="K24" s="68"/>
      <c r="L24" s="68"/>
      <c r="M24" s="38"/>
      <c r="N24" s="38"/>
    </row>
  </sheetData>
  <conditionalFormatting sqref="E24:L24">
    <cfRule type="colorScale" priority="6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I24">
    <cfRule type="colorScale" priority="5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J24">
    <cfRule type="colorScale" priority="4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E24">
    <cfRule type="colorScale" priority="3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F24:G24">
    <cfRule type="colorScale" priority="2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L24">
    <cfRule type="colorScale" priority="1">
      <colorScale>
        <cfvo type="percentile" val="90"/>
        <cfvo type="percentile" val="95"/>
        <color theme="0"/>
        <color theme="5" tint="-0.249977111117893"/>
      </colorScale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S34"/>
  <sheetViews>
    <sheetView workbookViewId="0">
      <selection activeCell="A2" sqref="A2:N25"/>
    </sheetView>
  </sheetViews>
  <sheetFormatPr baseColWidth="10" defaultColWidth="9.140625" defaultRowHeight="12.75" x14ac:dyDescent="0.2"/>
  <cols>
    <col min="1" max="1" width="5.42578125" style="38" customWidth="1"/>
    <col min="2" max="2" width="22.140625" style="38" customWidth="1"/>
    <col min="3" max="3" width="22.85546875" style="38" customWidth="1"/>
    <col min="4" max="4" width="15" style="56" customWidth="1"/>
    <col min="5" max="5" width="6.140625" style="38" customWidth="1"/>
    <col min="6" max="6" width="8.42578125" style="38" customWidth="1"/>
    <col min="7" max="8" width="8.140625" style="38" customWidth="1"/>
    <col min="9" max="9" width="23.42578125" style="38" customWidth="1"/>
    <col min="10" max="10" width="14.85546875" style="38" customWidth="1"/>
    <col min="11" max="11" width="5.85546875" style="38" customWidth="1"/>
    <col min="12" max="12" width="8.42578125" style="38" customWidth="1"/>
    <col min="13" max="14" width="8.140625" style="38" customWidth="1"/>
    <col min="15" max="16384" width="9.140625" style="38"/>
  </cols>
  <sheetData>
    <row r="4" spans="1:19" x14ac:dyDescent="0.2">
      <c r="A4" s="35" t="s">
        <v>46</v>
      </c>
    </row>
    <row r="6" spans="1:19" ht="12" customHeight="1" thickBot="1" x14ac:dyDescent="0.25">
      <c r="A6" s="44"/>
      <c r="B6" s="44"/>
      <c r="C6" s="44"/>
      <c r="D6" s="57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9" s="40" customFormat="1" ht="27.75" customHeight="1" thickTop="1" x14ac:dyDescent="0.2">
      <c r="A7" s="39" t="s">
        <v>0</v>
      </c>
      <c r="B7" s="39" t="s">
        <v>2</v>
      </c>
      <c r="C7" s="46" t="s">
        <v>47</v>
      </c>
      <c r="D7" s="58"/>
      <c r="E7" s="46"/>
      <c r="F7" s="46"/>
      <c r="G7" s="46"/>
      <c r="H7" s="46"/>
      <c r="I7" s="46" t="s">
        <v>48</v>
      </c>
    </row>
    <row r="8" spans="1:19" s="40" customFormat="1" ht="46.5" customHeight="1" x14ac:dyDescent="0.2">
      <c r="A8" s="45"/>
      <c r="B8" s="45"/>
      <c r="C8" s="54" t="s">
        <v>51</v>
      </c>
      <c r="D8" s="54" t="s">
        <v>73</v>
      </c>
      <c r="E8" s="55" t="s">
        <v>52</v>
      </c>
      <c r="F8" s="55" t="s">
        <v>50</v>
      </c>
      <c r="G8" s="55" t="s">
        <v>53</v>
      </c>
      <c r="H8" s="55" t="s">
        <v>54</v>
      </c>
      <c r="I8" s="54" t="s">
        <v>51</v>
      </c>
      <c r="J8" s="54" t="s">
        <v>73</v>
      </c>
      <c r="K8" s="55" t="s">
        <v>52</v>
      </c>
      <c r="L8" s="55" t="s">
        <v>50</v>
      </c>
      <c r="M8" s="55" t="s">
        <v>53</v>
      </c>
      <c r="N8" s="55" t="s">
        <v>54</v>
      </c>
    </row>
    <row r="9" spans="1:19" s="40" customFormat="1" ht="6" customHeight="1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9" x14ac:dyDescent="0.2">
      <c r="A10" s="47">
        <v>1</v>
      </c>
      <c r="B10" s="47" t="s">
        <v>5</v>
      </c>
      <c r="C10" s="48" t="s">
        <v>55</v>
      </c>
      <c r="D10" s="48">
        <v>100</v>
      </c>
      <c r="E10" s="49">
        <v>17.8</v>
      </c>
      <c r="F10" s="49">
        <v>17.8</v>
      </c>
      <c r="G10" s="62">
        <f>P10/100</f>
        <v>-3.64987286188974E-2</v>
      </c>
      <c r="H10" s="62">
        <f>Q10/100</f>
        <v>8.7280741594497599E-2</v>
      </c>
      <c r="I10" s="48" t="s">
        <v>64</v>
      </c>
      <c r="J10" s="48">
        <v>100</v>
      </c>
      <c r="K10" s="49">
        <v>10.1</v>
      </c>
      <c r="L10" s="49">
        <v>10.1</v>
      </c>
      <c r="M10" s="62">
        <f>R10/100</f>
        <v>2.5093235184429998E-2</v>
      </c>
      <c r="N10" s="62">
        <f>S10/100</f>
        <v>-3.6726846976919997E-2</v>
      </c>
      <c r="P10" s="50">
        <v>-3.6498728618897398</v>
      </c>
      <c r="Q10" s="50">
        <v>8.7280741594497595</v>
      </c>
      <c r="R10" s="50">
        <v>2.5093235184429998</v>
      </c>
      <c r="S10" s="50">
        <v>-3.672684697692</v>
      </c>
    </row>
    <row r="11" spans="1:19" x14ac:dyDescent="0.2">
      <c r="A11" s="47">
        <v>2</v>
      </c>
      <c r="B11" s="47" t="s">
        <v>7</v>
      </c>
      <c r="C11" s="47" t="s">
        <v>56</v>
      </c>
      <c r="D11" s="47">
        <v>100</v>
      </c>
      <c r="E11" s="51">
        <v>19.8</v>
      </c>
      <c r="F11" s="36">
        <v>19.8</v>
      </c>
      <c r="G11" s="62">
        <f t="shared" ref="G11:G24" si="0">P11/100</f>
        <v>-1.6716090215762501E-2</v>
      </c>
      <c r="H11" s="62">
        <f t="shared" ref="H11:H24" si="1">Q11/100</f>
        <v>1.5824135269902499E-2</v>
      </c>
      <c r="I11" s="47" t="s">
        <v>65</v>
      </c>
      <c r="J11" s="48">
        <v>96</v>
      </c>
      <c r="K11" s="51">
        <v>11.4</v>
      </c>
      <c r="L11" s="36">
        <v>10</v>
      </c>
      <c r="M11" s="62">
        <f t="shared" ref="M11:N24" si="2">R11/100</f>
        <v>9.2786399042527098E-2</v>
      </c>
      <c r="N11" s="62">
        <f t="shared" si="2"/>
        <v>1.7252105572456999E-3</v>
      </c>
      <c r="P11" s="37">
        <v>-1.67160902157625</v>
      </c>
      <c r="Q11" s="37">
        <v>1.58241352699025</v>
      </c>
      <c r="R11" s="37">
        <v>9.2786399042527101</v>
      </c>
      <c r="S11" s="37">
        <v>0.17252105572456999</v>
      </c>
    </row>
    <row r="12" spans="1:19" x14ac:dyDescent="0.2">
      <c r="A12" s="47">
        <v>3</v>
      </c>
      <c r="B12" s="47" t="s">
        <v>12</v>
      </c>
      <c r="C12" s="47" t="s">
        <v>57</v>
      </c>
      <c r="D12" s="47">
        <v>91</v>
      </c>
      <c r="E12" s="51">
        <v>24.2</v>
      </c>
      <c r="F12" s="36">
        <v>16.3</v>
      </c>
      <c r="G12" s="62">
        <f t="shared" si="0"/>
        <v>-6.03739334585668E-2</v>
      </c>
      <c r="H12" s="62">
        <f t="shared" si="1"/>
        <v>-1.34955213846852E-2</v>
      </c>
      <c r="I12" s="47" t="s">
        <v>56</v>
      </c>
      <c r="J12" s="48">
        <v>91</v>
      </c>
      <c r="K12" s="51">
        <v>14.6</v>
      </c>
      <c r="L12" s="36">
        <v>14.6</v>
      </c>
      <c r="M12" s="62">
        <f t="shared" si="2"/>
        <v>6.5493962935613798E-2</v>
      </c>
      <c r="N12" s="62">
        <f t="shared" si="2"/>
        <v>5.4900789650063099E-3</v>
      </c>
      <c r="P12" s="37">
        <v>-6.03739334585668</v>
      </c>
      <c r="Q12" s="37">
        <v>-1.3495521384685201</v>
      </c>
      <c r="R12" s="37">
        <v>6.5493962935613803</v>
      </c>
      <c r="S12" s="37">
        <v>0.54900789650063098</v>
      </c>
    </row>
    <row r="13" spans="1:19" x14ac:dyDescent="0.2">
      <c r="A13" s="47">
        <f>A12+1</f>
        <v>4</v>
      </c>
      <c r="B13" s="47" t="s">
        <v>14</v>
      </c>
      <c r="C13" s="47" t="s">
        <v>63</v>
      </c>
      <c r="D13" s="47">
        <v>100</v>
      </c>
      <c r="E13" s="51">
        <v>18.3</v>
      </c>
      <c r="F13" s="36">
        <v>16.600000000000001</v>
      </c>
      <c r="G13" s="62">
        <f t="shared" si="0"/>
        <v>-5.96104282589796E-3</v>
      </c>
      <c r="H13" s="62">
        <f t="shared" si="1"/>
        <v>2.8820408099958601E-3</v>
      </c>
      <c r="I13" s="47" t="s">
        <v>56</v>
      </c>
      <c r="J13" s="47">
        <v>100</v>
      </c>
      <c r="K13" s="51">
        <v>13.4</v>
      </c>
      <c r="L13" s="36">
        <v>13.4</v>
      </c>
      <c r="M13" s="62">
        <f t="shared" si="2"/>
        <v>3.4616604684518E-2</v>
      </c>
      <c r="N13" s="62">
        <f t="shared" si="2"/>
        <v>-1.72466785087965E-3</v>
      </c>
      <c r="P13" s="37">
        <v>-0.59610428258979598</v>
      </c>
      <c r="Q13" s="37">
        <v>0.288204080999586</v>
      </c>
      <c r="R13" s="37">
        <v>3.4616604684518002</v>
      </c>
      <c r="S13" s="37">
        <v>-0.17246678508796501</v>
      </c>
    </row>
    <row r="14" spans="1:19" x14ac:dyDescent="0.2">
      <c r="A14" s="47">
        <f t="shared" ref="A14:A24" si="3">A13+1</f>
        <v>5</v>
      </c>
      <c r="B14" s="47" t="s">
        <v>10</v>
      </c>
      <c r="C14" s="47" t="s">
        <v>57</v>
      </c>
      <c r="D14" s="47">
        <v>100</v>
      </c>
      <c r="E14" s="51">
        <v>6.9</v>
      </c>
      <c r="F14" s="36">
        <v>5.4</v>
      </c>
      <c r="G14" s="62">
        <f t="shared" si="0"/>
        <v>-3.3833475371410899E-3</v>
      </c>
      <c r="H14" s="62">
        <f t="shared" si="1"/>
        <v>-2.1498522270338998E-3</v>
      </c>
      <c r="I14" s="47" t="s">
        <v>56</v>
      </c>
      <c r="J14" s="48">
        <v>96</v>
      </c>
      <c r="K14" s="51">
        <v>7.6</v>
      </c>
      <c r="L14" s="36">
        <v>7.6</v>
      </c>
      <c r="M14" s="62">
        <f t="shared" si="2"/>
        <v>2.08543962333286E-2</v>
      </c>
      <c r="N14" s="62">
        <f t="shared" si="2"/>
        <v>4.7713135895274102E-2</v>
      </c>
      <c r="P14" s="37">
        <v>-0.33833475371410898</v>
      </c>
      <c r="Q14" s="37">
        <v>-0.21498522270338999</v>
      </c>
      <c r="R14" s="37">
        <v>2.08543962333286</v>
      </c>
      <c r="S14" s="37">
        <v>4.7713135895274101</v>
      </c>
    </row>
    <row r="15" spans="1:19" x14ac:dyDescent="0.2">
      <c r="A15" s="47">
        <f t="shared" si="3"/>
        <v>6</v>
      </c>
      <c r="B15" s="47" t="s">
        <v>5</v>
      </c>
      <c r="C15" s="47" t="s">
        <v>58</v>
      </c>
      <c r="D15" s="47">
        <v>98</v>
      </c>
      <c r="E15" s="51">
        <v>11.1</v>
      </c>
      <c r="F15" s="36">
        <v>9.6999999999999993</v>
      </c>
      <c r="G15" s="62">
        <f t="shared" si="0"/>
        <v>-4.9430689208376101E-2</v>
      </c>
      <c r="H15" s="62">
        <f t="shared" si="1"/>
        <v>2.52228989723664E-2</v>
      </c>
      <c r="I15" s="47" t="s">
        <v>66</v>
      </c>
      <c r="J15" s="48">
        <v>93</v>
      </c>
      <c r="K15" s="51">
        <v>19.8</v>
      </c>
      <c r="L15" s="36">
        <v>17.899999999999999</v>
      </c>
      <c r="M15" s="62">
        <f t="shared" si="2"/>
        <v>3.8705741112631503E-2</v>
      </c>
      <c r="N15" s="62">
        <f t="shared" si="2"/>
        <v>-2.4205328462567798E-2</v>
      </c>
      <c r="P15" s="37">
        <v>-4.94306892083761</v>
      </c>
      <c r="Q15" s="37">
        <v>2.5222898972366399</v>
      </c>
      <c r="R15" s="37">
        <v>3.8705741112631502</v>
      </c>
      <c r="S15" s="37">
        <v>-2.4205328462567799</v>
      </c>
    </row>
    <row r="16" spans="1:19" x14ac:dyDescent="0.2">
      <c r="A16" s="47">
        <f t="shared" si="3"/>
        <v>7</v>
      </c>
      <c r="B16" s="47" t="s">
        <v>49</v>
      </c>
      <c r="C16" s="47" t="s">
        <v>59</v>
      </c>
      <c r="D16" s="47">
        <v>87</v>
      </c>
      <c r="E16" s="51">
        <v>12.9</v>
      </c>
      <c r="F16" s="36">
        <v>11.5</v>
      </c>
      <c r="G16" s="62">
        <f t="shared" si="0"/>
        <v>-5.8517261698150899E-2</v>
      </c>
      <c r="H16" s="62">
        <f t="shared" si="1"/>
        <v>4.2318860330912596E-2</v>
      </c>
      <c r="I16" s="47" t="s">
        <v>60</v>
      </c>
      <c r="J16" s="48">
        <v>85</v>
      </c>
      <c r="K16" s="51">
        <v>9.3000000000000007</v>
      </c>
      <c r="L16" s="36">
        <v>8.1999999999999993</v>
      </c>
      <c r="M16" s="62">
        <f t="shared" si="2"/>
        <v>4.2082104654304196E-2</v>
      </c>
      <c r="N16" s="62">
        <f t="shared" si="2"/>
        <v>-3.56380895594723E-2</v>
      </c>
      <c r="P16" s="37">
        <v>-5.8517261698150902</v>
      </c>
      <c r="Q16" s="37">
        <v>4.2318860330912598</v>
      </c>
      <c r="R16" s="37">
        <v>4.2082104654304198</v>
      </c>
      <c r="S16" s="37">
        <v>-3.5638089559472301</v>
      </c>
    </row>
    <row r="17" spans="1:19" x14ac:dyDescent="0.2">
      <c r="A17" s="47">
        <f t="shared" si="3"/>
        <v>8</v>
      </c>
      <c r="B17" s="47" t="s">
        <v>12</v>
      </c>
      <c r="C17" s="47" t="s">
        <v>60</v>
      </c>
      <c r="D17" s="47">
        <v>100</v>
      </c>
      <c r="E17" s="51">
        <v>18.8</v>
      </c>
      <c r="F17" s="36">
        <v>16.2</v>
      </c>
      <c r="G17" s="62">
        <f t="shared" si="0"/>
        <v>-3.9943276703085798E-2</v>
      </c>
      <c r="H17" s="62">
        <f t="shared" si="1"/>
        <v>1.30494432768872E-2</v>
      </c>
      <c r="I17" s="47" t="s">
        <v>67</v>
      </c>
      <c r="J17" s="48">
        <v>100</v>
      </c>
      <c r="K17" s="51">
        <v>9.9</v>
      </c>
      <c r="L17" s="36">
        <v>8.3000000000000007</v>
      </c>
      <c r="M17" s="62">
        <f t="shared" si="2"/>
        <v>1.73351039870723E-2</v>
      </c>
      <c r="N17" s="62">
        <f t="shared" si="2"/>
        <v>-3.0681504147664799E-2</v>
      </c>
      <c r="P17" s="37">
        <v>-3.9943276703085799</v>
      </c>
      <c r="Q17" s="37">
        <v>1.30494432768872</v>
      </c>
      <c r="R17" s="37">
        <v>1.73351039870723</v>
      </c>
      <c r="S17" s="37">
        <v>-3.06815041476648</v>
      </c>
    </row>
    <row r="18" spans="1:19" x14ac:dyDescent="0.2">
      <c r="A18" s="47">
        <f t="shared" si="3"/>
        <v>9</v>
      </c>
      <c r="B18" s="47" t="s">
        <v>13</v>
      </c>
      <c r="C18" s="47" t="s">
        <v>61</v>
      </c>
      <c r="D18" s="47">
        <v>100</v>
      </c>
      <c r="E18" s="51">
        <v>12.3</v>
      </c>
      <c r="F18" s="36">
        <v>11.2</v>
      </c>
      <c r="G18" s="62">
        <f t="shared" si="0"/>
        <v>-5.07545163955299E-2</v>
      </c>
      <c r="H18" s="62">
        <f t="shared" si="1"/>
        <v>1.21792432569203E-2</v>
      </c>
      <c r="I18" s="47" t="s">
        <v>68</v>
      </c>
      <c r="J18" s="48">
        <v>100</v>
      </c>
      <c r="K18" s="51">
        <v>12.6</v>
      </c>
      <c r="L18" s="36">
        <v>11.2</v>
      </c>
      <c r="M18" s="62">
        <f t="shared" si="2"/>
        <v>5.0105646840050103E-2</v>
      </c>
      <c r="N18" s="62">
        <f t="shared" si="2"/>
        <v>-1.4981418882802E-2</v>
      </c>
      <c r="P18" s="37">
        <v>-5.0754516395529903</v>
      </c>
      <c r="Q18" s="37">
        <v>1.21792432569203</v>
      </c>
      <c r="R18" s="37">
        <v>5.0105646840050104</v>
      </c>
      <c r="S18" s="37">
        <v>-1.4981418882802</v>
      </c>
    </row>
    <row r="19" spans="1:19" x14ac:dyDescent="0.2">
      <c r="A19" s="47">
        <f t="shared" si="3"/>
        <v>10</v>
      </c>
      <c r="B19" s="47" t="s">
        <v>5</v>
      </c>
      <c r="C19" s="47" t="s">
        <v>56</v>
      </c>
      <c r="D19" s="47">
        <v>100</v>
      </c>
      <c r="E19" s="51">
        <v>7.9</v>
      </c>
      <c r="F19" s="36">
        <v>7.9</v>
      </c>
      <c r="G19" s="62">
        <f t="shared" si="0"/>
        <v>-6.9750079623943209E-2</v>
      </c>
      <c r="H19" s="62">
        <f t="shared" si="1"/>
        <v>-1.6291340551934198E-2</v>
      </c>
      <c r="I19" s="47" t="s">
        <v>69</v>
      </c>
      <c r="J19" s="48">
        <v>100</v>
      </c>
      <c r="K19" s="51">
        <v>2.7</v>
      </c>
      <c r="L19" s="36">
        <v>2.2999999999999998</v>
      </c>
      <c r="M19" s="62">
        <f t="shared" si="2"/>
        <v>1.7987824809031799E-2</v>
      </c>
      <c r="N19" s="62">
        <f t="shared" si="2"/>
        <v>-8.1094754658634097E-2</v>
      </c>
      <c r="P19" s="37">
        <v>-6.9750079623943204</v>
      </c>
      <c r="Q19" s="37">
        <v>-1.6291340551934199</v>
      </c>
      <c r="R19" s="37">
        <v>1.79878248090318</v>
      </c>
      <c r="S19" s="37">
        <v>-8.1094754658634098</v>
      </c>
    </row>
    <row r="20" spans="1:19" x14ac:dyDescent="0.2">
      <c r="A20" s="47">
        <f t="shared" si="3"/>
        <v>11</v>
      </c>
      <c r="B20" s="47" t="s">
        <v>5</v>
      </c>
      <c r="C20" s="47" t="s">
        <v>61</v>
      </c>
      <c r="D20" s="47">
        <v>100</v>
      </c>
      <c r="E20" s="51">
        <v>10.8</v>
      </c>
      <c r="F20" s="36">
        <v>6.3</v>
      </c>
      <c r="G20" s="62">
        <f t="shared" si="0"/>
        <v>-5.2325805848935897E-2</v>
      </c>
      <c r="H20" s="62">
        <f t="shared" si="1"/>
        <v>-1.1071133353671801E-2</v>
      </c>
      <c r="I20" s="47" t="s">
        <v>70</v>
      </c>
      <c r="J20" s="48">
        <v>86</v>
      </c>
      <c r="K20" s="51">
        <v>4.8</v>
      </c>
      <c r="L20" s="36">
        <v>4.3</v>
      </c>
      <c r="M20" s="62">
        <f t="shared" si="2"/>
        <v>1.96967599887641E-2</v>
      </c>
      <c r="N20" s="62">
        <f t="shared" si="2"/>
        <v>-6.2304659532786105E-2</v>
      </c>
      <c r="P20" s="37">
        <v>-5.23258058489359</v>
      </c>
      <c r="Q20" s="37">
        <v>-1.10711333536718</v>
      </c>
      <c r="R20" s="37">
        <v>1.9696759988764101</v>
      </c>
      <c r="S20" s="37">
        <v>-6.2304659532786104</v>
      </c>
    </row>
    <row r="21" spans="1:19" x14ac:dyDescent="0.2">
      <c r="A21" s="47">
        <f t="shared" si="3"/>
        <v>12</v>
      </c>
      <c r="B21" s="47" t="s">
        <v>5</v>
      </c>
      <c r="C21" s="47" t="s">
        <v>57</v>
      </c>
      <c r="D21" s="47">
        <v>95</v>
      </c>
      <c r="E21" s="51">
        <v>8.1</v>
      </c>
      <c r="F21" s="36">
        <v>6.7</v>
      </c>
      <c r="G21" s="62">
        <f t="shared" si="0"/>
        <v>-2.1564234725536001E-2</v>
      </c>
      <c r="H21" s="62">
        <f t="shared" si="1"/>
        <v>0</v>
      </c>
      <c r="I21" s="47" t="s">
        <v>71</v>
      </c>
      <c r="J21" s="48">
        <v>100</v>
      </c>
      <c r="K21" s="51">
        <v>7.3</v>
      </c>
      <c r="L21" s="36">
        <v>4.9000000000000004</v>
      </c>
      <c r="M21" s="62">
        <f t="shared" si="2"/>
        <v>1.1963515460184799E-2</v>
      </c>
      <c r="N21" s="62">
        <f t="shared" si="2"/>
        <v>3.37449314783344E-3</v>
      </c>
      <c r="P21" s="37">
        <v>-2.1564234725536</v>
      </c>
      <c r="Q21" s="37">
        <v>0</v>
      </c>
      <c r="R21" s="37">
        <v>1.1963515460184799</v>
      </c>
      <c r="S21" s="37">
        <v>0.337449314783344</v>
      </c>
    </row>
    <row r="22" spans="1:19" x14ac:dyDescent="0.2">
      <c r="A22" s="47">
        <f t="shared" si="3"/>
        <v>13</v>
      </c>
      <c r="B22" s="47" t="s">
        <v>5</v>
      </c>
      <c r="C22" s="47" t="s">
        <v>62</v>
      </c>
      <c r="D22" s="47">
        <v>93</v>
      </c>
      <c r="E22" s="51">
        <v>10.8</v>
      </c>
      <c r="F22" s="36">
        <v>6.9</v>
      </c>
      <c r="G22" s="62">
        <f t="shared" si="0"/>
        <v>-1.7780024438034201E-2</v>
      </c>
      <c r="H22" s="62">
        <f t="shared" si="1"/>
        <v>1.8937034349863401E-2</v>
      </c>
      <c r="I22" s="47" t="s">
        <v>72</v>
      </c>
      <c r="J22" s="47">
        <v>81</v>
      </c>
      <c r="K22" s="51">
        <v>5.6</v>
      </c>
      <c r="L22" s="36">
        <v>4.9000000000000004</v>
      </c>
      <c r="M22" s="62">
        <f t="shared" si="2"/>
        <v>1.9638496878231101E-2</v>
      </c>
      <c r="N22" s="62">
        <f t="shared" si="2"/>
        <v>-2.1753840075748099E-2</v>
      </c>
      <c r="P22" s="37">
        <v>-1.7780024438034201</v>
      </c>
      <c r="Q22" s="37">
        <v>1.89370343498634</v>
      </c>
      <c r="R22" s="37">
        <v>1.96384968782311</v>
      </c>
      <c r="S22" s="37">
        <v>-2.1753840075748099</v>
      </c>
    </row>
    <row r="23" spans="1:19" x14ac:dyDescent="0.2">
      <c r="A23" s="47">
        <f t="shared" si="3"/>
        <v>14</v>
      </c>
      <c r="B23" s="47" t="s">
        <v>5</v>
      </c>
      <c r="C23" s="47" t="s">
        <v>57</v>
      </c>
      <c r="D23" s="47">
        <v>100</v>
      </c>
      <c r="E23" s="51">
        <v>16.8</v>
      </c>
      <c r="F23" s="36">
        <v>13.3</v>
      </c>
      <c r="G23" s="62">
        <f t="shared" si="0"/>
        <v>-5.2657064962074202E-2</v>
      </c>
      <c r="H23" s="62">
        <f t="shared" si="1"/>
        <v>2.1857888560717898E-2</v>
      </c>
      <c r="I23" s="47" t="s">
        <v>56</v>
      </c>
      <c r="J23" s="47">
        <v>100</v>
      </c>
      <c r="K23" s="51">
        <v>11.8</v>
      </c>
      <c r="L23" s="36">
        <v>11.8</v>
      </c>
      <c r="M23" s="62">
        <f t="shared" si="2"/>
        <v>8.5332899946799295E-2</v>
      </c>
      <c r="N23" s="62">
        <f t="shared" si="2"/>
        <v>-8.8810476129328908E-2</v>
      </c>
      <c r="P23" s="37">
        <v>-5.2657064962074198</v>
      </c>
      <c r="Q23" s="37">
        <v>2.18578885607179</v>
      </c>
      <c r="R23" s="37">
        <v>8.5332899946799294</v>
      </c>
      <c r="S23" s="37">
        <v>-8.8810476129328908</v>
      </c>
    </row>
    <row r="24" spans="1:19" ht="13.5" thickBot="1" x14ac:dyDescent="0.25">
      <c r="A24" s="52">
        <f t="shared" si="3"/>
        <v>15</v>
      </c>
      <c r="B24" s="52" t="s">
        <v>5</v>
      </c>
      <c r="C24" s="52" t="s">
        <v>56</v>
      </c>
      <c r="D24" s="52">
        <v>98</v>
      </c>
      <c r="E24" s="53">
        <v>9.1</v>
      </c>
      <c r="F24" s="42">
        <v>9.1</v>
      </c>
      <c r="G24" s="63">
        <f t="shared" si="0"/>
        <v>-6.1221930107899093E-2</v>
      </c>
      <c r="H24" s="63">
        <f t="shared" si="1"/>
        <v>-5.17981607108336E-3</v>
      </c>
      <c r="I24" s="52" t="s">
        <v>56</v>
      </c>
      <c r="J24" s="52">
        <v>100</v>
      </c>
      <c r="K24" s="53">
        <v>10.4</v>
      </c>
      <c r="L24" s="42">
        <v>10.4</v>
      </c>
      <c r="M24" s="63">
        <f t="shared" si="2"/>
        <v>6.8529650638407394E-2</v>
      </c>
      <c r="N24" s="63">
        <f t="shared" si="2"/>
        <v>-3.6854780936764696E-3</v>
      </c>
      <c r="O24" s="44"/>
      <c r="P24" s="43">
        <v>-6.1221930107899096</v>
      </c>
      <c r="Q24" s="43">
        <v>-0.51798160710833596</v>
      </c>
      <c r="R24" s="43">
        <v>6.85296506384074</v>
      </c>
      <c r="S24" s="43">
        <v>-0.36854780936764697</v>
      </c>
    </row>
    <row r="25" spans="1:19" ht="13.5" thickTop="1" x14ac:dyDescent="0.2">
      <c r="E25" s="2"/>
      <c r="F25" s="2"/>
      <c r="G25" s="2"/>
      <c r="H25" s="2"/>
      <c r="I25" s="2"/>
      <c r="J25" s="2"/>
      <c r="K25" s="2"/>
      <c r="L25" s="2"/>
    </row>
    <row r="26" spans="1:19" x14ac:dyDescent="0.2">
      <c r="A26" s="2"/>
      <c r="B26" s="2"/>
      <c r="C26" s="2"/>
      <c r="D26" s="59"/>
      <c r="E26" s="2"/>
      <c r="F26" s="2"/>
      <c r="G26" s="2"/>
      <c r="H26" s="2"/>
      <c r="I26" s="2"/>
      <c r="J26" s="2"/>
      <c r="K26" s="2"/>
      <c r="L26" s="2"/>
    </row>
    <row r="34" spans="1:14" x14ac:dyDescent="0.2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</row>
  </sheetData>
  <mergeCells count="1">
    <mergeCell ref="A34:N34"/>
  </mergeCells>
  <conditionalFormatting sqref="E25:L25 C26:L26">
    <cfRule type="colorScale" priority="21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I25">
    <cfRule type="colorScale" priority="20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J25">
    <cfRule type="colorScale" priority="19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E25">
    <cfRule type="colorScale" priority="18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F25:G25">
    <cfRule type="colorScale" priority="17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L25">
    <cfRule type="colorScale" priority="16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B26">
    <cfRule type="colorScale" priority="9">
      <colorScale>
        <cfvo type="percentile" val="90"/>
        <cfvo type="percentile" val="95"/>
        <color theme="0"/>
        <color theme="5" tint="-0.249977111117893"/>
      </colorScale>
    </cfRule>
    <cfRule type="colorScale" priority="10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A26">
    <cfRule type="colorScale" priority="11">
      <colorScale>
        <cfvo type="percentile" val="90"/>
        <cfvo type="percentile" val="95"/>
        <color theme="0"/>
        <color theme="5" tint="-0.249977111117893"/>
      </colorScale>
    </cfRule>
    <cfRule type="colorScale" priority="12">
      <colorScale>
        <cfvo type="percent" val="80"/>
        <cfvo type="percent" val="100"/>
        <color theme="0"/>
        <color theme="5" tint="-0.249977111117893"/>
      </colorScale>
    </cfRule>
    <cfRule type="colorScale" priority="13">
      <colorScale>
        <cfvo type="percent" val="90"/>
        <cfvo type="percent" val="100"/>
        <color theme="0"/>
        <color theme="5" tint="-0.249977111117893"/>
      </colorScale>
    </cfRule>
    <cfRule type="colorScale" priority="14">
      <colorScale>
        <cfvo type="percentile" val="90"/>
        <cfvo type="percentile" val="95"/>
        <color theme="0"/>
        <color theme="5" tint="-0.249977111117893"/>
      </colorScale>
    </cfRule>
    <cfRule type="colorScale" priority="15">
      <colorScale>
        <cfvo type="percentile" val="10"/>
        <cfvo type="percentile" val="95"/>
        <color theme="0"/>
        <color theme="5" tint="-0.249977111117893"/>
      </colorScale>
    </cfRule>
  </conditionalFormatting>
  <conditionalFormatting sqref="J26">
    <cfRule type="colorScale" priority="8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B26">
    <cfRule type="colorScale" priority="7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C26:D26">
    <cfRule type="colorScale" priority="6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E26">
    <cfRule type="colorScale" priority="3">
      <colorScale>
        <cfvo type="percentile" val="90"/>
        <cfvo type="percentile" val="95"/>
        <color theme="0"/>
        <color theme="5" tint="-0.249977111117893"/>
      </colorScale>
    </cfRule>
    <cfRule type="colorScale" priority="4">
      <colorScale>
        <cfvo type="percentile" val="90"/>
        <cfvo type="percentile" val="95"/>
        <color rgb="FFFF7128"/>
        <color theme="5" tint="-0.249977111117893"/>
      </colorScale>
    </cfRule>
    <cfRule type="colorScale" priority="5">
      <colorScale>
        <cfvo type="percentile" val="90"/>
        <cfvo type="percentile" val="95"/>
        <color theme="0"/>
        <color rgb="FFFFEF9C"/>
      </colorScale>
    </cfRule>
  </conditionalFormatting>
  <conditionalFormatting sqref="F26:G26">
    <cfRule type="colorScale" priority="2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H26">
    <cfRule type="colorScale" priority="1">
      <colorScale>
        <cfvo type="percentile" val="90"/>
        <cfvo type="percentile" val="95"/>
        <color theme="0"/>
        <color theme="5" tint="-0.249977111117893"/>
      </colorScale>
    </cfRule>
  </conditionalFormatting>
  <pageMargins left="0.7" right="0.7" top="0.75" bottom="0.75" header="0.3" footer="0.3"/>
  <pageSetup paperSize="9"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Q38"/>
  <sheetViews>
    <sheetView workbookViewId="0">
      <selection activeCell="N21" sqref="N21"/>
    </sheetView>
  </sheetViews>
  <sheetFormatPr baseColWidth="10" defaultColWidth="9.140625" defaultRowHeight="12.75" x14ac:dyDescent="0.2"/>
  <cols>
    <col min="1" max="1" width="6.42578125" customWidth="1"/>
    <col min="2" max="2" width="5.5703125" customWidth="1"/>
    <col min="3" max="3" width="20.140625" customWidth="1"/>
    <col min="4" max="4" width="13.5703125" customWidth="1"/>
    <col min="5" max="5" width="9.28515625" customWidth="1"/>
    <col min="6" max="6" width="21.42578125" customWidth="1"/>
    <col min="7" max="7" width="11.28515625" customWidth="1"/>
    <col min="8" max="8" width="8.42578125" customWidth="1"/>
    <col min="9" max="9" width="7.85546875" customWidth="1"/>
    <col min="10" max="10" width="9.5703125" customWidth="1"/>
    <col min="11" max="11" width="9.28515625" customWidth="1"/>
    <col min="12" max="12" width="21.140625" customWidth="1"/>
    <col min="13" max="13" width="11.28515625" customWidth="1"/>
  </cols>
  <sheetData>
    <row r="4" spans="1:17" x14ac:dyDescent="0.2">
      <c r="A4" s="35" t="s">
        <v>46</v>
      </c>
    </row>
    <row r="6" spans="1:17" ht="13.5" thickBot="1" x14ac:dyDescent="0.25"/>
    <row r="7" spans="1:17" ht="36" x14ac:dyDescent="0.2">
      <c r="A7" s="6" t="s">
        <v>0</v>
      </c>
      <c r="B7" s="6" t="s">
        <v>1</v>
      </c>
      <c r="C7" s="6" t="s">
        <v>2</v>
      </c>
      <c r="D7" s="6" t="s">
        <v>3</v>
      </c>
      <c r="E7" s="6" t="s">
        <v>4</v>
      </c>
      <c r="F7" s="18" t="s">
        <v>37</v>
      </c>
      <c r="G7" s="18" t="s">
        <v>37</v>
      </c>
      <c r="H7" s="18" t="s">
        <v>38</v>
      </c>
      <c r="I7" s="18" t="s">
        <v>39</v>
      </c>
      <c r="J7" s="18" t="s">
        <v>43</v>
      </c>
      <c r="K7" s="18" t="s">
        <v>43</v>
      </c>
      <c r="L7" s="7" t="s">
        <v>37</v>
      </c>
      <c r="M7" s="7" t="s">
        <v>37</v>
      </c>
      <c r="N7" s="7" t="s">
        <v>38</v>
      </c>
      <c r="O7" s="7" t="s">
        <v>39</v>
      </c>
      <c r="P7" s="7" t="s">
        <v>43</v>
      </c>
      <c r="Q7" s="7" t="s">
        <v>43</v>
      </c>
    </row>
    <row r="8" spans="1:17" x14ac:dyDescent="0.2">
      <c r="A8" s="5"/>
      <c r="B8" s="5"/>
      <c r="C8" s="5"/>
      <c r="D8" s="5"/>
      <c r="E8" s="5"/>
      <c r="F8" s="19" t="s">
        <v>45</v>
      </c>
      <c r="G8" s="19" t="s">
        <v>44</v>
      </c>
      <c r="H8" s="19"/>
      <c r="I8" s="19"/>
      <c r="J8" s="19" t="s">
        <v>41</v>
      </c>
      <c r="K8" s="19" t="s">
        <v>42</v>
      </c>
      <c r="L8" s="8" t="s">
        <v>45</v>
      </c>
      <c r="M8" s="8" t="s">
        <v>44</v>
      </c>
      <c r="N8" s="8"/>
      <c r="O8" s="8"/>
      <c r="P8" s="8" t="s">
        <v>41</v>
      </c>
      <c r="Q8" s="8" t="s">
        <v>42</v>
      </c>
    </row>
    <row r="9" spans="1:17" x14ac:dyDescent="0.2">
      <c r="A9" s="5"/>
      <c r="B9" s="5"/>
      <c r="C9" s="5"/>
      <c r="D9" s="5"/>
      <c r="E9" s="5"/>
      <c r="F9" s="33" t="s">
        <v>35</v>
      </c>
      <c r="G9" s="33" t="s">
        <v>35</v>
      </c>
      <c r="H9" s="33" t="s">
        <v>35</v>
      </c>
      <c r="I9" s="33" t="s">
        <v>35</v>
      </c>
      <c r="J9" s="33" t="s">
        <v>35</v>
      </c>
      <c r="K9" s="33" t="s">
        <v>35</v>
      </c>
      <c r="L9" s="34" t="s">
        <v>36</v>
      </c>
      <c r="M9" s="34" t="s">
        <v>36</v>
      </c>
      <c r="N9" s="34" t="s">
        <v>36</v>
      </c>
      <c r="O9" s="34" t="s">
        <v>36</v>
      </c>
      <c r="P9" s="34" t="s">
        <v>36</v>
      </c>
      <c r="Q9" s="34" t="s">
        <v>36</v>
      </c>
    </row>
    <row r="10" spans="1:17" x14ac:dyDescent="0.2">
      <c r="A10" s="29"/>
      <c r="B10" s="30"/>
      <c r="C10" s="29"/>
      <c r="D10" s="29"/>
      <c r="E10" s="29"/>
      <c r="F10" s="31"/>
      <c r="G10" s="31"/>
      <c r="H10" s="31"/>
      <c r="I10" s="31"/>
      <c r="J10" s="31"/>
      <c r="K10" s="31"/>
      <c r="L10" s="32"/>
      <c r="M10" s="32"/>
      <c r="N10" s="32"/>
      <c r="O10" s="32"/>
      <c r="P10" s="32"/>
      <c r="Q10" s="32"/>
    </row>
    <row r="11" spans="1:17" x14ac:dyDescent="0.2">
      <c r="A11" s="3">
        <v>1</v>
      </c>
      <c r="B11" s="3">
        <v>46</v>
      </c>
      <c r="C11" s="3" t="s">
        <v>5</v>
      </c>
      <c r="D11" s="3" t="s">
        <v>6</v>
      </c>
      <c r="E11" s="3">
        <v>77</v>
      </c>
      <c r="F11" s="20" t="s">
        <v>23</v>
      </c>
      <c r="G11" s="20" t="s">
        <v>20</v>
      </c>
      <c r="H11" s="20">
        <v>17.8</v>
      </c>
      <c r="I11" s="21">
        <v>17.8</v>
      </c>
      <c r="J11" s="22">
        <v>-3.6498728618897398</v>
      </c>
      <c r="K11" s="22">
        <v>8.7280741594497595</v>
      </c>
      <c r="L11" s="9" t="s">
        <v>32</v>
      </c>
      <c r="M11" s="9" t="s">
        <v>20</v>
      </c>
      <c r="N11" s="10">
        <v>10.1</v>
      </c>
      <c r="O11" s="10">
        <v>10.1</v>
      </c>
      <c r="P11" s="11">
        <v>2.5093235184429998</v>
      </c>
      <c r="Q11" s="11">
        <v>-3.672684697692</v>
      </c>
    </row>
    <row r="12" spans="1:17" x14ac:dyDescent="0.2">
      <c r="A12" s="3">
        <v>2</v>
      </c>
      <c r="B12" s="3">
        <v>19</v>
      </c>
      <c r="C12" s="3" t="s">
        <v>7</v>
      </c>
      <c r="D12" s="3" t="s">
        <v>8</v>
      </c>
      <c r="E12" s="3">
        <v>259</v>
      </c>
      <c r="F12" s="23" t="s">
        <v>22</v>
      </c>
      <c r="G12" s="23" t="s">
        <v>20</v>
      </c>
      <c r="H12" s="23">
        <v>19.8</v>
      </c>
      <c r="I12" s="24">
        <v>19.8</v>
      </c>
      <c r="J12" s="25">
        <v>-1.67160902157625</v>
      </c>
      <c r="K12" s="25">
        <v>1.58241352699025</v>
      </c>
      <c r="L12" s="12" t="s">
        <v>24</v>
      </c>
      <c r="M12" s="12" t="s">
        <v>20</v>
      </c>
      <c r="N12" s="15">
        <v>11.4</v>
      </c>
      <c r="O12" s="13">
        <v>10</v>
      </c>
      <c r="P12" s="14">
        <v>9.2786399042527101</v>
      </c>
      <c r="Q12" s="14">
        <v>0.17252105572456999</v>
      </c>
    </row>
    <row r="13" spans="1:17" x14ac:dyDescent="0.2">
      <c r="A13" s="3">
        <v>3</v>
      </c>
      <c r="B13" s="3">
        <v>20</v>
      </c>
      <c r="C13" s="3" t="s">
        <v>9</v>
      </c>
      <c r="D13" s="3" t="s">
        <v>8</v>
      </c>
      <c r="E13" s="3">
        <v>269</v>
      </c>
      <c r="F13" s="23" t="s">
        <v>16</v>
      </c>
      <c r="G13" s="23" t="s">
        <v>20</v>
      </c>
      <c r="H13" s="23">
        <v>24.2</v>
      </c>
      <c r="I13" s="24">
        <v>16.3</v>
      </c>
      <c r="J13" s="25">
        <v>-6.03739334585668</v>
      </c>
      <c r="K13" s="25">
        <v>-1.3495521384685201</v>
      </c>
      <c r="L13" s="12" t="s">
        <v>22</v>
      </c>
      <c r="M13" s="12" t="s">
        <v>20</v>
      </c>
      <c r="N13" s="15">
        <v>14.6</v>
      </c>
      <c r="O13" s="13">
        <v>14.6</v>
      </c>
      <c r="P13" s="14">
        <v>6.5493962935613803</v>
      </c>
      <c r="Q13" s="14">
        <v>0.54900789650063098</v>
      </c>
    </row>
    <row r="14" spans="1:17" x14ac:dyDescent="0.2">
      <c r="A14" s="3">
        <v>4</v>
      </c>
      <c r="B14" s="3">
        <v>28</v>
      </c>
      <c r="C14" s="3" t="s">
        <v>10</v>
      </c>
      <c r="D14" s="3" t="s">
        <v>8</v>
      </c>
      <c r="E14" s="3">
        <v>94</v>
      </c>
      <c r="F14" s="23" t="s">
        <v>16</v>
      </c>
      <c r="G14" s="23" t="s">
        <v>20</v>
      </c>
      <c r="H14" s="23">
        <v>6.9</v>
      </c>
      <c r="I14" s="24">
        <v>5.4</v>
      </c>
      <c r="J14" s="25">
        <v>-0.33833475371410898</v>
      </c>
      <c r="K14" s="25">
        <v>-0.21498522270338999</v>
      </c>
      <c r="L14" s="12" t="s">
        <v>22</v>
      </c>
      <c r="M14" s="12" t="s">
        <v>20</v>
      </c>
      <c r="N14" s="15">
        <v>7.6</v>
      </c>
      <c r="O14" s="13">
        <v>7.6</v>
      </c>
      <c r="P14" s="14">
        <v>2.08543962333286</v>
      </c>
      <c r="Q14" s="14">
        <v>4.7713135895274101</v>
      </c>
    </row>
    <row r="15" spans="1:17" x14ac:dyDescent="0.2">
      <c r="A15" s="3">
        <v>5</v>
      </c>
      <c r="B15" s="3">
        <v>31</v>
      </c>
      <c r="C15" s="3" t="s">
        <v>5</v>
      </c>
      <c r="D15" s="3" t="s">
        <v>8</v>
      </c>
      <c r="E15" s="3">
        <v>329</v>
      </c>
      <c r="F15" s="23" t="s">
        <v>18</v>
      </c>
      <c r="G15" s="23" t="s">
        <v>20</v>
      </c>
      <c r="H15" s="23">
        <v>11.1</v>
      </c>
      <c r="I15" s="24">
        <v>9.6999999999999993</v>
      </c>
      <c r="J15" s="25">
        <v>-4.94306892083761</v>
      </c>
      <c r="K15" s="25">
        <v>2.5222898972366399</v>
      </c>
      <c r="L15" s="12" t="s">
        <v>29</v>
      </c>
      <c r="M15" s="12" t="s">
        <v>20</v>
      </c>
      <c r="N15" s="15">
        <v>19.8</v>
      </c>
      <c r="O15" s="13">
        <v>17.899999999999999</v>
      </c>
      <c r="P15" s="14">
        <v>3.8705741112631502</v>
      </c>
      <c r="Q15" s="14">
        <v>-2.4205328462567799</v>
      </c>
    </row>
    <row r="16" spans="1:17" x14ac:dyDescent="0.2">
      <c r="A16" s="3">
        <v>6</v>
      </c>
      <c r="B16" s="3">
        <v>24</v>
      </c>
      <c r="C16" s="3" t="s">
        <v>11</v>
      </c>
      <c r="D16" s="3" t="s">
        <v>8</v>
      </c>
      <c r="E16" s="3">
        <v>185</v>
      </c>
      <c r="F16" s="23" t="s">
        <v>19</v>
      </c>
      <c r="G16" s="23" t="s">
        <v>21</v>
      </c>
      <c r="H16" s="23">
        <v>12.9</v>
      </c>
      <c r="I16" s="24">
        <v>11.5</v>
      </c>
      <c r="J16" s="25">
        <v>-5.8517261698150902</v>
      </c>
      <c r="K16" s="25">
        <v>4.2318860330912598</v>
      </c>
      <c r="L16" s="12" t="s">
        <v>33</v>
      </c>
      <c r="M16" s="12" t="s">
        <v>20</v>
      </c>
      <c r="N16" s="15">
        <v>9.3000000000000007</v>
      </c>
      <c r="O16" s="13">
        <v>8.1999999999999993</v>
      </c>
      <c r="P16" s="14">
        <v>4.2082104654304198</v>
      </c>
      <c r="Q16" s="14">
        <v>-3.5638089559472301</v>
      </c>
    </row>
    <row r="17" spans="1:17" x14ac:dyDescent="0.2">
      <c r="A17" s="3">
        <v>7</v>
      </c>
      <c r="B17" s="3">
        <v>20</v>
      </c>
      <c r="C17" s="3" t="s">
        <v>12</v>
      </c>
      <c r="D17" s="3" t="s">
        <v>8</v>
      </c>
      <c r="E17" s="3">
        <v>137</v>
      </c>
      <c r="F17" s="23" t="s">
        <v>17</v>
      </c>
      <c r="G17" s="23" t="s">
        <v>20</v>
      </c>
      <c r="H17" s="23">
        <v>18.8</v>
      </c>
      <c r="I17" s="24">
        <v>16.2</v>
      </c>
      <c r="J17" s="25">
        <v>-3.9943276703085799</v>
      </c>
      <c r="K17" s="25">
        <v>1.30494432768872</v>
      </c>
      <c r="L17" s="12" t="s">
        <v>28</v>
      </c>
      <c r="M17" s="12" t="s">
        <v>20</v>
      </c>
      <c r="N17" s="15">
        <v>9.9</v>
      </c>
      <c r="O17" s="13">
        <v>8.3000000000000007</v>
      </c>
      <c r="P17" s="14">
        <v>1.73351039870723</v>
      </c>
      <c r="Q17" s="14">
        <v>-3.06815041476648</v>
      </c>
    </row>
    <row r="18" spans="1:17" x14ac:dyDescent="0.2">
      <c r="A18" s="3">
        <v>8</v>
      </c>
      <c r="B18" s="3">
        <v>39</v>
      </c>
      <c r="C18" s="3" t="s">
        <v>13</v>
      </c>
      <c r="D18" s="3" t="s">
        <v>8</v>
      </c>
      <c r="E18" s="3">
        <v>293</v>
      </c>
      <c r="F18" s="23" t="s">
        <v>15</v>
      </c>
      <c r="G18" s="23" t="s">
        <v>20</v>
      </c>
      <c r="H18" s="23">
        <v>12.3</v>
      </c>
      <c r="I18" s="24">
        <v>11.2</v>
      </c>
      <c r="J18" s="25">
        <v>-5.0754516395529903</v>
      </c>
      <c r="K18" s="25">
        <v>1.21792432569203</v>
      </c>
      <c r="L18" s="12" t="s">
        <v>26</v>
      </c>
      <c r="M18" s="12" t="s">
        <v>20</v>
      </c>
      <c r="N18" s="15">
        <v>12.6</v>
      </c>
      <c r="O18" s="13">
        <v>11.2</v>
      </c>
      <c r="P18" s="14">
        <v>5.0105646840050104</v>
      </c>
      <c r="Q18" s="14">
        <v>-1.4981418882802</v>
      </c>
    </row>
    <row r="19" spans="1:17" x14ac:dyDescent="0.2">
      <c r="A19" s="3">
        <v>9</v>
      </c>
      <c r="B19" s="3">
        <v>19</v>
      </c>
      <c r="C19" s="3" t="s">
        <v>5</v>
      </c>
      <c r="D19" s="3" t="s">
        <v>8</v>
      </c>
      <c r="E19" s="3">
        <v>90</v>
      </c>
      <c r="F19" s="23" t="s">
        <v>22</v>
      </c>
      <c r="G19" s="23" t="s">
        <v>20</v>
      </c>
      <c r="H19" s="23">
        <v>7.9</v>
      </c>
      <c r="I19" s="24">
        <v>7.9</v>
      </c>
      <c r="J19" s="25">
        <v>-6.9750079623943204</v>
      </c>
      <c r="K19" s="25">
        <v>-1.6291340551934199</v>
      </c>
      <c r="L19" s="12" t="s">
        <v>31</v>
      </c>
      <c r="M19" s="12" t="s">
        <v>20</v>
      </c>
      <c r="N19" s="15">
        <v>2.7</v>
      </c>
      <c r="O19" s="13">
        <v>2.2999999999999998</v>
      </c>
      <c r="P19" s="14">
        <v>1.79878248090318</v>
      </c>
      <c r="Q19" s="14">
        <v>-8.1094754658634098</v>
      </c>
    </row>
    <row r="20" spans="1:17" x14ac:dyDescent="0.2">
      <c r="A20" s="3">
        <v>10</v>
      </c>
      <c r="B20" s="3">
        <v>47</v>
      </c>
      <c r="C20" s="3" t="s">
        <v>5</v>
      </c>
      <c r="D20" s="3" t="s">
        <v>8</v>
      </c>
      <c r="E20" s="3">
        <v>187</v>
      </c>
      <c r="F20" s="23" t="s">
        <v>15</v>
      </c>
      <c r="G20" s="23" t="s">
        <v>20</v>
      </c>
      <c r="H20" s="23">
        <v>10.8</v>
      </c>
      <c r="I20" s="24">
        <v>6.3</v>
      </c>
      <c r="J20" s="25">
        <v>-5.23258058489359</v>
      </c>
      <c r="K20" s="25">
        <v>-1.10711333536718</v>
      </c>
      <c r="L20" s="12" t="s">
        <v>30</v>
      </c>
      <c r="M20" s="12" t="s">
        <v>20</v>
      </c>
      <c r="N20" s="15">
        <v>4.8</v>
      </c>
      <c r="O20" s="13">
        <v>4.3</v>
      </c>
      <c r="P20" s="14">
        <v>1.9696759988764101</v>
      </c>
      <c r="Q20" s="14">
        <v>-6.2304659532786104</v>
      </c>
    </row>
    <row r="21" spans="1:17" x14ac:dyDescent="0.2">
      <c r="A21" s="3">
        <v>11</v>
      </c>
      <c r="B21" s="3">
        <v>18</v>
      </c>
      <c r="C21" s="3" t="s">
        <v>5</v>
      </c>
      <c r="D21" s="3" t="s">
        <v>8</v>
      </c>
      <c r="E21" s="3">
        <v>137</v>
      </c>
      <c r="F21" s="23" t="s">
        <v>16</v>
      </c>
      <c r="G21" s="23" t="s">
        <v>20</v>
      </c>
      <c r="H21" s="23">
        <v>8.1</v>
      </c>
      <c r="I21" s="24">
        <v>6.7</v>
      </c>
      <c r="J21" s="25">
        <v>-2.1564234725536</v>
      </c>
      <c r="K21" s="25">
        <v>0</v>
      </c>
      <c r="L21" s="12" t="s">
        <v>27</v>
      </c>
      <c r="M21" s="12" t="s">
        <v>20</v>
      </c>
      <c r="N21" s="15">
        <v>7.3</v>
      </c>
      <c r="O21" s="13">
        <v>4.9000000000000004</v>
      </c>
      <c r="P21" s="14">
        <v>1.1963515460184799</v>
      </c>
      <c r="Q21" s="14">
        <v>0.337449314783344</v>
      </c>
    </row>
    <row r="22" spans="1:17" x14ac:dyDescent="0.2">
      <c r="A22" s="3">
        <v>12</v>
      </c>
      <c r="B22" s="3">
        <v>56</v>
      </c>
      <c r="C22" s="3" t="s">
        <v>5</v>
      </c>
      <c r="D22" s="3" t="s">
        <v>8</v>
      </c>
      <c r="E22" s="3">
        <v>224</v>
      </c>
      <c r="F22" s="23" t="s">
        <v>16</v>
      </c>
      <c r="G22" s="23" t="s">
        <v>21</v>
      </c>
      <c r="H22" s="23">
        <v>10.8</v>
      </c>
      <c r="I22" s="24">
        <v>6.9</v>
      </c>
      <c r="J22" s="25">
        <v>-1.7780024438034201</v>
      </c>
      <c r="K22" s="25">
        <v>1.89370343498634</v>
      </c>
      <c r="L22" s="12" t="s">
        <v>28</v>
      </c>
      <c r="M22" s="12" t="s">
        <v>21</v>
      </c>
      <c r="N22" s="15">
        <v>5.6</v>
      </c>
      <c r="O22" s="13">
        <v>4.9000000000000004</v>
      </c>
      <c r="P22" s="14">
        <v>1.96384968782311</v>
      </c>
      <c r="Q22" s="14">
        <v>-2.1753840075748099</v>
      </c>
    </row>
    <row r="23" spans="1:17" x14ac:dyDescent="0.2">
      <c r="A23" s="3">
        <v>13</v>
      </c>
      <c r="B23" s="3">
        <v>51</v>
      </c>
      <c r="C23" s="3" t="s">
        <v>5</v>
      </c>
      <c r="D23" s="3" t="s">
        <v>6</v>
      </c>
      <c r="E23" s="3">
        <v>349</v>
      </c>
      <c r="F23" s="23" t="s">
        <v>16</v>
      </c>
      <c r="G23" s="23" t="s">
        <v>20</v>
      </c>
      <c r="H23" s="23">
        <v>16.8</v>
      </c>
      <c r="I23" s="24">
        <v>13.3</v>
      </c>
      <c r="J23" s="25">
        <v>-5.2657064962074198</v>
      </c>
      <c r="K23" s="25">
        <v>2.18578885607179</v>
      </c>
      <c r="L23" s="12" t="s">
        <v>22</v>
      </c>
      <c r="M23" s="12" t="s">
        <v>20</v>
      </c>
      <c r="N23" s="15">
        <v>11.8</v>
      </c>
      <c r="O23" s="13">
        <v>11.8</v>
      </c>
      <c r="P23" s="14">
        <v>8.5332899946799294</v>
      </c>
      <c r="Q23" s="14">
        <v>-8.8810476129328908</v>
      </c>
    </row>
    <row r="24" spans="1:17" x14ac:dyDescent="0.2">
      <c r="A24" s="3">
        <v>14</v>
      </c>
      <c r="B24" s="3">
        <v>29</v>
      </c>
      <c r="C24" s="3" t="s">
        <v>14</v>
      </c>
      <c r="D24" s="3" t="s">
        <v>6</v>
      </c>
      <c r="E24" s="3">
        <v>293</v>
      </c>
      <c r="F24" s="23" t="s">
        <v>25</v>
      </c>
      <c r="G24" s="23" t="s">
        <v>20</v>
      </c>
      <c r="H24" s="23">
        <v>18.3</v>
      </c>
      <c r="I24" s="24">
        <v>16.600000000000001</v>
      </c>
      <c r="J24" s="25">
        <v>-0.59610428258979598</v>
      </c>
      <c r="K24" s="25">
        <v>0.288204080999586</v>
      </c>
      <c r="L24" s="12" t="s">
        <v>34</v>
      </c>
      <c r="M24" s="12" t="s">
        <v>20</v>
      </c>
      <c r="N24" s="15">
        <v>13.4</v>
      </c>
      <c r="O24" s="13">
        <v>13.4</v>
      </c>
      <c r="P24" s="14">
        <v>3.4616604684518002</v>
      </c>
      <c r="Q24" s="14">
        <v>-0.17246678508796501</v>
      </c>
    </row>
    <row r="25" spans="1:17" x14ac:dyDescent="0.2">
      <c r="A25" s="3">
        <v>15</v>
      </c>
      <c r="B25" s="3">
        <v>30</v>
      </c>
      <c r="C25" s="3" t="s">
        <v>5</v>
      </c>
      <c r="D25" s="3" t="s">
        <v>6</v>
      </c>
      <c r="E25" s="3">
        <v>179</v>
      </c>
      <c r="F25" s="23" t="s">
        <v>22</v>
      </c>
      <c r="G25" s="23" t="s">
        <v>20</v>
      </c>
      <c r="H25" s="23">
        <v>9.1</v>
      </c>
      <c r="I25" s="24">
        <v>9.1</v>
      </c>
      <c r="J25" s="25">
        <v>-6.1221930107899096</v>
      </c>
      <c r="K25" s="25">
        <v>-0.51798160710833596</v>
      </c>
      <c r="L25" s="12" t="s">
        <v>22</v>
      </c>
      <c r="M25" s="12" t="s">
        <v>20</v>
      </c>
      <c r="N25" s="15">
        <v>10.4</v>
      </c>
      <c r="O25" s="13">
        <v>10.4</v>
      </c>
      <c r="P25" s="14">
        <v>6.85296506384074</v>
      </c>
      <c r="Q25" s="14">
        <v>-0.36854780936764697</v>
      </c>
    </row>
    <row r="26" spans="1:17" x14ac:dyDescent="0.2">
      <c r="A26" s="3"/>
      <c r="B26" s="3"/>
      <c r="C26" s="3"/>
      <c r="D26" s="3"/>
      <c r="E26" s="3"/>
      <c r="F26" s="23"/>
      <c r="G26" s="23"/>
      <c r="H26" s="23"/>
      <c r="I26" s="24"/>
      <c r="J26" s="25"/>
      <c r="K26" s="25"/>
      <c r="L26" s="12"/>
      <c r="M26" s="12"/>
      <c r="N26" s="15"/>
      <c r="O26" s="13"/>
      <c r="P26" s="14"/>
      <c r="Q26" s="14"/>
    </row>
    <row r="27" spans="1:17" x14ac:dyDescent="0.2">
      <c r="A27" s="3" t="s">
        <v>40</v>
      </c>
      <c r="B27" s="3">
        <f>MEDIAN(B11:B25)</f>
        <v>29</v>
      </c>
      <c r="C27" s="3"/>
      <c r="D27" s="3"/>
      <c r="E27" s="3">
        <f>MEDIAN(E11:E25)</f>
        <v>187</v>
      </c>
      <c r="F27" s="23"/>
      <c r="G27" s="23"/>
      <c r="H27" s="23">
        <f>MEDIAN(H11:H25)</f>
        <v>12.3</v>
      </c>
      <c r="I27" s="26">
        <f>MEDIAN(I11:I25)</f>
        <v>11.2</v>
      </c>
      <c r="J27" s="27">
        <f>MEDIAN(J11:J25)</f>
        <v>-4.94306892083761</v>
      </c>
      <c r="K27" s="27">
        <f>MEDIAN(K11:K25)</f>
        <v>1.21792432569203</v>
      </c>
      <c r="L27" s="12"/>
      <c r="M27" s="12"/>
      <c r="N27" s="16">
        <f>MEDIAN(N11:N25)</f>
        <v>10.1</v>
      </c>
      <c r="O27" s="16">
        <f>MEDIAN(O11:O25)</f>
        <v>10</v>
      </c>
      <c r="P27" s="16">
        <f>MEDIAN(P11:P25)</f>
        <v>3.4616604684518002</v>
      </c>
      <c r="Q27" s="16">
        <f>MEDIAN(Q11:Q25)</f>
        <v>-2.1753840075748099</v>
      </c>
    </row>
    <row r="28" spans="1:17" ht="13.5" thickBot="1" x14ac:dyDescent="0.25">
      <c r="A28" s="4"/>
      <c r="B28" s="4"/>
      <c r="C28" s="4"/>
      <c r="D28" s="4"/>
      <c r="E28" s="4"/>
      <c r="F28" s="28"/>
      <c r="G28" s="28"/>
      <c r="H28" s="28"/>
      <c r="I28" s="28"/>
      <c r="J28" s="28"/>
      <c r="K28" s="28"/>
      <c r="L28" s="17"/>
      <c r="M28" s="17"/>
      <c r="N28" s="17"/>
      <c r="O28" s="17"/>
      <c r="P28" s="17"/>
      <c r="Q28" s="17"/>
    </row>
    <row r="29" spans="1:17" ht="13.5" thickTop="1" x14ac:dyDescent="0.2">
      <c r="H29" s="2"/>
      <c r="I29" s="2"/>
      <c r="J29" s="2"/>
      <c r="K29" s="2"/>
      <c r="L29" s="2"/>
      <c r="M29" s="2"/>
      <c r="N29" s="1"/>
      <c r="O29" s="1"/>
    </row>
    <row r="30" spans="1:17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1"/>
    </row>
    <row r="38" spans="1:17" x14ac:dyDescent="0.2">
      <c r="A38" s="60"/>
      <c r="B38" s="60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</row>
  </sheetData>
  <mergeCells count="1">
    <mergeCell ref="A38:Q38"/>
  </mergeCells>
  <conditionalFormatting sqref="H29:O29 D30:O30">
    <cfRule type="colorScale" priority="53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L29">
    <cfRule type="colorScale" priority="52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M29">
    <cfRule type="colorScale" priority="51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H29">
    <cfRule type="colorScale" priority="43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I29:J29">
    <cfRule type="colorScale" priority="42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O29">
    <cfRule type="colorScale" priority="41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B30:C30">
    <cfRule type="colorScale" priority="14">
      <colorScale>
        <cfvo type="percentile" val="90"/>
        <cfvo type="percentile" val="95"/>
        <color theme="0"/>
        <color theme="5" tint="-0.249977111117893"/>
      </colorScale>
    </cfRule>
    <cfRule type="colorScale" priority="15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A30">
    <cfRule type="colorScale" priority="16">
      <colorScale>
        <cfvo type="percentile" val="90"/>
        <cfvo type="percentile" val="95"/>
        <color theme="0"/>
        <color theme="5" tint="-0.249977111117893"/>
      </colorScale>
    </cfRule>
    <cfRule type="colorScale" priority="17">
      <colorScale>
        <cfvo type="percent" val="80"/>
        <cfvo type="percent" val="100"/>
        <color theme="0"/>
        <color theme="5" tint="-0.249977111117893"/>
      </colorScale>
    </cfRule>
    <cfRule type="colorScale" priority="18">
      <colorScale>
        <cfvo type="percent" val="90"/>
        <cfvo type="percent" val="100"/>
        <color theme="0"/>
        <color theme="5" tint="-0.249977111117893"/>
      </colorScale>
    </cfRule>
    <cfRule type="colorScale" priority="19">
      <colorScale>
        <cfvo type="percentile" val="90"/>
        <cfvo type="percentile" val="95"/>
        <color theme="0"/>
        <color theme="5" tint="-0.249977111117893"/>
      </colorScale>
    </cfRule>
    <cfRule type="colorScale" priority="20">
      <colorScale>
        <cfvo type="percentile" val="10"/>
        <cfvo type="percentile" val="95"/>
        <color theme="0"/>
        <color theme="5" tint="-0.249977111117893"/>
      </colorScale>
    </cfRule>
  </conditionalFormatting>
  <conditionalFormatting sqref="M30">
    <cfRule type="colorScale" priority="12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B30">
    <cfRule type="colorScale" priority="10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C30">
    <cfRule type="colorScale" priority="9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D30">
    <cfRule type="colorScale" priority="8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F30:G30">
    <cfRule type="colorScale" priority="7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H30">
    <cfRule type="colorScale" priority="4">
      <colorScale>
        <cfvo type="percentile" val="90"/>
        <cfvo type="percentile" val="95"/>
        <color theme="0"/>
        <color theme="5" tint="-0.249977111117893"/>
      </colorScale>
    </cfRule>
    <cfRule type="colorScale" priority="5">
      <colorScale>
        <cfvo type="percentile" val="90"/>
        <cfvo type="percentile" val="95"/>
        <color rgb="FFFF7128"/>
        <color theme="5" tint="-0.249977111117893"/>
      </colorScale>
    </cfRule>
    <cfRule type="colorScale" priority="6">
      <colorScale>
        <cfvo type="percentile" val="90"/>
        <cfvo type="percentile" val="95"/>
        <color theme="0"/>
        <color rgb="FFFFEF9C"/>
      </colorScale>
    </cfRule>
  </conditionalFormatting>
  <conditionalFormatting sqref="I30:J30">
    <cfRule type="colorScale" priority="3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K30">
    <cfRule type="colorScale" priority="2">
      <colorScale>
        <cfvo type="percentile" val="90"/>
        <cfvo type="percentile" val="95"/>
        <color theme="0"/>
        <color theme="5" tint="-0.249977111117893"/>
      </colorScale>
    </cfRule>
  </conditionalFormatting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N34"/>
  <sheetViews>
    <sheetView topLeftCell="A6" workbookViewId="0">
      <selection activeCell="E35" sqref="E35"/>
    </sheetView>
  </sheetViews>
  <sheetFormatPr baseColWidth="10" defaultColWidth="9.140625" defaultRowHeight="12.75" x14ac:dyDescent="0.2"/>
  <cols>
    <col min="1" max="1" width="5.42578125" style="38" customWidth="1"/>
    <col min="2" max="2" width="22.140625" style="38" customWidth="1"/>
    <col min="3" max="3" width="22.85546875" style="38" customWidth="1"/>
    <col min="4" max="4" width="15" style="56" customWidth="1"/>
    <col min="5" max="5" width="6.140625" style="38" customWidth="1"/>
    <col min="6" max="6" width="8.42578125" style="38" customWidth="1"/>
    <col min="7" max="8" width="8.140625" style="38" customWidth="1"/>
    <col min="9" max="9" width="23.42578125" style="38" customWidth="1"/>
    <col min="10" max="10" width="14.85546875" style="38" customWidth="1"/>
    <col min="11" max="11" width="5.85546875" style="38" customWidth="1"/>
    <col min="12" max="12" width="8.42578125" style="38" customWidth="1"/>
    <col min="13" max="14" width="8.140625" style="38" customWidth="1"/>
    <col min="15" max="16384" width="9.140625" style="38"/>
  </cols>
  <sheetData>
    <row r="4" spans="1:14" x14ac:dyDescent="0.2">
      <c r="A4" s="35" t="s">
        <v>46</v>
      </c>
    </row>
    <row r="6" spans="1:14" ht="12" customHeight="1" thickBot="1" x14ac:dyDescent="0.25">
      <c r="A6" s="44"/>
      <c r="B6" s="44"/>
      <c r="C6" s="44"/>
      <c r="D6" s="57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 s="40" customFormat="1" ht="27.75" customHeight="1" thickTop="1" x14ac:dyDescent="0.2">
      <c r="A7" s="39" t="s">
        <v>0</v>
      </c>
      <c r="B7" s="39" t="s">
        <v>2</v>
      </c>
      <c r="C7" s="46" t="s">
        <v>47</v>
      </c>
      <c r="D7" s="58"/>
      <c r="E7" s="46"/>
      <c r="F7" s="46"/>
      <c r="G7" s="46"/>
      <c r="H7" s="46"/>
      <c r="I7" s="46" t="s">
        <v>48</v>
      </c>
    </row>
    <row r="8" spans="1:14" s="40" customFormat="1" ht="46.5" customHeight="1" x14ac:dyDescent="0.2">
      <c r="A8" s="45"/>
      <c r="B8" s="45"/>
      <c r="C8" s="54" t="s">
        <v>51</v>
      </c>
      <c r="D8" s="54" t="s">
        <v>73</v>
      </c>
      <c r="E8" s="55" t="s">
        <v>52</v>
      </c>
      <c r="F8" s="55" t="s">
        <v>50</v>
      </c>
      <c r="G8" s="55" t="s">
        <v>53</v>
      </c>
      <c r="H8" s="55" t="s">
        <v>54</v>
      </c>
      <c r="I8" s="54" t="s">
        <v>51</v>
      </c>
      <c r="J8" s="54" t="s">
        <v>73</v>
      </c>
      <c r="K8" s="55" t="s">
        <v>52</v>
      </c>
      <c r="L8" s="55" t="s">
        <v>50</v>
      </c>
      <c r="M8" s="55" t="s">
        <v>53</v>
      </c>
      <c r="N8" s="55" t="s">
        <v>54</v>
      </c>
    </row>
    <row r="9" spans="1:14" s="40" customFormat="1" ht="6" customHeight="1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x14ac:dyDescent="0.2">
      <c r="A10" s="47">
        <v>1</v>
      </c>
      <c r="B10" s="47" t="s">
        <v>5</v>
      </c>
      <c r="C10" s="48" t="s">
        <v>55</v>
      </c>
      <c r="D10" s="48">
        <v>100</v>
      </c>
      <c r="E10" s="49">
        <v>17.8</v>
      </c>
      <c r="F10" s="49">
        <v>17.8</v>
      </c>
      <c r="G10" s="50">
        <v>-3.6498728618897398</v>
      </c>
      <c r="H10" s="50">
        <v>8.7280741594497595</v>
      </c>
      <c r="I10" s="48" t="s">
        <v>64</v>
      </c>
      <c r="J10" s="48">
        <v>100</v>
      </c>
      <c r="K10" s="49">
        <v>10.1</v>
      </c>
      <c r="L10" s="49">
        <v>10.1</v>
      </c>
      <c r="M10" s="50">
        <v>2.5093235184429998</v>
      </c>
      <c r="N10" s="50">
        <v>-3.672684697692</v>
      </c>
    </row>
    <row r="11" spans="1:14" x14ac:dyDescent="0.2">
      <c r="A11" s="47">
        <v>2</v>
      </c>
      <c r="B11" s="47" t="s">
        <v>7</v>
      </c>
      <c r="C11" s="47" t="s">
        <v>56</v>
      </c>
      <c r="D11" s="47">
        <v>100</v>
      </c>
      <c r="E11" s="51">
        <v>19.8</v>
      </c>
      <c r="F11" s="36">
        <v>19.8</v>
      </c>
      <c r="G11" s="37">
        <v>-1.67160902157625</v>
      </c>
      <c r="H11" s="37">
        <v>1.58241352699025</v>
      </c>
      <c r="I11" s="47" t="s">
        <v>65</v>
      </c>
      <c r="J11" s="48">
        <v>96</v>
      </c>
      <c r="K11" s="51">
        <v>11.4</v>
      </c>
      <c r="L11" s="36">
        <v>10</v>
      </c>
      <c r="M11" s="37">
        <v>9.2786399042527101</v>
      </c>
      <c r="N11" s="37">
        <v>0.17252105572456999</v>
      </c>
    </row>
    <row r="12" spans="1:14" x14ac:dyDescent="0.2">
      <c r="A12" s="47">
        <v>3</v>
      </c>
      <c r="B12" s="47" t="s">
        <v>12</v>
      </c>
      <c r="C12" s="47" t="s">
        <v>57</v>
      </c>
      <c r="D12" s="47">
        <v>91</v>
      </c>
      <c r="E12" s="51">
        <v>24.2</v>
      </c>
      <c r="F12" s="36">
        <v>16.3</v>
      </c>
      <c r="G12" s="37">
        <v>-6.03739334585668</v>
      </c>
      <c r="H12" s="37">
        <v>-1.3495521384685201</v>
      </c>
      <c r="I12" s="47" t="s">
        <v>56</v>
      </c>
      <c r="J12" s="48">
        <v>91</v>
      </c>
      <c r="K12" s="51">
        <v>14.6</v>
      </c>
      <c r="L12" s="36">
        <v>14.6</v>
      </c>
      <c r="M12" s="37">
        <v>6.5493962935613803</v>
      </c>
      <c r="N12" s="37">
        <v>0.54900789650063098</v>
      </c>
    </row>
    <row r="13" spans="1:14" x14ac:dyDescent="0.2">
      <c r="A13" s="47">
        <f>A12+1</f>
        <v>4</v>
      </c>
      <c r="B13" s="47" t="s">
        <v>14</v>
      </c>
      <c r="C13" s="47" t="s">
        <v>63</v>
      </c>
      <c r="D13" s="47">
        <v>100</v>
      </c>
      <c r="E13" s="51">
        <v>18.3</v>
      </c>
      <c r="F13" s="36">
        <v>16.600000000000001</v>
      </c>
      <c r="G13" s="37">
        <v>-0.59610428258979598</v>
      </c>
      <c r="H13" s="37">
        <v>0.288204080999586</v>
      </c>
      <c r="I13" s="47" t="s">
        <v>56</v>
      </c>
      <c r="J13" s="47">
        <v>100</v>
      </c>
      <c r="K13" s="51">
        <v>13.4</v>
      </c>
      <c r="L13" s="36">
        <v>13.4</v>
      </c>
      <c r="M13" s="37">
        <v>3.4616604684518002</v>
      </c>
      <c r="N13" s="37">
        <v>-0.17246678508796501</v>
      </c>
    </row>
    <row r="14" spans="1:14" x14ac:dyDescent="0.2">
      <c r="A14" s="47">
        <f t="shared" ref="A14:A24" si="0">A13+1</f>
        <v>5</v>
      </c>
      <c r="B14" s="47" t="s">
        <v>10</v>
      </c>
      <c r="C14" s="47" t="s">
        <v>57</v>
      </c>
      <c r="D14" s="47">
        <v>100</v>
      </c>
      <c r="E14" s="51">
        <v>6.9</v>
      </c>
      <c r="F14" s="36">
        <v>5.4</v>
      </c>
      <c r="G14" s="37">
        <v>-0.33833475371410898</v>
      </c>
      <c r="H14" s="37">
        <v>-0.21498522270338999</v>
      </c>
      <c r="I14" s="47" t="s">
        <v>56</v>
      </c>
      <c r="J14" s="48">
        <v>96</v>
      </c>
      <c r="K14" s="51">
        <v>7.6</v>
      </c>
      <c r="L14" s="36">
        <v>7.6</v>
      </c>
      <c r="M14" s="37">
        <v>2.08543962333286</v>
      </c>
      <c r="N14" s="37">
        <v>4.7713135895274101</v>
      </c>
    </row>
    <row r="15" spans="1:14" x14ac:dyDescent="0.2">
      <c r="A15" s="47">
        <f t="shared" si="0"/>
        <v>6</v>
      </c>
      <c r="B15" s="47" t="s">
        <v>5</v>
      </c>
      <c r="C15" s="47" t="s">
        <v>58</v>
      </c>
      <c r="D15" s="47">
        <v>98</v>
      </c>
      <c r="E15" s="51">
        <v>11.1</v>
      </c>
      <c r="F15" s="36">
        <v>9.6999999999999993</v>
      </c>
      <c r="G15" s="37">
        <v>-4.94306892083761</v>
      </c>
      <c r="H15" s="37">
        <v>2.5222898972366399</v>
      </c>
      <c r="I15" s="47" t="s">
        <v>66</v>
      </c>
      <c r="J15" s="48">
        <v>93</v>
      </c>
      <c r="K15" s="51">
        <v>19.8</v>
      </c>
      <c r="L15" s="36">
        <v>17.899999999999999</v>
      </c>
      <c r="M15" s="37">
        <v>3.8705741112631502</v>
      </c>
      <c r="N15" s="37">
        <v>-2.4205328462567799</v>
      </c>
    </row>
    <row r="16" spans="1:14" x14ac:dyDescent="0.2">
      <c r="A16" s="47">
        <f t="shared" si="0"/>
        <v>7</v>
      </c>
      <c r="B16" s="47" t="s">
        <v>49</v>
      </c>
      <c r="C16" s="47" t="s">
        <v>59</v>
      </c>
      <c r="D16" s="47">
        <v>87</v>
      </c>
      <c r="E16" s="51">
        <v>12.9</v>
      </c>
      <c r="F16" s="36">
        <v>11.5</v>
      </c>
      <c r="G16" s="37">
        <v>-5.8517261698150902</v>
      </c>
      <c r="H16" s="37">
        <v>4.2318860330912598</v>
      </c>
      <c r="I16" s="47" t="s">
        <v>60</v>
      </c>
      <c r="J16" s="48">
        <v>85</v>
      </c>
      <c r="K16" s="51">
        <v>9.3000000000000007</v>
      </c>
      <c r="L16" s="36">
        <v>8.1999999999999993</v>
      </c>
      <c r="M16" s="37">
        <v>4.2082104654304198</v>
      </c>
      <c r="N16" s="37">
        <v>-3.5638089559472301</v>
      </c>
    </row>
    <row r="17" spans="1:14" x14ac:dyDescent="0.2">
      <c r="A17" s="47">
        <f t="shared" si="0"/>
        <v>8</v>
      </c>
      <c r="B17" s="47" t="s">
        <v>12</v>
      </c>
      <c r="C17" s="47" t="s">
        <v>60</v>
      </c>
      <c r="D17" s="47">
        <v>100</v>
      </c>
      <c r="E17" s="51">
        <v>18.8</v>
      </c>
      <c r="F17" s="36">
        <v>16.2</v>
      </c>
      <c r="G17" s="37">
        <v>-3.9943276703085799</v>
      </c>
      <c r="H17" s="37">
        <v>1.30494432768872</v>
      </c>
      <c r="I17" s="47" t="s">
        <v>67</v>
      </c>
      <c r="J17" s="48">
        <v>100</v>
      </c>
      <c r="K17" s="51">
        <v>9.9</v>
      </c>
      <c r="L17" s="36">
        <v>8.3000000000000007</v>
      </c>
      <c r="M17" s="37">
        <v>1.73351039870723</v>
      </c>
      <c r="N17" s="37">
        <v>-3.06815041476648</v>
      </c>
    </row>
    <row r="18" spans="1:14" x14ac:dyDescent="0.2">
      <c r="A18" s="47">
        <f t="shared" si="0"/>
        <v>9</v>
      </c>
      <c r="B18" s="47" t="s">
        <v>13</v>
      </c>
      <c r="C18" s="47" t="s">
        <v>61</v>
      </c>
      <c r="D18" s="47">
        <v>100</v>
      </c>
      <c r="E18" s="51">
        <v>12.3</v>
      </c>
      <c r="F18" s="36">
        <v>11.2</v>
      </c>
      <c r="G18" s="37">
        <v>-5.0754516395529903</v>
      </c>
      <c r="H18" s="37">
        <v>1.21792432569203</v>
      </c>
      <c r="I18" s="47" t="s">
        <v>68</v>
      </c>
      <c r="J18" s="48">
        <v>100</v>
      </c>
      <c r="K18" s="51">
        <v>12.6</v>
      </c>
      <c r="L18" s="36">
        <v>11.2</v>
      </c>
      <c r="M18" s="37">
        <v>5.0105646840050104</v>
      </c>
      <c r="N18" s="37">
        <v>-1.4981418882802</v>
      </c>
    </row>
    <row r="19" spans="1:14" x14ac:dyDescent="0.2">
      <c r="A19" s="47">
        <f t="shared" si="0"/>
        <v>10</v>
      </c>
      <c r="B19" s="47" t="s">
        <v>5</v>
      </c>
      <c r="C19" s="47" t="s">
        <v>56</v>
      </c>
      <c r="D19" s="47">
        <v>100</v>
      </c>
      <c r="E19" s="51">
        <v>7.9</v>
      </c>
      <c r="F19" s="36">
        <v>7.9</v>
      </c>
      <c r="G19" s="37">
        <v>-6.9750079623943204</v>
      </c>
      <c r="H19" s="37">
        <v>-1.6291340551934199</v>
      </c>
      <c r="I19" s="47" t="s">
        <v>69</v>
      </c>
      <c r="J19" s="48">
        <v>100</v>
      </c>
      <c r="K19" s="51">
        <v>2.7</v>
      </c>
      <c r="L19" s="36">
        <v>2.2999999999999998</v>
      </c>
      <c r="M19" s="37">
        <v>1.79878248090318</v>
      </c>
      <c r="N19" s="37">
        <v>-8.1094754658634098</v>
      </c>
    </row>
    <row r="20" spans="1:14" x14ac:dyDescent="0.2">
      <c r="A20" s="47">
        <f t="shared" si="0"/>
        <v>11</v>
      </c>
      <c r="B20" s="47" t="s">
        <v>5</v>
      </c>
      <c r="C20" s="47" t="s">
        <v>61</v>
      </c>
      <c r="D20" s="47">
        <v>100</v>
      </c>
      <c r="E20" s="51">
        <v>10.8</v>
      </c>
      <c r="F20" s="36">
        <v>6.3</v>
      </c>
      <c r="G20" s="37">
        <v>-5.23258058489359</v>
      </c>
      <c r="H20" s="37">
        <v>-1.10711333536718</v>
      </c>
      <c r="I20" s="47" t="s">
        <v>70</v>
      </c>
      <c r="J20" s="48">
        <v>86</v>
      </c>
      <c r="K20" s="51">
        <v>4.8</v>
      </c>
      <c r="L20" s="36">
        <v>4.3</v>
      </c>
      <c r="M20" s="37">
        <v>1.9696759988764101</v>
      </c>
      <c r="N20" s="37">
        <v>-6.2304659532786104</v>
      </c>
    </row>
    <row r="21" spans="1:14" x14ac:dyDescent="0.2">
      <c r="A21" s="47">
        <f t="shared" si="0"/>
        <v>12</v>
      </c>
      <c r="B21" s="47" t="s">
        <v>5</v>
      </c>
      <c r="C21" s="47" t="s">
        <v>57</v>
      </c>
      <c r="D21" s="47">
        <v>95</v>
      </c>
      <c r="E21" s="51">
        <v>8.1</v>
      </c>
      <c r="F21" s="36">
        <v>6.7</v>
      </c>
      <c r="G21" s="37">
        <v>-2.1564234725536</v>
      </c>
      <c r="H21" s="37">
        <v>0</v>
      </c>
      <c r="I21" s="47" t="s">
        <v>71</v>
      </c>
      <c r="J21" s="48">
        <v>100</v>
      </c>
      <c r="K21" s="51">
        <v>7.3</v>
      </c>
      <c r="L21" s="36">
        <v>4.9000000000000004</v>
      </c>
      <c r="M21" s="37">
        <v>1.1963515460184799</v>
      </c>
      <c r="N21" s="37">
        <v>0.337449314783344</v>
      </c>
    </row>
    <row r="22" spans="1:14" x14ac:dyDescent="0.2">
      <c r="A22" s="47">
        <f t="shared" si="0"/>
        <v>13</v>
      </c>
      <c r="B22" s="47" t="s">
        <v>5</v>
      </c>
      <c r="C22" s="47" t="s">
        <v>62</v>
      </c>
      <c r="D22" s="47">
        <v>93</v>
      </c>
      <c r="E22" s="51">
        <v>10.8</v>
      </c>
      <c r="F22" s="36">
        <v>6.9</v>
      </c>
      <c r="G22" s="37">
        <v>-1.7780024438034201</v>
      </c>
      <c r="H22" s="37">
        <v>1.89370343498634</v>
      </c>
      <c r="I22" s="47" t="s">
        <v>72</v>
      </c>
      <c r="J22" s="47">
        <v>81</v>
      </c>
      <c r="K22" s="51">
        <v>5.6</v>
      </c>
      <c r="L22" s="36">
        <v>4.9000000000000004</v>
      </c>
      <c r="M22" s="37">
        <v>1.96384968782311</v>
      </c>
      <c r="N22" s="37">
        <v>-2.1753840075748099</v>
      </c>
    </row>
    <row r="23" spans="1:14" x14ac:dyDescent="0.2">
      <c r="A23" s="47">
        <f t="shared" si="0"/>
        <v>14</v>
      </c>
      <c r="B23" s="47" t="s">
        <v>5</v>
      </c>
      <c r="C23" s="47" t="s">
        <v>57</v>
      </c>
      <c r="D23" s="47">
        <v>100</v>
      </c>
      <c r="E23" s="51">
        <v>16.8</v>
      </c>
      <c r="F23" s="36">
        <v>13.3</v>
      </c>
      <c r="G23" s="37">
        <v>-5.2657064962074198</v>
      </c>
      <c r="H23" s="37">
        <v>2.18578885607179</v>
      </c>
      <c r="I23" s="47" t="s">
        <v>56</v>
      </c>
      <c r="J23" s="47">
        <v>100</v>
      </c>
      <c r="K23" s="51">
        <v>11.8</v>
      </c>
      <c r="L23" s="36">
        <v>11.8</v>
      </c>
      <c r="M23" s="37">
        <v>8.5332899946799294</v>
      </c>
      <c r="N23" s="37">
        <v>-8.8810476129328908</v>
      </c>
    </row>
    <row r="24" spans="1:14" ht="13.5" thickBot="1" x14ac:dyDescent="0.25">
      <c r="A24" s="52">
        <f t="shared" si="0"/>
        <v>15</v>
      </c>
      <c r="B24" s="52" t="s">
        <v>5</v>
      </c>
      <c r="C24" s="52" t="s">
        <v>56</v>
      </c>
      <c r="D24" s="52">
        <v>98</v>
      </c>
      <c r="E24" s="53">
        <v>9.1</v>
      </c>
      <c r="F24" s="42">
        <v>9.1</v>
      </c>
      <c r="G24" s="43">
        <v>-6.1221930107899096</v>
      </c>
      <c r="H24" s="43">
        <v>-0.51798160710833596</v>
      </c>
      <c r="I24" s="52" t="s">
        <v>56</v>
      </c>
      <c r="J24" s="52">
        <v>100</v>
      </c>
      <c r="K24" s="53">
        <v>10.4</v>
      </c>
      <c r="L24" s="42">
        <v>10.4</v>
      </c>
      <c r="M24" s="43">
        <v>6.85296506384074</v>
      </c>
      <c r="N24" s="43">
        <v>-0.36854780936764697</v>
      </c>
    </row>
    <row r="25" spans="1:14" ht="13.5" thickTop="1" x14ac:dyDescent="0.2">
      <c r="E25" s="2"/>
      <c r="F25" s="2"/>
      <c r="G25" s="2"/>
      <c r="H25" s="2"/>
      <c r="I25" s="2"/>
      <c r="J25" s="2"/>
      <c r="K25" s="2"/>
      <c r="L25" s="2"/>
    </row>
    <row r="26" spans="1:14" x14ac:dyDescent="0.2">
      <c r="A26" s="2"/>
      <c r="B26" s="2"/>
      <c r="C26" s="2"/>
      <c r="D26" s="59"/>
      <c r="E26" s="2"/>
      <c r="F26" s="2"/>
      <c r="G26" s="2"/>
      <c r="H26" s="2"/>
      <c r="I26" s="2"/>
      <c r="J26" s="2"/>
      <c r="K26" s="2"/>
      <c r="L26" s="2"/>
    </row>
    <row r="34" spans="1:14" x14ac:dyDescent="0.2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</row>
  </sheetData>
  <mergeCells count="1">
    <mergeCell ref="A34:N34"/>
  </mergeCells>
  <conditionalFormatting sqref="E25:L25 C26:L26">
    <cfRule type="colorScale" priority="23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I25">
    <cfRule type="colorScale" priority="22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J25">
    <cfRule type="colorScale" priority="21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E25">
    <cfRule type="colorScale" priority="20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F25:G25">
    <cfRule type="colorScale" priority="19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L25">
    <cfRule type="colorScale" priority="18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B26">
    <cfRule type="colorScale" priority="11">
      <colorScale>
        <cfvo type="percentile" val="90"/>
        <cfvo type="percentile" val="95"/>
        <color theme="0"/>
        <color theme="5" tint="-0.249977111117893"/>
      </colorScale>
    </cfRule>
    <cfRule type="colorScale" priority="12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A26">
    <cfRule type="colorScale" priority="13">
      <colorScale>
        <cfvo type="percentile" val="90"/>
        <cfvo type="percentile" val="95"/>
        <color theme="0"/>
        <color theme="5" tint="-0.249977111117893"/>
      </colorScale>
    </cfRule>
    <cfRule type="colorScale" priority="14">
      <colorScale>
        <cfvo type="percent" val="80"/>
        <cfvo type="percent" val="100"/>
        <color theme="0"/>
        <color theme="5" tint="-0.249977111117893"/>
      </colorScale>
    </cfRule>
    <cfRule type="colorScale" priority="15">
      <colorScale>
        <cfvo type="percent" val="90"/>
        <cfvo type="percent" val="100"/>
        <color theme="0"/>
        <color theme="5" tint="-0.249977111117893"/>
      </colorScale>
    </cfRule>
    <cfRule type="colorScale" priority="16">
      <colorScale>
        <cfvo type="percentile" val="90"/>
        <cfvo type="percentile" val="95"/>
        <color theme="0"/>
        <color theme="5" tint="-0.249977111117893"/>
      </colorScale>
    </cfRule>
    <cfRule type="colorScale" priority="17">
      <colorScale>
        <cfvo type="percentile" val="10"/>
        <cfvo type="percentile" val="95"/>
        <color theme="0"/>
        <color theme="5" tint="-0.249977111117893"/>
      </colorScale>
    </cfRule>
  </conditionalFormatting>
  <conditionalFormatting sqref="J26">
    <cfRule type="colorScale" priority="10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B26">
    <cfRule type="colorScale" priority="8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C26:D26">
    <cfRule type="colorScale" priority="6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E26">
    <cfRule type="colorScale" priority="3">
      <colorScale>
        <cfvo type="percentile" val="90"/>
        <cfvo type="percentile" val="95"/>
        <color theme="0"/>
        <color theme="5" tint="-0.249977111117893"/>
      </colorScale>
    </cfRule>
    <cfRule type="colorScale" priority="4">
      <colorScale>
        <cfvo type="percentile" val="90"/>
        <cfvo type="percentile" val="95"/>
        <color rgb="FFFF7128"/>
        <color theme="5" tint="-0.249977111117893"/>
      </colorScale>
    </cfRule>
    <cfRule type="colorScale" priority="5">
      <colorScale>
        <cfvo type="percentile" val="90"/>
        <cfvo type="percentile" val="95"/>
        <color theme="0"/>
        <color rgb="FFFFEF9C"/>
      </colorScale>
    </cfRule>
  </conditionalFormatting>
  <conditionalFormatting sqref="F26:G26">
    <cfRule type="colorScale" priority="2">
      <colorScale>
        <cfvo type="percentile" val="90"/>
        <cfvo type="percentile" val="95"/>
        <color theme="0"/>
        <color theme="5" tint="-0.249977111117893"/>
      </colorScale>
    </cfRule>
  </conditionalFormatting>
  <conditionalFormatting sqref="H26">
    <cfRule type="colorScale" priority="1">
      <colorScale>
        <cfvo type="percentile" val="90"/>
        <cfvo type="percentile" val="95"/>
        <color theme="0"/>
        <color theme="5" tint="-0.249977111117893"/>
      </colorScale>
    </cfRule>
  </conditionalFormatting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Table 1</vt:lpstr>
      <vt:lpstr>Table 1 220624 calculate</vt:lpstr>
      <vt:lpstr>Table_1 obsolete</vt:lpstr>
      <vt:lpstr>Table 1 obsolete</vt:lpstr>
    </vt:vector>
  </TitlesOfParts>
  <Company>UniversitätsSpital Zürich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Dimakopoulos Vasileios</dc:creator>
  <cp:lastModifiedBy>Sarnthein Johannes</cp:lastModifiedBy>
  <cp:lastPrinted>2022-03-10T09:57:27Z</cp:lastPrinted>
  <dcterms:created xsi:type="dcterms:W3CDTF">2022-02-07T16:22:57Z</dcterms:created>
  <dcterms:modified xsi:type="dcterms:W3CDTF">2022-06-24T15:28:50Z</dcterms:modified>
</cp:coreProperties>
</file>