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R:\Data\Seok Hee\Manuscript_Seok Hee\eLife_Data statement\"/>
    </mc:Choice>
  </mc:AlternateContent>
  <xr:revisionPtr revIDLastSave="0" documentId="13_ncr:1_{02CE06CF-7ACD-485C-811F-0B2020D00E6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itochondria activity-1" sheetId="1" r:id="rId1"/>
    <sheet name="Mitochondria activity-2" sheetId="2" r:id="rId2"/>
    <sheet name="Mitochondria activity-3" sheetId="6" r:id="rId3"/>
    <sheet name="Mitochondria activity-4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0" i="3" l="1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J13" i="6"/>
  <c r="K13" i="6"/>
  <c r="L13" i="6"/>
  <c r="J14" i="6"/>
  <c r="K14" i="6"/>
  <c r="L14" i="6"/>
  <c r="J15" i="6"/>
  <c r="K15" i="6"/>
  <c r="L15" i="6"/>
  <c r="J16" i="6"/>
  <c r="K16" i="6"/>
  <c r="L16" i="6"/>
  <c r="J17" i="6"/>
  <c r="K17" i="6"/>
  <c r="L17" i="6"/>
  <c r="J18" i="6"/>
  <c r="K18" i="6"/>
  <c r="L18" i="6"/>
  <c r="J19" i="6"/>
  <c r="K19" i="6"/>
  <c r="L19" i="6"/>
  <c r="J20" i="6"/>
  <c r="K20" i="6"/>
  <c r="L20" i="6"/>
  <c r="J21" i="6"/>
  <c r="K21" i="6"/>
  <c r="L21" i="6"/>
  <c r="J22" i="6"/>
  <c r="K22" i="6"/>
  <c r="L22" i="6"/>
  <c r="J23" i="6"/>
  <c r="K23" i="6"/>
  <c r="L23" i="6"/>
  <c r="J24" i="6"/>
  <c r="K24" i="6"/>
  <c r="L24" i="6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N13" i="1"/>
  <c r="N14" i="1"/>
  <c r="N15" i="1"/>
  <c r="N16" i="1"/>
  <c r="N17" i="1"/>
  <c r="N18" i="1"/>
  <c r="N19" i="1"/>
  <c r="N20" i="1"/>
  <c r="N21" i="1"/>
  <c r="N22" i="1"/>
  <c r="N23" i="1"/>
  <c r="N24" i="1"/>
  <c r="L13" i="1"/>
  <c r="L14" i="1"/>
  <c r="L15" i="1"/>
  <c r="L16" i="1"/>
  <c r="L17" i="1"/>
  <c r="L18" i="1"/>
  <c r="L19" i="1"/>
  <c r="L20" i="1"/>
  <c r="L21" i="1"/>
  <c r="L22" i="1"/>
  <c r="L23" i="1"/>
  <c r="L24" i="1"/>
  <c r="J13" i="1"/>
  <c r="J14" i="1"/>
  <c r="J15" i="1"/>
  <c r="J16" i="1"/>
  <c r="J17" i="1"/>
  <c r="J18" i="1"/>
  <c r="J19" i="1"/>
  <c r="J20" i="1"/>
  <c r="J21" i="1"/>
  <c r="J22" i="1"/>
  <c r="J23" i="1"/>
  <c r="J24" i="1"/>
</calcChain>
</file>

<file path=xl/sharedStrings.xml><?xml version="1.0" encoding="utf-8"?>
<sst xmlns="http://schemas.openxmlformats.org/spreadsheetml/2006/main" count="133" uniqueCount="30">
  <si>
    <t/>
  </si>
  <si>
    <t>20201215_055733 mito stress bl 2</t>
  </si>
  <si>
    <t>Baseline</t>
  </si>
  <si>
    <t>pmol/min</t>
  </si>
  <si>
    <t>No</t>
  </si>
  <si>
    <t>Kinetic Graph</t>
  </si>
  <si>
    <t>True</t>
  </si>
  <si>
    <t>Widget Title</t>
  </si>
  <si>
    <t>Mean</t>
  </si>
  <si>
    <t>Time (minutes)</t>
  </si>
  <si>
    <t>Data Type</t>
  </si>
  <si>
    <t>Std Dev</t>
  </si>
  <si>
    <t>Normalized</t>
  </si>
  <si>
    <t>Assay Name</t>
  </si>
  <si>
    <t>Units</t>
  </si>
  <si>
    <t>Background Correction</t>
  </si>
  <si>
    <t>OCR</t>
  </si>
  <si>
    <t>20201221_Mito stress bl</t>
  </si>
  <si>
    <t>FB</t>
  </si>
  <si>
    <t>20201228_Mito stress</t>
  </si>
  <si>
    <t>20201229_Mito stress</t>
  </si>
  <si>
    <t>FB-1</t>
  </si>
  <si>
    <t>5%-1</t>
  </si>
  <si>
    <t>20%-1</t>
  </si>
  <si>
    <t>FB-2</t>
  </si>
  <si>
    <t>5%-2</t>
  </si>
  <si>
    <t>20%-2</t>
  </si>
  <si>
    <t>Per blastocyst</t>
  </si>
  <si>
    <t>F-1</t>
  </si>
  <si>
    <t>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</si>
</sst>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Font="1"/>
    <xf numFmtId="0" fontId="1" fillId="0" borderId="0" xfId="0" applyFont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NumberFormat="1" applyBorder="1"/>
    <xf numFmtId="0" fontId="0" fillId="0" borderId="2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2" fontId="0" fillId="0" borderId="4" xfId="0" applyNumberFormat="1" applyBorder="1"/>
    <xf numFmtId="16" fontId="2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2" fontId="0" fillId="0" borderId="0" xfId="0" applyNumberFormat="1"/>
    <xf numFmtId="2" fontId="2" fillId="0" borderId="0" xfId="0" applyNumberFormat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33"/>
  <sheetViews>
    <sheetView tabSelected="1" zoomScaleNormal="100" workbookViewId="0">
      <selection activeCell="D34" sqref="D34"/>
    </sheetView>
  </sheetViews>
  <sheetFormatPr defaultColWidth="9.140625" defaultRowHeight="15" x14ac:dyDescent="0.25"/>
  <cols>
    <col min="1" max="1" width="21.42578125" customWidth="1"/>
    <col min="9" max="9" width="10.5703125" customWidth="1"/>
  </cols>
  <sheetData>
    <row r="1" spans="1:15" x14ac:dyDescent="0.25">
      <c r="A1" s="3" t="s">
        <v>13</v>
      </c>
      <c r="B1" s="2" t="s">
        <v>1</v>
      </c>
    </row>
    <row r="2" spans="1:15" x14ac:dyDescent="0.25">
      <c r="A2" s="3" t="s">
        <v>12</v>
      </c>
      <c r="B2" s="2" t="s">
        <v>4</v>
      </c>
    </row>
    <row r="3" spans="1:15" x14ac:dyDescent="0.25">
      <c r="A3" s="3" t="s">
        <v>2</v>
      </c>
      <c r="B3" s="2" t="s">
        <v>4</v>
      </c>
    </row>
    <row r="4" spans="1:15" x14ac:dyDescent="0.25">
      <c r="A4" s="3" t="s">
        <v>15</v>
      </c>
      <c r="B4" s="2" t="s">
        <v>6</v>
      </c>
    </row>
    <row r="5" spans="1:15" x14ac:dyDescent="0.25">
      <c r="A5" s="3" t="s">
        <v>7</v>
      </c>
      <c r="B5" s="2" t="s">
        <v>5</v>
      </c>
    </row>
    <row r="6" spans="1:15" x14ac:dyDescent="0.25">
      <c r="A6" s="3" t="s">
        <v>10</v>
      </c>
      <c r="B6" s="2" t="s">
        <v>16</v>
      </c>
    </row>
    <row r="7" spans="1:15" x14ac:dyDescent="0.25">
      <c r="A7" s="3" t="s">
        <v>14</v>
      </c>
      <c r="B7" s="2" t="s">
        <v>3</v>
      </c>
    </row>
    <row r="8" spans="1:15" x14ac:dyDescent="0.25">
      <c r="A8" t="s">
        <v>0</v>
      </c>
    </row>
    <row r="10" spans="1:15" x14ac:dyDescent="0.25">
      <c r="I10" t="s">
        <v>27</v>
      </c>
    </row>
    <row r="11" spans="1:15" x14ac:dyDescent="0.25">
      <c r="A11" s="1" t="s">
        <v>9</v>
      </c>
      <c r="B11" s="20" t="s">
        <v>18</v>
      </c>
      <c r="C11" s="21"/>
      <c r="D11" s="22">
        <v>0.05</v>
      </c>
      <c r="E11" s="21"/>
      <c r="F11" s="22">
        <v>0.2</v>
      </c>
      <c r="G11" s="21"/>
      <c r="I11" s="1" t="s">
        <v>9</v>
      </c>
      <c r="J11" s="5" t="s">
        <v>18</v>
      </c>
      <c r="K11" s="6"/>
      <c r="L11" s="13">
        <v>0.05</v>
      </c>
      <c r="M11" s="6"/>
      <c r="N11" s="13">
        <v>0.2</v>
      </c>
      <c r="O11" s="6"/>
    </row>
    <row r="12" spans="1:15" x14ac:dyDescent="0.25">
      <c r="B12" s="4" t="s">
        <v>8</v>
      </c>
      <c r="C12" s="4" t="s">
        <v>11</v>
      </c>
      <c r="D12" s="4" t="s">
        <v>8</v>
      </c>
      <c r="E12" s="4" t="s">
        <v>11</v>
      </c>
      <c r="F12" s="4" t="s">
        <v>8</v>
      </c>
      <c r="G12" s="4" t="s">
        <v>11</v>
      </c>
      <c r="J12" s="4" t="s">
        <v>8</v>
      </c>
      <c r="K12" s="4" t="s">
        <v>11</v>
      </c>
      <c r="L12" s="4" t="s">
        <v>8</v>
      </c>
      <c r="M12" s="4" t="s">
        <v>11</v>
      </c>
      <c r="N12" s="4" t="s">
        <v>8</v>
      </c>
      <c r="O12" s="4" t="s">
        <v>11</v>
      </c>
    </row>
    <row r="13" spans="1:15" x14ac:dyDescent="0.25">
      <c r="A13" s="7">
        <v>1.53</v>
      </c>
      <c r="B13" s="7">
        <v>16.559999999999999</v>
      </c>
      <c r="C13" s="7">
        <v>0</v>
      </c>
      <c r="D13" s="7">
        <v>29.67</v>
      </c>
      <c r="E13" s="7">
        <v>0</v>
      </c>
      <c r="F13" s="7">
        <v>23.89</v>
      </c>
      <c r="G13" s="7">
        <v>0</v>
      </c>
      <c r="I13" s="7">
        <v>1.53</v>
      </c>
      <c r="J13" s="14">
        <f>B13/6</f>
        <v>2.76</v>
      </c>
      <c r="K13" s="7">
        <v>0</v>
      </c>
      <c r="L13" s="14">
        <f>D13/14</f>
        <v>2.1192857142857142</v>
      </c>
      <c r="M13" s="7">
        <v>0</v>
      </c>
      <c r="N13" s="14">
        <f>F13/15</f>
        <v>1.5926666666666667</v>
      </c>
      <c r="O13" s="7">
        <v>0</v>
      </c>
    </row>
    <row r="14" spans="1:15" x14ac:dyDescent="0.25">
      <c r="A14" s="7">
        <v>8.0500000000000007</v>
      </c>
      <c r="B14" s="7">
        <v>15.95</v>
      </c>
      <c r="C14" s="7">
        <v>0</v>
      </c>
      <c r="D14" s="7">
        <v>28.04</v>
      </c>
      <c r="E14" s="7">
        <v>0</v>
      </c>
      <c r="F14" s="7">
        <v>21.54</v>
      </c>
      <c r="G14" s="7">
        <v>0</v>
      </c>
      <c r="I14" s="7">
        <v>8.0500000000000007</v>
      </c>
      <c r="J14" s="14">
        <f t="shared" ref="J14:J23" si="0">B14/6</f>
        <v>2.6583333333333332</v>
      </c>
      <c r="K14" s="7">
        <v>0</v>
      </c>
      <c r="L14" s="14">
        <f t="shared" ref="L14:L24" si="1">D14/14</f>
        <v>2.0028571428571427</v>
      </c>
      <c r="M14" s="7">
        <v>0</v>
      </c>
      <c r="N14" s="14">
        <f t="shared" ref="N14:N24" si="2">F14/15</f>
        <v>1.4359999999999999</v>
      </c>
      <c r="O14" s="7">
        <v>0</v>
      </c>
    </row>
    <row r="15" spans="1:15" x14ac:dyDescent="0.25">
      <c r="A15" s="7">
        <v>14.58</v>
      </c>
      <c r="B15" s="7">
        <v>14.08</v>
      </c>
      <c r="C15" s="7">
        <v>0</v>
      </c>
      <c r="D15" s="7">
        <v>26.13</v>
      </c>
      <c r="E15" s="7">
        <v>0</v>
      </c>
      <c r="F15" s="7">
        <v>22.92</v>
      </c>
      <c r="G15" s="7">
        <v>0</v>
      </c>
      <c r="I15" s="7">
        <v>14.58</v>
      </c>
      <c r="J15" s="14">
        <f t="shared" si="0"/>
        <v>2.3466666666666667</v>
      </c>
      <c r="K15" s="7">
        <v>0</v>
      </c>
      <c r="L15" s="14">
        <f t="shared" si="1"/>
        <v>1.8664285714285713</v>
      </c>
      <c r="M15" s="7">
        <v>0</v>
      </c>
      <c r="N15" s="14">
        <f t="shared" si="2"/>
        <v>1.528</v>
      </c>
      <c r="O15" s="7">
        <v>0</v>
      </c>
    </row>
    <row r="16" spans="1:15" x14ac:dyDescent="0.25">
      <c r="A16" s="7">
        <v>21.18</v>
      </c>
      <c r="B16" s="7">
        <v>6.27</v>
      </c>
      <c r="C16" s="7">
        <v>0</v>
      </c>
      <c r="D16" s="7">
        <v>14.5</v>
      </c>
      <c r="E16" s="7">
        <v>0</v>
      </c>
      <c r="F16" s="7">
        <v>11.51</v>
      </c>
      <c r="G16" s="7">
        <v>0</v>
      </c>
      <c r="I16" s="7">
        <v>21.18</v>
      </c>
      <c r="J16" s="14">
        <f t="shared" si="0"/>
        <v>1.0449999999999999</v>
      </c>
      <c r="K16" s="7">
        <v>0</v>
      </c>
      <c r="L16" s="14">
        <f t="shared" si="1"/>
        <v>1.0357142857142858</v>
      </c>
      <c r="M16" s="7">
        <v>0</v>
      </c>
      <c r="N16" s="14">
        <f t="shared" si="2"/>
        <v>0.76733333333333331</v>
      </c>
      <c r="O16" s="7">
        <v>0</v>
      </c>
    </row>
    <row r="17" spans="1:15" x14ac:dyDescent="0.25">
      <c r="A17" s="7">
        <v>27.68</v>
      </c>
      <c r="B17" s="7">
        <v>5.57</v>
      </c>
      <c r="C17" s="7">
        <v>0</v>
      </c>
      <c r="D17" s="7">
        <v>13.69</v>
      </c>
      <c r="E17" s="7">
        <v>0</v>
      </c>
      <c r="F17" s="7">
        <v>10.65</v>
      </c>
      <c r="G17" s="7">
        <v>0</v>
      </c>
      <c r="I17" s="7">
        <v>27.68</v>
      </c>
      <c r="J17" s="14">
        <f t="shared" si="0"/>
        <v>0.92833333333333334</v>
      </c>
      <c r="K17" s="7">
        <v>0</v>
      </c>
      <c r="L17" s="14">
        <f t="shared" si="1"/>
        <v>0.97785714285714287</v>
      </c>
      <c r="M17" s="7">
        <v>0</v>
      </c>
      <c r="N17" s="14">
        <f t="shared" si="2"/>
        <v>0.71000000000000008</v>
      </c>
      <c r="O17" s="7">
        <v>0</v>
      </c>
    </row>
    <row r="18" spans="1:15" x14ac:dyDescent="0.25">
      <c r="A18" s="7">
        <v>34.159999999999997</v>
      </c>
      <c r="B18" s="7">
        <v>5.59</v>
      </c>
      <c r="C18" s="7">
        <v>0</v>
      </c>
      <c r="D18" s="7">
        <v>11.53</v>
      </c>
      <c r="E18" s="7">
        <v>0</v>
      </c>
      <c r="F18" s="7">
        <v>12.04</v>
      </c>
      <c r="G18" s="7">
        <v>0</v>
      </c>
      <c r="I18" s="7">
        <v>34.159999999999997</v>
      </c>
      <c r="J18" s="14">
        <f t="shared" si="0"/>
        <v>0.93166666666666664</v>
      </c>
      <c r="K18" s="7">
        <v>0</v>
      </c>
      <c r="L18" s="14">
        <f t="shared" si="1"/>
        <v>0.82357142857142851</v>
      </c>
      <c r="M18" s="7">
        <v>0</v>
      </c>
      <c r="N18" s="14">
        <f t="shared" si="2"/>
        <v>0.80266666666666664</v>
      </c>
      <c r="O18" s="7">
        <v>0</v>
      </c>
    </row>
    <row r="19" spans="1:15" x14ac:dyDescent="0.25">
      <c r="A19" s="7">
        <v>40.76</v>
      </c>
      <c r="B19" s="7">
        <v>25.71</v>
      </c>
      <c r="C19" s="7">
        <v>0</v>
      </c>
      <c r="D19" s="7">
        <v>48.35</v>
      </c>
      <c r="E19" s="7">
        <v>0</v>
      </c>
      <c r="F19" s="7">
        <v>45.43</v>
      </c>
      <c r="G19" s="7">
        <v>0</v>
      </c>
      <c r="I19" s="7">
        <v>40.76</v>
      </c>
      <c r="J19" s="14">
        <f>B19/6</f>
        <v>4.2850000000000001</v>
      </c>
      <c r="K19" s="7">
        <v>0</v>
      </c>
      <c r="L19" s="14">
        <f t="shared" si="1"/>
        <v>3.4535714285714287</v>
      </c>
      <c r="M19" s="7">
        <v>0</v>
      </c>
      <c r="N19" s="14">
        <f t="shared" si="2"/>
        <v>3.0286666666666666</v>
      </c>
      <c r="O19" s="7">
        <v>0</v>
      </c>
    </row>
    <row r="20" spans="1:15" x14ac:dyDescent="0.25">
      <c r="A20" s="7">
        <v>47.29</v>
      </c>
      <c r="B20" s="7">
        <v>23.41</v>
      </c>
      <c r="C20" s="7">
        <v>0</v>
      </c>
      <c r="D20" s="7">
        <v>43.24</v>
      </c>
      <c r="E20" s="7">
        <v>0</v>
      </c>
      <c r="F20" s="7">
        <v>44.91</v>
      </c>
      <c r="G20" s="7">
        <v>0</v>
      </c>
      <c r="I20" s="7">
        <v>47.29</v>
      </c>
      <c r="J20" s="14">
        <f t="shared" si="0"/>
        <v>3.9016666666666668</v>
      </c>
      <c r="K20" s="7">
        <v>0</v>
      </c>
      <c r="L20" s="14">
        <f t="shared" si="1"/>
        <v>3.0885714285714285</v>
      </c>
      <c r="M20" s="7">
        <v>0</v>
      </c>
      <c r="N20" s="14">
        <f t="shared" si="2"/>
        <v>2.9939999999999998</v>
      </c>
      <c r="O20" s="7">
        <v>0</v>
      </c>
    </row>
    <row r="21" spans="1:15" x14ac:dyDescent="0.25">
      <c r="A21" s="7">
        <v>53.81</v>
      </c>
      <c r="B21" s="7">
        <v>21.83</v>
      </c>
      <c r="C21" s="7">
        <v>0</v>
      </c>
      <c r="D21" s="7">
        <v>39.78</v>
      </c>
      <c r="E21" s="7">
        <v>0</v>
      </c>
      <c r="F21" s="7">
        <v>35.94</v>
      </c>
      <c r="G21" s="7">
        <v>0</v>
      </c>
      <c r="I21" s="7">
        <v>53.81</v>
      </c>
      <c r="J21" s="14">
        <f t="shared" si="0"/>
        <v>3.6383333333333332</v>
      </c>
      <c r="K21" s="7">
        <v>0</v>
      </c>
      <c r="L21" s="14">
        <f t="shared" si="1"/>
        <v>2.8414285714285716</v>
      </c>
      <c r="M21" s="7">
        <v>0</v>
      </c>
      <c r="N21" s="14">
        <f t="shared" si="2"/>
        <v>2.3959999999999999</v>
      </c>
      <c r="O21" s="7">
        <v>0</v>
      </c>
    </row>
    <row r="22" spans="1:15" x14ac:dyDescent="0.25">
      <c r="A22" s="7">
        <v>60.41</v>
      </c>
      <c r="B22" s="7">
        <v>3.56</v>
      </c>
      <c r="C22" s="7">
        <v>0</v>
      </c>
      <c r="D22" s="7">
        <v>2.4700000000000002</v>
      </c>
      <c r="E22" s="7">
        <v>0</v>
      </c>
      <c r="F22" s="7">
        <v>2.0099999999999998</v>
      </c>
      <c r="G22" s="7">
        <v>0</v>
      </c>
      <c r="I22" s="7">
        <v>60.41</v>
      </c>
      <c r="J22" s="14">
        <f t="shared" si="0"/>
        <v>0.59333333333333338</v>
      </c>
      <c r="K22" s="7">
        <v>0</v>
      </c>
      <c r="L22" s="14">
        <f t="shared" si="1"/>
        <v>0.17642857142857143</v>
      </c>
      <c r="M22" s="7">
        <v>0</v>
      </c>
      <c r="N22" s="14">
        <f t="shared" si="2"/>
        <v>0.13399999999999998</v>
      </c>
      <c r="O22" s="7">
        <v>0</v>
      </c>
    </row>
    <row r="23" spans="1:15" x14ac:dyDescent="0.25">
      <c r="A23" s="7">
        <v>66.94</v>
      </c>
      <c r="B23" s="7">
        <v>2.25</v>
      </c>
      <c r="C23" s="7">
        <v>0</v>
      </c>
      <c r="D23" s="7">
        <v>2.94</v>
      </c>
      <c r="E23" s="7">
        <v>0</v>
      </c>
      <c r="F23" s="7">
        <v>2.67</v>
      </c>
      <c r="G23" s="7">
        <v>0</v>
      </c>
      <c r="I23" s="7">
        <v>66.94</v>
      </c>
      <c r="J23" s="14">
        <f t="shared" si="0"/>
        <v>0.375</v>
      </c>
      <c r="K23" s="7">
        <v>0</v>
      </c>
      <c r="L23" s="14">
        <f t="shared" si="1"/>
        <v>0.21</v>
      </c>
      <c r="M23" s="7">
        <v>0</v>
      </c>
      <c r="N23" s="14">
        <f t="shared" si="2"/>
        <v>0.17799999999999999</v>
      </c>
      <c r="O23" s="7">
        <v>0</v>
      </c>
    </row>
    <row r="24" spans="1:15" x14ac:dyDescent="0.25">
      <c r="A24" s="7">
        <v>73.459999999999994</v>
      </c>
      <c r="B24" s="7">
        <v>1.05</v>
      </c>
      <c r="C24" s="7">
        <v>0</v>
      </c>
      <c r="D24" s="7">
        <v>2.7</v>
      </c>
      <c r="E24" s="7">
        <v>0</v>
      </c>
      <c r="F24" s="7">
        <v>3.1</v>
      </c>
      <c r="G24" s="7">
        <v>0</v>
      </c>
      <c r="I24" s="7">
        <v>73.459999999999994</v>
      </c>
      <c r="J24" s="14">
        <f>B24/6</f>
        <v>0.17500000000000002</v>
      </c>
      <c r="K24" s="7">
        <v>0</v>
      </c>
      <c r="L24" s="14">
        <f t="shared" si="1"/>
        <v>0.19285714285714287</v>
      </c>
      <c r="M24" s="7">
        <v>0</v>
      </c>
      <c r="N24" s="14">
        <f t="shared" si="2"/>
        <v>0.20666666666666667</v>
      </c>
      <c r="O24" s="7">
        <v>0</v>
      </c>
    </row>
    <row r="28" spans="1:15" x14ac:dyDescent="0.25">
      <c r="I28" s="9"/>
      <c r="J28" s="10"/>
      <c r="K28" s="10"/>
      <c r="L28" s="10"/>
      <c r="M28" s="10"/>
    </row>
    <row r="29" spans="1:15" x14ac:dyDescent="0.25">
      <c r="I29" s="9"/>
      <c r="J29" s="10"/>
      <c r="K29" s="10"/>
      <c r="L29" s="10"/>
      <c r="M29" s="10"/>
    </row>
    <row r="30" spans="1:15" x14ac:dyDescent="0.25">
      <c r="I30" s="9"/>
      <c r="J30" s="10"/>
      <c r="K30" s="10"/>
      <c r="L30" s="10"/>
      <c r="M30" s="10"/>
    </row>
    <row r="31" spans="1:15" x14ac:dyDescent="0.25">
      <c r="I31" s="9"/>
      <c r="J31" s="10"/>
      <c r="K31" s="10"/>
      <c r="L31" s="10"/>
      <c r="M31" s="10"/>
    </row>
    <row r="32" spans="1:15" x14ac:dyDescent="0.25">
      <c r="I32" s="9"/>
      <c r="J32" s="10"/>
      <c r="K32" s="10"/>
      <c r="L32" s="10"/>
      <c r="M32" s="10"/>
    </row>
    <row r="33" spans="9:13" x14ac:dyDescent="0.25">
      <c r="I33" s="9"/>
      <c r="J33" s="10"/>
      <c r="K33" s="10"/>
      <c r="L33" s="10"/>
      <c r="M33" s="10"/>
    </row>
  </sheetData>
  <mergeCells count="3">
    <mergeCell ref="B11:C11"/>
    <mergeCell ref="D11:E11"/>
    <mergeCell ref="F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E9D6-479E-4CCE-AED2-A6CB12796964}">
  <dimension ref="A1:L24"/>
  <sheetViews>
    <sheetView workbookViewId="0">
      <selection activeCell="L13" sqref="L13:L24"/>
    </sheetView>
  </sheetViews>
  <sheetFormatPr defaultRowHeight="15" x14ac:dyDescent="0.25"/>
  <cols>
    <col min="1" max="1" width="21.42578125" bestFit="1" customWidth="1"/>
    <col min="9" max="9" width="12.28515625" customWidth="1"/>
  </cols>
  <sheetData>
    <row r="1" spans="1:12" x14ac:dyDescent="0.25">
      <c r="A1" s="3" t="s">
        <v>13</v>
      </c>
      <c r="B1" t="s">
        <v>17</v>
      </c>
    </row>
    <row r="2" spans="1:12" x14ac:dyDescent="0.25">
      <c r="A2" s="3" t="s">
        <v>12</v>
      </c>
      <c r="B2" t="s">
        <v>4</v>
      </c>
    </row>
    <row r="3" spans="1:12" x14ac:dyDescent="0.25">
      <c r="A3" s="3" t="s">
        <v>2</v>
      </c>
      <c r="B3" t="s">
        <v>4</v>
      </c>
    </row>
    <row r="4" spans="1:12" x14ac:dyDescent="0.25">
      <c r="A4" s="3" t="s">
        <v>15</v>
      </c>
      <c r="B4" t="s">
        <v>6</v>
      </c>
    </row>
    <row r="5" spans="1:12" x14ac:dyDescent="0.25">
      <c r="A5" s="3" t="s">
        <v>7</v>
      </c>
      <c r="B5" t="s">
        <v>5</v>
      </c>
    </row>
    <row r="6" spans="1:12" x14ac:dyDescent="0.25">
      <c r="A6" s="3" t="s">
        <v>10</v>
      </c>
      <c r="B6" t="s">
        <v>16</v>
      </c>
    </row>
    <row r="7" spans="1:12" x14ac:dyDescent="0.25">
      <c r="A7" s="3" t="s">
        <v>14</v>
      </c>
      <c r="B7" t="s">
        <v>3</v>
      </c>
    </row>
    <row r="8" spans="1:12" x14ac:dyDescent="0.25">
      <c r="A8" t="s">
        <v>0</v>
      </c>
    </row>
    <row r="10" spans="1:12" x14ac:dyDescent="0.25">
      <c r="I10" s="10" t="s">
        <v>27</v>
      </c>
    </row>
    <row r="11" spans="1:12" x14ac:dyDescent="0.25">
      <c r="A11" s="8" t="s">
        <v>9</v>
      </c>
      <c r="B11" s="20" t="s">
        <v>18</v>
      </c>
      <c r="C11" s="21"/>
      <c r="D11" s="22">
        <v>0.05</v>
      </c>
      <c r="E11" s="21"/>
      <c r="F11" s="22">
        <v>0.2</v>
      </c>
      <c r="G11" s="23"/>
      <c r="I11" t="s">
        <v>9</v>
      </c>
      <c r="J11" s="10" t="s">
        <v>18</v>
      </c>
      <c r="K11" s="12">
        <v>0.05</v>
      </c>
      <c r="L11" s="12">
        <v>0.2</v>
      </c>
    </row>
    <row r="12" spans="1:12" x14ac:dyDescent="0.25">
      <c r="B12" s="4" t="s">
        <v>8</v>
      </c>
      <c r="C12" s="4" t="s">
        <v>11</v>
      </c>
      <c r="D12" s="4" t="s">
        <v>8</v>
      </c>
      <c r="E12" s="4" t="s">
        <v>11</v>
      </c>
      <c r="F12" s="4" t="s">
        <v>8</v>
      </c>
      <c r="G12" s="4" t="s">
        <v>11</v>
      </c>
      <c r="J12" t="s">
        <v>8</v>
      </c>
      <c r="K12" t="s">
        <v>8</v>
      </c>
      <c r="L12" t="s">
        <v>8</v>
      </c>
    </row>
    <row r="13" spans="1:12" x14ac:dyDescent="0.25">
      <c r="A13" s="7">
        <v>1.53</v>
      </c>
      <c r="B13" s="7">
        <v>17.21</v>
      </c>
      <c r="C13" s="7">
        <v>0</v>
      </c>
      <c r="D13" s="7">
        <v>35.47</v>
      </c>
      <c r="E13" s="7">
        <v>0</v>
      </c>
      <c r="F13" s="7">
        <v>27.51</v>
      </c>
      <c r="G13" s="7">
        <v>0</v>
      </c>
      <c r="I13">
        <v>1.53</v>
      </c>
      <c r="J13" s="18">
        <f>B13/6</f>
        <v>2.8683333333333336</v>
      </c>
      <c r="K13" s="18">
        <f>D13/16</f>
        <v>2.2168749999999999</v>
      </c>
      <c r="L13" s="18">
        <f>F13/14</f>
        <v>1.9650000000000001</v>
      </c>
    </row>
    <row r="14" spans="1:12" x14ac:dyDescent="0.25">
      <c r="A14" s="7">
        <v>8.0399999999999991</v>
      </c>
      <c r="B14" s="7">
        <v>14.03</v>
      </c>
      <c r="C14" s="7">
        <v>0</v>
      </c>
      <c r="D14" s="7">
        <v>34.85</v>
      </c>
      <c r="E14" s="7">
        <v>0</v>
      </c>
      <c r="F14" s="7">
        <v>26.69</v>
      </c>
      <c r="G14" s="7">
        <v>0</v>
      </c>
      <c r="I14">
        <v>8.0399999999999991</v>
      </c>
      <c r="J14" s="18">
        <f t="shared" ref="J14:J24" si="0">B14/6</f>
        <v>2.3383333333333334</v>
      </c>
      <c r="K14" s="18">
        <f t="shared" ref="K14:K24" si="1">D14/16</f>
        <v>2.1781250000000001</v>
      </c>
      <c r="L14" s="18">
        <f t="shared" ref="L14:L24" si="2">F14/14</f>
        <v>1.9064285714285716</v>
      </c>
    </row>
    <row r="15" spans="1:12" x14ac:dyDescent="0.25">
      <c r="A15" s="7">
        <v>14.54</v>
      </c>
      <c r="B15" s="7">
        <v>14.14</v>
      </c>
      <c r="C15" s="7">
        <v>0</v>
      </c>
      <c r="D15" s="7">
        <v>32.28</v>
      </c>
      <c r="E15" s="7">
        <v>0</v>
      </c>
      <c r="F15" s="7">
        <v>25.1</v>
      </c>
      <c r="G15" s="7">
        <v>0</v>
      </c>
      <c r="I15">
        <v>14.54</v>
      </c>
      <c r="J15" s="18">
        <f t="shared" si="0"/>
        <v>2.3566666666666669</v>
      </c>
      <c r="K15" s="18">
        <f t="shared" si="1"/>
        <v>2.0175000000000001</v>
      </c>
      <c r="L15" s="18">
        <f t="shared" si="2"/>
        <v>1.7928571428571429</v>
      </c>
    </row>
    <row r="16" spans="1:12" x14ac:dyDescent="0.25">
      <c r="A16" s="7">
        <v>21.13</v>
      </c>
      <c r="B16" s="7">
        <v>5.52</v>
      </c>
      <c r="C16" s="7">
        <v>0</v>
      </c>
      <c r="D16" s="7">
        <v>14.13</v>
      </c>
      <c r="E16" s="7">
        <v>0</v>
      </c>
      <c r="F16" s="7">
        <v>11.53</v>
      </c>
      <c r="G16" s="7">
        <v>0</v>
      </c>
      <c r="I16">
        <v>21.13</v>
      </c>
      <c r="J16" s="18">
        <f t="shared" si="0"/>
        <v>0.91999999999999993</v>
      </c>
      <c r="K16" s="18">
        <f t="shared" si="1"/>
        <v>0.88312500000000005</v>
      </c>
      <c r="L16" s="18">
        <f t="shared" si="2"/>
        <v>0.82357142857142851</v>
      </c>
    </row>
    <row r="17" spans="1:12" x14ac:dyDescent="0.25">
      <c r="A17" s="7">
        <v>27.64</v>
      </c>
      <c r="B17" s="7">
        <v>6.81</v>
      </c>
      <c r="C17" s="7">
        <v>0</v>
      </c>
      <c r="D17" s="7">
        <v>14.52</v>
      </c>
      <c r="E17" s="7">
        <v>0</v>
      </c>
      <c r="F17" s="7">
        <v>10.57</v>
      </c>
      <c r="G17" s="7">
        <v>0</v>
      </c>
      <c r="I17">
        <v>27.64</v>
      </c>
      <c r="J17" s="18">
        <f t="shared" si="0"/>
        <v>1.135</v>
      </c>
      <c r="K17" s="18">
        <f t="shared" si="1"/>
        <v>0.90749999999999997</v>
      </c>
      <c r="L17" s="18">
        <f t="shared" si="2"/>
        <v>0.755</v>
      </c>
    </row>
    <row r="18" spans="1:12" x14ac:dyDescent="0.25">
      <c r="A18" s="7">
        <v>34.14</v>
      </c>
      <c r="B18" s="7">
        <v>5.97</v>
      </c>
      <c r="C18" s="7">
        <v>0</v>
      </c>
      <c r="D18" s="7">
        <v>12.29</v>
      </c>
      <c r="E18" s="7">
        <v>0</v>
      </c>
      <c r="F18" s="7">
        <v>10.91</v>
      </c>
      <c r="G18" s="7">
        <v>0</v>
      </c>
      <c r="I18">
        <v>34.14</v>
      </c>
      <c r="J18" s="18">
        <f>B18/6</f>
        <v>0.995</v>
      </c>
      <c r="K18" s="18">
        <f t="shared" si="1"/>
        <v>0.76812499999999995</v>
      </c>
      <c r="L18" s="18">
        <f t="shared" si="2"/>
        <v>0.77928571428571425</v>
      </c>
    </row>
    <row r="19" spans="1:12" x14ac:dyDescent="0.25">
      <c r="A19" s="7">
        <v>40.729999999999997</v>
      </c>
      <c r="B19" s="7">
        <v>22.87</v>
      </c>
      <c r="C19" s="7">
        <v>0</v>
      </c>
      <c r="D19" s="7">
        <v>48.44</v>
      </c>
      <c r="E19" s="7">
        <v>0</v>
      </c>
      <c r="F19" s="7">
        <v>39.299999999999997</v>
      </c>
      <c r="G19" s="7">
        <v>0</v>
      </c>
      <c r="I19">
        <v>40.729999999999997</v>
      </c>
      <c r="J19" s="18">
        <f t="shared" si="0"/>
        <v>3.811666666666667</v>
      </c>
      <c r="K19" s="18">
        <f t="shared" si="1"/>
        <v>3.0274999999999999</v>
      </c>
      <c r="L19" s="18">
        <f t="shared" si="2"/>
        <v>2.8071428571428569</v>
      </c>
    </row>
    <row r="20" spans="1:12" x14ac:dyDescent="0.25">
      <c r="A20" s="7">
        <v>47.24</v>
      </c>
      <c r="B20" s="7">
        <v>20.45</v>
      </c>
      <c r="C20" s="7">
        <v>0</v>
      </c>
      <c r="D20" s="7">
        <v>46.54</v>
      </c>
      <c r="E20" s="7">
        <v>0</v>
      </c>
      <c r="F20" s="7">
        <v>35.07</v>
      </c>
      <c r="G20" s="7">
        <v>0</v>
      </c>
      <c r="I20">
        <v>47.24</v>
      </c>
      <c r="J20" s="18">
        <f t="shared" si="0"/>
        <v>3.4083333333333332</v>
      </c>
      <c r="K20" s="18">
        <f t="shared" si="1"/>
        <v>2.9087499999999999</v>
      </c>
      <c r="L20" s="18">
        <f t="shared" si="2"/>
        <v>2.5049999999999999</v>
      </c>
    </row>
    <row r="21" spans="1:12" x14ac:dyDescent="0.25">
      <c r="A21" s="7">
        <v>53.74</v>
      </c>
      <c r="B21" s="7">
        <v>19.149999999999999</v>
      </c>
      <c r="C21" s="7">
        <v>0</v>
      </c>
      <c r="D21" s="7">
        <v>45.51</v>
      </c>
      <c r="E21" s="7">
        <v>0</v>
      </c>
      <c r="F21" s="7">
        <v>35.450000000000003</v>
      </c>
      <c r="G21" s="7">
        <v>0</v>
      </c>
      <c r="I21">
        <v>53.74</v>
      </c>
      <c r="J21" s="18">
        <f t="shared" si="0"/>
        <v>3.1916666666666664</v>
      </c>
      <c r="K21" s="18">
        <f>D21/16</f>
        <v>2.8443749999999999</v>
      </c>
      <c r="L21" s="18">
        <f t="shared" si="2"/>
        <v>2.5321428571428575</v>
      </c>
    </row>
    <row r="22" spans="1:12" x14ac:dyDescent="0.25">
      <c r="A22" s="7">
        <v>60.33</v>
      </c>
      <c r="B22" s="7">
        <v>1.48</v>
      </c>
      <c r="C22" s="7">
        <v>0</v>
      </c>
      <c r="D22" s="7">
        <v>1.46</v>
      </c>
      <c r="E22" s="7">
        <v>0</v>
      </c>
      <c r="F22" s="7">
        <v>1.53</v>
      </c>
      <c r="G22" s="7">
        <v>0</v>
      </c>
      <c r="I22">
        <v>60.33</v>
      </c>
      <c r="J22" s="18">
        <f t="shared" si="0"/>
        <v>0.24666666666666667</v>
      </c>
      <c r="K22" s="18">
        <f t="shared" si="1"/>
        <v>9.1249999999999998E-2</v>
      </c>
      <c r="L22" s="18">
        <f t="shared" si="2"/>
        <v>0.10928571428571429</v>
      </c>
    </row>
    <row r="23" spans="1:12" x14ac:dyDescent="0.25">
      <c r="A23" s="7">
        <v>66.84</v>
      </c>
      <c r="B23" s="7">
        <v>1.77</v>
      </c>
      <c r="C23" s="7">
        <v>0</v>
      </c>
      <c r="D23" s="7">
        <v>2.35</v>
      </c>
      <c r="E23" s="7">
        <v>0</v>
      </c>
      <c r="F23" s="7">
        <v>2.83</v>
      </c>
      <c r="G23" s="7">
        <v>0</v>
      </c>
      <c r="I23">
        <v>66.84</v>
      </c>
      <c r="J23" s="18">
        <f t="shared" si="0"/>
        <v>0.29499999999999998</v>
      </c>
      <c r="K23" s="18">
        <f t="shared" si="1"/>
        <v>0.14687500000000001</v>
      </c>
      <c r="L23" s="18">
        <f t="shared" si="2"/>
        <v>0.20214285714285715</v>
      </c>
    </row>
    <row r="24" spans="1:12" x14ac:dyDescent="0.25">
      <c r="A24" s="7">
        <v>73.349999999999994</v>
      </c>
      <c r="B24" s="7">
        <v>1.01</v>
      </c>
      <c r="C24" s="7">
        <v>0</v>
      </c>
      <c r="D24" s="7">
        <v>2.2000000000000002</v>
      </c>
      <c r="E24" s="7">
        <v>0</v>
      </c>
      <c r="F24" s="7">
        <v>2.0499999999999998</v>
      </c>
      <c r="G24" s="7">
        <v>0</v>
      </c>
      <c r="I24">
        <v>73.349999999999994</v>
      </c>
      <c r="J24" s="18">
        <f t="shared" si="0"/>
        <v>0.16833333333333333</v>
      </c>
      <c r="K24" s="18">
        <f t="shared" si="1"/>
        <v>0.13750000000000001</v>
      </c>
      <c r="L24" s="18">
        <f t="shared" si="2"/>
        <v>0.14642857142857141</v>
      </c>
    </row>
  </sheetData>
  <mergeCells count="3">
    <mergeCell ref="B11:C11"/>
    <mergeCell ref="D11:E11"/>
    <mergeCell ref="F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5A49-9F7B-4D91-A69A-3A9358847743}">
  <dimension ref="A1:L35"/>
  <sheetViews>
    <sheetView topLeftCell="B7" workbookViewId="0">
      <selection activeCell="L13" sqref="L13:L24"/>
    </sheetView>
  </sheetViews>
  <sheetFormatPr defaultRowHeight="15" x14ac:dyDescent="0.25"/>
  <cols>
    <col min="1" max="1" width="21.42578125" bestFit="1" customWidth="1"/>
    <col min="9" max="9" width="12" customWidth="1"/>
  </cols>
  <sheetData>
    <row r="1" spans="1:12" x14ac:dyDescent="0.25">
      <c r="A1" s="3" t="s">
        <v>13</v>
      </c>
      <c r="B1" t="s">
        <v>19</v>
      </c>
    </row>
    <row r="2" spans="1:12" x14ac:dyDescent="0.25">
      <c r="A2" s="3" t="s">
        <v>12</v>
      </c>
      <c r="B2" t="s">
        <v>4</v>
      </c>
    </row>
    <row r="3" spans="1:12" x14ac:dyDescent="0.25">
      <c r="A3" s="3" t="s">
        <v>2</v>
      </c>
      <c r="B3" t="s">
        <v>4</v>
      </c>
    </row>
    <row r="4" spans="1:12" x14ac:dyDescent="0.25">
      <c r="A4" s="3" t="s">
        <v>15</v>
      </c>
      <c r="B4" t="s">
        <v>6</v>
      </c>
    </row>
    <row r="5" spans="1:12" x14ac:dyDescent="0.25">
      <c r="A5" s="3" t="s">
        <v>7</v>
      </c>
      <c r="B5" t="s">
        <v>5</v>
      </c>
    </row>
    <row r="6" spans="1:12" x14ac:dyDescent="0.25">
      <c r="A6" s="3" t="s">
        <v>10</v>
      </c>
      <c r="B6" t="s">
        <v>16</v>
      </c>
    </row>
    <row r="7" spans="1:12" x14ac:dyDescent="0.25">
      <c r="A7" s="3" t="s">
        <v>14</v>
      </c>
      <c r="B7" t="s">
        <v>3</v>
      </c>
    </row>
    <row r="8" spans="1:12" x14ac:dyDescent="0.25">
      <c r="A8" t="s">
        <v>0</v>
      </c>
    </row>
    <row r="10" spans="1:12" x14ac:dyDescent="0.25">
      <c r="I10" s="10" t="s">
        <v>27</v>
      </c>
    </row>
    <row r="11" spans="1:12" x14ac:dyDescent="0.25">
      <c r="A11" s="8" t="s">
        <v>9</v>
      </c>
      <c r="B11" s="20" t="s">
        <v>18</v>
      </c>
      <c r="C11" s="21"/>
      <c r="D11" s="22">
        <v>0.05</v>
      </c>
      <c r="E11" s="21"/>
      <c r="F11" s="22">
        <v>0.2</v>
      </c>
      <c r="G11" s="23"/>
      <c r="I11" t="s">
        <v>9</v>
      </c>
      <c r="J11" s="10" t="s">
        <v>18</v>
      </c>
      <c r="K11" s="12">
        <v>0.05</v>
      </c>
      <c r="L11" s="12">
        <v>0.2</v>
      </c>
    </row>
    <row r="12" spans="1:12" x14ac:dyDescent="0.25">
      <c r="B12" s="4" t="s">
        <v>8</v>
      </c>
      <c r="C12" s="4" t="s">
        <v>11</v>
      </c>
      <c r="D12" s="4" t="s">
        <v>8</v>
      </c>
      <c r="E12" s="4" t="s">
        <v>11</v>
      </c>
      <c r="F12" s="4" t="s">
        <v>8</v>
      </c>
      <c r="G12" s="4" t="s">
        <v>11</v>
      </c>
      <c r="J12" t="s">
        <v>8</v>
      </c>
      <c r="K12" t="s">
        <v>8</v>
      </c>
      <c r="L12" t="s">
        <v>8</v>
      </c>
    </row>
    <row r="13" spans="1:12" x14ac:dyDescent="0.25">
      <c r="A13" s="7">
        <v>1.53</v>
      </c>
      <c r="B13" s="7">
        <v>22.82</v>
      </c>
      <c r="C13" s="7">
        <v>0</v>
      </c>
      <c r="D13" s="7">
        <v>22.54</v>
      </c>
      <c r="E13" s="7">
        <v>0</v>
      </c>
      <c r="F13" s="7">
        <v>21.14</v>
      </c>
      <c r="G13" s="7">
        <v>0</v>
      </c>
      <c r="I13">
        <v>1.53</v>
      </c>
      <c r="J13" s="18">
        <f>B13/9</f>
        <v>2.5355555555555558</v>
      </c>
      <c r="K13" s="18">
        <f>D13/9</f>
        <v>2.5044444444444443</v>
      </c>
      <c r="L13" s="18">
        <f>F13/9</f>
        <v>2.3488888888888888</v>
      </c>
    </row>
    <row r="14" spans="1:12" x14ac:dyDescent="0.25">
      <c r="A14" s="7">
        <v>8.0399999999999991</v>
      </c>
      <c r="B14" s="7">
        <v>22.15</v>
      </c>
      <c r="C14" s="7">
        <v>0</v>
      </c>
      <c r="D14" s="7">
        <v>21.41</v>
      </c>
      <c r="E14" s="7">
        <v>0</v>
      </c>
      <c r="F14" s="7">
        <v>18.79</v>
      </c>
      <c r="G14" s="7">
        <v>0</v>
      </c>
      <c r="I14">
        <v>8.0399999999999991</v>
      </c>
      <c r="J14" s="18">
        <f t="shared" ref="J14:J24" si="0">B14/9</f>
        <v>2.4611111111111108</v>
      </c>
      <c r="K14" s="18">
        <f t="shared" ref="K14:K24" si="1">D14/9</f>
        <v>2.3788888888888891</v>
      </c>
      <c r="L14" s="18">
        <f t="shared" ref="L14:L24" si="2">F14/9</f>
        <v>2.0877777777777777</v>
      </c>
    </row>
    <row r="15" spans="1:12" x14ac:dyDescent="0.25">
      <c r="A15" s="7">
        <v>14.54</v>
      </c>
      <c r="B15" s="7">
        <v>20.63</v>
      </c>
      <c r="C15" s="7">
        <v>0</v>
      </c>
      <c r="D15" s="7">
        <v>19.72</v>
      </c>
      <c r="E15" s="7">
        <v>0</v>
      </c>
      <c r="F15" s="7">
        <v>16.38</v>
      </c>
      <c r="G15" s="7">
        <v>0</v>
      </c>
      <c r="I15">
        <v>14.54</v>
      </c>
      <c r="J15" s="18">
        <f t="shared" si="0"/>
        <v>2.2922222222222222</v>
      </c>
      <c r="K15" s="18">
        <f t="shared" si="1"/>
        <v>2.1911111111111108</v>
      </c>
      <c r="L15" s="18">
        <f t="shared" si="2"/>
        <v>1.8199999999999998</v>
      </c>
    </row>
    <row r="16" spans="1:12" x14ac:dyDescent="0.25">
      <c r="A16" s="7">
        <v>21.13</v>
      </c>
      <c r="B16" s="7">
        <v>7.04</v>
      </c>
      <c r="C16" s="7">
        <v>0</v>
      </c>
      <c r="D16" s="7">
        <v>8.24</v>
      </c>
      <c r="E16" s="7">
        <v>0</v>
      </c>
      <c r="F16" s="7">
        <v>5.15</v>
      </c>
      <c r="G16" s="7">
        <v>0</v>
      </c>
      <c r="I16">
        <v>21.13</v>
      </c>
      <c r="J16" s="18">
        <f t="shared" si="0"/>
        <v>0.78222222222222226</v>
      </c>
      <c r="K16" s="18">
        <f t="shared" si="1"/>
        <v>0.91555555555555557</v>
      </c>
      <c r="L16" s="18">
        <f t="shared" si="2"/>
        <v>0.5722222222222223</v>
      </c>
    </row>
    <row r="17" spans="1:12" x14ac:dyDescent="0.25">
      <c r="A17" s="7">
        <v>27.64</v>
      </c>
      <c r="B17" s="7">
        <v>6.62</v>
      </c>
      <c r="C17" s="7">
        <v>0</v>
      </c>
      <c r="D17" s="7">
        <v>7.69</v>
      </c>
      <c r="E17" s="7">
        <v>0</v>
      </c>
      <c r="F17" s="7">
        <v>6.45</v>
      </c>
      <c r="G17" s="7">
        <v>0</v>
      </c>
      <c r="I17">
        <v>27.64</v>
      </c>
      <c r="J17" s="18">
        <f t="shared" si="0"/>
        <v>0.73555555555555552</v>
      </c>
      <c r="K17" s="18">
        <f t="shared" si="1"/>
        <v>0.85444444444444445</v>
      </c>
      <c r="L17" s="18">
        <f t="shared" si="2"/>
        <v>0.71666666666666667</v>
      </c>
    </row>
    <row r="18" spans="1:12" x14ac:dyDescent="0.25">
      <c r="A18" s="7">
        <v>34.14</v>
      </c>
      <c r="B18" s="7">
        <v>5.98</v>
      </c>
      <c r="C18" s="7">
        <v>0</v>
      </c>
      <c r="D18" s="7">
        <v>7.57</v>
      </c>
      <c r="E18" s="7">
        <v>0</v>
      </c>
      <c r="F18" s="7">
        <v>6.52</v>
      </c>
      <c r="G18" s="7">
        <v>0</v>
      </c>
      <c r="I18">
        <v>34.14</v>
      </c>
      <c r="J18" s="18">
        <f t="shared" si="0"/>
        <v>0.6644444444444445</v>
      </c>
      <c r="K18" s="18">
        <f t="shared" si="1"/>
        <v>0.84111111111111114</v>
      </c>
      <c r="L18" s="18">
        <f t="shared" si="2"/>
        <v>0.72444444444444445</v>
      </c>
    </row>
    <row r="19" spans="1:12" x14ac:dyDescent="0.25">
      <c r="A19" s="7">
        <v>40.729999999999997</v>
      </c>
      <c r="B19" s="7">
        <v>34.24</v>
      </c>
      <c r="C19" s="7">
        <v>0</v>
      </c>
      <c r="D19" s="7">
        <v>25.63</v>
      </c>
      <c r="E19" s="7">
        <v>0</v>
      </c>
      <c r="F19" s="7">
        <v>22.38</v>
      </c>
      <c r="G19" s="7">
        <v>0</v>
      </c>
      <c r="I19">
        <v>40.729999999999997</v>
      </c>
      <c r="J19" s="18">
        <f t="shared" si="0"/>
        <v>3.8044444444444445</v>
      </c>
      <c r="K19" s="18">
        <f>D19/9</f>
        <v>2.8477777777777775</v>
      </c>
      <c r="L19" s="18">
        <f t="shared" si="2"/>
        <v>2.4866666666666664</v>
      </c>
    </row>
    <row r="20" spans="1:12" x14ac:dyDescent="0.25">
      <c r="A20" s="7">
        <v>47.24</v>
      </c>
      <c r="B20" s="7">
        <v>36.61</v>
      </c>
      <c r="C20" s="7">
        <v>0</v>
      </c>
      <c r="D20" s="7">
        <v>23.16</v>
      </c>
      <c r="E20" s="7">
        <v>0</v>
      </c>
      <c r="F20" s="7">
        <v>18.59</v>
      </c>
      <c r="G20" s="7">
        <v>0</v>
      </c>
      <c r="I20">
        <v>47.24</v>
      </c>
      <c r="J20" s="18">
        <f t="shared" si="0"/>
        <v>4.0677777777777777</v>
      </c>
      <c r="K20" s="18">
        <f t="shared" si="1"/>
        <v>2.5733333333333333</v>
      </c>
      <c r="L20" s="18">
        <f t="shared" si="2"/>
        <v>2.0655555555555556</v>
      </c>
    </row>
    <row r="21" spans="1:12" x14ac:dyDescent="0.25">
      <c r="A21" s="7">
        <v>53.74</v>
      </c>
      <c r="B21" s="7">
        <v>37.53</v>
      </c>
      <c r="C21" s="7">
        <v>0</v>
      </c>
      <c r="D21" s="7">
        <v>24.07</v>
      </c>
      <c r="E21" s="7">
        <v>0</v>
      </c>
      <c r="F21" s="7">
        <v>19.12</v>
      </c>
      <c r="G21" s="7">
        <v>0</v>
      </c>
      <c r="I21">
        <v>53.74</v>
      </c>
      <c r="J21" s="18">
        <f t="shared" si="0"/>
        <v>4.17</v>
      </c>
      <c r="K21" s="18">
        <f t="shared" si="1"/>
        <v>2.6744444444444446</v>
      </c>
      <c r="L21" s="18">
        <f t="shared" si="2"/>
        <v>2.1244444444444444</v>
      </c>
    </row>
    <row r="22" spans="1:12" x14ac:dyDescent="0.25">
      <c r="A22" s="7">
        <v>60.33</v>
      </c>
      <c r="B22" s="7">
        <v>1.59</v>
      </c>
      <c r="C22" s="7">
        <v>0</v>
      </c>
      <c r="D22" s="7">
        <v>1.28</v>
      </c>
      <c r="E22" s="7">
        <v>0</v>
      </c>
      <c r="F22" s="7">
        <v>1.02</v>
      </c>
      <c r="G22" s="7">
        <v>0</v>
      </c>
      <c r="I22">
        <v>60.33</v>
      </c>
      <c r="J22" s="18">
        <f t="shared" si="0"/>
        <v>0.17666666666666667</v>
      </c>
      <c r="K22" s="18">
        <f t="shared" si="1"/>
        <v>0.14222222222222222</v>
      </c>
      <c r="L22" s="18">
        <f t="shared" si="2"/>
        <v>0.11333333333333334</v>
      </c>
    </row>
    <row r="23" spans="1:12" x14ac:dyDescent="0.25">
      <c r="A23" s="7">
        <v>66.84</v>
      </c>
      <c r="B23" s="7">
        <v>1.38</v>
      </c>
      <c r="C23" s="7">
        <v>0</v>
      </c>
      <c r="D23" s="7">
        <v>1.29</v>
      </c>
      <c r="E23" s="7">
        <v>0</v>
      </c>
      <c r="F23" s="7">
        <v>1.22</v>
      </c>
      <c r="G23" s="7">
        <v>0</v>
      </c>
      <c r="I23">
        <v>66.84</v>
      </c>
      <c r="J23" s="18">
        <f t="shared" si="0"/>
        <v>0.15333333333333332</v>
      </c>
      <c r="K23" s="18">
        <f t="shared" si="1"/>
        <v>0.14333333333333334</v>
      </c>
      <c r="L23" s="18">
        <f t="shared" si="2"/>
        <v>0.13555555555555554</v>
      </c>
    </row>
    <row r="24" spans="1:12" x14ac:dyDescent="0.25">
      <c r="A24" s="7">
        <v>73.349999999999994</v>
      </c>
      <c r="B24" s="7">
        <v>2.2000000000000002</v>
      </c>
      <c r="C24" s="7">
        <v>0</v>
      </c>
      <c r="D24" s="7">
        <v>2.31</v>
      </c>
      <c r="E24" s="7">
        <v>0</v>
      </c>
      <c r="F24" s="7">
        <v>1.87</v>
      </c>
      <c r="G24" s="7">
        <v>0</v>
      </c>
      <c r="I24">
        <v>73.349999999999994</v>
      </c>
      <c r="J24" s="18">
        <f t="shared" si="0"/>
        <v>0.24444444444444446</v>
      </c>
      <c r="K24" s="18">
        <f t="shared" si="1"/>
        <v>0.25666666666666665</v>
      </c>
      <c r="L24" s="18">
        <f t="shared" si="2"/>
        <v>0.20777777777777778</v>
      </c>
    </row>
    <row r="30" spans="1:12" x14ac:dyDescent="0.25">
      <c r="A30" s="9"/>
      <c r="B30" s="10"/>
      <c r="C30" s="10"/>
      <c r="D30" s="10"/>
      <c r="E30" s="10"/>
      <c r="F30" s="10"/>
    </row>
    <row r="31" spans="1:12" x14ac:dyDescent="0.25">
      <c r="A31" s="9"/>
      <c r="B31" s="10"/>
      <c r="C31" s="10"/>
      <c r="D31" s="10"/>
      <c r="E31" s="10"/>
      <c r="F31" s="10"/>
    </row>
    <row r="32" spans="1:12" x14ac:dyDescent="0.25">
      <c r="A32" s="9"/>
      <c r="B32" s="10"/>
      <c r="C32" s="10"/>
      <c r="D32" s="10"/>
      <c r="E32" s="10"/>
      <c r="F32" s="10"/>
    </row>
    <row r="33" spans="1:6" x14ac:dyDescent="0.25">
      <c r="A33" s="9"/>
      <c r="B33" s="10"/>
      <c r="C33" s="10"/>
      <c r="D33" s="10"/>
      <c r="E33" s="10"/>
      <c r="F33" s="10"/>
    </row>
    <row r="34" spans="1:6" x14ac:dyDescent="0.25">
      <c r="A34" s="9"/>
      <c r="B34" s="10"/>
      <c r="C34" s="10"/>
      <c r="D34" s="10"/>
      <c r="E34" s="10"/>
      <c r="F34" s="10"/>
    </row>
    <row r="35" spans="1:6" x14ac:dyDescent="0.25">
      <c r="A35" s="9"/>
      <c r="B35" s="10"/>
      <c r="C35" s="10"/>
      <c r="D35" s="10"/>
      <c r="E35" s="10"/>
      <c r="F35" s="10"/>
    </row>
  </sheetData>
  <mergeCells count="3">
    <mergeCell ref="B11:C11"/>
    <mergeCell ref="D11:E11"/>
    <mergeCell ref="F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7AE6D-8BC0-4873-81F4-0112DE6FC20E}">
  <dimension ref="A1:R41"/>
  <sheetViews>
    <sheetView workbookViewId="0">
      <selection activeCell="I32" sqref="I32"/>
    </sheetView>
  </sheetViews>
  <sheetFormatPr defaultRowHeight="15" x14ac:dyDescent="0.25"/>
  <cols>
    <col min="1" max="1" width="21.42578125" bestFit="1" customWidth="1"/>
    <col min="10" max="10" width="11.5703125" customWidth="1"/>
    <col min="15" max="15" width="5" customWidth="1"/>
  </cols>
  <sheetData>
    <row r="1" spans="1:18" x14ac:dyDescent="0.25">
      <c r="A1" s="3" t="s">
        <v>13</v>
      </c>
      <c r="B1" t="s">
        <v>20</v>
      </c>
    </row>
    <row r="2" spans="1:18" x14ac:dyDescent="0.25">
      <c r="A2" s="3" t="s">
        <v>12</v>
      </c>
      <c r="B2" t="s">
        <v>4</v>
      </c>
    </row>
    <row r="3" spans="1:18" x14ac:dyDescent="0.25">
      <c r="A3" s="3" t="s">
        <v>2</v>
      </c>
      <c r="B3" t="s">
        <v>4</v>
      </c>
    </row>
    <row r="4" spans="1:18" x14ac:dyDescent="0.25">
      <c r="A4" s="3" t="s">
        <v>15</v>
      </c>
      <c r="B4" t="s">
        <v>6</v>
      </c>
    </row>
    <row r="5" spans="1:18" x14ac:dyDescent="0.25">
      <c r="A5" s="3" t="s">
        <v>7</v>
      </c>
      <c r="B5" t="s">
        <v>5</v>
      </c>
    </row>
    <row r="6" spans="1:18" x14ac:dyDescent="0.25">
      <c r="A6" s="3" t="s">
        <v>10</v>
      </c>
      <c r="B6" t="s">
        <v>16</v>
      </c>
    </row>
    <row r="7" spans="1:18" x14ac:dyDescent="0.25">
      <c r="A7" s="3" t="s">
        <v>14</v>
      </c>
      <c r="B7" t="s">
        <v>3</v>
      </c>
    </row>
    <row r="8" spans="1:18" x14ac:dyDescent="0.25">
      <c r="A8" t="s">
        <v>0</v>
      </c>
    </row>
    <row r="11" spans="1:18" x14ac:dyDescent="0.25">
      <c r="A11" s="8" t="s">
        <v>9</v>
      </c>
      <c r="B11" s="20" t="s">
        <v>21</v>
      </c>
      <c r="C11" s="21"/>
      <c r="D11" s="20" t="s">
        <v>22</v>
      </c>
      <c r="E11" s="21"/>
      <c r="F11" s="20" t="s">
        <v>23</v>
      </c>
      <c r="G11" s="21"/>
      <c r="H11" s="20" t="s">
        <v>24</v>
      </c>
      <c r="I11" s="21"/>
      <c r="J11" s="20" t="s">
        <v>25</v>
      </c>
      <c r="K11" s="21"/>
      <c r="L11" s="20" t="s">
        <v>26</v>
      </c>
      <c r="M11" s="23"/>
      <c r="O11" s="10"/>
    </row>
    <row r="12" spans="1:18" x14ac:dyDescent="0.25">
      <c r="B12" s="4" t="s">
        <v>8</v>
      </c>
      <c r="C12" s="4" t="s">
        <v>11</v>
      </c>
      <c r="D12" s="4" t="s">
        <v>8</v>
      </c>
      <c r="E12" s="4" t="s">
        <v>11</v>
      </c>
      <c r="F12" s="4" t="s">
        <v>8</v>
      </c>
      <c r="G12" s="4" t="s">
        <v>11</v>
      </c>
      <c r="H12" s="4" t="s">
        <v>8</v>
      </c>
      <c r="I12" s="4" t="s">
        <v>11</v>
      </c>
      <c r="J12" s="4" t="s">
        <v>8</v>
      </c>
      <c r="K12" s="4" t="s">
        <v>11</v>
      </c>
      <c r="L12" s="4" t="s">
        <v>8</v>
      </c>
      <c r="M12" s="4" t="s">
        <v>11</v>
      </c>
      <c r="P12" s="10"/>
      <c r="Q12" s="12"/>
      <c r="R12" s="12"/>
    </row>
    <row r="13" spans="1:18" x14ac:dyDescent="0.25">
      <c r="A13">
        <v>1.53</v>
      </c>
      <c r="B13" s="14">
        <v>28.4</v>
      </c>
      <c r="C13" s="14">
        <v>0</v>
      </c>
      <c r="D13" s="14">
        <v>25.52</v>
      </c>
      <c r="E13" s="14">
        <v>0</v>
      </c>
      <c r="F13" s="14">
        <v>18.23</v>
      </c>
      <c r="G13" s="14">
        <v>0</v>
      </c>
      <c r="H13" s="14">
        <v>29.69</v>
      </c>
      <c r="I13" s="14">
        <v>0</v>
      </c>
      <c r="J13" s="14">
        <v>23.59</v>
      </c>
      <c r="K13" s="14">
        <v>0</v>
      </c>
      <c r="L13" s="14">
        <v>18.25</v>
      </c>
      <c r="M13" s="14">
        <v>0</v>
      </c>
    </row>
    <row r="14" spans="1:18" x14ac:dyDescent="0.25">
      <c r="A14">
        <v>8.0399999999999991</v>
      </c>
      <c r="B14" s="14">
        <v>28.32</v>
      </c>
      <c r="C14" s="14">
        <v>0</v>
      </c>
      <c r="D14" s="14">
        <v>24.42</v>
      </c>
      <c r="E14" s="14">
        <v>0</v>
      </c>
      <c r="F14" s="14">
        <v>18.97</v>
      </c>
      <c r="G14" s="14">
        <v>0</v>
      </c>
      <c r="H14" s="14">
        <v>30.49</v>
      </c>
      <c r="I14" s="14">
        <v>0</v>
      </c>
      <c r="J14" s="14">
        <v>22.58</v>
      </c>
      <c r="K14" s="14">
        <v>0</v>
      </c>
      <c r="L14" s="14">
        <v>15.08</v>
      </c>
      <c r="M14" s="14">
        <v>0</v>
      </c>
    </row>
    <row r="15" spans="1:18" x14ac:dyDescent="0.25">
      <c r="A15">
        <v>14.54</v>
      </c>
      <c r="B15" s="14">
        <v>26.48</v>
      </c>
      <c r="C15" s="14">
        <v>0</v>
      </c>
      <c r="D15" s="14">
        <v>22.49</v>
      </c>
      <c r="E15" s="14">
        <v>0</v>
      </c>
      <c r="F15" s="14">
        <v>14.53</v>
      </c>
      <c r="G15" s="14">
        <v>0</v>
      </c>
      <c r="H15" s="14">
        <v>25.2</v>
      </c>
      <c r="I15" s="14">
        <v>0</v>
      </c>
      <c r="J15" s="14">
        <v>21.27</v>
      </c>
      <c r="K15" s="14">
        <v>0</v>
      </c>
      <c r="L15" s="14">
        <v>15.84</v>
      </c>
      <c r="M15" s="14">
        <v>0</v>
      </c>
    </row>
    <row r="16" spans="1:18" x14ac:dyDescent="0.25">
      <c r="A16">
        <v>21.13</v>
      </c>
      <c r="B16" s="14">
        <v>12.49</v>
      </c>
      <c r="C16" s="14">
        <v>0</v>
      </c>
      <c r="D16" s="14">
        <v>11.93</v>
      </c>
      <c r="E16" s="14">
        <v>0</v>
      </c>
      <c r="F16" s="14">
        <v>10.48</v>
      </c>
      <c r="G16" s="14">
        <v>0</v>
      </c>
      <c r="H16" s="14">
        <v>13.58</v>
      </c>
      <c r="I16" s="14">
        <v>0</v>
      </c>
      <c r="J16" s="14">
        <v>12.48</v>
      </c>
      <c r="K16" s="14">
        <v>0</v>
      </c>
      <c r="L16" s="14">
        <v>11.48</v>
      </c>
      <c r="M16" s="14">
        <v>0</v>
      </c>
    </row>
    <row r="17" spans="1:14" x14ac:dyDescent="0.25">
      <c r="A17">
        <v>27.64</v>
      </c>
      <c r="B17" s="14">
        <v>11.3</v>
      </c>
      <c r="C17" s="14">
        <v>0</v>
      </c>
      <c r="D17" s="14">
        <v>11.49</v>
      </c>
      <c r="E17" s="14">
        <v>0</v>
      </c>
      <c r="F17" s="14">
        <v>9.48</v>
      </c>
      <c r="G17" s="14">
        <v>0</v>
      </c>
      <c r="H17" s="14">
        <v>13.02</v>
      </c>
      <c r="I17" s="14">
        <v>0</v>
      </c>
      <c r="J17" s="14">
        <v>10.57</v>
      </c>
      <c r="K17" s="14">
        <v>0</v>
      </c>
      <c r="L17" s="14">
        <v>12.56</v>
      </c>
      <c r="M17" s="14">
        <v>0</v>
      </c>
    </row>
    <row r="18" spans="1:14" x14ac:dyDescent="0.25">
      <c r="A18">
        <v>34.14</v>
      </c>
      <c r="B18" s="14">
        <v>9.02</v>
      </c>
      <c r="C18" s="14">
        <v>0</v>
      </c>
      <c r="D18" s="14">
        <v>10.42</v>
      </c>
      <c r="E18" s="14">
        <v>0</v>
      </c>
      <c r="F18" s="14">
        <v>9.92</v>
      </c>
      <c r="G18" s="14">
        <v>0</v>
      </c>
      <c r="H18" s="14">
        <v>9.48</v>
      </c>
      <c r="I18" s="14">
        <v>0</v>
      </c>
      <c r="J18" s="14">
        <v>9.5500000000000007</v>
      </c>
      <c r="K18" s="14">
        <v>0</v>
      </c>
      <c r="L18" s="14">
        <v>9.33</v>
      </c>
      <c r="M18" s="14">
        <v>0</v>
      </c>
    </row>
    <row r="19" spans="1:14" x14ac:dyDescent="0.25">
      <c r="A19">
        <v>40.729999999999997</v>
      </c>
      <c r="B19" s="14">
        <v>42.3</v>
      </c>
      <c r="C19" s="14">
        <v>0</v>
      </c>
      <c r="D19" s="14">
        <v>27.58</v>
      </c>
      <c r="E19" s="14">
        <v>0</v>
      </c>
      <c r="F19" s="14">
        <v>22.49</v>
      </c>
      <c r="G19" s="14">
        <v>0</v>
      </c>
      <c r="H19" s="14">
        <v>40.28</v>
      </c>
      <c r="I19" s="14">
        <v>0</v>
      </c>
      <c r="J19" s="14">
        <v>29.48</v>
      </c>
      <c r="K19" s="14">
        <v>0</v>
      </c>
      <c r="L19" s="14">
        <v>23.48</v>
      </c>
      <c r="M19" s="14">
        <v>0</v>
      </c>
    </row>
    <row r="20" spans="1:14" x14ac:dyDescent="0.25">
      <c r="A20">
        <v>47.24</v>
      </c>
      <c r="B20" s="14">
        <v>40.85</v>
      </c>
      <c r="C20" s="14">
        <v>0</v>
      </c>
      <c r="D20" s="14">
        <v>26.48</v>
      </c>
      <c r="E20" s="14">
        <v>0</v>
      </c>
      <c r="F20" s="14">
        <v>25.38</v>
      </c>
      <c r="G20" s="14">
        <v>0</v>
      </c>
      <c r="H20" s="14">
        <v>39.58</v>
      </c>
      <c r="I20" s="14">
        <v>0</v>
      </c>
      <c r="J20" s="14">
        <v>30.31</v>
      </c>
      <c r="K20" s="14">
        <v>0</v>
      </c>
      <c r="L20" s="14">
        <v>23.01</v>
      </c>
      <c r="M20" s="14">
        <v>0</v>
      </c>
    </row>
    <row r="21" spans="1:14" x14ac:dyDescent="0.25">
      <c r="A21">
        <v>53.74</v>
      </c>
      <c r="B21" s="14">
        <v>37.270000000000003</v>
      </c>
      <c r="C21" s="14">
        <v>0</v>
      </c>
      <c r="D21" s="14">
        <v>24.67</v>
      </c>
      <c r="E21" s="14">
        <v>0</v>
      </c>
      <c r="F21" s="14">
        <v>24.38</v>
      </c>
      <c r="G21" s="14">
        <v>0</v>
      </c>
      <c r="H21" s="14">
        <v>36.49</v>
      </c>
      <c r="I21" s="14">
        <v>0</v>
      </c>
      <c r="J21" s="14">
        <v>27.44</v>
      </c>
      <c r="K21" s="14">
        <v>0</v>
      </c>
      <c r="L21" s="14">
        <v>21.57</v>
      </c>
      <c r="M21" s="14">
        <v>0</v>
      </c>
    </row>
    <row r="22" spans="1:14" x14ac:dyDescent="0.25">
      <c r="A22">
        <v>60.33</v>
      </c>
      <c r="B22" s="14">
        <v>1.52</v>
      </c>
      <c r="C22" s="14">
        <v>0</v>
      </c>
      <c r="D22" s="14">
        <v>2.31</v>
      </c>
      <c r="E22" s="14">
        <v>0</v>
      </c>
      <c r="F22" s="14">
        <v>1.39</v>
      </c>
      <c r="G22" s="14">
        <v>0</v>
      </c>
      <c r="H22" s="14">
        <v>1.45</v>
      </c>
      <c r="I22" s="14">
        <v>0</v>
      </c>
      <c r="J22" s="14">
        <v>2.41</v>
      </c>
      <c r="K22" s="14">
        <v>0</v>
      </c>
      <c r="L22" s="14">
        <v>1.26</v>
      </c>
      <c r="M22" s="14">
        <v>0</v>
      </c>
    </row>
    <row r="23" spans="1:14" x14ac:dyDescent="0.25">
      <c r="A23">
        <v>66.84</v>
      </c>
      <c r="B23" s="14">
        <v>1.48</v>
      </c>
      <c r="C23" s="14">
        <v>0</v>
      </c>
      <c r="D23" s="14">
        <v>0.68</v>
      </c>
      <c r="E23" s="14">
        <v>0</v>
      </c>
      <c r="F23" s="14">
        <v>0.94</v>
      </c>
      <c r="G23" s="14">
        <v>0</v>
      </c>
      <c r="H23" s="14">
        <v>0.79</v>
      </c>
      <c r="I23" s="14">
        <v>0</v>
      </c>
      <c r="J23" s="14">
        <v>0.79</v>
      </c>
      <c r="K23" s="14">
        <v>0</v>
      </c>
      <c r="L23" s="14">
        <v>0.4</v>
      </c>
      <c r="M23" s="14">
        <v>0</v>
      </c>
    </row>
    <row r="24" spans="1:14" x14ac:dyDescent="0.25">
      <c r="A24">
        <v>73.349999999999994</v>
      </c>
      <c r="B24" s="14">
        <v>1.22</v>
      </c>
      <c r="C24" s="14">
        <v>0</v>
      </c>
      <c r="D24" s="14">
        <v>0.75</v>
      </c>
      <c r="E24" s="14">
        <v>0</v>
      </c>
      <c r="F24" s="14">
        <v>0.85</v>
      </c>
      <c r="G24" s="14">
        <v>0</v>
      </c>
      <c r="H24" s="14">
        <v>0.47</v>
      </c>
      <c r="I24" s="14">
        <v>0</v>
      </c>
      <c r="J24" s="14">
        <v>1.32</v>
      </c>
      <c r="K24" s="14">
        <v>0</v>
      </c>
      <c r="L24" s="14">
        <v>0.39</v>
      </c>
      <c r="M24" s="14">
        <v>0</v>
      </c>
    </row>
    <row r="25" spans="1:14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7" spans="1:14" x14ac:dyDescent="0.25">
      <c r="A27" s="10" t="s">
        <v>27</v>
      </c>
    </row>
    <row r="28" spans="1:14" x14ac:dyDescent="0.25">
      <c r="A28" s="10" t="s">
        <v>9</v>
      </c>
      <c r="B28" s="24" t="s">
        <v>18</v>
      </c>
      <c r="C28" s="24"/>
      <c r="D28" s="25">
        <v>0.05</v>
      </c>
      <c r="E28" s="25"/>
      <c r="F28" s="25">
        <v>0.2</v>
      </c>
      <c r="G28" s="25"/>
      <c r="J28" s="9"/>
      <c r="K28" s="10"/>
      <c r="L28" s="10"/>
      <c r="M28" s="10"/>
      <c r="N28" s="10"/>
    </row>
    <row r="29" spans="1:14" x14ac:dyDescent="0.25">
      <c r="B29" s="11" t="s">
        <v>28</v>
      </c>
      <c r="C29" s="11" t="s">
        <v>29</v>
      </c>
      <c r="D29" s="15" t="s">
        <v>22</v>
      </c>
      <c r="E29" s="11" t="s">
        <v>25</v>
      </c>
      <c r="F29" s="11" t="s">
        <v>23</v>
      </c>
      <c r="G29" s="11" t="s">
        <v>26</v>
      </c>
      <c r="J29" s="9"/>
      <c r="K29" s="10"/>
      <c r="L29" s="10"/>
      <c r="M29" s="10"/>
      <c r="N29" s="10"/>
    </row>
    <row r="30" spans="1:14" x14ac:dyDescent="0.25">
      <c r="A30">
        <v>1.53</v>
      </c>
      <c r="B30" s="19">
        <f t="shared" ref="B30:B41" si="0">B13/10</f>
        <v>2.84</v>
      </c>
      <c r="C30" s="19">
        <f t="shared" ref="C30:C41" si="1">H13/10</f>
        <v>2.9690000000000003</v>
      </c>
      <c r="D30" s="19">
        <f t="shared" ref="D30:D41" si="2">D13/10</f>
        <v>2.552</v>
      </c>
      <c r="E30" s="19">
        <f t="shared" ref="E30:E41" si="3">J13/10</f>
        <v>2.359</v>
      </c>
      <c r="F30" s="19">
        <f t="shared" ref="F30:F41" si="4">F13/10</f>
        <v>1.823</v>
      </c>
      <c r="G30" s="19">
        <f t="shared" ref="G30:G41" si="5">L13/10</f>
        <v>1.825</v>
      </c>
      <c r="J30" s="9"/>
      <c r="K30" s="10"/>
      <c r="L30" s="10"/>
      <c r="M30" s="10"/>
      <c r="N30" s="10"/>
    </row>
    <row r="31" spans="1:14" x14ac:dyDescent="0.25">
      <c r="A31">
        <v>8.0399999999999991</v>
      </c>
      <c r="B31" s="19">
        <f t="shared" si="0"/>
        <v>2.8319999999999999</v>
      </c>
      <c r="C31" s="19">
        <f t="shared" si="1"/>
        <v>3.0489999999999999</v>
      </c>
      <c r="D31" s="19">
        <f t="shared" si="2"/>
        <v>2.4420000000000002</v>
      </c>
      <c r="E31" s="19">
        <f t="shared" si="3"/>
        <v>2.258</v>
      </c>
      <c r="F31" s="19">
        <f t="shared" si="4"/>
        <v>1.8969999999999998</v>
      </c>
      <c r="G31" s="19">
        <f t="shared" si="5"/>
        <v>1.508</v>
      </c>
      <c r="J31" s="9"/>
      <c r="K31" s="10"/>
      <c r="L31" s="10"/>
      <c r="M31" s="10"/>
      <c r="N31" s="10"/>
    </row>
    <row r="32" spans="1:14" x14ac:dyDescent="0.25">
      <c r="A32">
        <v>14.54</v>
      </c>
      <c r="B32" s="19">
        <f t="shared" si="0"/>
        <v>2.6480000000000001</v>
      </c>
      <c r="C32" s="19">
        <f t="shared" si="1"/>
        <v>2.52</v>
      </c>
      <c r="D32" s="19">
        <f t="shared" si="2"/>
        <v>2.2489999999999997</v>
      </c>
      <c r="E32" s="19">
        <f t="shared" si="3"/>
        <v>2.1269999999999998</v>
      </c>
      <c r="F32" s="19">
        <f t="shared" si="4"/>
        <v>1.4529999999999998</v>
      </c>
      <c r="G32" s="19">
        <f t="shared" si="5"/>
        <v>1.5840000000000001</v>
      </c>
      <c r="J32" s="9"/>
      <c r="K32" s="10"/>
      <c r="L32" s="10"/>
      <c r="M32" s="10"/>
      <c r="N32" s="10"/>
    </row>
    <row r="33" spans="1:14" x14ac:dyDescent="0.25">
      <c r="A33">
        <v>21.13</v>
      </c>
      <c r="B33" s="19">
        <f t="shared" si="0"/>
        <v>1.2490000000000001</v>
      </c>
      <c r="C33" s="19">
        <f t="shared" si="1"/>
        <v>1.3580000000000001</v>
      </c>
      <c r="D33" s="19">
        <f t="shared" si="2"/>
        <v>1.1930000000000001</v>
      </c>
      <c r="E33" s="19">
        <f t="shared" si="3"/>
        <v>1.248</v>
      </c>
      <c r="F33" s="19">
        <f t="shared" si="4"/>
        <v>1.048</v>
      </c>
      <c r="G33" s="19">
        <f t="shared" si="5"/>
        <v>1.1480000000000001</v>
      </c>
      <c r="J33" s="9"/>
      <c r="K33" s="10"/>
      <c r="L33" s="10"/>
      <c r="M33" s="10"/>
      <c r="N33" s="10"/>
    </row>
    <row r="34" spans="1:14" x14ac:dyDescent="0.25">
      <c r="A34">
        <v>27.64</v>
      </c>
      <c r="B34" s="19">
        <f t="shared" si="0"/>
        <v>1.1300000000000001</v>
      </c>
      <c r="C34" s="19">
        <f t="shared" si="1"/>
        <v>1.302</v>
      </c>
      <c r="D34" s="19">
        <f t="shared" si="2"/>
        <v>1.149</v>
      </c>
      <c r="E34" s="19">
        <f t="shared" si="3"/>
        <v>1.0569999999999999</v>
      </c>
      <c r="F34" s="19">
        <f t="shared" si="4"/>
        <v>0.94800000000000006</v>
      </c>
      <c r="G34" s="19">
        <f t="shared" si="5"/>
        <v>1.256</v>
      </c>
    </row>
    <row r="35" spans="1:14" x14ac:dyDescent="0.25">
      <c r="A35">
        <v>34.14</v>
      </c>
      <c r="B35" s="19">
        <f t="shared" si="0"/>
        <v>0.90199999999999991</v>
      </c>
      <c r="C35" s="19">
        <f t="shared" si="1"/>
        <v>0.94800000000000006</v>
      </c>
      <c r="D35" s="19">
        <f t="shared" si="2"/>
        <v>1.042</v>
      </c>
      <c r="E35" s="19">
        <f t="shared" si="3"/>
        <v>0.95500000000000007</v>
      </c>
      <c r="F35" s="19">
        <f t="shared" si="4"/>
        <v>0.99199999999999999</v>
      </c>
      <c r="G35" s="19">
        <f t="shared" si="5"/>
        <v>0.93300000000000005</v>
      </c>
    </row>
    <row r="36" spans="1:14" x14ac:dyDescent="0.25">
      <c r="A36">
        <v>40.729999999999997</v>
      </c>
      <c r="B36" s="19">
        <f t="shared" si="0"/>
        <v>4.2299999999999995</v>
      </c>
      <c r="C36" s="19">
        <f t="shared" si="1"/>
        <v>4.0280000000000005</v>
      </c>
      <c r="D36" s="19">
        <f t="shared" si="2"/>
        <v>2.758</v>
      </c>
      <c r="E36" s="19">
        <f t="shared" si="3"/>
        <v>2.948</v>
      </c>
      <c r="F36" s="19">
        <f t="shared" si="4"/>
        <v>2.2489999999999997</v>
      </c>
      <c r="G36" s="19">
        <f t="shared" si="5"/>
        <v>2.3479999999999999</v>
      </c>
    </row>
    <row r="37" spans="1:14" x14ac:dyDescent="0.25">
      <c r="A37">
        <v>47.24</v>
      </c>
      <c r="B37" s="19">
        <f t="shared" si="0"/>
        <v>4.085</v>
      </c>
      <c r="C37" s="19">
        <f t="shared" si="1"/>
        <v>3.9579999999999997</v>
      </c>
      <c r="D37" s="19">
        <f t="shared" si="2"/>
        <v>2.6480000000000001</v>
      </c>
      <c r="E37" s="19">
        <f t="shared" si="3"/>
        <v>3.0309999999999997</v>
      </c>
      <c r="F37" s="19">
        <f t="shared" si="4"/>
        <v>2.5379999999999998</v>
      </c>
      <c r="G37" s="19">
        <f t="shared" si="5"/>
        <v>2.3010000000000002</v>
      </c>
    </row>
    <row r="38" spans="1:14" x14ac:dyDescent="0.25">
      <c r="A38">
        <v>53.74</v>
      </c>
      <c r="B38" s="19">
        <f t="shared" si="0"/>
        <v>3.7270000000000003</v>
      </c>
      <c r="C38" s="19">
        <f t="shared" si="1"/>
        <v>3.649</v>
      </c>
      <c r="D38" s="19">
        <f t="shared" si="2"/>
        <v>2.4670000000000001</v>
      </c>
      <c r="E38" s="19">
        <f t="shared" si="3"/>
        <v>2.7440000000000002</v>
      </c>
      <c r="F38" s="19">
        <f t="shared" si="4"/>
        <v>2.4379999999999997</v>
      </c>
      <c r="G38" s="19">
        <f t="shared" si="5"/>
        <v>2.157</v>
      </c>
    </row>
    <row r="39" spans="1:14" x14ac:dyDescent="0.25">
      <c r="A39">
        <v>60.33</v>
      </c>
      <c r="B39" s="19">
        <f t="shared" si="0"/>
        <v>0.152</v>
      </c>
      <c r="C39" s="19">
        <f t="shared" si="1"/>
        <v>0.14499999999999999</v>
      </c>
      <c r="D39" s="19">
        <f t="shared" si="2"/>
        <v>0.23100000000000001</v>
      </c>
      <c r="E39" s="19">
        <f t="shared" si="3"/>
        <v>0.24100000000000002</v>
      </c>
      <c r="F39" s="19">
        <f t="shared" si="4"/>
        <v>0.13899999999999998</v>
      </c>
      <c r="G39" s="19">
        <f t="shared" si="5"/>
        <v>0.126</v>
      </c>
    </row>
    <row r="40" spans="1:14" x14ac:dyDescent="0.25">
      <c r="A40">
        <v>66.84</v>
      </c>
      <c r="B40" s="19">
        <f t="shared" si="0"/>
        <v>0.14799999999999999</v>
      </c>
      <c r="C40" s="19">
        <f t="shared" si="1"/>
        <v>7.9000000000000001E-2</v>
      </c>
      <c r="D40" s="19">
        <f t="shared" si="2"/>
        <v>6.8000000000000005E-2</v>
      </c>
      <c r="E40" s="19">
        <f t="shared" si="3"/>
        <v>7.9000000000000001E-2</v>
      </c>
      <c r="F40" s="19">
        <f t="shared" si="4"/>
        <v>9.4E-2</v>
      </c>
      <c r="G40" s="19">
        <f t="shared" si="5"/>
        <v>0.04</v>
      </c>
    </row>
    <row r="41" spans="1:14" x14ac:dyDescent="0.25">
      <c r="A41">
        <v>73.349999999999994</v>
      </c>
      <c r="B41" s="19">
        <f t="shared" si="0"/>
        <v>0.122</v>
      </c>
      <c r="C41" s="19">
        <f t="shared" si="1"/>
        <v>4.7E-2</v>
      </c>
      <c r="D41" s="19">
        <f t="shared" si="2"/>
        <v>7.4999999999999997E-2</v>
      </c>
      <c r="E41" s="19">
        <f t="shared" si="3"/>
        <v>0.13200000000000001</v>
      </c>
      <c r="F41" s="19">
        <f t="shared" si="4"/>
        <v>8.4999999999999992E-2</v>
      </c>
      <c r="G41" s="19">
        <f t="shared" si="5"/>
        <v>3.9E-2</v>
      </c>
    </row>
  </sheetData>
  <mergeCells count="9">
    <mergeCell ref="H11:I11"/>
    <mergeCell ref="J11:K11"/>
    <mergeCell ref="L11:M11"/>
    <mergeCell ref="B28:C28"/>
    <mergeCell ref="D28:E28"/>
    <mergeCell ref="F28:G28"/>
    <mergeCell ref="B11:C11"/>
    <mergeCell ref="D11:E11"/>
    <mergeCell ref="F11:G11"/>
  </mergeCells>
  <pageMargins left="0.7" right="0.7" top="0.75" bottom="0.75" header="0.3" footer="0.3"/>
  <ignoredErrors>
    <ignoredError sqref="C30:C38 E30:E33 E34:E38 D30:D33 F30:F36 D34:D38 C39:C41 E39:E41 F37 F38:F41 D39: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Mitochondria activity-1</vt:lpstr>
      <vt:lpstr>Mitochondria activity-2</vt:lpstr>
      <vt:lpstr>Mitochondria activity-3</vt:lpstr>
      <vt:lpstr>Mitochondria activity-4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Seokhee</dc:creator>
  <cp:lastModifiedBy>Lee, Seokhee</cp:lastModifiedBy>
  <dcterms:created xsi:type="dcterms:W3CDTF">2020-12-23T12:51:43Z</dcterms:created>
  <dcterms:modified xsi:type="dcterms:W3CDTF">2022-05-11T23:24:07Z</dcterms:modified>
</cp:coreProperties>
</file>