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33" windowWidth="14799" windowHeight="797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22" i="1" l="1"/>
  <c r="N22" i="1"/>
  <c r="O21" i="1"/>
  <c r="N21" i="1"/>
  <c r="M21" i="1"/>
  <c r="O20" i="1"/>
  <c r="N20" i="1"/>
  <c r="M20" i="1"/>
  <c r="R59" i="1" l="1"/>
  <c r="R58" i="1"/>
  <c r="Q58" i="1"/>
  <c r="R57" i="1"/>
  <c r="Q57" i="1"/>
  <c r="T49" i="1"/>
  <c r="S49" i="1"/>
  <c r="R49" i="1"/>
  <c r="T48" i="1"/>
  <c r="S48" i="1"/>
  <c r="R48" i="1"/>
  <c r="Q48" i="1"/>
  <c r="T47" i="1"/>
  <c r="S47" i="1"/>
  <c r="R47" i="1"/>
  <c r="Q47" i="1"/>
  <c r="J49" i="1" l="1"/>
  <c r="I49" i="1"/>
  <c r="H49" i="1"/>
  <c r="J48" i="1"/>
  <c r="I48" i="1"/>
  <c r="H48" i="1"/>
  <c r="G48" i="1"/>
  <c r="J47" i="1"/>
  <c r="I47" i="1"/>
  <c r="H47" i="1"/>
  <c r="G47" i="1"/>
  <c r="U21" i="1" l="1"/>
  <c r="U20" i="1"/>
  <c r="T20" i="1"/>
  <c r="U19" i="1"/>
  <c r="T19" i="1"/>
  <c r="V10" i="1" l="1"/>
  <c r="V9" i="1"/>
  <c r="U9" i="1"/>
  <c r="V8" i="1"/>
  <c r="U8" i="1"/>
  <c r="E9" i="1" l="1"/>
  <c r="F9" i="1"/>
  <c r="D9" i="1"/>
  <c r="E8" i="1"/>
  <c r="F8" i="1"/>
  <c r="D8" i="1"/>
</calcChain>
</file>

<file path=xl/sharedStrings.xml><?xml version="1.0" encoding="utf-8"?>
<sst xmlns="http://schemas.openxmlformats.org/spreadsheetml/2006/main" count="118" uniqueCount="70">
  <si>
    <t>WT</t>
    <phoneticPr fontId="2" type="noConversion"/>
  </si>
  <si>
    <t>SD</t>
    <phoneticPr fontId="2" type="noConversion"/>
  </si>
  <si>
    <r>
      <t>Δ</t>
    </r>
    <r>
      <rPr>
        <i/>
        <sz val="11"/>
        <color theme="1"/>
        <rFont val="Times New Roman"/>
        <family val="1"/>
      </rPr>
      <t>BbCRPA::BbCRPA</t>
    </r>
    <phoneticPr fontId="2" type="noConversion"/>
  </si>
  <si>
    <t>Rep2</t>
    <phoneticPr fontId="2" type="noConversion"/>
  </si>
  <si>
    <t>Rep3</t>
    <phoneticPr fontId="2" type="noConversion"/>
  </si>
  <si>
    <t>WT</t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</si>
  <si>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</si>
  <si>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t>Rep1</t>
    <phoneticPr fontId="2" type="noConversion"/>
  </si>
  <si>
    <t>Average</t>
    <phoneticPr fontId="2" type="noConversion"/>
  </si>
  <si>
    <t>SD</t>
    <phoneticPr fontId="2" type="noConversion"/>
  </si>
  <si>
    <t>Figure1-figure supplement 2G</t>
    <phoneticPr fontId="2" type="noConversion"/>
  </si>
  <si>
    <t>Colony diameter (cm)</t>
    <phoneticPr fontId="2" type="noConversion"/>
  </si>
  <si>
    <t>WT</t>
    <phoneticPr fontId="2" type="noConversion"/>
  </si>
  <si>
    <t>Rep3</t>
    <phoneticPr fontId="2" type="noConversion"/>
  </si>
  <si>
    <t>Average</t>
    <phoneticPr fontId="2" type="noConversion"/>
  </si>
  <si>
    <t>SD</t>
    <phoneticPr fontId="2" type="noConversion"/>
  </si>
  <si>
    <t>p-value</t>
    <phoneticPr fontId="2" type="noConversion"/>
  </si>
  <si>
    <t>Figure 1-figure supplement 2C</t>
    <phoneticPr fontId="2" type="noConversion"/>
  </si>
  <si>
    <t>Figure1-figure supplement 2I</t>
    <phoneticPr fontId="2" type="noConversion"/>
  </si>
  <si>
    <t>WT</t>
    <phoneticPr fontId="2" type="noConversion"/>
  </si>
  <si>
    <t>Rep1</t>
    <phoneticPr fontId="2" type="noConversion"/>
  </si>
  <si>
    <t>Rep2</t>
    <phoneticPr fontId="2" type="noConversion"/>
  </si>
  <si>
    <t>Average</t>
    <phoneticPr fontId="2" type="noConversion"/>
  </si>
  <si>
    <t>SD</t>
    <phoneticPr fontId="2" type="noConversion"/>
  </si>
  <si>
    <t>p-value</t>
    <phoneticPr fontId="2" type="noConversion"/>
  </si>
  <si>
    <t>CZP+CsA</t>
    <phoneticPr fontId="2" type="noConversion"/>
  </si>
  <si>
    <t>CZP</t>
    <phoneticPr fontId="2" type="noConversion"/>
  </si>
  <si>
    <t>D614R</t>
    <phoneticPr fontId="2" type="noConversion"/>
  </si>
  <si>
    <t>I562E</t>
    <phoneticPr fontId="2" type="noConversion"/>
  </si>
  <si>
    <t>Figure1-figure supplement 2L</t>
    <phoneticPr fontId="2" type="noConversion"/>
  </si>
  <si>
    <t>Colony diameter (cm)</t>
    <phoneticPr fontId="2" type="noConversion"/>
  </si>
  <si>
    <t>Rep1</t>
    <phoneticPr fontId="2" type="noConversion"/>
  </si>
  <si>
    <t>Rep2</t>
    <phoneticPr fontId="2" type="noConversion"/>
  </si>
  <si>
    <t>WT</t>
    <phoneticPr fontId="2" type="noConversion"/>
  </si>
  <si>
    <t>CZP+CsA</t>
    <phoneticPr fontId="2" type="noConversion"/>
  </si>
  <si>
    <t>CZP</t>
    <phoneticPr fontId="2" type="noConversion"/>
  </si>
  <si>
    <t>D614R</t>
    <phoneticPr fontId="2" type="noConversion"/>
  </si>
  <si>
    <t>CZP supplemented with CsA normalized to growth at CZP</t>
    <phoneticPr fontId="2" type="noConversion"/>
  </si>
  <si>
    <t>WT</t>
    <phoneticPr fontId="2" type="noConversion"/>
  </si>
  <si>
    <t>Average</t>
    <phoneticPr fontId="2" type="noConversion"/>
  </si>
  <si>
    <t>SD</t>
    <phoneticPr fontId="2" type="noConversion"/>
  </si>
  <si>
    <t>Figure1-figure supplement 2N</t>
    <phoneticPr fontId="2" type="noConversion"/>
  </si>
  <si>
    <t>Rep3</t>
    <phoneticPr fontId="2" type="noConversion"/>
  </si>
  <si>
    <t>BFL</t>
    <phoneticPr fontId="2" type="noConversion"/>
  </si>
  <si>
    <t>CZP</t>
    <phoneticPr fontId="2" type="noConversion"/>
  </si>
  <si>
    <t>DFL</t>
    <phoneticPr fontId="2" type="noConversion"/>
  </si>
  <si>
    <t>CZP supplemented with CsA normalized to growth at CZP</t>
    <phoneticPr fontId="2" type="noConversion"/>
  </si>
  <si>
    <t>Rep1</t>
    <phoneticPr fontId="2" type="noConversion"/>
  </si>
  <si>
    <t>Rep3</t>
    <phoneticPr fontId="2" type="noConversion"/>
  </si>
  <si>
    <t>Rep2</t>
    <phoneticPr fontId="2" type="noConversion"/>
  </si>
  <si>
    <t>Figure1-figure supplement 2E</t>
    <phoneticPr fontId="2" type="noConversion"/>
  </si>
  <si>
    <t>Colony diameter (cm)</t>
    <phoneticPr fontId="2" type="noConversion"/>
  </si>
  <si>
    <t>Rep2</t>
    <phoneticPr fontId="2" type="noConversion"/>
  </si>
  <si>
    <t>WT</t>
    <phoneticPr fontId="2" type="noConversion"/>
  </si>
  <si>
    <t>CZP+FK506</t>
    <phoneticPr fontId="2" type="noConversion"/>
  </si>
  <si>
    <t>CZP+FK506</t>
    <phoneticPr fontId="2" type="noConversion"/>
  </si>
  <si>
    <t>CZP supplemented with FK506 normalized to growth at CZP</t>
    <phoneticPr fontId="2" type="noConversion"/>
  </si>
  <si>
    <t>Rep2</t>
    <phoneticPr fontId="2" type="noConversion"/>
  </si>
  <si>
    <r>
      <rPr>
        <i/>
        <sz val="11"/>
        <color theme="1"/>
        <rFont val="Times New Roman"/>
        <family val="1"/>
      </rPr>
      <t>BbCRPA</t>
    </r>
    <r>
      <rPr>
        <sz val="11"/>
        <color theme="1"/>
        <rFont val="Times New Roman"/>
        <family val="1"/>
      </rPr>
      <t xml:space="preserve"> expression level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</si>
  <si>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</si>
  <si>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</si>
  <si>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</si>
  <si>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BbCRPA::BbCRPA</t>
    </r>
    <phoneticPr fontId="2" type="noConversion"/>
  </si>
  <si>
    <r>
      <t>Conidial yield (× 10</t>
    </r>
    <r>
      <rPr>
        <vertAlign val="superscript"/>
        <sz val="11"/>
        <color theme="1"/>
        <rFont val="Times New Roman"/>
        <family val="1"/>
      </rPr>
      <t>6</t>
    </r>
    <r>
      <rPr>
        <sz val="11"/>
        <color theme="1"/>
        <rFont val="Times New Roman"/>
        <family val="1"/>
      </rPr>
      <t xml:space="preserve"> conidial/mm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</si>
  <si>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</si>
  <si>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</si>
  <si>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BbCRPA::BbCRPA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</si>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</sst>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8.25"/>
      <name val="Microsoft Sans Serif"/>
      <family val="2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  <protection locked="0"/>
    </xf>
  </cellStyleXfs>
  <cellXfs count="1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Border="1"/>
    <xf numFmtId="0" fontId="3" fillId="0" borderId="0" xfId="0" applyFont="1" applyFill="1" applyBorder="1" applyAlignment="1"/>
    <xf numFmtId="0" fontId="12" fillId="0" borderId="0" xfId="0" applyFont="1"/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topLeftCell="A31" zoomScale="80" zoomScaleNormal="80" workbookViewId="0">
      <selection activeCell="M28" sqref="M28"/>
    </sheetView>
  </sheetViews>
  <sheetFormatPr defaultRowHeight="14.55" x14ac:dyDescent="0.25"/>
  <cols>
    <col min="6" max="6" width="18" customWidth="1"/>
    <col min="15" max="15" width="17.77734375" customWidth="1"/>
    <col min="17" max="17" width="13.8867187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3">
      <c r="A2" s="1"/>
      <c r="B2" s="3" t="s">
        <v>17</v>
      </c>
      <c r="C2" s="3"/>
      <c r="D2" s="1"/>
      <c r="E2" s="1"/>
      <c r="F2" s="1"/>
      <c r="G2" s="7"/>
      <c r="H2" s="7"/>
      <c r="I2" s="3" t="s">
        <v>50</v>
      </c>
      <c r="J2" s="3"/>
      <c r="K2" s="1"/>
      <c r="L2" s="1"/>
      <c r="M2" s="1"/>
      <c r="N2" s="1"/>
      <c r="O2" s="1"/>
      <c r="P2" s="1"/>
      <c r="Q2" s="1"/>
      <c r="R2" s="1"/>
      <c r="S2" s="3" t="s">
        <v>10</v>
      </c>
      <c r="T2" s="3"/>
      <c r="U2" s="1"/>
      <c r="V2" s="1"/>
    </row>
    <row r="3" spans="1:22" ht="15.75" x14ac:dyDescent="0.3">
      <c r="A3" s="1"/>
      <c r="B3" s="1" t="s">
        <v>58</v>
      </c>
      <c r="C3" s="1"/>
      <c r="D3" s="1"/>
      <c r="E3" s="1"/>
      <c r="F3" s="1"/>
      <c r="G3" s="7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4" t="s">
        <v>11</v>
      </c>
      <c r="T3" s="1"/>
      <c r="U3" s="1"/>
      <c r="V3" s="1"/>
    </row>
    <row r="4" spans="1:22" ht="15.75" x14ac:dyDescent="0.3">
      <c r="A4" s="1"/>
      <c r="B4" s="1"/>
      <c r="C4" s="1"/>
      <c r="D4" s="1" t="s">
        <v>5</v>
      </c>
      <c r="E4" s="1" t="s">
        <v>59</v>
      </c>
      <c r="F4" s="1" t="s">
        <v>2</v>
      </c>
      <c r="G4" s="1"/>
      <c r="H4" s="1"/>
      <c r="I4" s="1"/>
      <c r="J4" s="4" t="s">
        <v>51</v>
      </c>
      <c r="K4" s="1"/>
      <c r="L4" s="1"/>
      <c r="M4" s="1"/>
      <c r="N4" s="1" t="s">
        <v>7</v>
      </c>
      <c r="O4" s="1" t="s">
        <v>52</v>
      </c>
      <c r="P4" s="1" t="s">
        <v>4</v>
      </c>
      <c r="Q4" s="1"/>
      <c r="R4" s="1"/>
      <c r="S4" s="1"/>
      <c r="T4" s="1"/>
      <c r="U4" s="1" t="s">
        <v>12</v>
      </c>
      <c r="V4" s="1" t="s">
        <v>60</v>
      </c>
    </row>
    <row r="5" spans="1:22" x14ac:dyDescent="0.25">
      <c r="A5" s="1"/>
      <c r="B5" s="1"/>
      <c r="C5" s="1" t="s">
        <v>7</v>
      </c>
      <c r="D5" s="1">
        <v>1.96455134063412</v>
      </c>
      <c r="E5" s="1">
        <v>2.3095892967237699E-2</v>
      </c>
      <c r="F5" s="1">
        <v>2.6449076617333498</v>
      </c>
      <c r="G5" s="1"/>
      <c r="H5" s="1"/>
      <c r="I5" s="1"/>
      <c r="J5" s="1"/>
      <c r="K5" s="1"/>
      <c r="L5" s="1" t="s">
        <v>53</v>
      </c>
      <c r="M5" s="1" t="s">
        <v>54</v>
      </c>
      <c r="N5" s="1">
        <v>1.9</v>
      </c>
      <c r="O5" s="1">
        <v>1.95</v>
      </c>
      <c r="P5" s="1">
        <v>1.9</v>
      </c>
      <c r="Q5" s="1"/>
      <c r="R5" s="1"/>
      <c r="S5" s="1"/>
      <c r="T5" s="1" t="s">
        <v>7</v>
      </c>
      <c r="U5" s="1">
        <v>3.35</v>
      </c>
      <c r="V5" s="1">
        <v>3.15</v>
      </c>
    </row>
    <row r="6" spans="1:22" x14ac:dyDescent="0.25">
      <c r="A6" s="1"/>
      <c r="B6" s="1"/>
      <c r="C6" s="1" t="s">
        <v>3</v>
      </c>
      <c r="D6" s="1">
        <v>2.4568696455533998</v>
      </c>
      <c r="E6" s="1">
        <v>3.8838310502682903E-2</v>
      </c>
      <c r="F6" s="1">
        <v>1.0097683905289201</v>
      </c>
      <c r="G6" s="1"/>
      <c r="H6" s="1"/>
      <c r="I6" s="5"/>
      <c r="J6" s="1"/>
      <c r="K6" s="1"/>
      <c r="L6" s="1"/>
      <c r="M6" s="1" t="s">
        <v>26</v>
      </c>
      <c r="N6" s="1">
        <v>3.1</v>
      </c>
      <c r="O6" s="1">
        <v>3.05</v>
      </c>
      <c r="P6" s="1">
        <v>3.05</v>
      </c>
      <c r="Q6" s="1"/>
      <c r="R6" s="1"/>
      <c r="S6" s="1"/>
      <c r="T6" s="1" t="s">
        <v>3</v>
      </c>
      <c r="U6" s="1">
        <v>3.4</v>
      </c>
      <c r="V6" s="1">
        <v>3.2</v>
      </c>
    </row>
    <row r="7" spans="1:22" x14ac:dyDescent="0.25">
      <c r="A7" s="1"/>
      <c r="B7" s="1"/>
      <c r="C7" s="1" t="s">
        <v>4</v>
      </c>
      <c r="D7" s="1">
        <v>1.8746083869672701</v>
      </c>
      <c r="E7" s="1">
        <v>3.27734137806426E-2</v>
      </c>
      <c r="F7" s="1">
        <v>2.2771218951468701</v>
      </c>
      <c r="G7" s="1"/>
      <c r="H7" s="1"/>
      <c r="I7" s="5"/>
      <c r="J7" s="1"/>
      <c r="K7" s="1"/>
      <c r="L7" s="1"/>
      <c r="M7" s="1"/>
      <c r="N7" s="1"/>
      <c r="O7" s="1"/>
      <c r="P7" s="1"/>
      <c r="Q7" s="1"/>
      <c r="R7" s="1"/>
      <c r="S7" s="1"/>
      <c r="T7" s="1" t="s">
        <v>13</v>
      </c>
      <c r="U7" s="1">
        <v>3.4</v>
      </c>
      <c r="V7" s="1">
        <v>3.15</v>
      </c>
    </row>
    <row r="8" spans="1:22" x14ac:dyDescent="0.25">
      <c r="A8" s="1"/>
      <c r="B8" s="1"/>
      <c r="C8" s="2" t="s">
        <v>8</v>
      </c>
      <c r="D8" s="1">
        <f>AVERAGE(D5:D7)</f>
        <v>2.0986764577182631</v>
      </c>
      <c r="E8" s="1">
        <f t="shared" ref="E8:F8" si="0">AVERAGE(E5:E7)</f>
        <v>3.1569205750187734E-2</v>
      </c>
      <c r="F8" s="1">
        <f t="shared" si="0"/>
        <v>1.9772659824697134</v>
      </c>
      <c r="G8" s="1"/>
      <c r="H8" s="1"/>
      <c r="I8" s="5"/>
      <c r="J8" s="1"/>
      <c r="K8" s="1"/>
      <c r="L8" s="1" t="s">
        <v>61</v>
      </c>
      <c r="M8" s="1" t="s">
        <v>55</v>
      </c>
      <c r="N8" s="1">
        <v>1.45</v>
      </c>
      <c r="O8" s="1">
        <v>1.5</v>
      </c>
      <c r="P8" s="1">
        <v>1.5</v>
      </c>
      <c r="Q8" s="1"/>
      <c r="R8" s="1"/>
      <c r="S8" s="1"/>
      <c r="T8" s="2" t="s">
        <v>14</v>
      </c>
      <c r="U8" s="1">
        <f>AVERAGE(U5:U7)</f>
        <v>3.3833333333333333</v>
      </c>
      <c r="V8" s="1">
        <f>AVERAGE(V5:V7)</f>
        <v>3.1666666666666665</v>
      </c>
    </row>
    <row r="9" spans="1:22" x14ac:dyDescent="0.25">
      <c r="A9" s="1"/>
      <c r="B9" s="1"/>
      <c r="C9" s="1" t="s">
        <v>9</v>
      </c>
      <c r="D9" s="1">
        <f>STDEV(D5:D7)</f>
        <v>0.31344728996627524</v>
      </c>
      <c r="E9" s="1">
        <f t="shared" ref="E9:F9" si="1">STDEV(E5:E7)</f>
        <v>7.939994659981315E-3</v>
      </c>
      <c r="F9" s="1">
        <f t="shared" si="1"/>
        <v>0.85782007748380829</v>
      </c>
      <c r="G9" s="1"/>
      <c r="H9" s="1"/>
      <c r="I9" s="5"/>
      <c r="J9" s="1"/>
      <c r="K9" s="1"/>
      <c r="L9" s="1"/>
      <c r="M9" s="1" t="s">
        <v>26</v>
      </c>
      <c r="N9" s="1">
        <v>2.95</v>
      </c>
      <c r="O9" s="1">
        <v>2.9</v>
      </c>
      <c r="P9" s="1">
        <v>3</v>
      </c>
      <c r="Q9" s="1"/>
      <c r="R9" s="1"/>
      <c r="S9" s="1"/>
      <c r="T9" s="1" t="s">
        <v>15</v>
      </c>
      <c r="U9" s="1">
        <f>STDEV(U5:U7)</f>
        <v>2.8867513459481187E-2</v>
      </c>
      <c r="V9" s="1">
        <f>STDEV(V5:V7)</f>
        <v>2.8867513459481443E-2</v>
      </c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5"/>
      <c r="J10" s="1"/>
      <c r="K10" s="1"/>
      <c r="L10" s="1"/>
      <c r="M10" s="1"/>
      <c r="N10" s="1"/>
      <c r="O10" s="1"/>
      <c r="P10" s="1"/>
      <c r="Q10" s="1"/>
      <c r="R10" s="1"/>
      <c r="S10" s="1"/>
      <c r="T10" s="1" t="s">
        <v>16</v>
      </c>
      <c r="U10" s="1"/>
      <c r="V10" s="1">
        <f>_xlfn.T.TEST(U5:U7,V5:V7,2,2)</f>
        <v>7.7790740640887399E-4</v>
      </c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5"/>
      <c r="J11" s="1"/>
      <c r="K11" s="1"/>
      <c r="L11" s="1" t="s">
        <v>62</v>
      </c>
      <c r="M11" s="1" t="s">
        <v>55</v>
      </c>
      <c r="N11" s="1">
        <v>1.9</v>
      </c>
      <c r="O11" s="1">
        <v>1.9</v>
      </c>
      <c r="P11" s="1">
        <v>1.85</v>
      </c>
      <c r="Q11" s="1"/>
      <c r="R11" s="1"/>
      <c r="S11" s="1"/>
      <c r="T11" s="1"/>
      <c r="U11" s="1"/>
      <c r="V11" s="1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5"/>
      <c r="J12" s="1"/>
      <c r="K12" s="1"/>
      <c r="L12" s="1"/>
      <c r="M12" s="1" t="s">
        <v>26</v>
      </c>
      <c r="N12" s="1">
        <v>3.1000000000000005</v>
      </c>
      <c r="O12" s="1">
        <v>3.1000000000000005</v>
      </c>
      <c r="P12" s="1">
        <v>3.15</v>
      </c>
      <c r="Q12" s="1"/>
      <c r="R12" s="1"/>
      <c r="S12" s="1"/>
      <c r="T12" s="1"/>
      <c r="U12" s="1"/>
      <c r="V12" s="1"/>
    </row>
    <row r="13" spans="1:22" ht="15.75" x14ac:dyDescent="0.3">
      <c r="A13" s="1"/>
      <c r="B13" s="1"/>
      <c r="C13" s="1"/>
      <c r="D13" s="1"/>
      <c r="E13" s="1"/>
      <c r="F13" s="1"/>
      <c r="G13" s="1"/>
      <c r="H13" s="1"/>
      <c r="I13" s="5"/>
      <c r="J13" s="1"/>
      <c r="K13" s="1"/>
      <c r="L13" s="1"/>
      <c r="M13" s="1"/>
      <c r="N13" s="1"/>
      <c r="O13" s="1"/>
      <c r="P13" s="1"/>
      <c r="Q13" s="1"/>
      <c r="R13" s="1"/>
      <c r="S13" s="3" t="s">
        <v>18</v>
      </c>
      <c r="T13" s="1"/>
      <c r="U13" s="1"/>
      <c r="V13" s="1"/>
    </row>
    <row r="14" spans="1:22" ht="17.55" x14ac:dyDescent="0.3">
      <c r="A14" s="1"/>
      <c r="B14" s="1"/>
      <c r="C14" s="1"/>
      <c r="D14" s="1"/>
      <c r="E14" s="1"/>
      <c r="F14" s="1"/>
      <c r="G14" s="1"/>
      <c r="H14" s="1"/>
      <c r="I14" s="1"/>
      <c r="J14" s="6" t="s">
        <v>56</v>
      </c>
      <c r="K14" s="6"/>
      <c r="L14" s="6"/>
      <c r="M14" s="6"/>
      <c r="N14" s="1"/>
      <c r="O14" s="1"/>
      <c r="P14" s="1"/>
      <c r="Q14" s="1"/>
      <c r="R14" s="1"/>
      <c r="S14" s="1" t="s">
        <v>63</v>
      </c>
      <c r="T14" s="1"/>
      <c r="U14" s="1"/>
      <c r="V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5"/>
      <c r="J15" s="1"/>
      <c r="K15" s="1"/>
      <c r="L15" s="1"/>
      <c r="M15" s="1"/>
      <c r="N15" s="1"/>
      <c r="O15" s="1"/>
      <c r="P15" s="1"/>
      <c r="Q15" s="1"/>
      <c r="R15" s="1"/>
      <c r="S15" s="1"/>
      <c r="T15" s="1" t="s">
        <v>19</v>
      </c>
      <c r="U15" s="1" t="s">
        <v>64</v>
      </c>
      <c r="V15" s="1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 t="s">
        <v>0</v>
      </c>
      <c r="N16" s="1" t="s">
        <v>65</v>
      </c>
      <c r="O16" s="1" t="s">
        <v>66</v>
      </c>
      <c r="P16" s="1"/>
      <c r="Q16" s="1"/>
      <c r="R16" s="1"/>
      <c r="S16" s="1" t="s">
        <v>20</v>
      </c>
      <c r="T16" s="1">
        <v>0.30402391990740002</v>
      </c>
      <c r="U16" s="1">
        <v>0.37186396815119999</v>
      </c>
      <c r="V16" s="1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s">
        <v>7</v>
      </c>
      <c r="M17" s="1">
        <v>0.61290322580645196</v>
      </c>
      <c r="N17" s="1">
        <v>0.49152542372881353</v>
      </c>
      <c r="O17" s="1">
        <v>0.61290322580645151</v>
      </c>
      <c r="P17" s="1"/>
      <c r="Q17" s="1"/>
      <c r="R17" s="1"/>
      <c r="S17" s="1" t="s">
        <v>21</v>
      </c>
      <c r="T17" s="1">
        <v>0.36055729344390003</v>
      </c>
      <c r="U17" s="1">
        <v>0.37312026534090004</v>
      </c>
      <c r="V17" s="1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57</v>
      </c>
      <c r="M18" s="1">
        <v>0.63934426229508201</v>
      </c>
      <c r="N18" s="1">
        <v>0.51724137931034486</v>
      </c>
      <c r="O18" s="1">
        <v>0.61290322580645151</v>
      </c>
      <c r="P18" s="1"/>
      <c r="Q18" s="1"/>
      <c r="R18" s="1"/>
      <c r="S18" s="1" t="s">
        <v>4</v>
      </c>
      <c r="T18" s="1">
        <v>0.28141057049279999</v>
      </c>
      <c r="U18" s="1">
        <v>0.42085955854950002</v>
      </c>
      <c r="V18" s="1"/>
    </row>
    <row r="19" spans="1:2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 t="s">
        <v>4</v>
      </c>
      <c r="M19" s="1">
        <v>0.62295081967213117</v>
      </c>
      <c r="N19" s="1">
        <v>0.5</v>
      </c>
      <c r="O19" s="1">
        <v>0.58730158730158732</v>
      </c>
      <c r="P19" s="1"/>
      <c r="Q19" s="1"/>
      <c r="R19" s="1"/>
      <c r="S19" s="2" t="s">
        <v>22</v>
      </c>
      <c r="T19" s="1">
        <f>AVERAGE(T16:T18)</f>
        <v>0.31533059461470003</v>
      </c>
      <c r="U19" s="1">
        <f>AVERAGE(U16:U18)</f>
        <v>0.3886145973472</v>
      </c>
      <c r="V19" s="1"/>
    </row>
    <row r="20" spans="1: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 t="s">
        <v>8</v>
      </c>
      <c r="M20" s="1">
        <f>AVERAGE(M17:M19)</f>
        <v>0.62506610259122175</v>
      </c>
      <c r="N20" s="1">
        <f t="shared" ref="N20:O20" si="2">AVERAGE(N17:N19)</f>
        <v>0.50292226767971948</v>
      </c>
      <c r="O20" s="1">
        <f t="shared" si="2"/>
        <v>0.60436934630483019</v>
      </c>
      <c r="P20" s="1"/>
      <c r="Q20" s="1"/>
      <c r="R20" s="1"/>
      <c r="S20" s="1" t="s">
        <v>23</v>
      </c>
      <c r="T20" s="1">
        <f>STDEV(T16:T18)</f>
        <v>4.0766795412161966E-2</v>
      </c>
      <c r="U20" s="1">
        <f>STDEV(U16:U18)</f>
        <v>2.7932019491268199E-2</v>
      </c>
      <c r="V20" s="1"/>
    </row>
    <row r="21" spans="1: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 t="s">
        <v>1</v>
      </c>
      <c r="M21" s="1">
        <f>STDEV(M17:M19)</f>
        <v>1.3346831797063812E-2</v>
      </c>
      <c r="N21" s="1">
        <f t="shared" ref="N21:O21" si="3">STDEV(N17:N19)</f>
        <v>1.3104668220209654E-2</v>
      </c>
      <c r="O21" s="1">
        <f t="shared" si="3"/>
        <v>1.4781112882478827E-2</v>
      </c>
      <c r="P21" s="1"/>
      <c r="Q21" s="1"/>
      <c r="R21" s="1"/>
      <c r="S21" s="1" t="s">
        <v>24</v>
      </c>
      <c r="T21" s="1"/>
      <c r="U21" s="1">
        <f>_xlfn.T.TEST(T16:T18,U16:U18,2,2)</f>
        <v>6.2074874254850407E-2</v>
      </c>
      <c r="V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 t="s">
        <v>16</v>
      </c>
      <c r="M22" s="1"/>
      <c r="N22" s="1">
        <f>_xlfn.T.TEST(M17:M19,N17:N19,2,2)</f>
        <v>3.4828615886170998E-4</v>
      </c>
      <c r="O22" s="1">
        <f>_xlfn.T.TEST(M17:M19,O17:O19,2,2)</f>
        <v>0.14623589055814182</v>
      </c>
      <c r="P22" s="1"/>
      <c r="Q22" s="1"/>
      <c r="R22" s="1"/>
      <c r="S22" s="1"/>
      <c r="T22" s="1"/>
      <c r="U22" s="1"/>
      <c r="V22" s="1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3">
      <c r="A25" s="1"/>
      <c r="B25" s="1"/>
      <c r="C25" s="3" t="s">
        <v>29</v>
      </c>
      <c r="D25" s="3"/>
      <c r="E25" s="1"/>
      <c r="F25" s="1"/>
      <c r="G25" s="1"/>
      <c r="H25" s="1"/>
      <c r="I25" s="1"/>
      <c r="J25" s="1"/>
      <c r="K25" s="1"/>
      <c r="L25" s="1"/>
      <c r="M25" s="3" t="s">
        <v>41</v>
      </c>
      <c r="N25" s="3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3">
      <c r="A27" s="1"/>
      <c r="B27" s="1"/>
      <c r="C27" s="1"/>
      <c r="D27" s="4" t="s">
        <v>30</v>
      </c>
      <c r="E27" s="1"/>
      <c r="F27" s="1"/>
      <c r="G27" s="1"/>
      <c r="H27" s="1" t="s">
        <v>31</v>
      </c>
      <c r="I27" s="1" t="s">
        <v>32</v>
      </c>
      <c r="J27" s="1" t="s">
        <v>4</v>
      </c>
      <c r="K27" s="1"/>
      <c r="L27" s="1"/>
      <c r="M27" s="1"/>
      <c r="N27" s="4" t="s">
        <v>11</v>
      </c>
      <c r="O27" s="1"/>
      <c r="P27" s="1"/>
      <c r="Q27" s="1"/>
      <c r="R27" s="1" t="s">
        <v>7</v>
      </c>
      <c r="S27" s="1" t="s">
        <v>3</v>
      </c>
      <c r="T27" s="1" t="s">
        <v>42</v>
      </c>
      <c r="U27" s="1"/>
      <c r="V27" s="1"/>
    </row>
    <row r="28" spans="1:22" x14ac:dyDescent="0.25">
      <c r="A28" s="1"/>
      <c r="B28" s="1"/>
      <c r="C28" s="1"/>
      <c r="D28" s="1"/>
      <c r="E28" s="1"/>
      <c r="F28" s="1" t="s">
        <v>33</v>
      </c>
      <c r="G28" s="1" t="s">
        <v>25</v>
      </c>
      <c r="H28" s="1">
        <v>2.1</v>
      </c>
      <c r="I28" s="1">
        <v>2.15</v>
      </c>
      <c r="J28" s="1">
        <v>2</v>
      </c>
      <c r="K28" s="1"/>
      <c r="L28" s="1"/>
      <c r="M28" s="1"/>
      <c r="N28" s="1"/>
      <c r="O28" s="1"/>
      <c r="P28" s="1" t="s">
        <v>0</v>
      </c>
      <c r="Q28" s="1" t="s">
        <v>25</v>
      </c>
      <c r="R28" s="1">
        <v>2</v>
      </c>
      <c r="S28" s="1">
        <v>1.95</v>
      </c>
      <c r="T28" s="1">
        <v>1.95</v>
      </c>
      <c r="U28" s="1"/>
      <c r="V28" s="1"/>
    </row>
    <row r="29" spans="1:22" x14ac:dyDescent="0.25">
      <c r="A29" s="1"/>
      <c r="B29" s="1"/>
      <c r="C29" s="5"/>
      <c r="D29" s="1"/>
      <c r="E29" s="1"/>
      <c r="F29" s="1"/>
      <c r="G29" s="1" t="s">
        <v>26</v>
      </c>
      <c r="H29" s="1">
        <v>3.15</v>
      </c>
      <c r="I29" s="1">
        <v>3.2</v>
      </c>
      <c r="J29" s="1">
        <v>3.15</v>
      </c>
      <c r="K29" s="1"/>
      <c r="L29" s="1"/>
      <c r="M29" s="5"/>
      <c r="N29" s="1"/>
      <c r="O29" s="1"/>
      <c r="P29" s="1"/>
      <c r="Q29" s="1" t="s">
        <v>26</v>
      </c>
      <c r="R29" s="1">
        <v>2.8</v>
      </c>
      <c r="S29" s="1">
        <v>2.85</v>
      </c>
      <c r="T29" s="1">
        <v>2.8</v>
      </c>
      <c r="U29" s="1"/>
      <c r="V29" s="1"/>
    </row>
    <row r="30" spans="1:22" x14ac:dyDescent="0.25">
      <c r="A30" s="1"/>
      <c r="B30" s="1"/>
      <c r="C30" s="5"/>
      <c r="D30" s="1"/>
      <c r="E30" s="1"/>
      <c r="F30" s="1"/>
      <c r="G30" s="1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A31" s="1"/>
      <c r="B31" s="1"/>
      <c r="C31" s="5"/>
      <c r="D31" s="1"/>
      <c r="E31" s="1"/>
      <c r="F31" s="1" t="s">
        <v>59</v>
      </c>
      <c r="G31" s="1" t="s">
        <v>34</v>
      </c>
      <c r="H31" s="1">
        <v>1</v>
      </c>
      <c r="I31" s="1">
        <v>1.05</v>
      </c>
      <c r="J31" s="1">
        <v>1</v>
      </c>
      <c r="K31" s="1"/>
      <c r="L31" s="1"/>
      <c r="M31" s="5"/>
      <c r="N31" s="1"/>
      <c r="O31" s="1"/>
      <c r="P31" s="1" t="s">
        <v>43</v>
      </c>
      <c r="Q31" s="1" t="s">
        <v>25</v>
      </c>
      <c r="R31" s="1">
        <v>1.95</v>
      </c>
      <c r="S31" s="1">
        <v>1.95</v>
      </c>
      <c r="T31" s="1">
        <v>1.9</v>
      </c>
      <c r="U31" s="1"/>
      <c r="V31" s="1"/>
    </row>
    <row r="32" spans="1:22" x14ac:dyDescent="0.25">
      <c r="A32" s="1"/>
      <c r="B32" s="1"/>
      <c r="C32" s="5"/>
      <c r="D32" s="1"/>
      <c r="E32" s="1"/>
      <c r="F32" s="1"/>
      <c r="G32" s="1" t="s">
        <v>35</v>
      </c>
      <c r="H32" s="1">
        <v>2.8</v>
      </c>
      <c r="I32" s="1">
        <v>2.75</v>
      </c>
      <c r="J32" s="1">
        <v>2.8</v>
      </c>
      <c r="K32" s="1"/>
      <c r="L32" s="1"/>
      <c r="M32" s="5"/>
      <c r="N32" s="1"/>
      <c r="O32" s="1"/>
      <c r="P32" s="1"/>
      <c r="Q32" s="1" t="s">
        <v>26</v>
      </c>
      <c r="R32" s="1">
        <v>2.8</v>
      </c>
      <c r="S32" s="1">
        <v>2.85</v>
      </c>
      <c r="T32" s="1">
        <v>2.85</v>
      </c>
      <c r="U32" s="1"/>
      <c r="V32" s="1"/>
    </row>
    <row r="33" spans="1:22" x14ac:dyDescent="0.25">
      <c r="A33" s="1"/>
      <c r="B33" s="1"/>
      <c r="C33" s="5"/>
      <c r="D33" s="1"/>
      <c r="E33" s="1"/>
      <c r="F33" s="1"/>
      <c r="G33" s="1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5">
      <c r="A34" s="1"/>
      <c r="B34" s="1"/>
      <c r="C34" s="5"/>
      <c r="D34" s="1"/>
      <c r="E34" s="1"/>
      <c r="F34" s="1" t="s">
        <v>36</v>
      </c>
      <c r="G34" s="1" t="s">
        <v>34</v>
      </c>
      <c r="H34" s="1">
        <v>1.1000000000000001</v>
      </c>
      <c r="I34" s="1">
        <v>1.05</v>
      </c>
      <c r="J34" s="1">
        <v>1.1000000000000001</v>
      </c>
      <c r="K34" s="1"/>
      <c r="L34" s="1"/>
      <c r="M34" s="5"/>
      <c r="N34" s="1"/>
      <c r="O34" s="1"/>
      <c r="P34" s="1" t="s">
        <v>6</v>
      </c>
      <c r="Q34" s="1" t="s">
        <v>25</v>
      </c>
      <c r="R34" s="1">
        <v>1.2</v>
      </c>
      <c r="S34" s="1">
        <v>1.1000000000000001</v>
      </c>
      <c r="T34" s="1">
        <v>1.1000000000000001</v>
      </c>
      <c r="U34" s="1"/>
      <c r="V34" s="1"/>
    </row>
    <row r="35" spans="1:22" x14ac:dyDescent="0.25">
      <c r="A35" s="1"/>
      <c r="B35" s="1"/>
      <c r="C35" s="5"/>
      <c r="D35" s="1"/>
      <c r="E35" s="1"/>
      <c r="F35" s="1"/>
      <c r="G35" s="1" t="s">
        <v>26</v>
      </c>
      <c r="H35" s="1">
        <v>2.8</v>
      </c>
      <c r="I35" s="1">
        <v>2.85</v>
      </c>
      <c r="J35" s="1">
        <v>2.8</v>
      </c>
      <c r="K35" s="1"/>
      <c r="L35" s="1"/>
      <c r="M35" s="5"/>
      <c r="N35" s="1"/>
      <c r="O35" s="1"/>
      <c r="P35" s="1"/>
      <c r="Q35" s="1" t="s">
        <v>44</v>
      </c>
      <c r="R35" s="1">
        <v>2.7</v>
      </c>
      <c r="S35" s="1">
        <v>2.65</v>
      </c>
      <c r="T35" s="1">
        <v>2.65</v>
      </c>
      <c r="U35" s="1"/>
      <c r="V35" s="1"/>
    </row>
    <row r="36" spans="1:22" x14ac:dyDescent="0.25">
      <c r="A36" s="1"/>
      <c r="B36" s="1"/>
      <c r="C36" s="5"/>
      <c r="D36" s="1"/>
      <c r="E36" s="1"/>
      <c r="F36" s="1"/>
      <c r="G36" s="1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25">
      <c r="A37" s="1"/>
      <c r="B37" s="1"/>
      <c r="C37" s="1"/>
      <c r="D37" s="1"/>
      <c r="E37" s="1"/>
      <c r="F37" s="1" t="s">
        <v>28</v>
      </c>
      <c r="G37" s="1" t="s">
        <v>34</v>
      </c>
      <c r="H37" s="1">
        <v>1.2</v>
      </c>
      <c r="I37" s="1">
        <v>1.2</v>
      </c>
      <c r="J37" s="1">
        <v>1.1499999999999999</v>
      </c>
      <c r="K37" s="1"/>
      <c r="L37" s="1"/>
      <c r="M37" s="1"/>
      <c r="N37" s="1"/>
      <c r="O37" s="1"/>
      <c r="P37" s="1" t="s">
        <v>45</v>
      </c>
      <c r="Q37" s="1" t="s">
        <v>25</v>
      </c>
      <c r="R37" s="1">
        <v>1.2</v>
      </c>
      <c r="S37" s="1">
        <v>1.2</v>
      </c>
      <c r="T37" s="1">
        <v>1.25</v>
      </c>
      <c r="U37" s="1"/>
      <c r="V37" s="1"/>
    </row>
    <row r="38" spans="1:22" x14ac:dyDescent="0.25">
      <c r="A38" s="1"/>
      <c r="B38" s="1"/>
      <c r="C38" s="5"/>
      <c r="D38" s="1"/>
      <c r="E38" s="1"/>
      <c r="F38" s="1"/>
      <c r="G38" s="1" t="s">
        <v>35</v>
      </c>
      <c r="H38" s="1">
        <v>2.95</v>
      </c>
      <c r="I38" s="1">
        <v>2.95</v>
      </c>
      <c r="J38" s="1">
        <v>3</v>
      </c>
      <c r="K38" s="1"/>
      <c r="L38" s="1"/>
      <c r="M38" s="5"/>
      <c r="N38" s="1"/>
      <c r="O38" s="1"/>
      <c r="P38" s="1"/>
      <c r="Q38" s="1" t="s">
        <v>26</v>
      </c>
      <c r="R38" s="1">
        <v>2.65</v>
      </c>
      <c r="S38" s="1">
        <v>2.7</v>
      </c>
      <c r="T38" s="1">
        <v>2.7</v>
      </c>
      <c r="U38" s="1"/>
      <c r="V38" s="1"/>
    </row>
    <row r="39" spans="1:2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3">
      <c r="A41" s="1"/>
      <c r="B41" s="1"/>
      <c r="C41" s="1"/>
      <c r="D41" s="6" t="s">
        <v>37</v>
      </c>
      <c r="E41" s="6"/>
      <c r="F41" s="6"/>
      <c r="G41" s="6"/>
      <c r="H41" s="1"/>
      <c r="I41" s="1"/>
      <c r="J41" s="1"/>
      <c r="K41" s="1"/>
      <c r="L41" s="1"/>
      <c r="M41" s="1"/>
      <c r="N41" s="6" t="s">
        <v>46</v>
      </c>
      <c r="O41" s="6"/>
      <c r="P41" s="6"/>
      <c r="Q41" s="6"/>
      <c r="R41" s="1"/>
      <c r="S41" s="1"/>
      <c r="T41" s="1"/>
      <c r="U41" s="1"/>
      <c r="V41" s="1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5">
      <c r="A43" s="1"/>
      <c r="B43" s="1"/>
      <c r="C43" s="1"/>
      <c r="D43" s="1"/>
      <c r="E43" s="1"/>
      <c r="F43" s="1"/>
      <c r="G43" s="1" t="s">
        <v>38</v>
      </c>
      <c r="H43" s="1" t="s">
        <v>67</v>
      </c>
      <c r="I43" s="1" t="s">
        <v>27</v>
      </c>
      <c r="J43" s="1" t="s">
        <v>28</v>
      </c>
      <c r="K43" s="1"/>
      <c r="L43" s="1"/>
      <c r="M43" s="1"/>
      <c r="N43" s="1"/>
      <c r="O43" s="1"/>
      <c r="P43" s="1"/>
      <c r="Q43" s="1" t="s">
        <v>0</v>
      </c>
      <c r="R43" s="1" t="s">
        <v>43</v>
      </c>
      <c r="S43" s="1" t="s">
        <v>68</v>
      </c>
      <c r="T43" s="1" t="s">
        <v>45</v>
      </c>
      <c r="U43" s="1"/>
      <c r="V43" s="1"/>
    </row>
    <row r="44" spans="1:22" x14ac:dyDescent="0.25">
      <c r="A44" s="1"/>
      <c r="B44" s="1"/>
      <c r="C44" s="1"/>
      <c r="D44" s="1"/>
      <c r="E44" s="1"/>
      <c r="F44" s="1" t="s">
        <v>7</v>
      </c>
      <c r="G44" s="1">
        <v>0.66666666666666674</v>
      </c>
      <c r="H44" s="1">
        <v>0.35714285714285715</v>
      </c>
      <c r="I44" s="1">
        <v>0.3928571428571429</v>
      </c>
      <c r="J44" s="1">
        <v>0.40677966101694912</v>
      </c>
      <c r="K44" s="1"/>
      <c r="L44" s="1"/>
      <c r="M44" s="1"/>
      <c r="N44" s="1"/>
      <c r="O44" s="1"/>
      <c r="P44" s="1" t="s">
        <v>47</v>
      </c>
      <c r="Q44" s="1">
        <v>0.7142857142857143</v>
      </c>
      <c r="R44" s="1">
        <v>0.69642857142857151</v>
      </c>
      <c r="S44" s="1">
        <v>0.44444444444444442</v>
      </c>
      <c r="T44" s="1">
        <v>0.45283018867924529</v>
      </c>
      <c r="U44" s="1"/>
      <c r="V44" s="1"/>
    </row>
    <row r="45" spans="1:22" x14ac:dyDescent="0.25">
      <c r="A45" s="1"/>
      <c r="B45" s="1"/>
      <c r="C45" s="1"/>
      <c r="D45" s="1"/>
      <c r="E45" s="1"/>
      <c r="F45" s="1" t="s">
        <v>32</v>
      </c>
      <c r="G45" s="8">
        <v>0.67187499999999989</v>
      </c>
      <c r="H45" s="8">
        <v>0.38181818181818183</v>
      </c>
      <c r="I45" s="8">
        <v>0.36842105263157893</v>
      </c>
      <c r="J45" s="1">
        <v>0.40677966101694912</v>
      </c>
      <c r="K45" s="1"/>
      <c r="L45" s="1"/>
      <c r="M45" s="1"/>
      <c r="N45" s="1"/>
      <c r="O45" s="1"/>
      <c r="P45" s="1" t="s">
        <v>3</v>
      </c>
      <c r="Q45" s="1">
        <v>0.68421052631578949</v>
      </c>
      <c r="R45" s="1">
        <v>0.68421052631578949</v>
      </c>
      <c r="S45" s="1">
        <v>0.41509433962264158</v>
      </c>
      <c r="T45" s="1">
        <v>0.44444444444444442</v>
      </c>
      <c r="U45" s="1"/>
      <c r="V45" s="1"/>
    </row>
    <row r="46" spans="1:22" x14ac:dyDescent="0.25">
      <c r="A46" s="1"/>
      <c r="B46" s="1"/>
      <c r="C46" s="1"/>
      <c r="D46" s="1"/>
      <c r="E46" s="1"/>
      <c r="F46" s="1" t="s">
        <v>4</v>
      </c>
      <c r="G46" s="9">
        <v>0.63492063492063489</v>
      </c>
      <c r="H46" s="8">
        <v>0.35714285714285715</v>
      </c>
      <c r="I46" s="8">
        <v>0.3928571428571429</v>
      </c>
      <c r="J46" s="1">
        <v>0.3833333333333333</v>
      </c>
      <c r="K46" s="1"/>
      <c r="L46" s="1"/>
      <c r="M46" s="1"/>
      <c r="N46" s="1"/>
      <c r="O46" s="1"/>
      <c r="P46" s="1" t="s">
        <v>48</v>
      </c>
      <c r="Q46" s="1">
        <v>0.69642857142857151</v>
      </c>
      <c r="R46" s="1">
        <v>0.66666666666666663</v>
      </c>
      <c r="S46" s="1">
        <v>0.41509433962264158</v>
      </c>
      <c r="T46" s="1">
        <v>0.46296296296296291</v>
      </c>
      <c r="U46" s="1"/>
      <c r="V46" s="1"/>
    </row>
    <row r="47" spans="1:22" x14ac:dyDescent="0.25">
      <c r="A47" s="1"/>
      <c r="B47" s="1"/>
      <c r="C47" s="1"/>
      <c r="D47" s="1"/>
      <c r="E47" s="1"/>
      <c r="F47" s="2" t="s">
        <v>39</v>
      </c>
      <c r="G47" s="1">
        <f>AVERAGE(G44:G46)</f>
        <v>0.6578207671957671</v>
      </c>
      <c r="H47" s="1">
        <f t="shared" ref="H47:J47" si="4">AVERAGE(H44:H46)</f>
        <v>0.3653679653679654</v>
      </c>
      <c r="I47" s="1">
        <f t="shared" si="4"/>
        <v>0.38471177944862162</v>
      </c>
      <c r="J47" s="1">
        <f t="shared" si="4"/>
        <v>0.39896421845574387</v>
      </c>
      <c r="K47" s="1"/>
      <c r="L47" s="1"/>
      <c r="M47" s="1"/>
      <c r="N47" s="1"/>
      <c r="O47" s="1"/>
      <c r="P47" s="2" t="s">
        <v>14</v>
      </c>
      <c r="Q47" s="1">
        <f>AVERAGE(Q44:Q46)</f>
        <v>0.69830827067669177</v>
      </c>
      <c r="R47" s="1">
        <f t="shared" ref="R47:T47" si="5">AVERAGE(R44:R46)</f>
        <v>0.68243525480367584</v>
      </c>
      <c r="S47" s="1">
        <f t="shared" si="5"/>
        <v>0.42487770789657592</v>
      </c>
      <c r="T47" s="1">
        <f t="shared" si="5"/>
        <v>0.45341253202888421</v>
      </c>
      <c r="U47" s="1"/>
      <c r="V47" s="1"/>
    </row>
    <row r="48" spans="1:22" x14ac:dyDescent="0.25">
      <c r="A48" s="1"/>
      <c r="B48" s="1"/>
      <c r="C48" s="1"/>
      <c r="D48" s="1"/>
      <c r="E48" s="1"/>
      <c r="F48" s="1" t="s">
        <v>40</v>
      </c>
      <c r="G48" s="1">
        <f>STDEV(G44:G46)</f>
        <v>2.0002343055044672E-2</v>
      </c>
      <c r="H48" s="1">
        <f t="shared" ref="H48:J48" si="6">STDEV(H44:H46)</f>
        <v>1.4246305343640121E-2</v>
      </c>
      <c r="I48" s="1">
        <f t="shared" si="6"/>
        <v>1.4108183269671344E-2</v>
      </c>
      <c r="J48" s="1">
        <f t="shared" si="6"/>
        <v>1.3536743599643769E-2</v>
      </c>
      <c r="K48" s="1"/>
      <c r="L48" s="1"/>
      <c r="M48" s="1"/>
      <c r="N48" s="1"/>
      <c r="O48" s="1"/>
      <c r="P48" s="1" t="s">
        <v>15</v>
      </c>
      <c r="Q48" s="1">
        <f>STDEV(Q44:Q46)</f>
        <v>1.5125448251344997E-2</v>
      </c>
      <c r="R48" s="1">
        <f t="shared" ref="R48:T48" si="7">STDEV(R44:R46)</f>
        <v>1.4960161612444756E-2</v>
      </c>
      <c r="S48" s="1">
        <f t="shared" si="7"/>
        <v>1.69452909196116E-2</v>
      </c>
      <c r="T48" s="1">
        <f t="shared" si="7"/>
        <v>9.2729836009145163E-3</v>
      </c>
      <c r="U48" s="1"/>
      <c r="V48" s="1"/>
    </row>
    <row r="49" spans="1:22" x14ac:dyDescent="0.25">
      <c r="A49" s="1"/>
      <c r="B49" s="1"/>
      <c r="C49" s="1"/>
      <c r="D49" s="1"/>
      <c r="E49" s="1"/>
      <c r="F49" s="1" t="s">
        <v>16</v>
      </c>
      <c r="G49" s="1"/>
      <c r="H49" s="1">
        <f>_xlfn.T.TEST(G44:G46,H44:H46,2,2)</f>
        <v>3.263016592307788E-5</v>
      </c>
      <c r="I49" s="1">
        <f>_xlfn.T.TEST(G44:G46,I44:I46,2,2)</f>
        <v>4.2257211903270205E-5</v>
      </c>
      <c r="J49" s="1">
        <f>_xlfn.T.TEST(G44:G46,J44:J46,2,2)</f>
        <v>4.9562814056105481E-5</v>
      </c>
      <c r="K49" s="1"/>
      <c r="L49" s="1"/>
      <c r="M49" s="1"/>
      <c r="N49" s="1"/>
      <c r="O49" s="1"/>
      <c r="P49" s="1" t="s">
        <v>16</v>
      </c>
      <c r="Q49" s="1"/>
      <c r="R49" s="1">
        <f>_xlfn.T.TEST(Q44:Q46,R44:R46,2,2)</f>
        <v>0.26584909385340788</v>
      </c>
      <c r="S49" s="1">
        <f>_xlfn.T.TEST(Q44:Q46,S44:S46,2,2)</f>
        <v>3.1264976291285416E-5</v>
      </c>
      <c r="T49" s="1">
        <f>_xlfn.T.TEST(Q44:Q46,T44:T46,2,2)</f>
        <v>1.8151604756398381E-5</v>
      </c>
      <c r="U49" s="1"/>
      <c r="V49" s="1"/>
    </row>
    <row r="50" spans="1:2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0"/>
      <c r="S50" s="10"/>
      <c r="T50" s="1"/>
      <c r="U50" s="1"/>
      <c r="V50" s="1"/>
    </row>
    <row r="51" spans="1:2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 t="s">
        <v>69</v>
      </c>
      <c r="R53" s="1" t="s">
        <v>45</v>
      </c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 t="s">
        <v>7</v>
      </c>
      <c r="Q54" s="1">
        <v>0.44444444444444442</v>
      </c>
      <c r="R54" s="1">
        <v>0.45283018867924529</v>
      </c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 t="s">
        <v>49</v>
      </c>
      <c r="Q55" s="1">
        <v>0.41509433962264158</v>
      </c>
      <c r="R55" s="1">
        <v>0.44444444444444442</v>
      </c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 t="s">
        <v>48</v>
      </c>
      <c r="Q56" s="1">
        <v>0.41509433962264158</v>
      </c>
      <c r="R56" s="1">
        <v>0.46296296296296291</v>
      </c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 t="s">
        <v>8</v>
      </c>
      <c r="Q57" s="1">
        <f t="shared" ref="Q57" si="8">AVERAGE(Q54:Q56)</f>
        <v>0.42487770789657592</v>
      </c>
      <c r="R57" s="1">
        <f>AVERAGE(R54:R56)</f>
        <v>0.45341253202888421</v>
      </c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 t="s">
        <v>1</v>
      </c>
      <c r="Q58" s="1">
        <f t="shared" ref="Q58:R58" si="9">STDEV(Q54:Q56)</f>
        <v>1.69452909196116E-2</v>
      </c>
      <c r="R58" s="1">
        <f t="shared" si="9"/>
        <v>9.2729836009145163E-3</v>
      </c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 t="s">
        <v>16</v>
      </c>
      <c r="Q59" s="1"/>
      <c r="R59" s="1">
        <f>_xlfn.T.TEST(Q54:Q56,R54:R56,2,2)</f>
        <v>6.2729961169939383E-2</v>
      </c>
      <c r="S59" s="1"/>
      <c r="T59" s="1"/>
      <c r="U59" s="1"/>
      <c r="V59" s="1"/>
    </row>
    <row r="60" spans="1:2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2023-04-03T14:59:13Z</dcterms:modified>
</cp:coreProperties>
</file>