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ost/Joost Holthuis/Papers/Papers 2022/Sokoya 2022 eLife/eLife resubmission August 2022/Source Data 1/"/>
    </mc:Choice>
  </mc:AlternateContent>
  <xr:revisionPtr revIDLastSave="0" documentId="8_{2DE31C78-9538-B141-8ABB-97EC771631BA}" xr6:coauthVersionLast="45" xr6:coauthVersionMax="45" xr10:uidLastSave="{00000000-0000-0000-0000-000000000000}"/>
  <bookViews>
    <workbookView xWindow="1160" yWindow="960" windowWidth="27640" windowHeight="16020" activeTab="3" xr2:uid="{633E1C76-5756-E547-BE25-A74E06F2557A}"/>
  </bookViews>
  <sheets>
    <sheet name="Fig. 7C" sheetId="1" r:id="rId1"/>
    <sheet name="Fig. 7D" sheetId="2" r:id="rId2"/>
    <sheet name="Fig. 7E" sheetId="3" r:id="rId3"/>
    <sheet name="Fig. 7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H8" i="4"/>
  <c r="K4" i="4"/>
  <c r="J4" i="4"/>
  <c r="I4" i="4"/>
  <c r="H4" i="4"/>
  <c r="K3" i="4"/>
  <c r="J3" i="4"/>
  <c r="I3" i="4"/>
  <c r="H3" i="4"/>
  <c r="F27" i="3"/>
  <c r="E27" i="3"/>
  <c r="D27" i="3"/>
  <c r="C27" i="3"/>
  <c r="M26" i="3"/>
  <c r="L26" i="3"/>
  <c r="K26" i="3"/>
  <c r="J26" i="3"/>
  <c r="M25" i="3"/>
  <c r="L25" i="3"/>
  <c r="K25" i="3"/>
  <c r="J25" i="3"/>
  <c r="M24" i="3"/>
  <c r="L24" i="3"/>
  <c r="K24" i="3"/>
  <c r="J24" i="3"/>
  <c r="M23" i="3"/>
  <c r="L23" i="3"/>
  <c r="K23" i="3"/>
  <c r="J23" i="3"/>
  <c r="M22" i="3"/>
  <c r="L22" i="3"/>
  <c r="K22" i="3"/>
  <c r="J22" i="3"/>
  <c r="M21" i="3"/>
  <c r="L21" i="3"/>
  <c r="K21" i="3"/>
  <c r="J21" i="3"/>
  <c r="M20" i="3"/>
  <c r="L20" i="3"/>
  <c r="K20" i="3"/>
  <c r="J20" i="3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7" i="3"/>
  <c r="L7" i="3"/>
  <c r="K7" i="3"/>
  <c r="J7" i="3"/>
  <c r="M6" i="3"/>
  <c r="L6" i="3"/>
  <c r="K6" i="3"/>
  <c r="J6" i="3"/>
  <c r="H9" i="2"/>
  <c r="H8" i="2"/>
  <c r="K4" i="2"/>
  <c r="J4" i="2"/>
  <c r="I4" i="2"/>
  <c r="H4" i="2"/>
  <c r="K3" i="2"/>
  <c r="J3" i="2"/>
  <c r="I3" i="2"/>
  <c r="H3" i="2"/>
  <c r="F47" i="1"/>
  <c r="E47" i="1"/>
  <c r="D47" i="1"/>
  <c r="K44" i="1" s="1"/>
  <c r="C47" i="1"/>
  <c r="J45" i="1" s="1"/>
  <c r="M46" i="1"/>
  <c r="L46" i="1"/>
  <c r="K46" i="1"/>
  <c r="M45" i="1"/>
  <c r="L45" i="1"/>
  <c r="M44" i="1"/>
  <c r="L44" i="1"/>
  <c r="M43" i="1"/>
  <c r="L43" i="1"/>
  <c r="K43" i="1"/>
  <c r="M42" i="1"/>
  <c r="L42" i="1"/>
  <c r="K42" i="1"/>
  <c r="M41" i="1"/>
  <c r="L41" i="1"/>
  <c r="M40" i="1"/>
  <c r="L40" i="1"/>
  <c r="M39" i="1"/>
  <c r="L39" i="1"/>
  <c r="K39" i="1"/>
  <c r="M38" i="1"/>
  <c r="L38" i="1"/>
  <c r="K38" i="1"/>
  <c r="M37" i="1"/>
  <c r="L37" i="1"/>
  <c r="M36" i="1"/>
  <c r="L36" i="1"/>
  <c r="M35" i="1"/>
  <c r="L35" i="1"/>
  <c r="K35" i="1"/>
  <c r="M34" i="1"/>
  <c r="L34" i="1"/>
  <c r="K34" i="1"/>
  <c r="M33" i="1"/>
  <c r="L33" i="1"/>
  <c r="M32" i="1"/>
  <c r="L32" i="1"/>
  <c r="M31" i="1"/>
  <c r="L31" i="1"/>
  <c r="K31" i="1"/>
  <c r="M30" i="1"/>
  <c r="L30" i="1"/>
  <c r="K30" i="1"/>
  <c r="M29" i="1"/>
  <c r="L29" i="1"/>
  <c r="M28" i="1"/>
  <c r="L28" i="1"/>
  <c r="M27" i="1"/>
  <c r="L27" i="1"/>
  <c r="K27" i="1"/>
  <c r="M26" i="1"/>
  <c r="L26" i="1"/>
  <c r="K26" i="1"/>
  <c r="M25" i="1"/>
  <c r="L25" i="1"/>
  <c r="M24" i="1"/>
  <c r="L24" i="1"/>
  <c r="M23" i="1"/>
  <c r="L23" i="1"/>
  <c r="K23" i="1"/>
  <c r="M22" i="1"/>
  <c r="L22" i="1"/>
  <c r="K22" i="1"/>
  <c r="M21" i="1"/>
  <c r="L21" i="1"/>
  <c r="M20" i="1"/>
  <c r="L20" i="1"/>
  <c r="M19" i="1"/>
  <c r="L19" i="1"/>
  <c r="K19" i="1"/>
  <c r="M18" i="1"/>
  <c r="L18" i="1"/>
  <c r="K18" i="1"/>
  <c r="M17" i="1"/>
  <c r="L17" i="1"/>
  <c r="M16" i="1"/>
  <c r="L16" i="1"/>
  <c r="M15" i="1"/>
  <c r="L15" i="1"/>
  <c r="K15" i="1"/>
  <c r="M14" i="1"/>
  <c r="L14" i="1"/>
  <c r="K14" i="1"/>
  <c r="M13" i="1"/>
  <c r="L13" i="1"/>
  <c r="M12" i="1"/>
  <c r="L12" i="1"/>
  <c r="M11" i="1"/>
  <c r="L11" i="1"/>
  <c r="K11" i="1"/>
  <c r="M10" i="1"/>
  <c r="L10" i="1"/>
  <c r="K10" i="1"/>
  <c r="M9" i="1"/>
  <c r="L9" i="1"/>
  <c r="M8" i="1"/>
  <c r="L8" i="1"/>
  <c r="M7" i="1"/>
  <c r="L7" i="1"/>
  <c r="K7" i="1"/>
  <c r="M6" i="1"/>
  <c r="L6" i="1"/>
  <c r="K6" i="1"/>
  <c r="K9" i="1" l="1"/>
  <c r="K13" i="1"/>
  <c r="K17" i="1"/>
  <c r="K21" i="1"/>
  <c r="K25" i="1"/>
  <c r="K29" i="1"/>
  <c r="K33" i="1"/>
  <c r="K37" i="1"/>
  <c r="K41" i="1"/>
  <c r="K45" i="1"/>
  <c r="K8" i="1"/>
  <c r="K12" i="1"/>
  <c r="K16" i="1"/>
  <c r="K20" i="1"/>
  <c r="K24" i="1"/>
  <c r="K28" i="1"/>
  <c r="K32" i="1"/>
  <c r="K36" i="1"/>
  <c r="K40" i="1"/>
  <c r="J9" i="1"/>
  <c r="J12" i="1"/>
  <c r="J14" i="1"/>
  <c r="J18" i="1"/>
  <c r="J22" i="1"/>
  <c r="J26" i="1"/>
  <c r="J30" i="1"/>
  <c r="J33" i="1"/>
  <c r="J35" i="1"/>
  <c r="J38" i="1"/>
  <c r="J39" i="1"/>
  <c r="J41" i="1"/>
  <c r="J42" i="1"/>
  <c r="J43" i="1"/>
  <c r="J46" i="1"/>
  <c r="J6" i="1"/>
  <c r="J8" i="1"/>
  <c r="J10" i="1"/>
  <c r="J13" i="1"/>
  <c r="J16" i="1"/>
  <c r="J17" i="1"/>
  <c r="J20" i="1"/>
  <c r="J21" i="1"/>
  <c r="J24" i="1"/>
  <c r="J25" i="1"/>
  <c r="J27" i="1"/>
  <c r="J29" i="1"/>
  <c r="J31" i="1"/>
  <c r="J32" i="1"/>
  <c r="J34" i="1"/>
  <c r="J36" i="1"/>
  <c r="J37" i="1"/>
  <c r="J40" i="1"/>
  <c r="J44" i="1"/>
  <c r="J7" i="1"/>
  <c r="J11" i="1"/>
  <c r="J15" i="1"/>
  <c r="J19" i="1"/>
  <c r="J23" i="1"/>
  <c r="J28" i="1"/>
</calcChain>
</file>

<file path=xl/sharedStrings.xml><?xml version="1.0" encoding="utf-8"?>
<sst xmlns="http://schemas.openxmlformats.org/spreadsheetml/2006/main" count="150" uniqueCount="65">
  <si>
    <t>NR12A Ratio distribution table</t>
  </si>
  <si>
    <t>Cumulated Intensities</t>
  </si>
  <si>
    <t>Normalized to max</t>
  </si>
  <si>
    <t>Ratio</t>
  </si>
  <si>
    <t>Wild type</t>
  </si>
  <si>
    <t>∆SMS1/2</t>
  </si>
  <si>
    <t>SMS2</t>
  </si>
  <si>
    <t>SMS2M64R</t>
  </si>
  <si>
    <t>Max</t>
  </si>
  <si>
    <t>cell 1</t>
  </si>
  <si>
    <t>Average</t>
  </si>
  <si>
    <t>cell 2</t>
  </si>
  <si>
    <t>Std</t>
  </si>
  <si>
    <t>cell 3</t>
  </si>
  <si>
    <t>cell 4</t>
  </si>
  <si>
    <t>cell 5</t>
  </si>
  <si>
    <t>p value, unpaired two tailed test</t>
  </si>
  <si>
    <t>cell 6</t>
  </si>
  <si>
    <t>WT v ∆SMS1/2</t>
  </si>
  <si>
    <t>cell 7</t>
  </si>
  <si>
    <t>SMS2 v SMS2M64R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</si>
  <si>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</si>
  <si>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</si>
  <si>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</si>
  <si>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</si>
  <si>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</si>
  <si>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</si>
  <si>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</si>
  <si>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</si>
  <si>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</si>
  <si>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cell 17</t>
  </si>
  <si>
    <t>cell 18</t>
  </si>
  <si>
    <t>cell 19</t>
  </si>
  <si>
    <t>cell 20</t>
  </si>
  <si>
    <t>cell 21</t>
  </si>
  <si>
    <t>cell 22</t>
  </si>
  <si>
    <t>cell 23</t>
  </si>
  <si>
    <t>cell 24</t>
  </si>
  <si>
    <t>cell 25</t>
  </si>
  <si>
    <t>cell 26</t>
  </si>
  <si>
    <t>cell 27</t>
  </si>
  <si>
    <t>cell 28</t>
  </si>
  <si>
    <t>cell 29</t>
  </si>
  <si>
    <t>cell 30</t>
  </si>
  <si>
    <t>NRERcl Ratio distribution table</t>
  </si>
  <si>
    <t>0.05</t>
  </si>
  <si>
    <t>0.1</t>
  </si>
  <si>
    <t>0.15</t>
  </si>
  <si>
    <t>0.2</t>
  </si>
  <si>
    <t>0.25</t>
  </si>
  <si>
    <t>0.3</t>
  </si>
  <si>
    <t>0.35</t>
  </si>
  <si>
    <t>0.4</t>
  </si>
  <si>
    <t>0.45</t>
  </si>
  <si>
    <t>0.5</t>
  </si>
  <si>
    <t>0.55</t>
  </si>
  <si>
    <t>0.6</t>
  </si>
  <si>
    <t>0.65</t>
  </si>
  <si>
    <t>0.7</t>
  </si>
  <si>
    <t>0.75</t>
  </si>
  <si>
    <t>0.8</t>
  </si>
  <si>
    <t>0.85</t>
  </si>
  <si>
    <t>0.9</t>
  </si>
  <si>
    <t>0.95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</si>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</sst>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BCEE-FC48-D944-AC71-C2B81EB51068}">
  <dimension ref="B2:M47"/>
  <sheetViews>
    <sheetView workbookViewId="0">
      <selection sqref="A1:XFD1048576"/>
    </sheetView>
  </sheetViews>
  <sheetFormatPr baseColWidth="10" defaultColWidth="10.6640625" defaultRowHeight="16" x14ac:dyDescent="0.2"/>
  <sheetData>
    <row r="2" spans="2:13" s="1" customFormat="1" x14ac:dyDescent="0.2">
      <c r="B2" s="1" t="s">
        <v>0</v>
      </c>
    </row>
    <row r="3" spans="2:13" s="1" customFormat="1" x14ac:dyDescent="0.2">
      <c r="C3" s="4" t="s">
        <v>1</v>
      </c>
      <c r="D3" s="4"/>
      <c r="E3" s="4"/>
      <c r="F3" s="4"/>
      <c r="I3" s="4" t="s">
        <v>2</v>
      </c>
      <c r="J3" s="4"/>
      <c r="K3" s="4"/>
      <c r="L3" s="4"/>
      <c r="M3" s="4"/>
    </row>
    <row r="4" spans="2:13" x14ac:dyDescent="0.2">
      <c r="C4" s="2"/>
      <c r="D4" s="2"/>
      <c r="E4" s="2"/>
      <c r="F4" s="2"/>
      <c r="I4" s="3"/>
      <c r="J4" s="3"/>
      <c r="K4" s="3"/>
      <c r="L4" s="3"/>
      <c r="M4" s="3"/>
    </row>
    <row r="5" spans="2:13" x14ac:dyDescent="0.2">
      <c r="B5" t="s">
        <v>3</v>
      </c>
      <c r="C5" t="s">
        <v>4</v>
      </c>
      <c r="D5" t="s">
        <v>5</v>
      </c>
      <c r="E5" t="s">
        <v>6</v>
      </c>
      <c r="F5" t="s">
        <v>7</v>
      </c>
      <c r="J5" t="s">
        <v>4</v>
      </c>
      <c r="K5" t="s">
        <v>5</v>
      </c>
      <c r="L5" t="s">
        <v>6</v>
      </c>
      <c r="M5" t="s">
        <v>7</v>
      </c>
    </row>
    <row r="6" spans="2:13" x14ac:dyDescent="0.2">
      <c r="B6">
        <v>0</v>
      </c>
      <c r="C6">
        <v>0</v>
      </c>
      <c r="D6">
        <v>0</v>
      </c>
      <c r="E6">
        <v>0</v>
      </c>
      <c r="F6">
        <v>0</v>
      </c>
      <c r="I6">
        <v>0</v>
      </c>
      <c r="J6">
        <f>C6/$C$47</f>
        <v>0</v>
      </c>
      <c r="K6">
        <f>D6/$D$47</f>
        <v>0</v>
      </c>
      <c r="L6">
        <f>E6/$E$47</f>
        <v>0</v>
      </c>
      <c r="M6">
        <f>F6/$F$47</f>
        <v>0</v>
      </c>
    </row>
    <row r="7" spans="2:13" x14ac:dyDescent="0.2">
      <c r="B7">
        <v>0.05</v>
      </c>
      <c r="C7">
        <v>12046</v>
      </c>
      <c r="D7">
        <v>0</v>
      </c>
      <c r="E7">
        <v>0</v>
      </c>
      <c r="F7">
        <v>0</v>
      </c>
      <c r="I7">
        <v>0.05</v>
      </c>
      <c r="J7">
        <f t="shared" ref="J7:J46" si="0">C7/$C$47</f>
        <v>1.3939446770134948E-4</v>
      </c>
      <c r="K7">
        <f t="shared" ref="K7:K46" si="1">D7/$D$47</f>
        <v>0</v>
      </c>
      <c r="L7">
        <f t="shared" ref="L7:L46" si="2">E7/$E$47</f>
        <v>0</v>
      </c>
      <c r="M7">
        <f t="shared" ref="M7:M46" si="3">F7/$F$47</f>
        <v>0</v>
      </c>
    </row>
    <row r="8" spans="2:13" x14ac:dyDescent="0.2">
      <c r="B8">
        <v>0.1</v>
      </c>
      <c r="C8">
        <v>0</v>
      </c>
      <c r="D8">
        <v>427905</v>
      </c>
      <c r="E8">
        <v>0</v>
      </c>
      <c r="F8">
        <v>129665</v>
      </c>
      <c r="I8">
        <v>0.1</v>
      </c>
      <c r="J8">
        <f t="shared" si="0"/>
        <v>0</v>
      </c>
      <c r="K8">
        <f t="shared" si="1"/>
        <v>2.9373166716913026E-3</v>
      </c>
      <c r="L8">
        <f t="shared" si="2"/>
        <v>0</v>
      </c>
      <c r="M8">
        <f t="shared" si="3"/>
        <v>1.0381666955355446E-3</v>
      </c>
    </row>
    <row r="9" spans="2:13" x14ac:dyDescent="0.2">
      <c r="B9">
        <v>0.15</v>
      </c>
      <c r="C9">
        <v>19225</v>
      </c>
      <c r="D9">
        <v>5698491</v>
      </c>
      <c r="E9">
        <v>74889</v>
      </c>
      <c r="F9">
        <v>2332641</v>
      </c>
      <c r="I9">
        <v>0.15</v>
      </c>
      <c r="J9">
        <f t="shared" si="0"/>
        <v>2.2246875656304528E-4</v>
      </c>
      <c r="K9">
        <f t="shared" si="1"/>
        <v>3.9116796059365612E-2</v>
      </c>
      <c r="L9">
        <f t="shared" si="2"/>
        <v>8.4761713859692988E-4</v>
      </c>
      <c r="M9">
        <f t="shared" si="3"/>
        <v>1.8676359841443165E-2</v>
      </c>
    </row>
    <row r="10" spans="2:13" x14ac:dyDescent="0.2">
      <c r="B10">
        <v>0.2</v>
      </c>
      <c r="C10">
        <v>29875</v>
      </c>
      <c r="D10">
        <v>39437487</v>
      </c>
      <c r="E10">
        <v>205283</v>
      </c>
      <c r="F10">
        <v>4726369</v>
      </c>
      <c r="I10">
        <v>0.2</v>
      </c>
      <c r="J10">
        <f t="shared" si="0"/>
        <v>3.4570892599849042E-4</v>
      </c>
      <c r="K10">
        <f t="shared" si="1"/>
        <v>0.27071520093176993</v>
      </c>
      <c r="L10">
        <f t="shared" si="2"/>
        <v>2.3234572375461491E-3</v>
      </c>
      <c r="M10">
        <f t="shared" si="3"/>
        <v>3.7841814573027696E-2</v>
      </c>
    </row>
    <row r="11" spans="2:13" x14ac:dyDescent="0.2">
      <c r="B11">
        <v>0.25</v>
      </c>
      <c r="C11">
        <v>75858</v>
      </c>
      <c r="D11">
        <v>114185962</v>
      </c>
      <c r="E11">
        <v>589162</v>
      </c>
      <c r="F11">
        <v>8814541</v>
      </c>
      <c r="I11">
        <v>0.25</v>
      </c>
      <c r="J11">
        <f t="shared" si="0"/>
        <v>8.7781716178722958E-4</v>
      </c>
      <c r="K11">
        <f t="shared" si="1"/>
        <v>0.78381960915555915</v>
      </c>
      <c r="L11">
        <f t="shared" si="2"/>
        <v>6.6683198949117279E-3</v>
      </c>
      <c r="M11">
        <f t="shared" si="3"/>
        <v>7.0573885802896502E-2</v>
      </c>
    </row>
    <row r="12" spans="2:13" x14ac:dyDescent="0.2">
      <c r="B12">
        <v>0.3</v>
      </c>
      <c r="C12">
        <v>153894</v>
      </c>
      <c r="D12">
        <v>145678879</v>
      </c>
      <c r="E12">
        <v>1958486</v>
      </c>
      <c r="F12">
        <v>26582512</v>
      </c>
      <c r="I12">
        <v>0.3</v>
      </c>
      <c r="J12">
        <f t="shared" si="0"/>
        <v>1.780837806112525E-3</v>
      </c>
      <c r="K12">
        <f t="shared" si="1"/>
        <v>1</v>
      </c>
      <c r="L12">
        <f t="shared" si="2"/>
        <v>2.2166757458400389E-2</v>
      </c>
      <c r="M12">
        <f t="shared" si="3"/>
        <v>0.21283367633574179</v>
      </c>
    </row>
    <row r="13" spans="2:13" x14ac:dyDescent="0.2">
      <c r="B13">
        <v>0.35</v>
      </c>
      <c r="C13">
        <v>247418</v>
      </c>
      <c r="D13">
        <v>119776524</v>
      </c>
      <c r="E13">
        <v>5004621</v>
      </c>
      <c r="F13">
        <v>57698196</v>
      </c>
      <c r="I13">
        <v>0.35</v>
      </c>
      <c r="J13">
        <f t="shared" si="0"/>
        <v>2.8630832151529538E-3</v>
      </c>
      <c r="K13">
        <f t="shared" si="1"/>
        <v>0.82219553597745632</v>
      </c>
      <c r="L13">
        <f t="shared" si="2"/>
        <v>5.6643866679780816E-2</v>
      </c>
      <c r="M13">
        <f t="shared" si="3"/>
        <v>0.46196232969330331</v>
      </c>
    </row>
    <row r="14" spans="2:13" x14ac:dyDescent="0.2">
      <c r="B14">
        <v>0.4</v>
      </c>
      <c r="C14">
        <v>352057</v>
      </c>
      <c r="D14">
        <v>79144815</v>
      </c>
      <c r="E14">
        <v>14692198</v>
      </c>
      <c r="F14">
        <v>99626475</v>
      </c>
      <c r="I14">
        <v>0.4</v>
      </c>
      <c r="J14">
        <f t="shared" si="0"/>
        <v>4.0739497024351642E-3</v>
      </c>
      <c r="K14">
        <f t="shared" si="1"/>
        <v>0.54328270194885286</v>
      </c>
      <c r="L14">
        <f t="shared" si="2"/>
        <v>0.16629089490391827</v>
      </c>
      <c r="M14">
        <f t="shared" si="3"/>
        <v>0.79766234788574053</v>
      </c>
    </row>
    <row r="15" spans="2:13" x14ac:dyDescent="0.2">
      <c r="B15">
        <v>0.45</v>
      </c>
      <c r="C15">
        <v>622869</v>
      </c>
      <c r="D15">
        <v>47512452</v>
      </c>
      <c r="E15">
        <v>29709868</v>
      </c>
      <c r="F15">
        <v>124898054</v>
      </c>
      <c r="I15">
        <v>0.45</v>
      </c>
      <c r="J15">
        <f t="shared" si="0"/>
        <v>7.2077447038578655E-3</v>
      </c>
      <c r="K15">
        <f t="shared" si="1"/>
        <v>0.3261450961604393</v>
      </c>
      <c r="L15">
        <f t="shared" si="2"/>
        <v>0.33626558376066568</v>
      </c>
      <c r="M15">
        <f t="shared" si="3"/>
        <v>1</v>
      </c>
    </row>
    <row r="16" spans="2:13" x14ac:dyDescent="0.2">
      <c r="B16">
        <v>0.5</v>
      </c>
      <c r="C16">
        <v>1204274</v>
      </c>
      <c r="D16">
        <v>27233570</v>
      </c>
      <c r="E16">
        <v>49731464</v>
      </c>
      <c r="F16">
        <v>118755885</v>
      </c>
      <c r="I16">
        <v>0.5</v>
      </c>
      <c r="J16">
        <f t="shared" si="0"/>
        <v>1.3935674348047064E-2</v>
      </c>
      <c r="K16">
        <f t="shared" si="1"/>
        <v>0.18694247365810659</v>
      </c>
      <c r="L16">
        <f t="shared" si="2"/>
        <v>0.5628762730696929</v>
      </c>
      <c r="M16">
        <f t="shared" si="3"/>
        <v>0.95082254043765968</v>
      </c>
    </row>
    <row r="17" spans="2:13" x14ac:dyDescent="0.2">
      <c r="B17">
        <v>0.55000000000000004</v>
      </c>
      <c r="C17">
        <v>2096991</v>
      </c>
      <c r="D17">
        <v>14626342</v>
      </c>
      <c r="E17">
        <v>63302710</v>
      </c>
      <c r="F17">
        <v>85228286</v>
      </c>
      <c r="I17">
        <v>0.55000000000000004</v>
      </c>
      <c r="J17">
        <f t="shared" si="0"/>
        <v>2.4266058792920514E-2</v>
      </c>
      <c r="K17">
        <f t="shared" si="1"/>
        <v>0.10040125308762157</v>
      </c>
      <c r="L17">
        <f t="shared" si="2"/>
        <v>0.71647988243441973</v>
      </c>
      <c r="M17">
        <f t="shared" si="3"/>
        <v>0.68238281758977604</v>
      </c>
    </row>
    <row r="18" spans="2:13" x14ac:dyDescent="0.2">
      <c r="B18">
        <v>0.6</v>
      </c>
      <c r="C18">
        <v>3959419</v>
      </c>
      <c r="D18">
        <v>8463752</v>
      </c>
      <c r="E18">
        <v>77924172</v>
      </c>
      <c r="F18">
        <v>55704105</v>
      </c>
      <c r="I18">
        <v>0.6</v>
      </c>
      <c r="J18">
        <f t="shared" si="0"/>
        <v>4.5817790462527763E-2</v>
      </c>
      <c r="K18">
        <f t="shared" si="1"/>
        <v>5.8098689790165123E-2</v>
      </c>
      <c r="L18">
        <f t="shared" si="2"/>
        <v>0.88197016515342708</v>
      </c>
      <c r="M18">
        <f t="shared" si="3"/>
        <v>0.44599658053919722</v>
      </c>
    </row>
    <row r="19" spans="2:13" x14ac:dyDescent="0.2">
      <c r="B19">
        <v>0.65</v>
      </c>
      <c r="C19">
        <v>6684055</v>
      </c>
      <c r="D19">
        <v>3277357</v>
      </c>
      <c r="E19">
        <v>87673814</v>
      </c>
      <c r="F19">
        <v>33509404</v>
      </c>
      <c r="I19">
        <v>0.65</v>
      </c>
      <c r="J19">
        <f t="shared" si="0"/>
        <v>7.7346861100078323E-2</v>
      </c>
      <c r="K19">
        <f t="shared" si="1"/>
        <v>2.2497132202671605E-2</v>
      </c>
      <c r="L19">
        <f t="shared" si="2"/>
        <v>0.99231966447087627</v>
      </c>
      <c r="M19">
        <f t="shared" si="3"/>
        <v>0.2682940440369071</v>
      </c>
    </row>
    <row r="20" spans="2:13" x14ac:dyDescent="0.2">
      <c r="B20">
        <v>0.7</v>
      </c>
      <c r="C20">
        <v>10466240</v>
      </c>
      <c r="D20">
        <v>1532283</v>
      </c>
      <c r="E20">
        <v>88352390</v>
      </c>
      <c r="F20">
        <v>19026966</v>
      </c>
      <c r="I20">
        <v>0.7</v>
      </c>
      <c r="J20">
        <f t="shared" si="0"/>
        <v>0.12111372684995615</v>
      </c>
      <c r="K20">
        <f t="shared" si="1"/>
        <v>1.051822344129927E-2</v>
      </c>
      <c r="L20">
        <f t="shared" si="2"/>
        <v>1</v>
      </c>
      <c r="M20">
        <f t="shared" si="3"/>
        <v>0.15233997160596274</v>
      </c>
    </row>
    <row r="21" spans="2:13" x14ac:dyDescent="0.2">
      <c r="B21">
        <v>0.75</v>
      </c>
      <c r="C21">
        <v>16840666</v>
      </c>
      <c r="D21">
        <v>1255912</v>
      </c>
      <c r="E21">
        <v>81888358</v>
      </c>
      <c r="F21">
        <v>9302359</v>
      </c>
      <c r="I21">
        <v>0.75</v>
      </c>
      <c r="J21">
        <f t="shared" si="0"/>
        <v>0.19487760856767508</v>
      </c>
      <c r="K21">
        <f t="shared" si="1"/>
        <v>8.6210987386853791E-3</v>
      </c>
      <c r="L21">
        <f t="shared" si="2"/>
        <v>0.92683806289790238</v>
      </c>
      <c r="M21">
        <f t="shared" si="3"/>
        <v>7.4479615190801929E-2</v>
      </c>
    </row>
    <row r="22" spans="2:13" x14ac:dyDescent="0.2">
      <c r="B22">
        <v>0.8</v>
      </c>
      <c r="C22">
        <v>26256116</v>
      </c>
      <c r="D22">
        <v>282562</v>
      </c>
      <c r="E22">
        <v>67144505</v>
      </c>
      <c r="F22">
        <v>5267018</v>
      </c>
      <c r="I22">
        <v>0.8</v>
      </c>
      <c r="J22">
        <f t="shared" si="0"/>
        <v>0.3038317544184696</v>
      </c>
      <c r="K22">
        <f t="shared" si="1"/>
        <v>1.9396222838864651E-3</v>
      </c>
      <c r="L22">
        <f t="shared" si="2"/>
        <v>0.75996252053849367</v>
      </c>
      <c r="M22">
        <f t="shared" si="3"/>
        <v>4.2170536940471466E-2</v>
      </c>
    </row>
    <row r="23" spans="2:13" x14ac:dyDescent="0.2">
      <c r="B23">
        <v>0.85</v>
      </c>
      <c r="C23">
        <v>38546438</v>
      </c>
      <c r="D23">
        <v>124655</v>
      </c>
      <c r="E23">
        <v>58204517</v>
      </c>
      <c r="F23">
        <v>3383233</v>
      </c>
      <c r="I23">
        <v>0.85</v>
      </c>
      <c r="J23">
        <f t="shared" si="0"/>
        <v>0.44605347889698405</v>
      </c>
      <c r="K23">
        <f t="shared" si="1"/>
        <v>8.5568341035902669E-4</v>
      </c>
      <c r="L23">
        <f t="shared" si="2"/>
        <v>0.65877693857517605</v>
      </c>
      <c r="M23">
        <f t="shared" si="3"/>
        <v>2.7087956070156224E-2</v>
      </c>
    </row>
    <row r="24" spans="2:13" x14ac:dyDescent="0.2">
      <c r="B24">
        <v>0.9</v>
      </c>
      <c r="C24">
        <v>57847788</v>
      </c>
      <c r="D24">
        <v>52334</v>
      </c>
      <c r="E24">
        <v>52490466</v>
      </c>
      <c r="F24">
        <v>1623763</v>
      </c>
      <c r="I24">
        <v>0.9</v>
      </c>
      <c r="J24">
        <f t="shared" si="0"/>
        <v>0.66940574597048907</v>
      </c>
      <c r="K24">
        <f t="shared" si="1"/>
        <v>3.5924219323516351E-4</v>
      </c>
      <c r="L24">
        <f t="shared" si="2"/>
        <v>0.59410352113847742</v>
      </c>
      <c r="M24">
        <f t="shared" si="3"/>
        <v>1.3000706960574421E-2</v>
      </c>
    </row>
    <row r="25" spans="2:13" x14ac:dyDescent="0.2">
      <c r="B25">
        <v>0.95</v>
      </c>
      <c r="C25">
        <v>86416629</v>
      </c>
      <c r="D25">
        <v>40539</v>
      </c>
      <c r="E25">
        <v>13564027</v>
      </c>
      <c r="F25">
        <v>1049681</v>
      </c>
      <c r="I25">
        <v>0.95</v>
      </c>
      <c r="J25">
        <f t="shared" si="0"/>
        <v>1</v>
      </c>
      <c r="K25">
        <f t="shared" si="1"/>
        <v>2.7827644115795261E-4</v>
      </c>
      <c r="L25">
        <f t="shared" si="2"/>
        <v>0.15352190246353267</v>
      </c>
      <c r="M25">
        <f t="shared" si="3"/>
        <v>8.4043022800018973E-3</v>
      </c>
    </row>
    <row r="26" spans="2:13" x14ac:dyDescent="0.2">
      <c r="B26">
        <v>1</v>
      </c>
      <c r="C26">
        <v>85203636</v>
      </c>
      <c r="D26">
        <v>20061</v>
      </c>
      <c r="E26">
        <v>6415689</v>
      </c>
      <c r="F26">
        <v>471162</v>
      </c>
      <c r="I26">
        <v>1</v>
      </c>
      <c r="J26">
        <f t="shared" si="0"/>
        <v>0.98596343071887238</v>
      </c>
      <c r="K26">
        <f t="shared" si="1"/>
        <v>1.3770699045535627E-4</v>
      </c>
      <c r="L26">
        <f t="shared" si="2"/>
        <v>7.2614775899101314E-2</v>
      </c>
      <c r="M26">
        <f t="shared" si="3"/>
        <v>3.7723726263981664E-3</v>
      </c>
    </row>
    <row r="27" spans="2:13" x14ac:dyDescent="0.2">
      <c r="B27">
        <v>1.05</v>
      </c>
      <c r="C27">
        <v>71644762</v>
      </c>
      <c r="D27">
        <v>0</v>
      </c>
      <c r="E27">
        <v>3302394</v>
      </c>
      <c r="F27">
        <v>445777</v>
      </c>
      <c r="I27">
        <v>1.05</v>
      </c>
      <c r="J27">
        <f t="shared" si="0"/>
        <v>0.82906221671757185</v>
      </c>
      <c r="K27">
        <f t="shared" si="1"/>
        <v>0</v>
      </c>
      <c r="L27">
        <f t="shared" si="2"/>
        <v>3.7377528779923216E-2</v>
      </c>
      <c r="M27">
        <f t="shared" si="3"/>
        <v>3.5691268656595724E-3</v>
      </c>
    </row>
    <row r="28" spans="2:13" x14ac:dyDescent="0.2">
      <c r="B28">
        <v>1.1000000000000001</v>
      </c>
      <c r="C28">
        <v>66784473</v>
      </c>
      <c r="D28">
        <v>16148</v>
      </c>
      <c r="E28">
        <v>2107378</v>
      </c>
      <c r="F28">
        <v>183827</v>
      </c>
      <c r="I28">
        <v>1.1000000000000001</v>
      </c>
      <c r="J28">
        <f t="shared" si="0"/>
        <v>0.77281969654243288</v>
      </c>
      <c r="K28">
        <f t="shared" si="1"/>
        <v>1.1084654214012725E-4</v>
      </c>
      <c r="L28">
        <f t="shared" si="2"/>
        <v>2.385196371031955E-2</v>
      </c>
      <c r="M28">
        <f t="shared" si="3"/>
        <v>1.4718163663302553E-3</v>
      </c>
    </row>
    <row r="29" spans="2:13" x14ac:dyDescent="0.2">
      <c r="B29">
        <v>1.1499999999999999</v>
      </c>
      <c r="C29">
        <v>51200225</v>
      </c>
      <c r="D29">
        <v>6722</v>
      </c>
      <c r="E29">
        <v>856642</v>
      </c>
      <c r="F29">
        <v>151845</v>
      </c>
      <c r="I29">
        <v>1.1499999999999999</v>
      </c>
      <c r="J29">
        <f t="shared" si="0"/>
        <v>0.59248116470731571</v>
      </c>
      <c r="K29">
        <f t="shared" si="1"/>
        <v>4.6142584608987826E-5</v>
      </c>
      <c r="L29">
        <f t="shared" si="2"/>
        <v>9.6957422430791057E-3</v>
      </c>
      <c r="M29">
        <f t="shared" si="3"/>
        <v>1.2157515280422223E-3</v>
      </c>
    </row>
    <row r="30" spans="2:13" x14ac:dyDescent="0.2">
      <c r="B30">
        <v>1.2</v>
      </c>
      <c r="C30">
        <v>46515135</v>
      </c>
      <c r="D30">
        <v>0</v>
      </c>
      <c r="E30">
        <v>613872</v>
      </c>
      <c r="F30">
        <v>172193</v>
      </c>
      <c r="I30">
        <v>1.2</v>
      </c>
      <c r="J30">
        <f t="shared" si="0"/>
        <v>0.53826602053639472</v>
      </c>
      <c r="K30">
        <f t="shared" si="1"/>
        <v>0</v>
      </c>
      <c r="L30">
        <f t="shared" si="2"/>
        <v>6.9479954079340695E-3</v>
      </c>
      <c r="M30">
        <f t="shared" si="3"/>
        <v>1.3786683978278798E-3</v>
      </c>
    </row>
    <row r="31" spans="2:13" x14ac:dyDescent="0.2">
      <c r="B31">
        <v>1.25</v>
      </c>
      <c r="C31">
        <v>37105467</v>
      </c>
      <c r="D31">
        <v>0</v>
      </c>
      <c r="E31">
        <v>330760</v>
      </c>
      <c r="F31">
        <v>100175</v>
      </c>
      <c r="I31">
        <v>1.25</v>
      </c>
      <c r="J31">
        <f t="shared" si="0"/>
        <v>0.42937878310434907</v>
      </c>
      <c r="K31">
        <f t="shared" si="1"/>
        <v>0</v>
      </c>
      <c r="L31">
        <f t="shared" si="2"/>
        <v>3.7436451917146779E-3</v>
      </c>
      <c r="M31">
        <f t="shared" si="3"/>
        <v>8.0205412968243684E-4</v>
      </c>
    </row>
    <row r="32" spans="2:13" x14ac:dyDescent="0.2">
      <c r="B32">
        <v>1.3</v>
      </c>
      <c r="C32">
        <v>29978193</v>
      </c>
      <c r="D32">
        <v>0</v>
      </c>
      <c r="E32">
        <v>247218</v>
      </c>
      <c r="F32">
        <v>74163</v>
      </c>
      <c r="I32">
        <v>1.3</v>
      </c>
      <c r="J32">
        <f t="shared" si="0"/>
        <v>0.34690305959516193</v>
      </c>
      <c r="K32">
        <f t="shared" si="1"/>
        <v>0</v>
      </c>
      <c r="L32">
        <f t="shared" si="2"/>
        <v>2.7980906911516485E-3</v>
      </c>
      <c r="M32">
        <f t="shared" si="3"/>
        <v>5.9378827471563331E-4</v>
      </c>
    </row>
    <row r="33" spans="2:13" x14ac:dyDescent="0.2">
      <c r="B33">
        <v>1.35</v>
      </c>
      <c r="C33">
        <v>22755479</v>
      </c>
      <c r="D33">
        <v>0</v>
      </c>
      <c r="E33">
        <v>176878</v>
      </c>
      <c r="F33">
        <v>12882</v>
      </c>
      <c r="I33">
        <v>1.35</v>
      </c>
      <c r="J33">
        <f t="shared" si="0"/>
        <v>0.26332291901828292</v>
      </c>
      <c r="K33">
        <f t="shared" si="1"/>
        <v>0</v>
      </c>
      <c r="L33">
        <f t="shared" si="2"/>
        <v>2.0019605581693941E-3</v>
      </c>
      <c r="M33">
        <f t="shared" si="3"/>
        <v>1.0314011777957725E-4</v>
      </c>
    </row>
    <row r="34" spans="2:13" x14ac:dyDescent="0.2">
      <c r="B34">
        <v>1.4</v>
      </c>
      <c r="C34">
        <v>17649063</v>
      </c>
      <c r="D34">
        <v>0</v>
      </c>
      <c r="E34">
        <v>129321</v>
      </c>
      <c r="F34">
        <v>25411</v>
      </c>
      <c r="I34">
        <v>1.4</v>
      </c>
      <c r="J34">
        <f t="shared" si="0"/>
        <v>0.2042322548823329</v>
      </c>
      <c r="K34">
        <f t="shared" si="1"/>
        <v>0</v>
      </c>
      <c r="L34">
        <f t="shared" si="2"/>
        <v>1.4636955491526601E-3</v>
      </c>
      <c r="M34">
        <f t="shared" si="3"/>
        <v>2.0345393051520241E-4</v>
      </c>
    </row>
    <row r="35" spans="2:13" x14ac:dyDescent="0.2">
      <c r="B35">
        <v>1.45</v>
      </c>
      <c r="C35">
        <v>15478727</v>
      </c>
      <c r="D35">
        <v>0</v>
      </c>
      <c r="E35">
        <v>38101</v>
      </c>
      <c r="F35">
        <v>21096</v>
      </c>
      <c r="I35">
        <v>1.45</v>
      </c>
      <c r="J35">
        <f t="shared" si="0"/>
        <v>0.17911745897887316</v>
      </c>
      <c r="K35">
        <f t="shared" si="1"/>
        <v>0</v>
      </c>
      <c r="L35">
        <f t="shared" si="2"/>
        <v>4.3123904175087965E-4</v>
      </c>
      <c r="M35">
        <f t="shared" si="3"/>
        <v>1.6890575412808274E-4</v>
      </c>
    </row>
    <row r="36" spans="2:13" x14ac:dyDescent="0.2">
      <c r="B36">
        <v>1.5</v>
      </c>
      <c r="C36">
        <v>13299842</v>
      </c>
      <c r="D36">
        <v>0</v>
      </c>
      <c r="E36">
        <v>28985</v>
      </c>
      <c r="F36">
        <v>28683</v>
      </c>
      <c r="I36">
        <v>1.5</v>
      </c>
      <c r="J36">
        <f t="shared" si="0"/>
        <v>0.15390373535630508</v>
      </c>
      <c r="K36">
        <f t="shared" si="1"/>
        <v>0</v>
      </c>
      <c r="L36">
        <f t="shared" si="2"/>
        <v>3.2806130088840836E-4</v>
      </c>
      <c r="M36">
        <f t="shared" si="3"/>
        <v>2.2965129624837871E-4</v>
      </c>
    </row>
    <row r="37" spans="2:13" x14ac:dyDescent="0.2">
      <c r="B37">
        <v>1.55</v>
      </c>
      <c r="C37">
        <v>10225457</v>
      </c>
      <c r="D37">
        <v>0</v>
      </c>
      <c r="E37">
        <v>114870</v>
      </c>
      <c r="F37">
        <v>6477</v>
      </c>
      <c r="I37">
        <v>1.55</v>
      </c>
      <c r="J37">
        <f t="shared" si="0"/>
        <v>0.11832742283895382</v>
      </c>
      <c r="K37">
        <f t="shared" si="1"/>
        <v>0</v>
      </c>
      <c r="L37">
        <f t="shared" si="2"/>
        <v>1.3001346086959277E-3</v>
      </c>
      <c r="M37">
        <f t="shared" si="3"/>
        <v>5.185829396509252E-5</v>
      </c>
    </row>
    <row r="38" spans="2:13" x14ac:dyDescent="0.2">
      <c r="B38">
        <v>1.6</v>
      </c>
      <c r="C38">
        <v>8670928</v>
      </c>
      <c r="D38">
        <v>0</v>
      </c>
      <c r="E38">
        <v>13680</v>
      </c>
      <c r="F38">
        <v>0</v>
      </c>
      <c r="I38">
        <v>1.6</v>
      </c>
      <c r="J38">
        <f t="shared" si="0"/>
        <v>0.10033865125657702</v>
      </c>
      <c r="K38">
        <f t="shared" si="1"/>
        <v>0</v>
      </c>
      <c r="L38">
        <f t="shared" si="2"/>
        <v>1.5483452117141371E-4</v>
      </c>
      <c r="M38">
        <f t="shared" si="3"/>
        <v>0</v>
      </c>
    </row>
    <row r="39" spans="2:13" x14ac:dyDescent="0.2">
      <c r="B39">
        <v>1.65</v>
      </c>
      <c r="C39">
        <v>8083814</v>
      </c>
      <c r="D39">
        <v>0</v>
      </c>
      <c r="E39">
        <v>34057</v>
      </c>
      <c r="F39">
        <v>0</v>
      </c>
      <c r="I39">
        <v>1.65</v>
      </c>
      <c r="J39">
        <f t="shared" si="0"/>
        <v>9.3544657938462283E-2</v>
      </c>
      <c r="K39">
        <f t="shared" si="1"/>
        <v>0</v>
      </c>
      <c r="L39">
        <f t="shared" si="2"/>
        <v>3.854677841765231E-4</v>
      </c>
      <c r="M39">
        <f t="shared" si="3"/>
        <v>0</v>
      </c>
    </row>
    <row r="40" spans="2:13" x14ac:dyDescent="0.2">
      <c r="B40">
        <v>1.7</v>
      </c>
      <c r="C40">
        <v>5935671</v>
      </c>
      <c r="D40">
        <v>0</v>
      </c>
      <c r="E40">
        <v>0</v>
      </c>
      <c r="F40">
        <v>0</v>
      </c>
      <c r="I40">
        <v>1.7</v>
      </c>
      <c r="J40">
        <f t="shared" si="0"/>
        <v>6.8686676033150984E-2</v>
      </c>
      <c r="K40">
        <f t="shared" si="1"/>
        <v>0</v>
      </c>
      <c r="L40">
        <f t="shared" si="2"/>
        <v>0</v>
      </c>
      <c r="M40">
        <f t="shared" si="3"/>
        <v>0</v>
      </c>
    </row>
    <row r="41" spans="2:13" x14ac:dyDescent="0.2">
      <c r="B41">
        <v>1.75</v>
      </c>
      <c r="C41">
        <v>5135860</v>
      </c>
      <c r="D41">
        <v>0</v>
      </c>
      <c r="E41">
        <v>0</v>
      </c>
      <c r="F41">
        <v>0</v>
      </c>
      <c r="I41">
        <v>1.75</v>
      </c>
      <c r="J41">
        <f t="shared" si="0"/>
        <v>5.9431385595936637E-2</v>
      </c>
      <c r="K41">
        <f t="shared" si="1"/>
        <v>0</v>
      </c>
      <c r="L41">
        <f t="shared" si="2"/>
        <v>0</v>
      </c>
      <c r="M41">
        <f t="shared" si="3"/>
        <v>0</v>
      </c>
    </row>
    <row r="42" spans="2:13" x14ac:dyDescent="0.2">
      <c r="B42">
        <v>1.8</v>
      </c>
      <c r="C42">
        <v>4212930</v>
      </c>
      <c r="D42">
        <v>0</v>
      </c>
      <c r="E42">
        <v>25752</v>
      </c>
      <c r="F42">
        <v>0</v>
      </c>
      <c r="I42">
        <v>1.8</v>
      </c>
      <c r="J42">
        <f t="shared" si="0"/>
        <v>4.8751380940814062E-2</v>
      </c>
      <c r="K42">
        <f t="shared" si="1"/>
        <v>0</v>
      </c>
      <c r="L42">
        <f t="shared" si="2"/>
        <v>2.9146919511741559E-4</v>
      </c>
      <c r="M42">
        <f t="shared" si="3"/>
        <v>0</v>
      </c>
    </row>
    <row r="43" spans="2:13" x14ac:dyDescent="0.2">
      <c r="B43">
        <v>1.85</v>
      </c>
      <c r="C43">
        <v>3866704</v>
      </c>
      <c r="D43">
        <v>0</v>
      </c>
      <c r="E43">
        <v>0</v>
      </c>
      <c r="F43">
        <v>0</v>
      </c>
      <c r="I43">
        <v>1.85</v>
      </c>
      <c r="J43">
        <f t="shared" si="0"/>
        <v>4.4744906677625672E-2</v>
      </c>
      <c r="K43">
        <f t="shared" si="1"/>
        <v>0</v>
      </c>
      <c r="L43">
        <f t="shared" si="2"/>
        <v>0</v>
      </c>
      <c r="M43">
        <f t="shared" si="3"/>
        <v>0</v>
      </c>
    </row>
    <row r="44" spans="2:13" x14ac:dyDescent="0.2">
      <c r="B44">
        <v>1.9</v>
      </c>
      <c r="C44">
        <v>3173614</v>
      </c>
      <c r="D44">
        <v>0</v>
      </c>
      <c r="E44">
        <v>0</v>
      </c>
      <c r="F44">
        <v>0</v>
      </c>
      <c r="I44">
        <v>1.9</v>
      </c>
      <c r="J44">
        <f t="shared" si="0"/>
        <v>3.6724575312929643E-2</v>
      </c>
      <c r="K44">
        <f t="shared" si="1"/>
        <v>0</v>
      </c>
      <c r="L44">
        <f t="shared" si="2"/>
        <v>0</v>
      </c>
      <c r="M44">
        <f t="shared" si="3"/>
        <v>0</v>
      </c>
    </row>
    <row r="45" spans="2:13" x14ac:dyDescent="0.2">
      <c r="B45">
        <v>1.95</v>
      </c>
      <c r="C45">
        <v>0</v>
      </c>
      <c r="D45">
        <v>0</v>
      </c>
      <c r="E45">
        <v>0</v>
      </c>
      <c r="F45">
        <v>0</v>
      </c>
      <c r="I45">
        <v>1.95</v>
      </c>
      <c r="J45">
        <f t="shared" si="0"/>
        <v>0</v>
      </c>
      <c r="K45">
        <f t="shared" si="1"/>
        <v>0</v>
      </c>
      <c r="L45">
        <f t="shared" si="2"/>
        <v>0</v>
      </c>
      <c r="M45">
        <f t="shared" si="3"/>
        <v>0</v>
      </c>
    </row>
    <row r="46" spans="2:13" x14ac:dyDescent="0.2">
      <c r="B46">
        <v>2</v>
      </c>
      <c r="C46">
        <v>0</v>
      </c>
      <c r="D46">
        <v>0</v>
      </c>
      <c r="E46">
        <v>0</v>
      </c>
      <c r="F46">
        <v>0</v>
      </c>
      <c r="I46">
        <v>2</v>
      </c>
      <c r="J46">
        <f t="shared" si="0"/>
        <v>0</v>
      </c>
      <c r="K46">
        <f t="shared" si="1"/>
        <v>0</v>
      </c>
      <c r="L46">
        <f t="shared" si="2"/>
        <v>0</v>
      </c>
      <c r="M46">
        <f t="shared" si="3"/>
        <v>0</v>
      </c>
    </row>
    <row r="47" spans="2:13" x14ac:dyDescent="0.2">
      <c r="B47" s="1" t="s">
        <v>8</v>
      </c>
      <c r="C47" s="1">
        <f>MAX(C6:C46)</f>
        <v>86416629</v>
      </c>
      <c r="D47" s="1">
        <f>MAX(D6:D46)</f>
        <v>145678879</v>
      </c>
      <c r="E47" s="1">
        <f>MAX(E6:E46)</f>
        <v>88352390</v>
      </c>
      <c r="F47" s="1">
        <f>MAX(F6:F46)</f>
        <v>124898054</v>
      </c>
    </row>
  </sheetData>
  <mergeCells count="2">
    <mergeCell ref="C3:F3"/>
    <mergeCell ref="I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25CB-1CFC-F940-8CAD-E7071E450FE5}">
  <dimension ref="A2:K32"/>
  <sheetViews>
    <sheetView workbookViewId="0">
      <selection sqref="A1:XFD1048576"/>
    </sheetView>
  </sheetViews>
  <sheetFormatPr baseColWidth="10" defaultColWidth="10.6640625" defaultRowHeight="16" x14ac:dyDescent="0.2"/>
  <cols>
    <col min="7" max="7" width="18" customWidth="1"/>
    <col min="8" max="8" width="12" bestFit="1" customWidth="1"/>
  </cols>
  <sheetData>
    <row r="2" spans="1:11" x14ac:dyDescent="0.2">
      <c r="B2" t="s">
        <v>4</v>
      </c>
      <c r="C2" t="s">
        <v>5</v>
      </c>
      <c r="D2" t="s">
        <v>6</v>
      </c>
      <c r="E2" t="s">
        <v>7</v>
      </c>
      <c r="H2" t="s">
        <v>4</v>
      </c>
      <c r="I2" t="s">
        <v>5</v>
      </c>
      <c r="J2" t="s">
        <v>6</v>
      </c>
      <c r="K2" t="s">
        <v>7</v>
      </c>
    </row>
    <row r="3" spans="1:11" x14ac:dyDescent="0.2">
      <c r="A3" t="s">
        <v>9</v>
      </c>
      <c r="B3">
        <v>1.2509999999999999</v>
      </c>
      <c r="C3">
        <v>0.41299999999999998</v>
      </c>
      <c r="D3">
        <v>0.63300000000000001</v>
      </c>
      <c r="E3">
        <v>0.60899999999999999</v>
      </c>
      <c r="G3" t="s">
        <v>10</v>
      </c>
      <c r="H3">
        <f>AVERAGE(B3:B32)</f>
        <v>1.1733</v>
      </c>
      <c r="I3">
        <f t="shared" ref="I3:K3" si="0">AVERAGE(C3:C32)</f>
        <v>0.43219999999999997</v>
      </c>
      <c r="J3">
        <f t="shared" si="0"/>
        <v>0.77490000000000003</v>
      </c>
      <c r="K3">
        <f t="shared" si="0"/>
        <v>0.53579999999999994</v>
      </c>
    </row>
    <row r="4" spans="1:11" x14ac:dyDescent="0.2">
      <c r="A4" t="s">
        <v>11</v>
      </c>
      <c r="B4">
        <v>1.0529999999999999</v>
      </c>
      <c r="C4">
        <v>0.37</v>
      </c>
      <c r="D4">
        <v>0.877</v>
      </c>
      <c r="E4">
        <v>0.46700000000000003</v>
      </c>
      <c r="G4" t="s">
        <v>12</v>
      </c>
      <c r="H4">
        <f>STDEV(B3:B32)</f>
        <v>0.15023639992381718</v>
      </c>
      <c r="I4">
        <f t="shared" ref="I4:K4" si="1">STDEV(C3:C32)</f>
        <v>3.4489778595784094E-2</v>
      </c>
      <c r="J4">
        <f t="shared" si="1"/>
        <v>0.10774694171193749</v>
      </c>
      <c r="K4">
        <f t="shared" si="1"/>
        <v>4.3585350275301089E-2</v>
      </c>
    </row>
    <row r="5" spans="1:11" x14ac:dyDescent="0.2">
      <c r="A5" t="s">
        <v>13</v>
      </c>
      <c r="B5">
        <v>1.1319999999999999</v>
      </c>
      <c r="C5">
        <v>0.38400000000000001</v>
      </c>
      <c r="D5">
        <v>0.73899999999999999</v>
      </c>
      <c r="E5">
        <v>0.57299999999999995</v>
      </c>
    </row>
    <row r="6" spans="1:11" x14ac:dyDescent="0.2">
      <c r="A6" t="s">
        <v>14</v>
      </c>
      <c r="B6">
        <v>1.268</v>
      </c>
      <c r="C6">
        <v>0.48799999999999999</v>
      </c>
      <c r="D6">
        <v>0.63400000000000001</v>
      </c>
      <c r="E6">
        <v>0.54200000000000004</v>
      </c>
    </row>
    <row r="7" spans="1:11" x14ac:dyDescent="0.2">
      <c r="A7" t="s">
        <v>15</v>
      </c>
      <c r="B7">
        <v>1.123</v>
      </c>
      <c r="C7">
        <v>0.38700000000000001</v>
      </c>
      <c r="D7">
        <v>0.89200000000000002</v>
      </c>
      <c r="E7">
        <v>0.51200000000000001</v>
      </c>
      <c r="H7" s="1" t="s">
        <v>16</v>
      </c>
    </row>
    <row r="8" spans="1:11" x14ac:dyDescent="0.2">
      <c r="A8" t="s">
        <v>17</v>
      </c>
      <c r="B8">
        <v>1.179</v>
      </c>
      <c r="C8">
        <v>0.46200000000000002</v>
      </c>
      <c r="D8">
        <v>0.96399999999999997</v>
      </c>
      <c r="E8">
        <v>0.59399999999999997</v>
      </c>
      <c r="G8" t="s">
        <v>18</v>
      </c>
      <c r="H8">
        <f>_xlfn.T.TEST(B3:B32,C3:C32,2,2)</f>
        <v>5.9347351818444491E-34</v>
      </c>
    </row>
    <row r="9" spans="1:11" x14ac:dyDescent="0.2">
      <c r="A9" t="s">
        <v>19</v>
      </c>
      <c r="B9">
        <v>1.254</v>
      </c>
      <c r="C9">
        <v>0.46</v>
      </c>
      <c r="D9">
        <v>0.71499999999999997</v>
      </c>
      <c r="E9">
        <v>0.55100000000000005</v>
      </c>
      <c r="G9" t="s">
        <v>20</v>
      </c>
      <c r="H9">
        <f>_xlfn.T.TEST(D3:D32,E3:E32,2,2)</f>
        <v>3.0989663561632291E-16</v>
      </c>
    </row>
    <row r="10" spans="1:11" x14ac:dyDescent="0.2">
      <c r="A10" t="s">
        <v>21</v>
      </c>
      <c r="B10">
        <v>1.226</v>
      </c>
      <c r="C10">
        <v>0.44500000000000001</v>
      </c>
      <c r="D10">
        <v>0.60699999999999998</v>
      </c>
      <c r="E10">
        <v>0.42599999999999999</v>
      </c>
    </row>
    <row r="11" spans="1:11" x14ac:dyDescent="0.2">
      <c r="A11" t="s">
        <v>22</v>
      </c>
      <c r="B11">
        <v>1.4159999999999999</v>
      </c>
      <c r="C11">
        <v>0.46800000000000003</v>
      </c>
      <c r="D11">
        <v>0.81299999999999994</v>
      </c>
      <c r="E11">
        <v>0.48099999999999998</v>
      </c>
    </row>
    <row r="12" spans="1:11" x14ac:dyDescent="0.2">
      <c r="A12" t="s">
        <v>23</v>
      </c>
      <c r="B12">
        <v>1.4470000000000001</v>
      </c>
      <c r="C12">
        <v>0.48199999999999998</v>
      </c>
      <c r="D12">
        <v>0.78300000000000003</v>
      </c>
      <c r="E12">
        <v>0.53700000000000003</v>
      </c>
    </row>
    <row r="13" spans="1:11" x14ac:dyDescent="0.2">
      <c r="A13" t="s">
        <v>24</v>
      </c>
      <c r="B13">
        <v>1.2829999999999999</v>
      </c>
      <c r="C13">
        <v>0.438</v>
      </c>
      <c r="D13">
        <v>0.79300000000000004</v>
      </c>
      <c r="E13">
        <v>0.5</v>
      </c>
    </row>
    <row r="14" spans="1:11" x14ac:dyDescent="0.2">
      <c r="A14" t="s">
        <v>25</v>
      </c>
      <c r="B14">
        <v>1.4810000000000001</v>
      </c>
      <c r="C14">
        <v>0.47399999999999998</v>
      </c>
      <c r="D14">
        <v>0.75700000000000001</v>
      </c>
      <c r="E14">
        <v>0.56100000000000005</v>
      </c>
    </row>
    <row r="15" spans="1:11" x14ac:dyDescent="0.2">
      <c r="A15" t="s">
        <v>26</v>
      </c>
      <c r="B15">
        <v>0.96599999999999997</v>
      </c>
      <c r="C15">
        <v>0.39400000000000002</v>
      </c>
      <c r="D15">
        <v>0.70399999999999996</v>
      </c>
      <c r="E15">
        <v>0.49</v>
      </c>
    </row>
    <row r="16" spans="1:11" x14ac:dyDescent="0.2">
      <c r="A16" t="s">
        <v>27</v>
      </c>
      <c r="B16">
        <v>0.93600000000000005</v>
      </c>
      <c r="C16">
        <v>0.40699999999999997</v>
      </c>
      <c r="D16">
        <v>0.66200000000000003</v>
      </c>
      <c r="E16">
        <v>0.57699999999999996</v>
      </c>
    </row>
    <row r="17" spans="1:5" x14ac:dyDescent="0.2">
      <c r="A17" t="s">
        <v>28</v>
      </c>
      <c r="B17">
        <v>0.94299999999999995</v>
      </c>
      <c r="C17">
        <v>0.44500000000000001</v>
      </c>
      <c r="D17">
        <v>0.69899999999999995</v>
      </c>
      <c r="E17">
        <v>0.54900000000000004</v>
      </c>
    </row>
    <row r="18" spans="1:5" x14ac:dyDescent="0.2">
      <c r="A18" t="s">
        <v>29</v>
      </c>
      <c r="B18">
        <v>1.415</v>
      </c>
      <c r="C18">
        <v>0.41899999999999998</v>
      </c>
      <c r="D18">
        <v>0.73499999999999999</v>
      </c>
      <c r="E18">
        <v>0.53500000000000003</v>
      </c>
    </row>
    <row r="19" spans="1:5" x14ac:dyDescent="0.2">
      <c r="A19" t="s">
        <v>30</v>
      </c>
      <c r="B19">
        <v>1.171</v>
      </c>
      <c r="C19">
        <v>0.439</v>
      </c>
      <c r="D19">
        <v>0.69899999999999995</v>
      </c>
      <c r="E19">
        <v>0.54200000000000004</v>
      </c>
    </row>
    <row r="20" spans="1:5" x14ac:dyDescent="0.2">
      <c r="A20" t="s">
        <v>31</v>
      </c>
      <c r="B20">
        <v>1.37</v>
      </c>
      <c r="C20">
        <v>0.439</v>
      </c>
      <c r="D20">
        <v>0.97699999999999998</v>
      </c>
      <c r="E20">
        <v>0.61199999999999999</v>
      </c>
    </row>
    <row r="21" spans="1:5" x14ac:dyDescent="0.2">
      <c r="A21" t="s">
        <v>32</v>
      </c>
      <c r="B21">
        <v>0.97899999999999998</v>
      </c>
      <c r="C21">
        <v>0.434</v>
      </c>
      <c r="D21">
        <v>0.76300000000000001</v>
      </c>
      <c r="E21">
        <v>0.56899999999999995</v>
      </c>
    </row>
    <row r="22" spans="1:5" x14ac:dyDescent="0.2">
      <c r="A22" t="s">
        <v>33</v>
      </c>
      <c r="B22">
        <v>1.002</v>
      </c>
      <c r="C22">
        <v>0.39</v>
      </c>
      <c r="D22">
        <v>0.622</v>
      </c>
      <c r="E22">
        <v>0.51100000000000001</v>
      </c>
    </row>
    <row r="23" spans="1:5" x14ac:dyDescent="0.2">
      <c r="A23" t="s">
        <v>34</v>
      </c>
      <c r="B23">
        <v>1.048</v>
      </c>
      <c r="C23">
        <v>0.39100000000000001</v>
      </c>
      <c r="D23">
        <v>0.73399999999999999</v>
      </c>
      <c r="E23">
        <v>0.50700000000000001</v>
      </c>
    </row>
    <row r="24" spans="1:5" x14ac:dyDescent="0.2">
      <c r="A24" t="s">
        <v>35</v>
      </c>
      <c r="B24">
        <v>1.143</v>
      </c>
      <c r="C24">
        <v>0.39200000000000002</v>
      </c>
      <c r="D24">
        <v>0.70499999999999996</v>
      </c>
      <c r="E24">
        <v>0.498</v>
      </c>
    </row>
    <row r="25" spans="1:5" x14ac:dyDescent="0.2">
      <c r="A25" t="s">
        <v>36</v>
      </c>
      <c r="B25">
        <v>1.143</v>
      </c>
      <c r="C25">
        <v>0.39500000000000002</v>
      </c>
      <c r="D25">
        <v>0.77700000000000002</v>
      </c>
      <c r="E25">
        <v>0.57399999999999995</v>
      </c>
    </row>
    <row r="26" spans="1:5" x14ac:dyDescent="0.2">
      <c r="A26" t="s">
        <v>37</v>
      </c>
      <c r="B26">
        <v>1.1459999999999999</v>
      </c>
      <c r="C26">
        <v>0.40100000000000002</v>
      </c>
      <c r="D26">
        <v>0.751</v>
      </c>
      <c r="E26">
        <v>0.504</v>
      </c>
    </row>
    <row r="27" spans="1:5" x14ac:dyDescent="0.2">
      <c r="A27" t="s">
        <v>38</v>
      </c>
      <c r="B27">
        <v>1.0960000000000001</v>
      </c>
      <c r="C27">
        <v>0.45500000000000002</v>
      </c>
      <c r="D27">
        <v>0.83199999999999996</v>
      </c>
      <c r="E27">
        <v>0.498</v>
      </c>
    </row>
    <row r="28" spans="1:5" x14ac:dyDescent="0.2">
      <c r="A28" t="s">
        <v>39</v>
      </c>
      <c r="B28">
        <v>1.149</v>
      </c>
      <c r="C28">
        <v>0.46100000000000002</v>
      </c>
      <c r="D28">
        <v>0.78700000000000003</v>
      </c>
      <c r="E28">
        <v>0.56200000000000006</v>
      </c>
    </row>
    <row r="29" spans="1:5" x14ac:dyDescent="0.2">
      <c r="A29" t="s">
        <v>40</v>
      </c>
      <c r="B29">
        <v>1.145</v>
      </c>
      <c r="C29">
        <v>0.48199999999999998</v>
      </c>
      <c r="D29">
        <v>0.78100000000000003</v>
      </c>
      <c r="E29">
        <v>0.499</v>
      </c>
    </row>
    <row r="30" spans="1:5" x14ac:dyDescent="0.2">
      <c r="A30" t="s">
        <v>41</v>
      </c>
      <c r="B30">
        <v>1.171</v>
      </c>
      <c r="C30">
        <v>0.46700000000000003</v>
      </c>
      <c r="D30">
        <v>0.94</v>
      </c>
      <c r="E30">
        <v>0.56299999999999994</v>
      </c>
    </row>
    <row r="31" spans="1:5" x14ac:dyDescent="0.2">
      <c r="A31" t="s">
        <v>42</v>
      </c>
      <c r="B31">
        <v>1.244</v>
      </c>
      <c r="C31">
        <v>0.432</v>
      </c>
      <c r="D31">
        <v>0.84499999999999997</v>
      </c>
      <c r="E31">
        <v>0.57499999999999996</v>
      </c>
    </row>
    <row r="32" spans="1:5" x14ac:dyDescent="0.2">
      <c r="A32" t="s">
        <v>43</v>
      </c>
      <c r="B32">
        <v>1.0189999999999999</v>
      </c>
      <c r="C32">
        <v>0.45200000000000001</v>
      </c>
      <c r="D32">
        <v>1.0269999999999999</v>
      </c>
      <c r="E32">
        <v>0.55600000000000005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367D-0FE6-8D46-8D8D-5C3A5800FD5E}">
  <dimension ref="B1:M27"/>
  <sheetViews>
    <sheetView workbookViewId="0">
      <selection sqref="A1:XFD1048576"/>
    </sheetView>
  </sheetViews>
  <sheetFormatPr baseColWidth="10" defaultColWidth="10.6640625" defaultRowHeight="16" x14ac:dyDescent="0.2"/>
  <cols>
    <col min="2" max="2" width="11.83203125" customWidth="1"/>
  </cols>
  <sheetData>
    <row r="1" spans="2:13" s="1" customFormat="1" x14ac:dyDescent="0.2"/>
    <row r="2" spans="2:13" s="1" customFormat="1" x14ac:dyDescent="0.2">
      <c r="B2" s="1" t="s">
        <v>44</v>
      </c>
    </row>
    <row r="3" spans="2:13" s="1" customFormat="1" x14ac:dyDescent="0.2">
      <c r="C3" s="4" t="s">
        <v>1</v>
      </c>
      <c r="D3" s="4"/>
      <c r="E3" s="4"/>
      <c r="F3" s="4"/>
      <c r="I3" s="4" t="s">
        <v>2</v>
      </c>
      <c r="J3" s="4"/>
      <c r="K3" s="4"/>
      <c r="L3" s="4"/>
      <c r="M3" s="4"/>
    </row>
    <row r="5" spans="2:13" x14ac:dyDescent="0.2">
      <c r="B5" t="s">
        <v>3</v>
      </c>
      <c r="C5" t="s">
        <v>4</v>
      </c>
      <c r="D5" t="s">
        <v>5</v>
      </c>
      <c r="E5" t="s">
        <v>6</v>
      </c>
      <c r="F5" t="s">
        <v>7</v>
      </c>
      <c r="J5" t="s">
        <v>4</v>
      </c>
      <c r="K5" t="s">
        <v>5</v>
      </c>
      <c r="L5" t="s">
        <v>6</v>
      </c>
      <c r="M5" t="s">
        <v>7</v>
      </c>
    </row>
    <row r="6" spans="2:13" x14ac:dyDescent="0.2">
      <c r="B6">
        <v>0</v>
      </c>
      <c r="C6">
        <v>0</v>
      </c>
      <c r="D6">
        <v>0</v>
      </c>
      <c r="E6">
        <v>0</v>
      </c>
      <c r="F6">
        <v>0</v>
      </c>
      <c r="I6">
        <v>0</v>
      </c>
      <c r="J6">
        <f>C6/$C$27</f>
        <v>0</v>
      </c>
      <c r="K6">
        <f>D6/$D$27</f>
        <v>0</v>
      </c>
      <c r="L6">
        <f>E6/$E$27</f>
        <v>0</v>
      </c>
      <c r="M6">
        <f>F6/$F$27</f>
        <v>0</v>
      </c>
    </row>
    <row r="7" spans="2:13" x14ac:dyDescent="0.2">
      <c r="B7" t="s">
        <v>45</v>
      </c>
      <c r="C7">
        <v>0</v>
      </c>
      <c r="D7">
        <v>0</v>
      </c>
      <c r="E7">
        <v>0</v>
      </c>
      <c r="F7">
        <v>0</v>
      </c>
      <c r="I7" t="s">
        <v>45</v>
      </c>
      <c r="J7">
        <f t="shared" ref="J7:J26" si="0">C7/$C$27</f>
        <v>0</v>
      </c>
      <c r="K7">
        <f t="shared" ref="K7:K26" si="1">D7/$D$27</f>
        <v>0</v>
      </c>
      <c r="L7">
        <f t="shared" ref="L7:L26" si="2">E7/$E$27</f>
        <v>0</v>
      </c>
      <c r="M7">
        <f t="shared" ref="M7:M26" si="3">F7/$F$27</f>
        <v>0</v>
      </c>
    </row>
    <row r="8" spans="2:13" x14ac:dyDescent="0.2">
      <c r="B8" t="s">
        <v>46</v>
      </c>
      <c r="C8">
        <v>0</v>
      </c>
      <c r="D8">
        <v>0</v>
      </c>
      <c r="E8">
        <v>0</v>
      </c>
      <c r="F8">
        <v>0</v>
      </c>
      <c r="I8" t="s">
        <v>46</v>
      </c>
      <c r="J8">
        <f t="shared" si="0"/>
        <v>0</v>
      </c>
      <c r="K8">
        <f t="shared" si="1"/>
        <v>0</v>
      </c>
      <c r="L8">
        <f t="shared" si="2"/>
        <v>0</v>
      </c>
      <c r="M8">
        <f t="shared" si="3"/>
        <v>0</v>
      </c>
    </row>
    <row r="9" spans="2:13" x14ac:dyDescent="0.2">
      <c r="B9" t="s">
        <v>47</v>
      </c>
      <c r="C9">
        <v>0</v>
      </c>
      <c r="D9">
        <v>262325</v>
      </c>
      <c r="E9">
        <v>41490</v>
      </c>
      <c r="F9">
        <v>0</v>
      </c>
      <c r="I9" t="s">
        <v>47</v>
      </c>
      <c r="J9">
        <f t="shared" si="0"/>
        <v>0</v>
      </c>
      <c r="K9">
        <f t="shared" si="1"/>
        <v>9.7878826926410252E-4</v>
      </c>
      <c r="L9">
        <f t="shared" si="2"/>
        <v>3.5836161113645201E-4</v>
      </c>
      <c r="M9">
        <f t="shared" si="3"/>
        <v>0</v>
      </c>
    </row>
    <row r="10" spans="2:13" x14ac:dyDescent="0.2">
      <c r="B10" t="s">
        <v>48</v>
      </c>
      <c r="C10">
        <v>911424</v>
      </c>
      <c r="D10">
        <v>23324560</v>
      </c>
      <c r="E10">
        <v>2127797</v>
      </c>
      <c r="F10">
        <v>0</v>
      </c>
      <c r="I10" t="s">
        <v>48</v>
      </c>
      <c r="J10">
        <f t="shared" si="0"/>
        <v>3.1392639174502107E-2</v>
      </c>
      <c r="K10">
        <f t="shared" si="1"/>
        <v>8.702870757170196E-2</v>
      </c>
      <c r="L10">
        <f t="shared" si="2"/>
        <v>1.8378422778773419E-2</v>
      </c>
      <c r="M10">
        <f t="shared" si="3"/>
        <v>0</v>
      </c>
    </row>
    <row r="11" spans="2:13" x14ac:dyDescent="0.2">
      <c r="B11" t="s">
        <v>49</v>
      </c>
      <c r="C11">
        <v>11371771</v>
      </c>
      <c r="D11">
        <v>161588803</v>
      </c>
      <c r="E11">
        <v>25292278</v>
      </c>
      <c r="F11">
        <v>19695</v>
      </c>
      <c r="I11" t="s">
        <v>49</v>
      </c>
      <c r="J11">
        <f t="shared" si="0"/>
        <v>0.39168367716679281</v>
      </c>
      <c r="K11">
        <f t="shared" si="1"/>
        <v>0.60292089896436873</v>
      </c>
      <c r="L11">
        <f t="shared" si="2"/>
        <v>0.21845701357895975</v>
      </c>
      <c r="M11">
        <f t="shared" si="3"/>
        <v>3.813406154707806E-4</v>
      </c>
    </row>
    <row r="12" spans="2:13" x14ac:dyDescent="0.2">
      <c r="B12" t="s">
        <v>50</v>
      </c>
      <c r="C12">
        <v>29033048</v>
      </c>
      <c r="D12">
        <v>268009955</v>
      </c>
      <c r="E12">
        <v>84294115</v>
      </c>
      <c r="F12">
        <v>523528</v>
      </c>
      <c r="I12" t="s">
        <v>50</v>
      </c>
      <c r="J12">
        <f t="shared" si="0"/>
        <v>1</v>
      </c>
      <c r="K12">
        <f t="shared" si="1"/>
        <v>1</v>
      </c>
      <c r="L12">
        <f t="shared" si="2"/>
        <v>0.72807362884360971</v>
      </c>
      <c r="M12">
        <f t="shared" si="3"/>
        <v>1.0136709303690624E-2</v>
      </c>
    </row>
    <row r="13" spans="2:13" x14ac:dyDescent="0.2">
      <c r="B13" t="s">
        <v>51</v>
      </c>
      <c r="C13">
        <v>25198535</v>
      </c>
      <c r="D13">
        <v>207165737</v>
      </c>
      <c r="E13">
        <v>115776910</v>
      </c>
      <c r="F13">
        <v>5798557</v>
      </c>
      <c r="I13" t="s">
        <v>51</v>
      </c>
      <c r="J13">
        <f t="shared" si="0"/>
        <v>0.86792592358887022</v>
      </c>
      <c r="K13">
        <f t="shared" si="1"/>
        <v>0.77297776868027157</v>
      </c>
      <c r="L13">
        <f t="shared" si="2"/>
        <v>1</v>
      </c>
      <c r="M13">
        <f t="shared" si="3"/>
        <v>0.11227343463937056</v>
      </c>
    </row>
    <row r="14" spans="2:13" x14ac:dyDescent="0.2">
      <c r="B14" t="s">
        <v>52</v>
      </c>
      <c r="C14">
        <v>16188926</v>
      </c>
      <c r="D14">
        <v>104892452</v>
      </c>
      <c r="E14">
        <v>93171676</v>
      </c>
      <c r="F14">
        <v>25629544</v>
      </c>
      <c r="I14" t="s">
        <v>52</v>
      </c>
      <c r="J14">
        <f t="shared" si="0"/>
        <v>0.55760339045352736</v>
      </c>
      <c r="K14">
        <f t="shared" si="1"/>
        <v>0.39137520843208978</v>
      </c>
      <c r="L14">
        <f t="shared" si="2"/>
        <v>0.80475179377304162</v>
      </c>
      <c r="M14">
        <f t="shared" si="3"/>
        <v>0.49624707200789303</v>
      </c>
    </row>
    <row r="15" spans="2:13" x14ac:dyDescent="0.2">
      <c r="B15" t="s">
        <v>53</v>
      </c>
      <c r="C15">
        <v>9410485</v>
      </c>
      <c r="D15">
        <v>54011812</v>
      </c>
      <c r="E15">
        <v>57140851</v>
      </c>
      <c r="F15">
        <v>46207156</v>
      </c>
      <c r="I15" t="s">
        <v>53</v>
      </c>
      <c r="J15">
        <f t="shared" si="0"/>
        <v>0.32413010855766849</v>
      </c>
      <c r="K15">
        <f t="shared" si="1"/>
        <v>0.2015291260356355</v>
      </c>
      <c r="L15">
        <f t="shared" si="2"/>
        <v>0.49354271935569882</v>
      </c>
      <c r="M15">
        <f t="shared" si="3"/>
        <v>0.89467709104820381</v>
      </c>
    </row>
    <row r="16" spans="2:13" x14ac:dyDescent="0.2">
      <c r="B16" t="s">
        <v>54</v>
      </c>
      <c r="C16">
        <v>4816508</v>
      </c>
      <c r="D16">
        <v>33340998</v>
      </c>
      <c r="E16">
        <v>30997943</v>
      </c>
      <c r="F16">
        <v>51646741</v>
      </c>
      <c r="I16" t="s">
        <v>54</v>
      </c>
      <c r="J16">
        <f t="shared" si="0"/>
        <v>0.16589742833752763</v>
      </c>
      <c r="K16">
        <f t="shared" si="1"/>
        <v>0.1244020879746799</v>
      </c>
      <c r="L16">
        <f t="shared" si="2"/>
        <v>0.26773855857787188</v>
      </c>
      <c r="M16">
        <f t="shared" si="3"/>
        <v>1</v>
      </c>
    </row>
    <row r="17" spans="2:13" x14ac:dyDescent="0.2">
      <c r="B17" t="s">
        <v>55</v>
      </c>
      <c r="C17">
        <v>2643485</v>
      </c>
      <c r="D17">
        <v>24119321</v>
      </c>
      <c r="E17">
        <v>19792541</v>
      </c>
      <c r="F17">
        <v>41246866</v>
      </c>
      <c r="I17" t="s">
        <v>55</v>
      </c>
      <c r="J17">
        <f t="shared" si="0"/>
        <v>9.1050894828541604E-2</v>
      </c>
      <c r="K17">
        <f t="shared" si="1"/>
        <v>8.9994123539179724E-2</v>
      </c>
      <c r="L17">
        <f t="shared" si="2"/>
        <v>0.17095413066387763</v>
      </c>
      <c r="M17">
        <f t="shared" si="3"/>
        <v>0.79863443852149352</v>
      </c>
    </row>
    <row r="18" spans="2:13" x14ac:dyDescent="0.2">
      <c r="B18" t="s">
        <v>56</v>
      </c>
      <c r="C18">
        <v>1283165</v>
      </c>
      <c r="D18">
        <v>16306200</v>
      </c>
      <c r="E18">
        <v>10264400</v>
      </c>
      <c r="F18">
        <v>30285167</v>
      </c>
      <c r="I18" t="s">
        <v>56</v>
      </c>
      <c r="J18">
        <f t="shared" si="0"/>
        <v>4.4196703012374036E-2</v>
      </c>
      <c r="K18">
        <f t="shared" si="1"/>
        <v>6.0841769851422124E-2</v>
      </c>
      <c r="L18">
        <f t="shared" si="2"/>
        <v>8.8656710565172284E-2</v>
      </c>
      <c r="M18">
        <f t="shared" si="3"/>
        <v>0.58639066887105229</v>
      </c>
    </row>
    <row r="19" spans="2:13" x14ac:dyDescent="0.2">
      <c r="B19" t="s">
        <v>57</v>
      </c>
      <c r="C19">
        <v>711778</v>
      </c>
      <c r="D19">
        <v>11437559</v>
      </c>
      <c r="E19">
        <v>5826504</v>
      </c>
      <c r="F19">
        <v>20823124</v>
      </c>
      <c r="I19" t="s">
        <v>57</v>
      </c>
      <c r="J19">
        <f t="shared" si="0"/>
        <v>2.4516130721101002E-2</v>
      </c>
      <c r="K19">
        <f t="shared" si="1"/>
        <v>4.2675873737600532E-2</v>
      </c>
      <c r="L19">
        <f t="shared" si="2"/>
        <v>5.0325267793034034E-2</v>
      </c>
      <c r="M19">
        <f t="shared" si="3"/>
        <v>0.40318369749603367</v>
      </c>
    </row>
    <row r="20" spans="2:13" x14ac:dyDescent="0.2">
      <c r="B20" t="s">
        <v>58</v>
      </c>
      <c r="C20">
        <v>610174</v>
      </c>
      <c r="D20">
        <v>7559452</v>
      </c>
      <c r="E20">
        <v>2693751</v>
      </c>
      <c r="F20">
        <v>11310131</v>
      </c>
      <c r="I20" t="s">
        <v>58</v>
      </c>
      <c r="J20">
        <f t="shared" si="0"/>
        <v>2.1016532607943884E-2</v>
      </c>
      <c r="K20">
        <f t="shared" si="1"/>
        <v>2.8205862726255821E-2</v>
      </c>
      <c r="L20">
        <f t="shared" si="2"/>
        <v>2.3266737728619636E-2</v>
      </c>
      <c r="M20">
        <f t="shared" si="3"/>
        <v>0.21899021663341739</v>
      </c>
    </row>
    <row r="21" spans="2:13" x14ac:dyDescent="0.2">
      <c r="B21" t="s">
        <v>59</v>
      </c>
      <c r="C21">
        <v>286584</v>
      </c>
      <c r="D21">
        <v>5847710</v>
      </c>
      <c r="E21">
        <v>1728116</v>
      </c>
      <c r="F21">
        <v>8761290</v>
      </c>
      <c r="I21" t="s">
        <v>59</v>
      </c>
      <c r="J21">
        <f t="shared" si="0"/>
        <v>9.8709580888648001E-3</v>
      </c>
      <c r="K21">
        <f t="shared" si="1"/>
        <v>2.1819002954573088E-2</v>
      </c>
      <c r="L21">
        <f t="shared" si="2"/>
        <v>1.4926257748630534E-2</v>
      </c>
      <c r="M21">
        <f t="shared" si="3"/>
        <v>0.16963877740126912</v>
      </c>
    </row>
    <row r="22" spans="2:13" x14ac:dyDescent="0.2">
      <c r="B22" t="s">
        <v>60</v>
      </c>
      <c r="C22">
        <v>197512</v>
      </c>
      <c r="D22">
        <v>4106333</v>
      </c>
      <c r="E22">
        <v>599430</v>
      </c>
      <c r="F22">
        <v>6129067</v>
      </c>
      <c r="I22" t="s">
        <v>60</v>
      </c>
      <c r="J22">
        <f t="shared" si="0"/>
        <v>6.8030060088765049E-3</v>
      </c>
      <c r="K22">
        <f t="shared" si="1"/>
        <v>1.5321568932019709E-2</v>
      </c>
      <c r="L22">
        <f t="shared" si="2"/>
        <v>5.1774572321890439E-3</v>
      </c>
      <c r="M22">
        <f t="shared" si="3"/>
        <v>0.11867287037530597</v>
      </c>
    </row>
    <row r="23" spans="2:13" x14ac:dyDescent="0.2">
      <c r="B23" t="s">
        <v>61</v>
      </c>
      <c r="C23">
        <v>145690</v>
      </c>
      <c r="D23">
        <v>3289806</v>
      </c>
      <c r="E23">
        <v>341939</v>
      </c>
      <c r="F23">
        <v>4060259</v>
      </c>
      <c r="I23" t="s">
        <v>61</v>
      </c>
      <c r="J23">
        <f t="shared" si="0"/>
        <v>5.0180745748775674E-3</v>
      </c>
      <c r="K23">
        <f t="shared" si="1"/>
        <v>1.2274939563345697E-2</v>
      </c>
      <c r="L23">
        <f t="shared" si="2"/>
        <v>2.9534300060348822E-3</v>
      </c>
      <c r="M23">
        <f t="shared" si="3"/>
        <v>7.8615976950026714E-2</v>
      </c>
    </row>
    <row r="24" spans="2:13" x14ac:dyDescent="0.2">
      <c r="B24" t="s">
        <v>62</v>
      </c>
      <c r="C24">
        <v>183796</v>
      </c>
      <c r="D24">
        <v>2504440</v>
      </c>
      <c r="E24">
        <v>327029</v>
      </c>
      <c r="F24">
        <v>3057720</v>
      </c>
      <c r="I24" t="s">
        <v>62</v>
      </c>
      <c r="J24">
        <f t="shared" si="0"/>
        <v>6.3305788630942227E-3</v>
      </c>
      <c r="K24">
        <f t="shared" si="1"/>
        <v>9.3445782638932207E-3</v>
      </c>
      <c r="L24">
        <f t="shared" si="2"/>
        <v>2.8246478507674803E-3</v>
      </c>
      <c r="M24">
        <f t="shared" si="3"/>
        <v>5.9204510116136852E-2</v>
      </c>
    </row>
    <row r="25" spans="2:13" x14ac:dyDescent="0.2">
      <c r="B25" t="s">
        <v>63</v>
      </c>
      <c r="C25">
        <v>52230</v>
      </c>
      <c r="D25">
        <v>1461288</v>
      </c>
      <c r="E25">
        <v>31258</v>
      </c>
      <c r="F25">
        <v>2129735</v>
      </c>
      <c r="I25" t="s">
        <v>63</v>
      </c>
      <c r="J25">
        <f t="shared" si="0"/>
        <v>1.7989843849670899E-3</v>
      </c>
      <c r="K25">
        <f t="shared" si="1"/>
        <v>5.4523646332465528E-3</v>
      </c>
      <c r="L25">
        <f t="shared" si="2"/>
        <v>2.6998474911793725E-4</v>
      </c>
      <c r="M25">
        <f t="shared" si="3"/>
        <v>4.1236580639231427E-2</v>
      </c>
    </row>
    <row r="26" spans="2:13" x14ac:dyDescent="0.2">
      <c r="B26">
        <v>1</v>
      </c>
      <c r="C26">
        <v>0</v>
      </c>
      <c r="D26">
        <v>0</v>
      </c>
      <c r="E26">
        <v>0</v>
      </c>
      <c r="F26">
        <v>0</v>
      </c>
      <c r="I26">
        <v>1</v>
      </c>
      <c r="J26">
        <f t="shared" si="0"/>
        <v>0</v>
      </c>
      <c r="K26">
        <f t="shared" si="1"/>
        <v>0</v>
      </c>
      <c r="L26">
        <f t="shared" si="2"/>
        <v>0</v>
      </c>
      <c r="M26">
        <f t="shared" si="3"/>
        <v>0</v>
      </c>
    </row>
    <row r="27" spans="2:13" x14ac:dyDescent="0.2">
      <c r="B27" s="1" t="s">
        <v>8</v>
      </c>
      <c r="C27" s="1">
        <f>MAX(C6:C25)</f>
        <v>29033048</v>
      </c>
      <c r="D27" s="1">
        <f>MAX(D6:D25)</f>
        <v>268009955</v>
      </c>
      <c r="E27" s="1">
        <f>MAX(E6:E25)</f>
        <v>115776910</v>
      </c>
      <c r="F27" s="1">
        <f>MAX(F6:F25)</f>
        <v>51646741</v>
      </c>
    </row>
  </sheetData>
  <mergeCells count="2">
    <mergeCell ref="C3:F3"/>
    <mergeCell ref="I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4138-D50F-E644-B1FC-8B18537F15EF}">
  <dimension ref="A2:K32"/>
  <sheetViews>
    <sheetView tabSelected="1" workbookViewId="0">
      <selection activeCell="G28" sqref="G28"/>
    </sheetView>
  </sheetViews>
  <sheetFormatPr baseColWidth="10" defaultColWidth="10.6640625" defaultRowHeight="16" x14ac:dyDescent="0.2"/>
  <cols>
    <col min="7" max="7" width="18.1640625" customWidth="1"/>
    <col min="8" max="8" width="12.6640625" bestFit="1" customWidth="1"/>
  </cols>
  <sheetData>
    <row r="2" spans="1:11" x14ac:dyDescent="0.2">
      <c r="B2" t="s">
        <v>4</v>
      </c>
      <c r="C2" t="s">
        <v>5</v>
      </c>
      <c r="D2" t="s">
        <v>6</v>
      </c>
      <c r="E2" t="s">
        <v>7</v>
      </c>
      <c r="H2" t="s">
        <v>4</v>
      </c>
      <c r="I2" t="s">
        <v>5</v>
      </c>
      <c r="J2" t="s">
        <v>6</v>
      </c>
      <c r="K2" t="s">
        <v>7</v>
      </c>
    </row>
    <row r="3" spans="1:11" x14ac:dyDescent="0.2">
      <c r="A3" t="s">
        <v>9</v>
      </c>
      <c r="B3">
        <v>0.32100000000000001</v>
      </c>
      <c r="C3">
        <v>0.34100000000000003</v>
      </c>
      <c r="D3">
        <v>0.39600000000000002</v>
      </c>
      <c r="E3">
        <v>0.48799999999999999</v>
      </c>
      <c r="G3" t="s">
        <v>10</v>
      </c>
      <c r="H3">
        <f>AVERAGE(B3:B32)</f>
        <v>0.34799999999999998</v>
      </c>
      <c r="I3">
        <f>AVERAGE(C3:C32)</f>
        <v>0.3532333333333334</v>
      </c>
      <c r="J3">
        <f>AVERAGE(D3:D32)</f>
        <v>0.39983333333333326</v>
      </c>
      <c r="K3">
        <f>AVERAGE(E3:E32)</f>
        <v>0.50113333333333343</v>
      </c>
    </row>
    <row r="4" spans="1:11" x14ac:dyDescent="0.2">
      <c r="A4" t="s">
        <v>11</v>
      </c>
      <c r="B4">
        <v>0.36699999999999999</v>
      </c>
      <c r="C4">
        <v>0.374</v>
      </c>
      <c r="D4">
        <v>0.40400000000000003</v>
      </c>
      <c r="E4">
        <v>0.47599999999999998</v>
      </c>
      <c r="G4" t="s">
        <v>64</v>
      </c>
      <c r="H4">
        <f>STDEV(B3:B32)</f>
        <v>1.3843957975008188E-2</v>
      </c>
      <c r="I4">
        <f t="shared" ref="I4:K4" si="0">STDEV(C3:C32)</f>
        <v>1.3082452931795453E-2</v>
      </c>
      <c r="J4">
        <f t="shared" si="0"/>
        <v>2.2503767245283277E-2</v>
      </c>
      <c r="K4">
        <f t="shared" si="0"/>
        <v>4.2359490516076903E-2</v>
      </c>
    </row>
    <row r="5" spans="1:11" x14ac:dyDescent="0.2">
      <c r="A5" t="s">
        <v>13</v>
      </c>
      <c r="B5">
        <v>0.35799999999999998</v>
      </c>
      <c r="C5">
        <v>0.35599999999999998</v>
      </c>
      <c r="D5">
        <v>0.41599999999999998</v>
      </c>
      <c r="E5">
        <v>0.496</v>
      </c>
    </row>
    <row r="6" spans="1:11" x14ac:dyDescent="0.2">
      <c r="A6" t="s">
        <v>14</v>
      </c>
      <c r="B6">
        <v>0.35899999999999999</v>
      </c>
      <c r="C6">
        <v>0.374</v>
      </c>
      <c r="D6">
        <v>0.39400000000000002</v>
      </c>
      <c r="E6">
        <v>0.50700000000000001</v>
      </c>
    </row>
    <row r="7" spans="1:11" x14ac:dyDescent="0.2">
      <c r="A7" t="s">
        <v>15</v>
      </c>
      <c r="B7">
        <v>0.35899999999999999</v>
      </c>
      <c r="C7">
        <v>0.38700000000000001</v>
      </c>
      <c r="D7">
        <v>0.40500000000000003</v>
      </c>
      <c r="E7">
        <v>0.51700000000000002</v>
      </c>
      <c r="H7" s="1" t="s">
        <v>16</v>
      </c>
    </row>
    <row r="8" spans="1:11" x14ac:dyDescent="0.2">
      <c r="A8" t="s">
        <v>17</v>
      </c>
      <c r="B8">
        <v>0.36</v>
      </c>
      <c r="C8">
        <v>0.36699999999999999</v>
      </c>
      <c r="D8">
        <v>0.39500000000000002</v>
      </c>
      <c r="E8">
        <v>0.48699999999999999</v>
      </c>
      <c r="G8" t="s">
        <v>18</v>
      </c>
      <c r="H8">
        <f>_xlfn.T.TEST(B3:B32,C3:C32,2,2)</f>
        <v>0.13778150601428477</v>
      </c>
    </row>
    <row r="9" spans="1:11" x14ac:dyDescent="0.2">
      <c r="A9" t="s">
        <v>19</v>
      </c>
      <c r="B9">
        <v>0.32600000000000001</v>
      </c>
      <c r="C9">
        <v>0.35399999999999998</v>
      </c>
      <c r="D9">
        <v>0.41699999999999998</v>
      </c>
      <c r="E9">
        <v>0.497</v>
      </c>
      <c r="G9" t="s">
        <v>20</v>
      </c>
      <c r="H9">
        <f>_xlfn.T.TEST(D3:D32,E3:E32,2,2)</f>
        <v>1.0714080379567688E-16</v>
      </c>
    </row>
    <row r="10" spans="1:11" x14ac:dyDescent="0.2">
      <c r="A10" t="s">
        <v>21</v>
      </c>
      <c r="B10">
        <v>0.33100000000000002</v>
      </c>
      <c r="C10">
        <v>0.34699999999999998</v>
      </c>
      <c r="D10">
        <v>0.39500000000000002</v>
      </c>
      <c r="E10">
        <v>0.495</v>
      </c>
    </row>
    <row r="11" spans="1:11" x14ac:dyDescent="0.2">
      <c r="A11" t="s">
        <v>22</v>
      </c>
      <c r="B11">
        <v>0.32500000000000001</v>
      </c>
      <c r="C11">
        <v>0.36599999999999999</v>
      </c>
      <c r="D11">
        <v>0.41699999999999998</v>
      </c>
      <c r="E11">
        <v>0.52500000000000002</v>
      </c>
    </row>
    <row r="12" spans="1:11" x14ac:dyDescent="0.2">
      <c r="A12" t="s">
        <v>23</v>
      </c>
      <c r="B12">
        <v>0.32700000000000001</v>
      </c>
      <c r="C12">
        <v>0.35799999999999998</v>
      </c>
      <c r="D12">
        <v>0.39500000000000002</v>
      </c>
      <c r="E12">
        <v>0.54800000000000004</v>
      </c>
    </row>
    <row r="13" spans="1:11" x14ac:dyDescent="0.2">
      <c r="A13" t="s">
        <v>24</v>
      </c>
      <c r="B13">
        <v>0.33600000000000002</v>
      </c>
      <c r="C13">
        <v>0.36099999999999999</v>
      </c>
      <c r="D13">
        <v>0.41599999999999998</v>
      </c>
      <c r="E13">
        <v>0.47699999999999998</v>
      </c>
    </row>
    <row r="14" spans="1:11" x14ac:dyDescent="0.2">
      <c r="A14" t="s">
        <v>25</v>
      </c>
      <c r="B14">
        <v>0.33900000000000002</v>
      </c>
      <c r="C14">
        <v>0.34200000000000003</v>
      </c>
      <c r="D14">
        <v>0.40200000000000002</v>
      </c>
      <c r="E14">
        <v>0.45200000000000001</v>
      </c>
    </row>
    <row r="15" spans="1:11" x14ac:dyDescent="0.2">
      <c r="A15" t="s">
        <v>26</v>
      </c>
      <c r="B15">
        <v>0.36499999999999999</v>
      </c>
      <c r="C15">
        <v>0.34100000000000003</v>
      </c>
      <c r="D15">
        <v>0.41099999999999998</v>
      </c>
      <c r="E15">
        <v>0.48099999999999998</v>
      </c>
    </row>
    <row r="16" spans="1:11" x14ac:dyDescent="0.2">
      <c r="A16" t="s">
        <v>27</v>
      </c>
      <c r="B16">
        <v>0.34799999999999998</v>
      </c>
      <c r="C16">
        <v>0.34699999999999998</v>
      </c>
      <c r="D16">
        <v>0.435</v>
      </c>
      <c r="E16">
        <v>0.497</v>
      </c>
    </row>
    <row r="17" spans="1:5" x14ac:dyDescent="0.2">
      <c r="A17" t="s">
        <v>28</v>
      </c>
      <c r="B17">
        <v>0.34499999999999997</v>
      </c>
      <c r="C17">
        <v>0.35299999999999998</v>
      </c>
      <c r="D17">
        <v>0.41299999999999998</v>
      </c>
      <c r="E17">
        <v>0.52200000000000002</v>
      </c>
    </row>
    <row r="18" spans="1:5" x14ac:dyDescent="0.2">
      <c r="A18" t="s">
        <v>29</v>
      </c>
      <c r="B18">
        <v>0.33500000000000002</v>
      </c>
      <c r="C18">
        <v>0.35</v>
      </c>
      <c r="D18">
        <v>0.41199999999999998</v>
      </c>
      <c r="E18">
        <v>0.48</v>
      </c>
    </row>
    <row r="19" spans="1:5" x14ac:dyDescent="0.2">
      <c r="A19" t="s">
        <v>30</v>
      </c>
      <c r="B19">
        <v>0.35299999999999998</v>
      </c>
      <c r="C19">
        <v>0.36399999999999999</v>
      </c>
      <c r="D19">
        <v>0.41399999999999998</v>
      </c>
      <c r="E19">
        <v>0.48299999999999998</v>
      </c>
    </row>
    <row r="20" spans="1:5" x14ac:dyDescent="0.2">
      <c r="A20" t="s">
        <v>31</v>
      </c>
      <c r="B20">
        <v>0.34699999999999998</v>
      </c>
      <c r="C20">
        <v>0.35499999999999998</v>
      </c>
      <c r="D20">
        <v>0.39900000000000002</v>
      </c>
      <c r="E20">
        <v>0.46300000000000002</v>
      </c>
    </row>
    <row r="21" spans="1:5" x14ac:dyDescent="0.2">
      <c r="A21" t="s">
        <v>32</v>
      </c>
      <c r="B21">
        <v>0.34699999999999998</v>
      </c>
      <c r="C21">
        <v>0.35599999999999998</v>
      </c>
      <c r="D21">
        <v>0.39400000000000002</v>
      </c>
      <c r="E21">
        <v>0.47699999999999998</v>
      </c>
    </row>
    <row r="22" spans="1:5" x14ac:dyDescent="0.2">
      <c r="A22" t="s">
        <v>33</v>
      </c>
      <c r="B22">
        <v>0.33</v>
      </c>
      <c r="C22">
        <v>0.35799999999999998</v>
      </c>
      <c r="D22">
        <v>0.40200000000000002</v>
      </c>
      <c r="E22">
        <v>0.47699999999999998</v>
      </c>
    </row>
    <row r="23" spans="1:5" x14ac:dyDescent="0.2">
      <c r="A23" t="s">
        <v>34</v>
      </c>
      <c r="B23">
        <v>0.34100000000000003</v>
      </c>
      <c r="C23">
        <v>0.36</v>
      </c>
      <c r="D23">
        <v>0.40200000000000002</v>
      </c>
      <c r="E23">
        <v>0.50800000000000001</v>
      </c>
    </row>
    <row r="24" spans="1:5" x14ac:dyDescent="0.2">
      <c r="A24" t="s">
        <v>35</v>
      </c>
      <c r="B24">
        <v>0.36099999999999999</v>
      </c>
      <c r="C24">
        <v>0.35199999999999998</v>
      </c>
      <c r="D24">
        <v>0.40100000000000002</v>
      </c>
      <c r="E24">
        <v>0.496</v>
      </c>
    </row>
    <row r="25" spans="1:5" x14ac:dyDescent="0.2">
      <c r="A25" t="s">
        <v>36</v>
      </c>
      <c r="B25">
        <v>0.36</v>
      </c>
      <c r="C25">
        <v>0.35499999999999998</v>
      </c>
      <c r="D25">
        <v>0.33600000000000002</v>
      </c>
      <c r="E25">
        <v>0.54</v>
      </c>
    </row>
    <row r="26" spans="1:5" x14ac:dyDescent="0.2">
      <c r="A26" t="s">
        <v>37</v>
      </c>
      <c r="B26">
        <v>0.35499999999999998</v>
      </c>
      <c r="C26">
        <v>0.33600000000000002</v>
      </c>
      <c r="D26">
        <v>0.34300000000000003</v>
      </c>
      <c r="E26">
        <v>0.44500000000000001</v>
      </c>
    </row>
    <row r="27" spans="1:5" x14ac:dyDescent="0.2">
      <c r="A27" t="s">
        <v>38</v>
      </c>
      <c r="B27">
        <v>0.34899999999999998</v>
      </c>
      <c r="C27">
        <v>0.34300000000000003</v>
      </c>
      <c r="D27">
        <v>0.33900000000000002</v>
      </c>
      <c r="E27">
        <v>0.56499999999999995</v>
      </c>
    </row>
    <row r="28" spans="1:5" x14ac:dyDescent="0.2">
      <c r="A28" t="s">
        <v>39</v>
      </c>
      <c r="B28">
        <v>0.36599999999999999</v>
      </c>
      <c r="C28">
        <v>0.33900000000000002</v>
      </c>
      <c r="D28">
        <v>0.41199999999999998</v>
      </c>
      <c r="E28">
        <v>0.54800000000000004</v>
      </c>
    </row>
    <row r="29" spans="1:5" x14ac:dyDescent="0.2">
      <c r="A29" t="s">
        <v>40</v>
      </c>
      <c r="B29">
        <v>0.36399999999999999</v>
      </c>
      <c r="C29">
        <v>0.33500000000000002</v>
      </c>
      <c r="D29">
        <v>0.40699999999999997</v>
      </c>
      <c r="E29">
        <v>0.56899999999999995</v>
      </c>
    </row>
    <row r="30" spans="1:5" x14ac:dyDescent="0.2">
      <c r="A30" t="s">
        <v>41</v>
      </c>
      <c r="B30">
        <v>0.35</v>
      </c>
      <c r="C30">
        <v>0.33400000000000002</v>
      </c>
      <c r="D30">
        <v>0.40200000000000002</v>
      </c>
      <c r="E30">
        <v>0.442</v>
      </c>
    </row>
    <row r="31" spans="1:5" x14ac:dyDescent="0.2">
      <c r="A31" t="s">
        <v>42</v>
      </c>
      <c r="B31">
        <v>0.35799999999999998</v>
      </c>
      <c r="C31">
        <v>0.33200000000000002</v>
      </c>
      <c r="D31">
        <v>0.41499999999999998</v>
      </c>
      <c r="E31">
        <v>0.441</v>
      </c>
    </row>
    <row r="32" spans="1:5" x14ac:dyDescent="0.2">
      <c r="A32" t="s">
        <v>43</v>
      </c>
      <c r="B32">
        <v>0.35799999999999998</v>
      </c>
      <c r="C32">
        <v>0.36</v>
      </c>
      <c r="D32">
        <v>0.40600000000000003</v>
      </c>
      <c r="E32">
        <v>0.63500000000000001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7C</vt:lpstr>
      <vt:lpstr>Fig. 7D</vt:lpstr>
      <vt:lpstr>Fig. 7E</vt:lpstr>
      <vt:lpstr>Fig. 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Holthuis, J.C.M. (Joost)</dc:creator>
  <cp:lastModifiedBy>Holthuis, J.C.M. (Joost)</cp:lastModifiedBy>
  <dcterms:created xsi:type="dcterms:W3CDTF">2022-09-26T17:19:49Z</dcterms:created>
  <dcterms:modified xsi:type="dcterms:W3CDTF">2022-09-26T17:22:58Z</dcterms:modified>
</cp:coreProperties>
</file>